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codeName="ThisWorkbook" defaultThemeVersion="124226"/>
  <mc:AlternateContent xmlns:mc="http://schemas.openxmlformats.org/markup-compatibility/2006">
    <mc:Choice Requires="x15">
      <x15ac:absPath xmlns:x15ac="http://schemas.microsoft.com/office/spreadsheetml/2010/11/ac" url="D:\working\waccache\AM4PEPF00029EC1\EXCELCNV\4ae067dc-ec91-42c6-a3fa-3da889958206\"/>
    </mc:Choice>
  </mc:AlternateContent>
  <xr:revisionPtr revIDLastSave="0" documentId="8_{24D74B2A-1129-44F8-B03F-578C9CACB2C0}" xr6:coauthVersionLast="47" xr6:coauthVersionMax="47" xr10:uidLastSave="{00000000-0000-0000-0000-000000000000}"/>
  <bookViews>
    <workbookView xWindow="-60" yWindow="-60" windowWidth="15480" windowHeight="11640" xr2:uid="{00000000-000D-0000-FFFF-FFFF00000000}"/>
  </bookViews>
  <sheets>
    <sheet name="Activity" sheetId="1" r:id="rId1"/>
    <sheet name="Performance" sheetId="7" r:id="rId2"/>
    <sheet name="Booking" sheetId="9" r:id="rId3"/>
    <sheet name="Notes" sheetId="11" r:id="rId4"/>
    <sheet name="Chart Data" sheetId="2" state="hidden" r:id="rId5"/>
    <sheet name="Charts" sheetId="6" state="hidden" r:id="rId6"/>
  </sheets>
  <definedNames>
    <definedName name="MonthlyDataAll">#N/A</definedName>
    <definedName name="MonthlyDataAllAd">#N/A</definedName>
    <definedName name="MonthlyDataType1">#N/A</definedName>
    <definedName name="MonthlyDataType1Ad">#N/A</definedName>
    <definedName name="Months">#N/A</definedName>
    <definedName name="MonthsTwo">#N/A</definedName>
    <definedName name="ThMRAAll">#N/A</definedName>
    <definedName name="ThMRAAllAd">#N/A</definedName>
    <definedName name="ThMRAType1">#N/A</definedName>
    <definedName name="ThMRAType1Ad">#N/A</definedName>
    <definedName name="TMRAAll">#N/A</definedName>
    <definedName name="TMRAAllAd">#N/A</definedName>
    <definedName name="TMRAGrowthAll">#N/A</definedName>
    <definedName name="TMRAGrowthAllAd">#N/A</definedName>
    <definedName name="TMRAGrowthType1">#N/A</definedName>
    <definedName name="TMRAGrowthType1Ad">#N/A</definedName>
    <definedName name="TMRAType1">#N/A</definedName>
    <definedName name="TMRAType1Ad">#N/A</definedName>
    <definedName name="TwMRAAll">#N/A</definedName>
    <definedName name="TwMRAAllAd">#N/A</definedName>
    <definedName name="TwMRAGrowthAll">#N/A</definedName>
    <definedName name="TwMRAGrowthAllAd">#N/A</definedName>
    <definedName name="TwMRAGrowthType1">#N/A</definedName>
    <definedName name="TwMRAGrowthType1Ad">#N/A</definedName>
    <definedName name="TwMRAType1">#N/A</definedName>
    <definedName name="TwMRAType1Ad">#N/A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6" i="2" l="1"/>
  <c r="W105" i="2"/>
  <c r="W102" i="2"/>
  <c r="AA101" i="2"/>
  <c r="E36" i="2"/>
  <c r="E38" i="2"/>
  <c r="X69" i="2"/>
  <c r="AA84" i="2"/>
  <c r="T78" i="2"/>
  <c r="R97" i="2"/>
  <c r="W71" i="2"/>
  <c r="AA97" i="2"/>
  <c r="Z94" i="2"/>
  <c r="U103" i="2"/>
  <c r="Q107" i="2"/>
  <c r="W107" i="2"/>
  <c r="AA32" i="2"/>
  <c r="E42" i="2"/>
  <c r="Y88" i="2"/>
  <c r="W110" i="2"/>
  <c r="Q110" i="2"/>
  <c r="E65" i="2"/>
  <c r="Q99" i="2"/>
  <c r="N41" i="2"/>
  <c r="W9" i="2"/>
  <c r="Q92" i="2"/>
  <c r="Z99" i="2"/>
  <c r="W41" i="2"/>
  <c r="AA90" i="2"/>
  <c r="W81" i="2"/>
  <c r="Q46" i="2"/>
  <c r="R55" i="2"/>
  <c r="H21" i="2"/>
  <c r="S49" i="2"/>
  <c r="X63" i="2"/>
  <c r="T98" i="2"/>
  <c r="X107" i="2"/>
  <c r="X110" i="2"/>
  <c r="Q108" i="2"/>
  <c r="W108" i="2"/>
  <c r="W84" i="2"/>
  <c r="Q84" i="2"/>
  <c r="R81" i="2"/>
  <c r="R34" i="2"/>
  <c r="Z96" i="2"/>
  <c r="T96" i="2"/>
  <c r="R70" i="2"/>
  <c r="S72" i="2"/>
  <c r="Q26" i="2"/>
  <c r="X46" i="2"/>
  <c r="Y97" i="2"/>
  <c r="S106" i="2"/>
  <c r="Q29" i="2"/>
  <c r="R90" i="2"/>
  <c r="S76" i="2"/>
  <c r="Y55" i="2"/>
  <c r="X24" i="2"/>
  <c r="Y74" i="2"/>
  <c r="S79" i="2"/>
  <c r="AA36" i="2"/>
  <c r="X22" i="2"/>
  <c r="W87" i="2"/>
  <c r="X96" i="2"/>
  <c r="E56" i="2"/>
  <c r="W51" i="2"/>
  <c r="X61" i="2"/>
  <c r="R32" i="2"/>
  <c r="Y53" i="2"/>
  <c r="Y59" i="2"/>
  <c r="X35" i="2"/>
  <c r="W26" i="2"/>
  <c r="W22" i="2"/>
  <c r="X31" i="2"/>
  <c r="W43" i="2"/>
  <c r="R73" i="2"/>
  <c r="W64" i="2"/>
  <c r="AA85" i="2"/>
  <c r="X73" i="2"/>
  <c r="S43" i="2"/>
  <c r="Q43" i="2"/>
  <c r="R52" i="2"/>
  <c r="T55" i="2"/>
  <c r="W56" i="2"/>
  <c r="Y70" i="2"/>
  <c r="Y48" i="2"/>
  <c r="W15" i="2"/>
  <c r="Z27" i="2"/>
  <c r="U106" i="2"/>
  <c r="Q30" i="2"/>
  <c r="T21" i="2"/>
  <c r="K79" i="2"/>
  <c r="X80" i="2"/>
  <c r="Y104" i="2"/>
  <c r="W82" i="2"/>
  <c r="R86" i="2"/>
  <c r="H69" i="2"/>
  <c r="K58" i="2"/>
  <c r="Y91" i="2"/>
  <c r="T70" i="2"/>
  <c r="W60" i="2"/>
  <c r="Y93" i="2"/>
  <c r="W75" i="2"/>
  <c r="N42" i="2"/>
  <c r="S97" i="2"/>
  <c r="Q64" i="2"/>
  <c r="Q16" i="2"/>
  <c r="R25" i="2"/>
  <c r="X64" i="2"/>
  <c r="W55" i="2"/>
  <c r="X18" i="2"/>
  <c r="Y42" i="2"/>
  <c r="Y77" i="2"/>
  <c r="AA74" i="2"/>
  <c r="E46" i="2"/>
  <c r="U69" i="2"/>
  <c r="AA69" i="2"/>
  <c r="Q60" i="2"/>
  <c r="Z42" i="2"/>
  <c r="X39" i="2"/>
  <c r="R110" i="2"/>
  <c r="X44" i="2"/>
  <c r="K33" i="2"/>
  <c r="Q95" i="2"/>
  <c r="R111" i="2"/>
  <c r="Q39" i="2"/>
  <c r="T72" i="2"/>
  <c r="E55" i="2"/>
  <c r="U81" i="2"/>
  <c r="S93" i="2"/>
  <c r="R69" i="2"/>
  <c r="R91" i="2"/>
  <c r="Q82" i="2"/>
  <c r="S110" i="2"/>
  <c r="S98" i="2"/>
  <c r="X21" i="2"/>
  <c r="Y45" i="2"/>
  <c r="W12" i="2"/>
  <c r="R80" i="2"/>
  <c r="Q71" i="2"/>
  <c r="S104" i="2"/>
  <c r="R21" i="2"/>
  <c r="Q12" i="2"/>
  <c r="S45" i="2"/>
  <c r="R57" i="2"/>
  <c r="X53" i="2"/>
  <c r="X25" i="2"/>
  <c r="W16" i="2"/>
  <c r="Y49" i="2"/>
  <c r="X82" i="2"/>
  <c r="W73" i="2"/>
  <c r="Y106" i="2"/>
  <c r="X40" i="2"/>
  <c r="R53" i="2"/>
  <c r="Q44" i="2"/>
  <c r="S77" i="2"/>
  <c r="AA96" i="2"/>
  <c r="Y54" i="2"/>
  <c r="Z21" i="2"/>
  <c r="W21" i="2"/>
  <c r="AA30" i="2"/>
  <c r="X30" i="2"/>
  <c r="Y68" i="2"/>
  <c r="S108" i="2"/>
  <c r="Q75" i="2"/>
  <c r="R84" i="2"/>
  <c r="Z77" i="2"/>
  <c r="R101" i="2"/>
  <c r="Q37" i="2"/>
  <c r="R46" i="2"/>
  <c r="S70" i="2"/>
  <c r="K75" i="2"/>
  <c r="Q22" i="2"/>
  <c r="T22" i="2"/>
  <c r="R31" i="2"/>
  <c r="U31" i="2"/>
  <c r="S55" i="2"/>
  <c r="Y108" i="2"/>
  <c r="R96" i="2"/>
  <c r="Q87" i="2"/>
  <c r="Q109" i="2"/>
  <c r="W109" i="2"/>
  <c r="T83" i="2"/>
  <c r="W48" i="2"/>
  <c r="Y81" i="2"/>
  <c r="Z60" i="2"/>
  <c r="X57" i="2"/>
  <c r="Q52" i="2"/>
  <c r="R61" i="2"/>
  <c r="U73" i="2"/>
  <c r="X67" i="2"/>
  <c r="U80" i="2"/>
  <c r="T71" i="2"/>
  <c r="Z97" i="2"/>
  <c r="T64" i="2"/>
  <c r="AA99" i="2"/>
  <c r="S85" i="2"/>
  <c r="W58" i="2"/>
  <c r="U86" i="2"/>
  <c r="R74" i="2"/>
  <c r="T77" i="2"/>
  <c r="Q65" i="2"/>
  <c r="W31" i="2"/>
  <c r="AA52" i="2"/>
  <c r="Y64" i="2"/>
  <c r="X81" i="2"/>
  <c r="Y105" i="2"/>
  <c r="Z72" i="2"/>
  <c r="AA81" i="2"/>
  <c r="W72" i="2"/>
  <c r="Q34" i="2"/>
  <c r="S67" i="2"/>
  <c r="R43" i="2"/>
  <c r="U43" i="2"/>
  <c r="T46" i="2"/>
  <c r="S42" i="2"/>
  <c r="Q9" i="2"/>
  <c r="R18" i="2"/>
  <c r="S83" i="2"/>
  <c r="Y43" i="2"/>
  <c r="R24" i="2"/>
  <c r="S48" i="2"/>
  <c r="Q15" i="2"/>
  <c r="Y75" i="2"/>
  <c r="K41" i="2"/>
  <c r="S56" i="2"/>
  <c r="Q23" i="2"/>
  <c r="Q10" i="2"/>
  <c r="R19" i="2"/>
  <c r="R38" i="2"/>
  <c r="S62" i="2"/>
  <c r="T34" i="2"/>
  <c r="AA73" i="2"/>
  <c r="Q72" i="2"/>
  <c r="S105" i="2"/>
  <c r="U78" i="2"/>
  <c r="E67" i="2"/>
  <c r="X71" i="2"/>
  <c r="AA43" i="2"/>
  <c r="Q31" i="2"/>
  <c r="R42" i="2"/>
  <c r="Q33" i="2"/>
  <c r="S66" i="2"/>
  <c r="Q25" i="2"/>
  <c r="W70" i="2"/>
  <c r="X95" i="2"/>
  <c r="W86" i="2"/>
  <c r="S88" i="2"/>
  <c r="R64" i="2"/>
  <c r="Q55" i="2"/>
  <c r="U64" i="2"/>
  <c r="Z66" i="2"/>
  <c r="E66" i="2"/>
  <c r="W47" i="2"/>
  <c r="T52" i="2"/>
  <c r="W27" i="2"/>
  <c r="R82" i="2"/>
  <c r="U82" i="2"/>
  <c r="Q73" i="2"/>
  <c r="T61" i="2"/>
  <c r="S94" i="2"/>
  <c r="X91" i="2"/>
  <c r="T41" i="2"/>
  <c r="U50" i="2"/>
  <c r="R62" i="2"/>
  <c r="Q20" i="2"/>
  <c r="Q106" i="2"/>
  <c r="S59" i="2"/>
  <c r="W54" i="2"/>
  <c r="Y87" i="2"/>
  <c r="Q81" i="2"/>
  <c r="T25" i="2"/>
  <c r="K11" i="2"/>
  <c r="R35" i="2"/>
  <c r="E39" i="2"/>
  <c r="T43" i="2"/>
  <c r="U98" i="2"/>
  <c r="AA98" i="2"/>
  <c r="X50" i="2"/>
  <c r="M86" i="2"/>
  <c r="Y109" i="2"/>
  <c r="X77" i="2"/>
  <c r="Z58" i="2"/>
  <c r="AA67" i="2"/>
  <c r="T68" i="2"/>
  <c r="H68" i="2"/>
  <c r="K10" i="2"/>
  <c r="Q80" i="2"/>
  <c r="K39" i="2"/>
  <c r="AA63" i="2"/>
  <c r="Z54" i="2"/>
  <c r="W42" i="2"/>
  <c r="X51" i="2"/>
  <c r="S107" i="2"/>
  <c r="T74" i="2"/>
  <c r="R83" i="2"/>
  <c r="S73" i="2"/>
  <c r="Z78" i="2"/>
  <c r="Y73" i="2"/>
  <c r="W40" i="2"/>
  <c r="X49" i="2"/>
  <c r="Q24" i="2"/>
  <c r="T24" i="2"/>
  <c r="R33" i="2"/>
  <c r="S57" i="2"/>
  <c r="U33" i="2"/>
  <c r="E68" i="2"/>
  <c r="W25" i="2"/>
  <c r="AA34" i="2"/>
  <c r="Z25" i="2"/>
  <c r="AA46" i="2"/>
  <c r="Z37" i="2"/>
  <c r="X34" i="2"/>
  <c r="Y58" i="2"/>
  <c r="R29" i="2"/>
  <c r="S53" i="2"/>
  <c r="Y67" i="2"/>
  <c r="X43" i="2"/>
  <c r="Z34" i="2"/>
  <c r="W34" i="2"/>
  <c r="E21" i="2"/>
  <c r="K19" i="2"/>
  <c r="Q56" i="2"/>
  <c r="T56" i="2"/>
  <c r="U65" i="2"/>
  <c r="S89" i="2"/>
  <c r="R65" i="2"/>
  <c r="X23" i="2"/>
  <c r="W14" i="2"/>
  <c r="Z26" i="2"/>
  <c r="AA35" i="2"/>
  <c r="Y47" i="2"/>
  <c r="E51" i="2"/>
  <c r="H51" i="2"/>
  <c r="X42" i="2"/>
  <c r="Y66" i="2"/>
  <c r="AA42" i="2"/>
  <c r="Z33" i="2"/>
  <c r="W33" i="2"/>
  <c r="X32" i="2"/>
  <c r="W23" i="2"/>
  <c r="AA44" i="2"/>
  <c r="Z35" i="2"/>
  <c r="Y56" i="2"/>
  <c r="K74" i="2"/>
  <c r="T92" i="2"/>
  <c r="AA62" i="2"/>
  <c r="Y86" i="2"/>
  <c r="X62" i="2"/>
  <c r="Z53" i="2"/>
  <c r="W53" i="2"/>
  <c r="Z65" i="2"/>
  <c r="E33" i="2"/>
  <c r="H33" i="2"/>
  <c r="AA56" i="2"/>
  <c r="Z47" i="2"/>
  <c r="E83" i="2"/>
  <c r="E82" i="2"/>
  <c r="H81" i="2"/>
  <c r="E81" i="2"/>
  <c r="K22" i="2"/>
  <c r="K21" i="2"/>
  <c r="N22" i="2"/>
  <c r="N21" i="2"/>
  <c r="S82" i="2"/>
  <c r="R58" i="2"/>
  <c r="U58" i="2"/>
  <c r="U70" i="2"/>
  <c r="Q49" i="2"/>
  <c r="T49" i="2"/>
  <c r="E25" i="2"/>
  <c r="AA55" i="2"/>
  <c r="W46" i="2"/>
  <c r="X55" i="2"/>
  <c r="Y79" i="2"/>
  <c r="Z46" i="2"/>
  <c r="Q47" i="2"/>
  <c r="R56" i="2"/>
  <c r="S80" i="2"/>
  <c r="W49" i="2"/>
  <c r="Y82" i="2"/>
  <c r="X58" i="2"/>
  <c r="AA58" i="2"/>
  <c r="Z49" i="2"/>
  <c r="T51" i="2"/>
  <c r="Q51" i="2"/>
  <c r="R60" i="2"/>
  <c r="U60" i="2"/>
  <c r="S84" i="2"/>
  <c r="Y92" i="2"/>
  <c r="X68" i="2"/>
  <c r="Z59" i="2"/>
  <c r="Z71" i="2"/>
  <c r="AA68" i="2"/>
  <c r="AA80" i="2"/>
  <c r="W59" i="2"/>
  <c r="K32" i="2"/>
  <c r="N33" i="2"/>
  <c r="N31" i="2"/>
  <c r="N32" i="2"/>
  <c r="W83" i="2"/>
  <c r="AA92" i="2"/>
  <c r="X92" i="2"/>
  <c r="Z83" i="2"/>
  <c r="K42" i="2"/>
  <c r="U68" i="2"/>
  <c r="U94" i="2"/>
  <c r="Q85" i="2"/>
  <c r="R94" i="2"/>
  <c r="T85" i="2"/>
  <c r="Q66" i="2"/>
  <c r="S99" i="2"/>
  <c r="R75" i="2"/>
  <c r="Y101" i="2"/>
  <c r="E57" i="2"/>
  <c r="E58" i="2"/>
  <c r="W85" i="2"/>
  <c r="X94" i="2"/>
  <c r="Z85" i="2"/>
  <c r="AA94" i="2"/>
  <c r="E40" i="2"/>
  <c r="S95" i="2"/>
  <c r="R71" i="2"/>
  <c r="Q62" i="2"/>
  <c r="U51" i="2"/>
  <c r="S75" i="2"/>
  <c r="T42" i="2"/>
  <c r="R51" i="2"/>
  <c r="Q42" i="2"/>
  <c r="Y57" i="2"/>
  <c r="AA45" i="2"/>
  <c r="W24" i="2"/>
  <c r="Z36" i="2"/>
  <c r="AA33" i="2"/>
  <c r="Z24" i="2"/>
  <c r="X33" i="2"/>
  <c r="E22" i="2"/>
  <c r="K73" i="2"/>
  <c r="H83" i="2"/>
  <c r="H70" i="2"/>
  <c r="H82" i="2"/>
  <c r="S44" i="2"/>
  <c r="R20" i="2"/>
  <c r="U32" i="2"/>
  <c r="Q11" i="2"/>
  <c r="T23" i="2"/>
  <c r="N51" i="2"/>
  <c r="K51" i="2"/>
  <c r="W29" i="2"/>
  <c r="X38" i="2"/>
  <c r="Y62" i="2"/>
  <c r="Z41" i="2"/>
  <c r="AA50" i="2"/>
  <c r="X76" i="2"/>
  <c r="W67" i="2"/>
  <c r="AA87" i="2"/>
  <c r="Y85" i="2"/>
  <c r="H37" i="2"/>
  <c r="Q68" i="2"/>
  <c r="X75" i="2"/>
  <c r="AA93" i="2"/>
  <c r="Y84" i="2"/>
  <c r="X90" i="2"/>
  <c r="E84" i="2"/>
  <c r="T62" i="2"/>
  <c r="E64" i="2"/>
  <c r="H41" i="2"/>
  <c r="Z23" i="2"/>
  <c r="W66" i="2"/>
  <c r="AA51" i="2"/>
  <c r="X60" i="2"/>
  <c r="W11" i="2"/>
  <c r="Z52" i="2"/>
  <c r="Y99" i="2"/>
  <c r="R30" i="2"/>
  <c r="W78" i="2"/>
  <c r="Y44" i="2"/>
  <c r="K70" i="2"/>
  <c r="H58" i="2"/>
  <c r="AA31" i="2"/>
  <c r="AA61" i="2"/>
  <c r="U34" i="2"/>
  <c r="E41" i="2"/>
  <c r="Y80" i="2"/>
  <c r="W62" i="2"/>
  <c r="AA75" i="2"/>
  <c r="Z64" i="2"/>
  <c r="U93" i="2"/>
  <c r="Z87" i="2"/>
  <c r="S81" i="2"/>
  <c r="T33" i="2"/>
  <c r="X29" i="2"/>
  <c r="T84" i="2"/>
  <c r="S101" i="2"/>
  <c r="U71" i="2"/>
  <c r="Z22" i="2"/>
  <c r="K12" i="2"/>
  <c r="N58" i="2"/>
  <c r="X56" i="2"/>
  <c r="Y95" i="2"/>
  <c r="U61" i="2"/>
  <c r="K40" i="2"/>
  <c r="X84" i="2"/>
  <c r="W35" i="2"/>
  <c r="Q48" i="2"/>
  <c r="Q21" i="2"/>
  <c r="W20" i="2"/>
  <c r="R93" i="2"/>
  <c r="AA78" i="2"/>
  <c r="U77" i="2"/>
  <c r="W10" i="2"/>
  <c r="Q40" i="2"/>
  <c r="Y63" i="2"/>
  <c r="U42" i="2"/>
  <c r="K38" i="2"/>
  <c r="X20" i="2"/>
  <c r="R59" i="2"/>
  <c r="U89" i="2"/>
  <c r="Z30" i="2"/>
  <c r="X100" i="2"/>
  <c r="Q105" i="2"/>
  <c r="R22" i="2"/>
  <c r="X19" i="2"/>
  <c r="E9" i="2"/>
  <c r="H67" i="2"/>
  <c r="R49" i="2"/>
  <c r="Q50" i="2"/>
  <c r="W30" i="2"/>
  <c r="T60" i="2"/>
  <c r="Z84" i="2"/>
  <c r="W37" i="2"/>
  <c r="E15" i="2"/>
  <c r="Z29" i="2"/>
  <c r="Q13" i="2"/>
  <c r="E10" i="2"/>
  <c r="R77" i="2"/>
  <c r="W52" i="2"/>
  <c r="X36" i="2"/>
  <c r="U100" i="2"/>
  <c r="E37" i="2"/>
  <c r="E11" i="2"/>
  <c r="S46" i="2"/>
  <c r="E29" i="2"/>
  <c r="W69" i="2"/>
  <c r="K62" i="2"/>
  <c r="K46" i="2"/>
  <c r="E80" i="2"/>
  <c r="H80" i="2"/>
  <c r="T27" i="2"/>
  <c r="S60" i="2"/>
  <c r="R36" i="2"/>
  <c r="Q27" i="2"/>
  <c r="U36" i="2"/>
  <c r="N24" i="2"/>
  <c r="K24" i="2"/>
  <c r="N25" i="2"/>
  <c r="K25" i="2"/>
  <c r="R68" i="2"/>
  <c r="Q59" i="2"/>
  <c r="T59" i="2"/>
  <c r="S92" i="2"/>
  <c r="Q69" i="2"/>
  <c r="T69" i="2"/>
  <c r="R78" i="2"/>
  <c r="U90" i="2"/>
  <c r="S102" i="2"/>
  <c r="T81" i="2"/>
  <c r="Q86" i="2"/>
  <c r="R95" i="2"/>
  <c r="U95" i="2"/>
  <c r="T86" i="2"/>
  <c r="E26" i="2"/>
  <c r="K15" i="2"/>
  <c r="K13" i="2"/>
  <c r="K14" i="2"/>
  <c r="R27" i="2"/>
  <c r="Q18" i="2"/>
  <c r="S51" i="2"/>
  <c r="H63" i="2"/>
  <c r="E63" i="2"/>
  <c r="K31" i="2"/>
  <c r="U47" i="2"/>
  <c r="S71" i="2"/>
  <c r="R47" i="2"/>
  <c r="Q38" i="2"/>
  <c r="U59" i="2"/>
  <c r="F73" i="2"/>
  <c r="F74" i="2"/>
  <c r="E75" i="2"/>
  <c r="E73" i="2"/>
  <c r="K54" i="2"/>
  <c r="N53" i="2"/>
  <c r="N54" i="2"/>
  <c r="N52" i="2"/>
  <c r="K53" i="2"/>
  <c r="K52" i="2"/>
  <c r="N64" i="2"/>
  <c r="F47" i="2"/>
  <c r="K47" i="2"/>
  <c r="T35" i="2"/>
  <c r="U44" i="2"/>
  <c r="S68" i="2"/>
  <c r="Q35" i="2"/>
  <c r="R44" i="2"/>
  <c r="U56" i="2"/>
  <c r="T47" i="2"/>
  <c r="H47" i="2"/>
  <c r="E47" i="2"/>
  <c r="H35" i="2"/>
  <c r="F42" i="2"/>
  <c r="F43" i="2"/>
  <c r="H36" i="2"/>
  <c r="E34" i="2"/>
  <c r="H46" i="2"/>
  <c r="H34" i="2"/>
  <c r="X45" i="2"/>
  <c r="W36" i="2"/>
  <c r="Y69" i="2"/>
  <c r="AA57" i="2"/>
  <c r="Z48" i="2"/>
  <c r="E85" i="2"/>
  <c r="H85" i="2"/>
  <c r="F45" i="2"/>
  <c r="H57" i="2"/>
  <c r="Z68" i="2"/>
  <c r="F72" i="2"/>
  <c r="N23" i="2"/>
  <c r="F29" i="2"/>
  <c r="E20" i="2"/>
  <c r="H22" i="2"/>
  <c r="E24" i="2"/>
  <c r="E23" i="2"/>
  <c r="E44" i="2"/>
  <c r="H45" i="2"/>
  <c r="E45" i="2"/>
  <c r="F46" i="2"/>
  <c r="K23" i="2"/>
  <c r="W68" i="2"/>
  <c r="H23" i="2"/>
  <c r="F75" i="2"/>
  <c r="T80" i="2"/>
  <c r="R89" i="2"/>
  <c r="U101" i="2"/>
  <c r="K84" i="2"/>
  <c r="K83" i="2"/>
  <c r="AA77" i="2"/>
  <c r="F44" i="2"/>
  <c r="H84" i="2"/>
  <c r="W80" i="2"/>
  <c r="Z80" i="2"/>
  <c r="X89" i="2"/>
  <c r="AA89" i="2"/>
  <c r="T38" i="2"/>
  <c r="K81" i="2"/>
  <c r="N82" i="2"/>
  <c r="H56" i="2"/>
  <c r="R40" i="2"/>
  <c r="U52" i="2"/>
  <c r="S64" i="2"/>
  <c r="T87" i="2"/>
  <c r="U96" i="2"/>
  <c r="U79" i="2"/>
  <c r="T82" i="2"/>
  <c r="R79" i="2"/>
  <c r="U91" i="2"/>
  <c r="Q70" i="2"/>
  <c r="S103" i="2"/>
  <c r="Z82" i="2"/>
  <c r="AA91" i="2"/>
  <c r="N72" i="2"/>
  <c r="I74" i="2"/>
  <c r="K43" i="2"/>
  <c r="R99" i="2"/>
  <c r="Q100" i="2"/>
  <c r="X109" i="2"/>
  <c r="U83" i="2"/>
  <c r="Q74" i="2"/>
  <c r="E71" i="2"/>
  <c r="E70" i="2"/>
  <c r="E69" i="2"/>
  <c r="N75" i="2"/>
  <c r="U74" i="2"/>
  <c r="T65" i="2"/>
  <c r="Q53" i="2"/>
  <c r="T53" i="2"/>
  <c r="U62" i="2"/>
  <c r="S86" i="2"/>
  <c r="E35" i="2"/>
  <c r="AA39" i="2"/>
  <c r="Y51" i="2"/>
  <c r="K20" i="2"/>
  <c r="R85" i="2"/>
  <c r="T76" i="2"/>
  <c r="U85" i="2"/>
  <c r="Q76" i="2"/>
  <c r="K64" i="2"/>
  <c r="S111" i="2"/>
  <c r="Q78" i="2"/>
  <c r="R87" i="2"/>
  <c r="U87" i="2"/>
  <c r="T37" i="2"/>
  <c r="U46" i="2"/>
  <c r="S58" i="2"/>
  <c r="Q17" i="2"/>
  <c r="U38" i="2"/>
  <c r="AA76" i="2"/>
  <c r="Z67" i="2"/>
  <c r="Y100" i="2"/>
  <c r="K80" i="2"/>
  <c r="X87" i="2"/>
  <c r="Y111" i="2"/>
  <c r="R67" i="2"/>
  <c r="S91" i="2"/>
  <c r="U67" i="2"/>
  <c r="T58" i="2"/>
  <c r="Q58" i="2"/>
  <c r="E27" i="2"/>
  <c r="X52" i="2"/>
  <c r="Y76" i="2"/>
  <c r="Z43" i="2"/>
  <c r="Z55" i="2"/>
  <c r="T73" i="2"/>
  <c r="R48" i="2"/>
  <c r="U48" i="2"/>
  <c r="T39" i="2"/>
  <c r="W38" i="2"/>
  <c r="Y71" i="2"/>
  <c r="AA47" i="2"/>
  <c r="K65" i="2"/>
  <c r="H44" i="2"/>
  <c r="Y98" i="2"/>
  <c r="X74" i="2"/>
  <c r="W65" i="2"/>
  <c r="X65" i="2"/>
  <c r="AA65" i="2"/>
  <c r="Z56" i="2"/>
  <c r="Y89" i="2"/>
  <c r="Q61" i="2"/>
  <c r="H74" i="2"/>
  <c r="E74" i="2"/>
  <c r="E72" i="2"/>
  <c r="H48" i="2"/>
  <c r="K82" i="2"/>
  <c r="W18" i="2"/>
  <c r="K30" i="2"/>
  <c r="K29" i="2"/>
  <c r="R92" i="2"/>
  <c r="U92" i="2"/>
  <c r="Q83" i="2"/>
  <c r="AA66" i="2"/>
  <c r="Z57" i="2"/>
  <c r="W57" i="2"/>
  <c r="R39" i="2"/>
  <c r="S63" i="2"/>
  <c r="T30" i="2"/>
  <c r="U39" i="2"/>
  <c r="Q103" i="2"/>
  <c r="X112" i="2"/>
  <c r="X27" i="2"/>
  <c r="N83" i="2"/>
  <c r="AA79" i="2"/>
  <c r="Y103" i="2"/>
  <c r="Z70" i="2"/>
  <c r="X79" i="2"/>
  <c r="R66" i="2"/>
  <c r="S90" i="2"/>
  <c r="Q57" i="2"/>
  <c r="U66" i="2"/>
  <c r="T31" i="2"/>
  <c r="Z95" i="2"/>
  <c r="K9" i="2"/>
  <c r="T50" i="2"/>
  <c r="S109" i="2"/>
  <c r="R50" i="2"/>
  <c r="S74" i="2"/>
  <c r="Q41" i="2"/>
  <c r="Y46" i="2"/>
  <c r="W13" i="2"/>
  <c r="K37" i="2"/>
  <c r="M46" i="2"/>
  <c r="X86" i="2"/>
  <c r="Y110" i="2"/>
  <c r="W77" i="2"/>
  <c r="AA86" i="2"/>
  <c r="I83" i="2"/>
  <c r="X72" i="2"/>
  <c r="W63" i="2"/>
  <c r="AA72" i="2"/>
  <c r="Z63" i="2"/>
  <c r="Z75" i="2"/>
  <c r="Y96" i="2"/>
  <c r="X85" i="2"/>
  <c r="Z76" i="2"/>
  <c r="W76" i="2"/>
  <c r="U30" i="2"/>
  <c r="AA64" i="2"/>
  <c r="X93" i="2"/>
  <c r="Y102" i="2"/>
  <c r="U55" i="2"/>
  <c r="X78" i="2"/>
  <c r="X102" i="2"/>
  <c r="Q112" i="2"/>
  <c r="E43" i="2"/>
  <c r="H55" i="2"/>
  <c r="W112" i="2"/>
  <c r="Z69" i="2"/>
  <c r="Z81" i="2"/>
  <c r="Q93" i="2"/>
  <c r="Q111" i="2"/>
  <c r="W111" i="2"/>
  <c r="W44" i="2"/>
  <c r="S54" i="2"/>
  <c r="Q77" i="2"/>
  <c r="Y60" i="2"/>
  <c r="Z51" i="2"/>
  <c r="K68" i="2"/>
  <c r="M84" i="2"/>
  <c r="I79" i="2"/>
  <c r="S50" i="2"/>
  <c r="R26" i="2"/>
  <c r="T29" i="2"/>
  <c r="N37" i="2"/>
  <c r="G69" i="2"/>
  <c r="L19" i="2"/>
  <c r="N29" i="2"/>
  <c r="L84" i="2"/>
  <c r="L23" i="2"/>
  <c r="O31" i="2"/>
  <c r="M58" i="2"/>
  <c r="X47" i="2"/>
  <c r="Z38" i="2"/>
  <c r="Y90" i="2"/>
  <c r="X66" i="2"/>
  <c r="F81" i="2"/>
  <c r="F76" i="2"/>
  <c r="X26" i="2"/>
  <c r="Y50" i="2"/>
  <c r="W17" i="2"/>
  <c r="R72" i="2"/>
  <c r="T63" i="2"/>
  <c r="T75" i="2"/>
  <c r="Q63" i="2"/>
  <c r="S96" i="2"/>
  <c r="U72" i="2"/>
  <c r="U84" i="2"/>
  <c r="K72" i="2"/>
  <c r="N84" i="2"/>
  <c r="N70" i="2"/>
  <c r="K71" i="2"/>
  <c r="G81" i="2"/>
  <c r="K63" i="2"/>
  <c r="N74" i="2"/>
  <c r="N63" i="2"/>
  <c r="H75" i="2"/>
  <c r="E62" i="2"/>
  <c r="F71" i="2"/>
  <c r="M79" i="2"/>
  <c r="O55" i="2"/>
  <c r="K48" i="2"/>
  <c r="F58" i="2"/>
  <c r="L62" i="2"/>
  <c r="F82" i="2"/>
  <c r="AA38" i="2"/>
  <c r="K56" i="2"/>
  <c r="L18" i="2"/>
  <c r="F52" i="2"/>
  <c r="I82" i="2"/>
  <c r="L82" i="2"/>
  <c r="Z31" i="2"/>
  <c r="Y52" i="2"/>
  <c r="AA40" i="2"/>
  <c r="W19" i="2"/>
  <c r="X28" i="2"/>
  <c r="R41" i="2"/>
  <c r="S65" i="2"/>
  <c r="T44" i="2"/>
  <c r="U41" i="2"/>
  <c r="T32" i="2"/>
  <c r="U53" i="2"/>
  <c r="Q32" i="2"/>
  <c r="F22" i="2"/>
  <c r="G42" i="2"/>
  <c r="G44" i="2"/>
  <c r="E13" i="2"/>
  <c r="F21" i="2"/>
  <c r="G43" i="2"/>
  <c r="F23" i="2"/>
  <c r="F20" i="2"/>
  <c r="G45" i="2"/>
  <c r="H25" i="2"/>
  <c r="F18" i="2"/>
  <c r="G46" i="2"/>
  <c r="E12" i="2"/>
  <c r="G47" i="2"/>
  <c r="E14" i="2"/>
  <c r="F19" i="2"/>
  <c r="F79" i="2"/>
  <c r="R45" i="2"/>
  <c r="S69" i="2"/>
  <c r="U57" i="2"/>
  <c r="Q36" i="2"/>
  <c r="U45" i="2"/>
  <c r="T36" i="2"/>
  <c r="T48" i="2"/>
  <c r="G74" i="2"/>
  <c r="F54" i="2"/>
  <c r="O61" i="2"/>
  <c r="I56" i="2"/>
  <c r="I71" i="2"/>
  <c r="M44" i="2"/>
  <c r="N49" i="2"/>
  <c r="H42" i="2"/>
  <c r="F41" i="2"/>
  <c r="F39" i="2"/>
  <c r="G64" i="2"/>
  <c r="I40" i="2"/>
  <c r="I39" i="2"/>
  <c r="G65" i="2"/>
  <c r="H32" i="2"/>
  <c r="E32" i="2"/>
  <c r="I38" i="2"/>
  <c r="H30" i="2"/>
  <c r="I41" i="2"/>
  <c r="G62" i="2"/>
  <c r="H31" i="2"/>
  <c r="G63" i="2"/>
  <c r="F38" i="2"/>
  <c r="E31" i="2"/>
  <c r="F40" i="2"/>
  <c r="L45" i="2"/>
  <c r="O45" i="2"/>
  <c r="K36" i="2"/>
  <c r="L44" i="2"/>
  <c r="M66" i="2"/>
  <c r="M68" i="2"/>
  <c r="K34" i="2"/>
  <c r="K35" i="2"/>
  <c r="M67" i="2"/>
  <c r="N35" i="2"/>
  <c r="M69" i="2"/>
  <c r="L43" i="2"/>
  <c r="O43" i="2"/>
  <c r="N46" i="2"/>
  <c r="L39" i="2"/>
  <c r="M62" i="2"/>
  <c r="O38" i="2"/>
  <c r="O42" i="2"/>
  <c r="L42" i="2"/>
  <c r="O41" i="2"/>
  <c r="M64" i="2"/>
  <c r="M63" i="2"/>
  <c r="L38" i="2"/>
  <c r="N36" i="2"/>
  <c r="M45" i="2"/>
  <c r="U76" i="2"/>
  <c r="T67" i="2"/>
  <c r="S100" i="2"/>
  <c r="R76" i="2"/>
  <c r="Q67" i="2"/>
  <c r="K76" i="2"/>
  <c r="X54" i="2"/>
  <c r="W45" i="2"/>
  <c r="Y78" i="2"/>
  <c r="Z45" i="2"/>
  <c r="AA54" i="2"/>
  <c r="I48" i="2"/>
  <c r="F33" i="2"/>
  <c r="L63" i="2"/>
  <c r="G79" i="2"/>
  <c r="G77" i="2"/>
  <c r="M42" i="2"/>
  <c r="L34" i="2"/>
  <c r="M81" i="2"/>
  <c r="I44" i="2"/>
  <c r="T28" i="2"/>
  <c r="Q28" i="2"/>
  <c r="R37" i="2"/>
  <c r="U37" i="2"/>
  <c r="T40" i="2"/>
  <c r="S61" i="2"/>
  <c r="U49" i="2"/>
  <c r="R28" i="2"/>
  <c r="S52" i="2"/>
  <c r="Q19" i="2"/>
  <c r="K45" i="2"/>
  <c r="K44" i="2"/>
  <c r="L47" i="2"/>
  <c r="L54" i="2"/>
  <c r="M76" i="2"/>
  <c r="N44" i="2"/>
  <c r="L49" i="2"/>
  <c r="M77" i="2"/>
  <c r="L52" i="2"/>
  <c r="L53" i="2"/>
  <c r="O47" i="2"/>
  <c r="O54" i="2"/>
  <c r="N43" i="2"/>
  <c r="L51" i="2"/>
  <c r="O49" i="2"/>
  <c r="M74" i="2"/>
  <c r="O52" i="2"/>
  <c r="M73" i="2"/>
  <c r="M70" i="2"/>
  <c r="M78" i="2"/>
  <c r="M72" i="2"/>
  <c r="O53" i="2"/>
  <c r="O50" i="2"/>
  <c r="O46" i="2"/>
  <c r="L50" i="2"/>
  <c r="M75" i="2"/>
  <c r="M71" i="2"/>
  <c r="L46" i="2"/>
  <c r="N45" i="2"/>
  <c r="O51" i="2"/>
  <c r="O62" i="2"/>
  <c r="I47" i="2"/>
  <c r="N40" i="2"/>
  <c r="Y107" i="2"/>
  <c r="W74" i="2"/>
  <c r="Z86" i="2"/>
  <c r="X83" i="2"/>
  <c r="Z74" i="2"/>
  <c r="AA83" i="2"/>
  <c r="AA95" i="2"/>
  <c r="T26" i="2"/>
  <c r="Q14" i="2"/>
  <c r="R23" i="2"/>
  <c r="U35" i="2"/>
  <c r="S47" i="2"/>
  <c r="T45" i="2"/>
  <c r="R54" i="2"/>
  <c r="S78" i="2"/>
  <c r="U54" i="2"/>
  <c r="Q45" i="2"/>
  <c r="T57" i="2"/>
  <c r="U40" i="2"/>
  <c r="F49" i="2"/>
  <c r="G78" i="2"/>
  <c r="F30" i="2"/>
  <c r="M48" i="2"/>
  <c r="G82" i="2"/>
  <c r="I33" i="2"/>
  <c r="I81" i="2"/>
  <c r="O74" i="2"/>
  <c r="M52" i="2"/>
  <c r="L56" i="2"/>
  <c r="Z28" i="2"/>
  <c r="X37" i="2"/>
  <c r="W28" i="2"/>
  <c r="Y61" i="2"/>
  <c r="AA49" i="2"/>
  <c r="Z40" i="2"/>
  <c r="AA37" i="2"/>
  <c r="I53" i="2"/>
  <c r="G49" i="2"/>
  <c r="F26" i="2"/>
  <c r="E18" i="2"/>
  <c r="H29" i="2"/>
  <c r="F25" i="2"/>
  <c r="E16" i="2"/>
  <c r="G50" i="2"/>
  <c r="G48" i="2"/>
  <c r="G51" i="2"/>
  <c r="F24" i="2"/>
  <c r="E17" i="2"/>
  <c r="F27" i="2"/>
  <c r="Z50" i="2"/>
  <c r="Y83" i="2"/>
  <c r="AA59" i="2"/>
  <c r="W50" i="2"/>
  <c r="AA71" i="2"/>
  <c r="Z62" i="2"/>
  <c r="X59" i="2"/>
  <c r="Q54" i="2"/>
  <c r="T54" i="2"/>
  <c r="T66" i="2"/>
  <c r="S87" i="2"/>
  <c r="R63" i="2"/>
  <c r="U63" i="2"/>
  <c r="U75" i="2"/>
  <c r="F48" i="2"/>
  <c r="G72" i="2"/>
  <c r="G75" i="2"/>
  <c r="F31" i="2"/>
  <c r="I76" i="2"/>
  <c r="F51" i="2"/>
  <c r="G67" i="2"/>
  <c r="O39" i="2"/>
  <c r="L33" i="2"/>
  <c r="M56" i="2"/>
  <c r="E28" i="2"/>
  <c r="H28" i="2"/>
  <c r="I35" i="2"/>
  <c r="F35" i="2"/>
  <c r="I36" i="2"/>
  <c r="I34" i="2"/>
  <c r="G58" i="2"/>
  <c r="F37" i="2"/>
  <c r="H27" i="2"/>
  <c r="I37" i="2"/>
  <c r="H40" i="2"/>
  <c r="G59" i="2"/>
  <c r="G60" i="2"/>
  <c r="H38" i="2"/>
  <c r="F36" i="2"/>
  <c r="G57" i="2"/>
  <c r="G56" i="2"/>
  <c r="H39" i="2"/>
  <c r="I32" i="2"/>
  <c r="I30" i="2"/>
  <c r="F34" i="2"/>
  <c r="H26" i="2"/>
  <c r="G61" i="2"/>
  <c r="M47" i="2"/>
  <c r="K78" i="2"/>
  <c r="O81" i="2"/>
  <c r="K77" i="2"/>
  <c r="L83" i="2"/>
  <c r="O83" i="2"/>
  <c r="O80" i="2"/>
  <c r="N78" i="2"/>
  <c r="N77" i="2"/>
  <c r="O84" i="2"/>
  <c r="O79" i="2"/>
  <c r="L79" i="2"/>
  <c r="L80" i="2"/>
  <c r="K69" i="2"/>
  <c r="L77" i="2"/>
  <c r="O78" i="2"/>
  <c r="O77" i="2"/>
  <c r="N68" i="2"/>
  <c r="N69" i="2"/>
  <c r="L78" i="2"/>
  <c r="I85" i="2"/>
  <c r="H77" i="2"/>
  <c r="E76" i="2"/>
  <c r="E78" i="2"/>
  <c r="H78" i="2"/>
  <c r="F84" i="2"/>
  <c r="I84" i="2"/>
  <c r="I80" i="2"/>
  <c r="H76" i="2"/>
  <c r="F77" i="2"/>
  <c r="F85" i="2"/>
  <c r="L25" i="2"/>
  <c r="L26" i="2"/>
  <c r="M50" i="2"/>
  <c r="K16" i="2"/>
  <c r="L27" i="2"/>
  <c r="N30" i="2"/>
  <c r="K17" i="2"/>
  <c r="L21" i="2"/>
  <c r="L22" i="2"/>
  <c r="M51" i="2"/>
  <c r="K18" i="2"/>
  <c r="M49" i="2"/>
  <c r="L20" i="2"/>
  <c r="M83" i="2"/>
  <c r="L59" i="2"/>
  <c r="K50" i="2"/>
  <c r="K49" i="2"/>
  <c r="N62" i="2"/>
  <c r="N50" i="2"/>
  <c r="N48" i="2"/>
  <c r="O59" i="2"/>
  <c r="E54" i="2"/>
  <c r="I60" i="2"/>
  <c r="F62" i="2"/>
  <c r="H52" i="2"/>
  <c r="F60" i="2"/>
  <c r="I62" i="2"/>
  <c r="H65" i="2"/>
  <c r="F61" i="2"/>
  <c r="E52" i="2"/>
  <c r="H53" i="2"/>
  <c r="H64" i="2"/>
  <c r="G85" i="2"/>
  <c r="I63" i="2"/>
  <c r="H54" i="2"/>
  <c r="G84" i="2"/>
  <c r="F63" i="2"/>
  <c r="I61" i="2"/>
  <c r="E53" i="2"/>
  <c r="M43" i="2"/>
  <c r="I55" i="2"/>
  <c r="H43" i="2"/>
  <c r="I31" i="2"/>
  <c r="M85" i="2"/>
  <c r="I45" i="2"/>
  <c r="F55" i="2"/>
  <c r="I77" i="2"/>
  <c r="L40" i="2"/>
  <c r="O57" i="2"/>
  <c r="M55" i="2"/>
  <c r="G53" i="2"/>
  <c r="L29" i="2"/>
  <c r="AA60" i="2"/>
  <c r="X48" i="2"/>
  <c r="Z39" i="2"/>
  <c r="Y72" i="2"/>
  <c r="AA48" i="2"/>
  <c r="W39" i="2"/>
  <c r="H50" i="2"/>
  <c r="I59" i="2"/>
  <c r="G83" i="2"/>
  <c r="F59" i="2"/>
  <c r="E50" i="2"/>
  <c r="G70" i="2"/>
  <c r="G68" i="2"/>
  <c r="G71" i="2"/>
  <c r="N34" i="2"/>
  <c r="N27" i="2"/>
  <c r="K61" i="2"/>
  <c r="N59" i="2"/>
  <c r="N71" i="2"/>
  <c r="N73" i="2"/>
  <c r="L70" i="2"/>
  <c r="O68" i="2"/>
  <c r="L67" i="2"/>
  <c r="L68" i="2"/>
  <c r="O69" i="2"/>
  <c r="K60" i="2"/>
  <c r="N61" i="2"/>
  <c r="O70" i="2"/>
  <c r="K59" i="2"/>
  <c r="N60" i="2"/>
  <c r="O67" i="2"/>
  <c r="I58" i="2"/>
  <c r="I52" i="2"/>
  <c r="I49" i="2"/>
  <c r="G80" i="2"/>
  <c r="I73" i="2"/>
  <c r="L24" i="2"/>
  <c r="M57" i="2"/>
  <c r="L31" i="2"/>
  <c r="O56" i="2"/>
  <c r="I42" i="2"/>
  <c r="M80" i="2"/>
  <c r="O66" i="2"/>
  <c r="K57" i="2"/>
  <c r="L64" i="2"/>
  <c r="K55" i="2"/>
  <c r="L65" i="2"/>
  <c r="O65" i="2"/>
  <c r="N57" i="2"/>
  <c r="L66" i="2"/>
  <c r="O64" i="2"/>
  <c r="L81" i="2"/>
  <c r="L48" i="2"/>
  <c r="Q79" i="2"/>
  <c r="S112" i="2"/>
  <c r="R88" i="2"/>
  <c r="U88" i="2"/>
  <c r="T79" i="2"/>
  <c r="O44" i="2"/>
  <c r="F69" i="2"/>
  <c r="H61" i="2"/>
  <c r="I66" i="2"/>
  <c r="H60" i="2"/>
  <c r="H59" i="2"/>
  <c r="I64" i="2"/>
  <c r="I65" i="2"/>
  <c r="E61" i="2"/>
  <c r="E59" i="2"/>
  <c r="F65" i="2"/>
  <c r="I69" i="2"/>
  <c r="F67" i="2"/>
  <c r="E60" i="2"/>
  <c r="F68" i="2"/>
  <c r="H71" i="2"/>
  <c r="I68" i="2"/>
  <c r="F70" i="2"/>
  <c r="F64" i="2"/>
  <c r="H72" i="2"/>
  <c r="F66" i="2"/>
  <c r="I70" i="2"/>
  <c r="I67" i="2"/>
  <c r="N81" i="2"/>
  <c r="I57" i="2"/>
  <c r="L28" i="2"/>
  <c r="I50" i="2"/>
  <c r="G54" i="2"/>
  <c r="L30" i="2"/>
  <c r="O63" i="2"/>
  <c r="I46" i="2"/>
  <c r="H73" i="2"/>
  <c r="O40" i="2"/>
  <c r="O34" i="2"/>
  <c r="M82" i="2"/>
  <c r="F50" i="2"/>
  <c r="N85" i="2"/>
  <c r="K85" i="2"/>
  <c r="N26" i="2"/>
  <c r="N28" i="2"/>
  <c r="K27" i="2"/>
  <c r="K26" i="2"/>
  <c r="L37" i="2"/>
  <c r="M61" i="2"/>
  <c r="N39" i="2"/>
  <c r="L36" i="2"/>
  <c r="L35" i="2"/>
  <c r="M59" i="2"/>
  <c r="O37" i="2"/>
  <c r="N38" i="2"/>
  <c r="O35" i="2"/>
  <c r="O33" i="2"/>
  <c r="M53" i="2"/>
  <c r="O32" i="2"/>
  <c r="O36" i="2"/>
  <c r="K28" i="2"/>
  <c r="M60" i="2"/>
  <c r="M54" i="2"/>
  <c r="N80" i="2"/>
  <c r="Z61" i="2"/>
  <c r="AA70" i="2"/>
  <c r="AA82" i="2"/>
  <c r="Y94" i="2"/>
  <c r="W61" i="2"/>
  <c r="X70" i="2"/>
  <c r="Z73" i="2"/>
  <c r="M65" i="2"/>
  <c r="G76" i="2"/>
  <c r="F53" i="2"/>
  <c r="G66" i="2"/>
  <c r="F57" i="2"/>
  <c r="G73" i="2"/>
  <c r="L61" i="2"/>
  <c r="L41" i="2"/>
  <c r="O30" i="2"/>
  <c r="L58" i="2"/>
  <c r="N47" i="2"/>
  <c r="F32" i="2"/>
  <c r="L76" i="2"/>
  <c r="N67" i="2"/>
  <c r="O72" i="2"/>
  <c r="L73" i="2"/>
  <c r="N65" i="2"/>
  <c r="L71" i="2"/>
  <c r="L74" i="2"/>
  <c r="K66" i="2"/>
  <c r="L75" i="2"/>
  <c r="N66" i="2"/>
  <c r="K67" i="2"/>
  <c r="O73" i="2"/>
  <c r="O75" i="2"/>
  <c r="N79" i="2"/>
  <c r="O71" i="2"/>
  <c r="O76" i="2"/>
  <c r="L72" i="2"/>
  <c r="O85" i="2"/>
  <c r="O48" i="2"/>
  <c r="Z79" i="2"/>
  <c r="Y112" i="2"/>
  <c r="AA88" i="2"/>
  <c r="X88" i="2"/>
  <c r="W79" i="2"/>
  <c r="N55" i="2"/>
  <c r="F78" i="2"/>
  <c r="E79" i="2"/>
  <c r="H79" i="2"/>
  <c r="F83" i="2"/>
  <c r="O82" i="2"/>
  <c r="N76" i="2"/>
  <c r="F80" i="2"/>
  <c r="I51" i="2"/>
  <c r="G55" i="2"/>
  <c r="H24" i="2"/>
  <c r="F56" i="2"/>
  <c r="L60" i="2"/>
  <c r="I78" i="2"/>
  <c r="I72" i="2"/>
  <c r="E77" i="2"/>
  <c r="L32" i="2"/>
  <c r="O58" i="2"/>
  <c r="L57" i="2"/>
  <c r="E30" i="2"/>
  <c r="N56" i="2"/>
  <c r="G52" i="2"/>
  <c r="E19" i="2"/>
  <c r="F28" i="2"/>
  <c r="L69" i="2"/>
  <c r="Y65" i="2"/>
  <c r="Z32" i="2"/>
  <c r="AA41" i="2"/>
  <c r="W32" i="2"/>
  <c r="Z44" i="2"/>
  <c r="X41" i="2"/>
  <c r="AA53" i="2"/>
  <c r="L85" i="2"/>
  <c r="E49" i="2"/>
  <c r="I54" i="2"/>
  <c r="I43" i="2"/>
  <c r="H49" i="2"/>
  <c r="O60" i="2"/>
  <c r="I75" i="2"/>
  <c r="H62" i="2"/>
  <c r="L55" i="2"/>
  <c r="H66" i="2"/>
  <c r="E48" i="2"/>
  <c r="X97" i="2"/>
  <c r="T89" i="2"/>
  <c r="Z91" i="2"/>
  <c r="R107" i="2"/>
  <c r="T104" i="2"/>
  <c r="Z88" i="2"/>
  <c r="W88" i="2"/>
  <c r="H93" i="2"/>
  <c r="E101" i="2"/>
  <c r="T90" i="2"/>
  <c r="O86" i="2"/>
  <c r="R104" i="2"/>
  <c r="R102" i="2"/>
  <c r="R109" i="2"/>
  <c r="N91" i="2"/>
  <c r="G87" i="2"/>
  <c r="Q101" i="2"/>
  <c r="Z90" i="2"/>
  <c r="T101" i="2"/>
  <c r="Z93" i="2"/>
  <c r="Q89" i="2"/>
  <c r="U102" i="2"/>
  <c r="E94" i="2"/>
  <c r="R98" i="2"/>
  <c r="E112" i="2"/>
  <c r="AA100" i="2"/>
  <c r="N90" i="2"/>
  <c r="N89" i="2"/>
  <c r="K90" i="2"/>
  <c r="W91" i="2"/>
  <c r="T93" i="2"/>
  <c r="W98" i="2"/>
  <c r="W90" i="2"/>
  <c r="W93" i="2"/>
  <c r="E108" i="2"/>
  <c r="K102" i="2"/>
  <c r="Z105" i="2"/>
  <c r="Q102" i="2"/>
  <c r="Z100" i="2"/>
  <c r="U110" i="2"/>
  <c r="AA102" i="2"/>
  <c r="AC102" i="2"/>
  <c r="T100" i="2"/>
  <c r="X99" i="2"/>
  <c r="T95" i="2"/>
  <c r="W89" i="2"/>
  <c r="O104" i="2"/>
  <c r="H97" i="2"/>
  <c r="E100" i="2"/>
  <c r="Z89" i="2"/>
  <c r="T106" i="2"/>
  <c r="T94" i="2"/>
  <c r="T105" i="2"/>
  <c r="X98" i="2"/>
  <c r="E109" i="2"/>
  <c r="H112" i="2"/>
  <c r="H107" i="2"/>
  <c r="Z98" i="2"/>
  <c r="I87" i="2"/>
  <c r="L102" i="2"/>
  <c r="U104" i="2"/>
  <c r="K89" i="2"/>
  <c r="O103" i="2"/>
  <c r="I111" i="2"/>
  <c r="H111" i="2"/>
  <c r="N105" i="2"/>
  <c r="L108" i="2"/>
  <c r="K94" i="2"/>
  <c r="W95" i="2"/>
  <c r="I96" i="2"/>
  <c r="Z106" i="2"/>
  <c r="F104" i="2"/>
  <c r="G105" i="2"/>
  <c r="H88" i="2"/>
  <c r="T97" i="2"/>
  <c r="K95" i="2"/>
  <c r="Q96" i="2"/>
  <c r="Q90" i="2"/>
  <c r="Q104" i="2"/>
  <c r="T111" i="2"/>
  <c r="O100" i="2"/>
  <c r="H94" i="2"/>
  <c r="W96" i="2"/>
  <c r="E111" i="2"/>
  <c r="X104" i="2"/>
  <c r="AA104" i="2"/>
  <c r="AA107" i="2"/>
  <c r="N108" i="2"/>
  <c r="L111" i="2"/>
  <c r="AA110" i="2"/>
  <c r="E95" i="2"/>
  <c r="H95" i="2"/>
  <c r="G103" i="2"/>
  <c r="H106" i="2"/>
  <c r="Q91" i="2"/>
  <c r="L110" i="2"/>
  <c r="N93" i="2"/>
  <c r="T103" i="2"/>
  <c r="Z101" i="2"/>
  <c r="M89" i="2"/>
  <c r="O110" i="2"/>
  <c r="AA111" i="2"/>
  <c r="F87" i="2"/>
  <c r="Z112" i="2"/>
  <c r="I88" i="2"/>
  <c r="Z107" i="2"/>
  <c r="W101" i="2"/>
  <c r="K99" i="2"/>
  <c r="L107" i="2"/>
  <c r="T91" i="2"/>
  <c r="T108" i="2"/>
  <c r="Z102" i="2"/>
  <c r="K86" i="2"/>
  <c r="H96" i="2"/>
  <c r="L89" i="2"/>
  <c r="M88" i="2"/>
  <c r="H108" i="2"/>
  <c r="T107" i="2"/>
  <c r="I106" i="2"/>
  <c r="T109" i="2"/>
  <c r="U112" i="2"/>
  <c r="K96" i="2"/>
  <c r="H86" i="2"/>
  <c r="R106" i="2"/>
  <c r="U99" i="2"/>
  <c r="T102" i="2"/>
  <c r="U111" i="2"/>
  <c r="R100" i="2"/>
  <c r="G101" i="2"/>
  <c r="Z109" i="2"/>
  <c r="W100" i="2"/>
  <c r="X106" i="2"/>
  <c r="Q97" i="2"/>
  <c r="E110" i="2"/>
  <c r="AA109" i="2"/>
  <c r="E103" i="2"/>
  <c r="F95" i="2"/>
  <c r="F91" i="2"/>
  <c r="M112" i="2"/>
  <c r="E102" i="2"/>
  <c r="N101" i="2"/>
  <c r="F103" i="2"/>
  <c r="X111" i="2"/>
  <c r="N100" i="2"/>
  <c r="L104" i="2"/>
  <c r="H87" i="2"/>
  <c r="O112" i="2"/>
  <c r="K105" i="2"/>
  <c r="Q98" i="2"/>
  <c r="R112" i="2"/>
  <c r="K109" i="2"/>
  <c r="O105" i="2"/>
  <c r="I110" i="2"/>
  <c r="K112" i="2"/>
  <c r="Z103" i="2"/>
  <c r="F112" i="2"/>
  <c r="G97" i="2"/>
  <c r="F109" i="2"/>
  <c r="Z110" i="2"/>
  <c r="N96" i="2"/>
  <c r="AA105" i="2"/>
  <c r="E86" i="2"/>
  <c r="W94" i="2"/>
  <c r="K92" i="2"/>
  <c r="G89" i="2"/>
  <c r="G92" i="2"/>
  <c r="U107" i="2"/>
  <c r="E105" i="2"/>
  <c r="N109" i="2"/>
  <c r="H99" i="2"/>
  <c r="N103" i="2"/>
  <c r="U108" i="2"/>
  <c r="K100" i="2"/>
  <c r="F96" i="2"/>
  <c r="F97" i="2"/>
  <c r="H92" i="2"/>
  <c r="L112" i="2"/>
  <c r="X103" i="2"/>
  <c r="O97" i="2"/>
  <c r="O99" i="2"/>
  <c r="L93" i="2"/>
  <c r="N95" i="2"/>
  <c r="N94" i="2"/>
  <c r="M92" i="2"/>
  <c r="I86" i="2"/>
  <c r="E93" i="2"/>
  <c r="F111" i="2"/>
  <c r="O107" i="2"/>
  <c r="G99" i="2"/>
  <c r="F86" i="2"/>
  <c r="K91" i="2"/>
  <c r="I92" i="2"/>
  <c r="T112" i="2"/>
  <c r="L92" i="2"/>
  <c r="K107" i="2"/>
  <c r="T110" i="2"/>
  <c r="H100" i="2"/>
  <c r="R108" i="2"/>
  <c r="N107" i="2"/>
  <c r="H103" i="2"/>
  <c r="I102" i="2"/>
  <c r="Z108" i="2"/>
  <c r="G100" i="2"/>
  <c r="F105" i="2"/>
  <c r="AA112" i="2"/>
  <c r="H102" i="2"/>
  <c r="Z92" i="2"/>
  <c r="M104" i="2"/>
  <c r="X105" i="2"/>
  <c r="AA108" i="2"/>
  <c r="E87" i="2"/>
  <c r="K93" i="2"/>
  <c r="G94" i="2"/>
  <c r="E107" i="2"/>
  <c r="W103" i="2"/>
  <c r="M106" i="2"/>
  <c r="I89" i="2"/>
  <c r="G86" i="2"/>
  <c r="N92" i="2"/>
  <c r="AA103" i="2"/>
  <c r="Z104" i="2"/>
  <c r="I101" i="2"/>
  <c r="E97" i="2"/>
  <c r="F107" i="2"/>
  <c r="G110" i="2"/>
  <c r="G96" i="2"/>
  <c r="G112" i="2"/>
  <c r="G106" i="2"/>
  <c r="F110" i="2"/>
  <c r="G107" i="2"/>
  <c r="H89" i="2"/>
  <c r="I104" i="2"/>
  <c r="H109" i="2"/>
  <c r="H91" i="2"/>
  <c r="O96" i="2"/>
  <c r="I90" i="2"/>
  <c r="N110" i="2"/>
  <c r="O93" i="2"/>
  <c r="K101" i="2"/>
  <c r="W92" i="2"/>
  <c r="F89" i="2"/>
  <c r="X101" i="2"/>
  <c r="N112" i="2"/>
  <c r="L97" i="2"/>
  <c r="T99" i="2"/>
  <c r="M108" i="2"/>
  <c r="O90" i="2"/>
  <c r="E99" i="2"/>
  <c r="K103" i="2"/>
  <c r="O87" i="2"/>
  <c r="K111" i="2"/>
  <c r="H105" i="2"/>
  <c r="L87" i="2"/>
  <c r="N111" i="2"/>
  <c r="M107" i="2"/>
  <c r="E89" i="2"/>
  <c r="W99" i="2"/>
  <c r="L109" i="2"/>
  <c r="O94" i="2"/>
  <c r="M111" i="2"/>
  <c r="H110" i="2"/>
  <c r="F106" i="2"/>
  <c r="H104" i="2"/>
  <c r="E104" i="2"/>
  <c r="K97" i="2"/>
  <c r="N88" i="2"/>
  <c r="E106" i="2"/>
  <c r="T88" i="2"/>
  <c r="E98" i="2"/>
  <c r="E92" i="2"/>
  <c r="R103" i="2"/>
  <c r="W104" i="2"/>
  <c r="F102" i="2"/>
  <c r="I99" i="2"/>
  <c r="I105" i="2"/>
  <c r="M95" i="2"/>
  <c r="M109" i="2"/>
  <c r="I98" i="2"/>
  <c r="F98" i="2"/>
  <c r="M99" i="2"/>
  <c r="N97" i="2"/>
  <c r="M103" i="2"/>
  <c r="L99" i="2"/>
  <c r="M100" i="2"/>
  <c r="M102" i="2"/>
  <c r="M91" i="2"/>
  <c r="L101" i="2"/>
  <c r="G108" i="2"/>
  <c r="M94" i="2"/>
  <c r="G88" i="2"/>
  <c r="H98" i="2"/>
  <c r="L91" i="2"/>
  <c r="L88" i="2"/>
  <c r="K87" i="2"/>
  <c r="N99" i="2"/>
  <c r="L94" i="2"/>
  <c r="F108" i="2"/>
  <c r="F101" i="2"/>
  <c r="I107" i="2"/>
  <c r="E96" i="2"/>
  <c r="I103" i="2"/>
  <c r="G98" i="2"/>
  <c r="L90" i="2"/>
  <c r="F99" i="2"/>
  <c r="O109" i="2"/>
  <c r="G111" i="2"/>
  <c r="E91" i="2"/>
  <c r="I112" i="2"/>
  <c r="M96" i="2"/>
  <c r="I109" i="2"/>
  <c r="G91" i="2"/>
  <c r="L100" i="2"/>
  <c r="U109" i="2"/>
  <c r="L105" i="2"/>
  <c r="O101" i="2"/>
  <c r="K106" i="2"/>
  <c r="I94" i="2"/>
  <c r="O111" i="2"/>
  <c r="L98" i="2"/>
  <c r="L106" i="2"/>
  <c r="I93" i="2"/>
  <c r="L95" i="2"/>
  <c r="O108" i="2"/>
  <c r="N106" i="2"/>
  <c r="M90" i="2"/>
  <c r="O95" i="2"/>
  <c r="K110" i="2"/>
  <c r="Q88" i="2"/>
  <c r="N87" i="2"/>
  <c r="G102" i="2"/>
  <c r="O92" i="2"/>
  <c r="G95" i="2"/>
  <c r="M93" i="2"/>
  <c r="G109" i="2"/>
  <c r="M105" i="2"/>
  <c r="O89" i="2"/>
  <c r="I108" i="2"/>
  <c r="H90" i="2"/>
  <c r="K88" i="2"/>
  <c r="F100" i="2"/>
  <c r="O91" i="2"/>
  <c r="F92" i="2"/>
  <c r="M110" i="2"/>
  <c r="M101" i="2"/>
  <c r="F93" i="2"/>
  <c r="O102" i="2"/>
  <c r="F88" i="2"/>
  <c r="M97" i="2"/>
  <c r="O106" i="2"/>
  <c r="F90" i="2"/>
  <c r="K98" i="2"/>
  <c r="O98" i="2"/>
  <c r="L103" i="2"/>
  <c r="M98" i="2"/>
  <c r="I100" i="2"/>
  <c r="N98" i="2"/>
  <c r="G93" i="2"/>
  <c r="H101" i="2"/>
  <c r="K108" i="2"/>
  <c r="AA106" i="2"/>
  <c r="L86" i="2"/>
  <c r="N102" i="2"/>
  <c r="K104" i="2"/>
  <c r="Q94" i="2"/>
  <c r="M87" i="2"/>
  <c r="W97" i="2"/>
  <c r="R105" i="2"/>
  <c r="X108" i="2"/>
  <c r="U97" i="2"/>
  <c r="G104" i="2"/>
  <c r="I97" i="2"/>
  <c r="I91" i="2"/>
  <c r="F94" i="2"/>
  <c r="G90" i="2"/>
  <c r="N104" i="2"/>
  <c r="I95" i="2"/>
  <c r="E88" i="2"/>
  <c r="L96" i="2"/>
  <c r="U105" i="2"/>
  <c r="E90" i="2"/>
  <c r="O88" i="2"/>
  <c r="N86" i="2"/>
  <c r="Z111" i="2"/>
  <c r="AD102" i="2"/>
</calcChain>
</file>

<file path=xl/sharedStrings.xml><?xml version="1.0" encoding="utf-8"?>
<sst xmlns="http://schemas.openxmlformats.org/spreadsheetml/2006/main" count="283" uniqueCount="112">
  <si>
    <t>Title:</t>
  </si>
  <si>
    <t>A&amp;E Attendances &amp; Emergency Admission statistics, NHS and independent sector organisations in England</t>
  </si>
  <si>
    <t>Summary:</t>
  </si>
  <si>
    <t>Estimated A&amp;E attendance and emergency admissions timeseries by month</t>
  </si>
  <si>
    <t>Period:</t>
  </si>
  <si>
    <t>August 2010 - present</t>
  </si>
  <si>
    <t>Source:</t>
  </si>
  <si>
    <t>Unify2 / SDCS data collections - WSitAE and MSitAE</t>
  </si>
  <si>
    <t>Basis:</t>
  </si>
  <si>
    <t>Provider</t>
  </si>
  <si>
    <t>Published:</t>
  </si>
  <si>
    <t>12th October 2023</t>
  </si>
  <si>
    <t>Revised:</t>
  </si>
  <si>
    <t>Status:</t>
  </si>
  <si>
    <t>Published</t>
  </si>
  <si>
    <t>Contact:</t>
  </si>
  <si>
    <t>Chris Evison - england.nhsdata@nhs.net</t>
  </si>
  <si>
    <t>England Level Data</t>
  </si>
  <si>
    <t>A&amp;E attendances</t>
  </si>
  <si>
    <t>Emergency Admissions</t>
  </si>
  <si>
    <t>Period</t>
  </si>
  <si>
    <t>Type 1 Departments - Major A&amp;E</t>
  </si>
  <si>
    <t>Type 2 Departments - Single Specialty</t>
  </si>
  <si>
    <t>Type 3 Departments - Other A&amp;E/Minor Injury Unit</t>
  </si>
  <si>
    <t>Total Attendances</t>
  </si>
  <si>
    <t>Emergency Admissions via Type 1 A&amp;E</t>
  </si>
  <si>
    <t>Emergency Admissions via Type 2 A&amp;E</t>
  </si>
  <si>
    <t>Emergency Admissions via Type 3 and 4 A&amp;E</t>
  </si>
  <si>
    <t>Total Emergency Admissions via A&amp;E</t>
  </si>
  <si>
    <t>Other Emergency Admissions (i.e not via A&amp;E)</t>
  </si>
  <si>
    <t>Total Emergency Admissions</t>
  </si>
  <si>
    <t>Number of patients spending &gt;4 hours from decision to admit to admission</t>
  </si>
  <si>
    <t>Number of patients spending &gt;12 hours from decision to admit to admission</t>
  </si>
  <si>
    <t>Operational standard (Performance)</t>
  </si>
  <si>
    <t>Estimated A&amp;E performance timeseries by month</t>
  </si>
  <si>
    <t>November 2010 - present</t>
  </si>
  <si>
    <t>A&amp;E attendances less than 4 hours from arrival to admission, transfer or discharge</t>
  </si>
  <si>
    <t>A&amp;E attendances greater than 4 hours from arrival to admission, transfer or discharge</t>
  </si>
  <si>
    <t>Percentage of attendances within 4 hours</t>
  </si>
  <si>
    <t>Total Attendances &lt; 4 hours</t>
  </si>
  <si>
    <t>Total Attendances &gt; 4 hours</t>
  </si>
  <si>
    <t>Percentage in 4 hours or less (all)</t>
  </si>
  <si>
    <t>Percentage in 4 hours or less (type 1)</t>
  </si>
  <si>
    <t>Percentage in 4 hours or less (type 2)</t>
  </si>
  <si>
    <t>Percentage in 4 hours or less (type 3)</t>
  </si>
  <si>
    <t>A&amp;E Booked Appointment Attendances statistics, NHS and independent sector organisations in England</t>
  </si>
  <si>
    <t>Estimated A&amp;E Booked Appointment Attendances  timeseries by month</t>
  </si>
  <si>
    <t>August 2020 - present</t>
  </si>
  <si>
    <t>SDCS data collections -  MSitAE</t>
  </si>
  <si>
    <t>A&amp;E Booked Appointment attendances</t>
  </si>
  <si>
    <t>A&amp;E Booked Appointment attendances less than or equal to 4 hours from arrival to admission, transfer or discharge</t>
  </si>
  <si>
    <t>A&amp;E Booked Appointments attendances greater than 4 hours from arrival to admission, transfer or discharge</t>
  </si>
  <si>
    <t>Total attendances</t>
  </si>
  <si>
    <t>Booked Appointment Attendances &lt;= 4 hours</t>
  </si>
  <si>
    <t>Booked Appointment Attendances &gt; 4 hours</t>
  </si>
  <si>
    <t>Percentage in 4 hours or less (all) (Booked Appointments Only)</t>
  </si>
  <si>
    <t>Percentage in 4 hours or less (type 1) (Booked Appointments Only)</t>
  </si>
  <si>
    <t>Percentage in 4 hours or less (type 2) (Booked Appointments Only)</t>
  </si>
  <si>
    <t>Percentage in 4 hours or less (type 3) (Booked Appointments Only)</t>
  </si>
  <si>
    <t>-</t>
  </si>
  <si>
    <r>
      <rPr>
        <u/>
        <sz val="11"/>
        <color indexed="8"/>
        <rFont val="Calibri"/>
        <family val="2"/>
      </rPr>
      <t>Notes:</t>
    </r>
    <r>
      <rPr>
        <sz val="11"/>
        <color theme="1"/>
        <rFont val="Calibri"/>
        <family val="2"/>
        <scheme val="minor"/>
      </rPr>
      <t xml:space="preserve"> 
</t>
    </r>
  </si>
  <si>
    <t>Figures from Nov 2010 to May 2015 have been estimated from published weekly data by apportioning weeks into calendar months</t>
  </si>
  <si>
    <t>Field testing for new performance standards (CRS) started in May 2019 and ended in May 2023</t>
  </si>
  <si>
    <t>Activity data includes data for all providers but between May 2019 and May 2023 the four hour performance data does not include data from the fourteen trusts that undertook the clinical review of access standards (CRS). For this reason care should be taken when comparing performance from this period to other months.</t>
  </si>
  <si>
    <t>Activity data from August 2020 includes booked appointments, and such caution should be taken when comparing to early months.</t>
  </si>
  <si>
    <t>Due to the impact of a cyber-attack affecting numerous Type 3 providers, the total attendances and type 3 attendances figures between August 2022 and February 2023 have a shortfall. Comparisons of the Type 3 activity for these months to previous months should be treated with caution.</t>
  </si>
  <si>
    <t xml:space="preserve">Emergency Attendances and Admissions </t>
  </si>
  <si>
    <t xml:space="preserve">A&amp;E attendances type 1 </t>
  </si>
  <si>
    <t>% Growth on previous year</t>
  </si>
  <si>
    <t xml:space="preserve">All A&amp;E attendances </t>
  </si>
  <si>
    <t xml:space="preserve">Emergency Admissions via type 1 </t>
  </si>
  <si>
    <t xml:space="preserve">Emergency Admissions, all types </t>
  </si>
  <si>
    <t>Period 1</t>
  </si>
  <si>
    <t>Monthly data</t>
  </si>
  <si>
    <t>3 month rolling average</t>
  </si>
  <si>
    <t>12 month rolling average</t>
  </si>
  <si>
    <t>3 year rolling average</t>
  </si>
  <si>
    <t xml:space="preserve">3 month rolling average </t>
  </si>
  <si>
    <t xml:space="preserve">12 month rolling average </t>
  </si>
  <si>
    <t>Monthly data2</t>
  </si>
  <si>
    <t>3 month rolling average4</t>
  </si>
  <si>
    <t>12 month rolling average5</t>
  </si>
  <si>
    <t>3 year rolling average2</t>
  </si>
  <si>
    <t>3 month rolling average 6</t>
  </si>
  <si>
    <t>12 month rolling average 7</t>
  </si>
  <si>
    <t>Monthly data8</t>
  </si>
  <si>
    <t>3 month rolling average9</t>
  </si>
  <si>
    <t>12 month rolling average10</t>
  </si>
  <si>
    <t>3 year rolling average3</t>
  </si>
  <si>
    <t>3 month rolling average 11</t>
  </si>
  <si>
    <t>12 month rolling average 12</t>
  </si>
  <si>
    <t>Monthly data13</t>
  </si>
  <si>
    <t>3 month rolling average14</t>
  </si>
  <si>
    <t>12 month rolling average15</t>
  </si>
  <si>
    <t>3 year rolling average4</t>
  </si>
  <si>
    <t>3 month rolling average 16</t>
  </si>
  <si>
    <t>12 month rolling average 17</t>
  </si>
  <si>
    <t>A</t>
  </si>
  <si>
    <t>B</t>
  </si>
  <si>
    <t>C</t>
  </si>
  <si>
    <t>JULY</t>
  </si>
  <si>
    <t>AUGUST</t>
  </si>
  <si>
    <t>SEPTEMBER</t>
  </si>
  <si>
    <t>OCTOBER</t>
  </si>
  <si>
    <t>NOVEMBER</t>
  </si>
  <si>
    <t>DECEMBER</t>
  </si>
  <si>
    <t>JANUARY</t>
  </si>
  <si>
    <t>MARCH</t>
  </si>
  <si>
    <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</si>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</sst>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
    <numFmt numFmtId="167" formatCode="0.00000000%"/>
  </numFmts>
  <fonts count="15">
    <font>
      <sz val="11"/>
      <color theme="1"/>
      <name val="Calibri"/>
      <family val="2"/>
      <scheme val="minor"/>
    </font>
    <font>
      <sz val="14"/>
      <name val="Verdana"/>
      <family val="2"/>
    </font>
    <font>
      <sz val="10"/>
      <name val="Verdana"/>
      <family val="2"/>
    </font>
    <font>
      <b/>
      <sz val="10"/>
      <name val="Verdana"/>
      <family val="2"/>
    </font>
    <font>
      <sz val="10"/>
      <color indexed="9"/>
      <name val="Verdana"/>
      <family val="2"/>
    </font>
    <font>
      <b/>
      <sz val="12"/>
      <color indexed="8"/>
      <name val="Verdana"/>
      <family val="2"/>
    </font>
    <font>
      <sz val="10"/>
      <name val="Arial"/>
      <family val="2"/>
    </font>
    <font>
      <u/>
      <sz val="11"/>
      <color indexed="8"/>
      <name val="Calibri"/>
      <family val="2"/>
    </font>
    <font>
      <sz val="11"/>
      <color theme="1"/>
      <name val="Calibri"/>
      <family val="2"/>
      <scheme val="minor"/>
    </font>
    <font>
      <sz val="11"/>
      <color rgb="FFFF0000"/>
      <name val="Calibri"/>
      <family val="2"/>
      <scheme val="minor"/>
    </font>
    <font>
      <b/>
      <sz val="12"/>
      <color theme="3"/>
      <name val="Verdana"/>
      <family val="2"/>
    </font>
    <font>
      <b/>
      <sz val="10"/>
      <color theme="3"/>
      <name val="Verdana"/>
      <family val="2"/>
    </font>
    <font>
      <sz val="22"/>
      <color theme="3" tint="-0.249977111117893"/>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s>
  <borders count="48">
    <border>
      <left/>
      <right/>
      <top/>
      <bottom/>
      <diagonal/>
    </border>
    <border>
      <left style="thin">
        <color indexed="64"/>
      </left>
      <right style="medium">
        <color indexed="64"/>
      </right>
      <top style="medium">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top style="hair">
        <color indexed="64"/>
      </top>
      <bottom style="hair">
        <color indexed="64"/>
      </bottom>
      <diagonal/>
    </border>
    <border>
      <left/>
      <right/>
      <top style="medium">
        <color indexed="64"/>
      </top>
      <bottom style="thin">
        <color indexed="64"/>
      </bottom>
      <diagonal/>
    </border>
    <border>
      <left style="hair">
        <color indexed="64"/>
      </left>
      <right/>
      <top style="hair">
        <color indexed="64"/>
      </top>
      <bottom style="hair">
        <color indexed="64"/>
      </bottom>
      <diagonal/>
    </border>
    <border>
      <left/>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s>
  <cellStyleXfs count="5">
    <xf numFmtId="0" fontId="0" fillId="0" borderId="0"/>
    <xf numFmtId="164" fontId="8" fillId="0" borderId="0" applyFont="0" applyFill="0" applyBorder="0" applyAlignment="0" applyProtection="0"/>
    <xf numFmtId="0" fontId="6" fillId="0" borderId="0"/>
    <xf numFmtId="0" fontId="6" fillId="0" borderId="0"/>
    <xf numFmtId="9" fontId="8" fillId="0" borderId="0" applyFont="0" applyFill="0" applyBorder="0" applyAlignment="0" applyProtection="0"/>
  </cellStyleXfs>
  <cellXfs count="131">
    <xf numFmtId="0" fontId="0" fillId="0" borderId="0" xfId="0"/>
    <xf numFmtId="0" fontId="1" fillId="2" borderId="0" xfId="0" applyFont="1" applyFill="1" applyBorder="1"/>
    <xf numFmtId="0" fontId="0" fillId="0" borderId="0" xfId="0" applyBorder="1"/>
    <xf numFmtId="0" fontId="2" fillId="2" borderId="0" xfId="0" applyFont="1" applyFill="1" applyBorder="1"/>
    <xf numFmtId="0" fontId="3" fillId="2" borderId="0" xfId="0" applyFont="1" applyFill="1" applyBorder="1"/>
    <xf numFmtId="0" fontId="2" fillId="2" borderId="0" xfId="0" applyFont="1" applyFill="1" applyBorder="1" applyAlignment="1">
      <alignment vertical="top"/>
    </xf>
    <xf numFmtId="0" fontId="2" fillId="2" borderId="0" xfId="0" applyFont="1" applyFill="1" applyBorder="1" applyAlignment="1">
      <alignment vertical="center"/>
    </xf>
    <xf numFmtId="0" fontId="4" fillId="2" borderId="0" xfId="0" applyFont="1" applyFill="1" applyBorder="1" applyAlignment="1"/>
    <xf numFmtId="17" fontId="10" fillId="2" borderId="0" xfId="0" applyNumberFormat="1" applyFont="1" applyFill="1" applyBorder="1" applyAlignment="1"/>
    <xf numFmtId="17" fontId="5" fillId="2" borderId="0" xfId="0" quotePrefix="1" applyNumberFormat="1" applyFont="1" applyFill="1" applyBorder="1" applyAlignment="1"/>
    <xf numFmtId="0" fontId="2" fillId="2" borderId="0" xfId="0" applyFont="1" applyFill="1" applyBorder="1" applyAlignment="1"/>
    <xf numFmtId="0" fontId="11" fillId="3" borderId="1" xfId="0" applyFont="1" applyFill="1" applyBorder="1" applyAlignment="1">
      <alignment horizontal="center" vertical="center" wrapText="1"/>
    </xf>
    <xf numFmtId="166" fontId="8" fillId="0" borderId="2" xfId="4" applyNumberFormat="1" applyFont="1" applyBorder="1"/>
    <xf numFmtId="165" fontId="8" fillId="0" borderId="3" xfId="1" applyNumberFormat="1" applyFont="1" applyBorder="1"/>
    <xf numFmtId="166" fontId="8" fillId="0" borderId="4" xfId="4" applyNumberFormat="1" applyFont="1" applyBorder="1"/>
    <xf numFmtId="17" fontId="0" fillId="0" borderId="5" xfId="0" applyNumberFormat="1" applyBorder="1"/>
    <xf numFmtId="0" fontId="9" fillId="0" borderId="0" xfId="0" applyFont="1" applyBorder="1"/>
    <xf numFmtId="0" fontId="11" fillId="3" borderId="6" xfId="0" applyFont="1" applyFill="1" applyBorder="1" applyAlignment="1">
      <alignment vertical="top"/>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9" xfId="0" applyFont="1" applyFill="1" applyBorder="1" applyAlignment="1">
      <alignment vertical="top" wrapText="1"/>
    </xf>
    <xf numFmtId="0" fontId="0" fillId="0" borderId="0" xfId="0" applyBorder="1" applyAlignment="1">
      <alignment vertical="top"/>
    </xf>
    <xf numFmtId="0" fontId="11" fillId="3" borderId="0" xfId="0" applyFont="1" applyFill="1" applyBorder="1" applyAlignment="1">
      <alignment vertical="top" wrapText="1"/>
    </xf>
    <xf numFmtId="167" fontId="0" fillId="0" borderId="0" xfId="0" applyNumberFormat="1" applyBorder="1" applyAlignment="1">
      <alignment vertical="top"/>
    </xf>
    <xf numFmtId="0" fontId="12" fillId="0" borderId="0" xfId="0" applyFont="1" applyBorder="1"/>
    <xf numFmtId="0" fontId="10" fillId="4" borderId="10" xfId="0" applyFont="1" applyFill="1" applyBorder="1" applyAlignment="1"/>
    <xf numFmtId="0" fontId="11" fillId="3" borderId="3" xfId="0" applyFont="1" applyFill="1" applyBorder="1" applyAlignment="1">
      <alignment vertical="top" wrapText="1"/>
    </xf>
    <xf numFmtId="0" fontId="11" fillId="3" borderId="2" xfId="0" applyFont="1" applyFill="1" applyBorder="1" applyAlignment="1">
      <alignment vertical="top" wrapText="1"/>
    </xf>
    <xf numFmtId="0" fontId="11" fillId="3" borderId="4" xfId="0" applyFont="1" applyFill="1" applyBorder="1" applyAlignment="1">
      <alignment vertical="top" wrapText="1"/>
    </xf>
    <xf numFmtId="1" fontId="8" fillId="0" borderId="2" xfId="1" applyNumberFormat="1" applyFont="1" applyBorder="1"/>
    <xf numFmtId="1" fontId="8" fillId="0" borderId="2" xfId="4" applyNumberFormat="1" applyFont="1" applyBorder="1"/>
    <xf numFmtId="17" fontId="0" fillId="0" borderId="0" xfId="0" applyNumberFormat="1" applyBorder="1"/>
    <xf numFmtId="17" fontId="0" fillId="0" borderId="11" xfId="0" applyNumberFormat="1" applyBorder="1"/>
    <xf numFmtId="0" fontId="11" fillId="3" borderId="12" xfId="0" applyFont="1" applyFill="1" applyBorder="1" applyAlignment="1">
      <alignment horizontal="center" vertical="top"/>
    </xf>
    <xf numFmtId="0" fontId="11" fillId="3" borderId="13" xfId="0" applyFont="1" applyFill="1" applyBorder="1" applyAlignment="1">
      <alignment vertical="top" wrapText="1"/>
    </xf>
    <xf numFmtId="166" fontId="8" fillId="0" borderId="13" xfId="4" applyNumberFormat="1" applyFont="1" applyBorder="1"/>
    <xf numFmtId="0" fontId="0" fillId="0" borderId="0" xfId="0" applyFill="1" applyBorder="1"/>
    <xf numFmtId="17" fontId="0" fillId="0" borderId="16" xfId="0" applyNumberFormat="1" applyBorder="1"/>
    <xf numFmtId="165" fontId="8" fillId="0" borderId="17" xfId="1" applyNumberFormat="1" applyFont="1" applyBorder="1"/>
    <xf numFmtId="165" fontId="8" fillId="0" borderId="18" xfId="1" applyNumberFormat="1" applyFont="1" applyBorder="1"/>
    <xf numFmtId="165" fontId="8" fillId="0" borderId="19" xfId="1" applyNumberFormat="1" applyFont="1" applyFill="1" applyBorder="1"/>
    <xf numFmtId="165" fontId="8" fillId="0" borderId="20" xfId="1" applyNumberFormat="1" applyFont="1" applyBorder="1"/>
    <xf numFmtId="165" fontId="8" fillId="0" borderId="21" xfId="1" applyNumberFormat="1" applyFont="1" applyBorder="1"/>
    <xf numFmtId="165" fontId="8" fillId="0" borderId="22" xfId="1" applyNumberFormat="1" applyFont="1" applyFill="1" applyBorder="1"/>
    <xf numFmtId="0" fontId="11" fillId="3" borderId="23" xfId="0" applyFont="1" applyFill="1" applyBorder="1" applyAlignment="1">
      <alignment vertical="top"/>
    </xf>
    <xf numFmtId="0" fontId="11" fillId="3" borderId="24" xfId="0" applyFont="1" applyFill="1" applyBorder="1" applyAlignment="1">
      <alignment vertical="top" wrapText="1"/>
    </xf>
    <xf numFmtId="165" fontId="0" fillId="0" borderId="0" xfId="0" applyNumberFormat="1"/>
    <xf numFmtId="165" fontId="8" fillId="0" borderId="19" xfId="1" applyNumberFormat="1" applyFont="1" applyBorder="1"/>
    <xf numFmtId="17" fontId="0" fillId="0" borderId="25" xfId="0" applyNumberFormat="1" applyFill="1" applyBorder="1"/>
    <xf numFmtId="17" fontId="0" fillId="0" borderId="5" xfId="0" applyNumberFormat="1" applyFill="1" applyBorder="1"/>
    <xf numFmtId="17" fontId="13" fillId="0" borderId="5" xfId="0" applyNumberFormat="1" applyFont="1" applyFill="1" applyBorder="1"/>
    <xf numFmtId="17" fontId="0" fillId="0" borderId="26" xfId="0" applyNumberFormat="1" applyFill="1" applyBorder="1"/>
    <xf numFmtId="17" fontId="0" fillId="0" borderId="27" xfId="0" applyNumberFormat="1" applyFill="1" applyBorder="1"/>
    <xf numFmtId="17" fontId="0" fillId="0" borderId="28" xfId="0" applyNumberFormat="1" applyFill="1" applyBorder="1"/>
    <xf numFmtId="165" fontId="8" fillId="0" borderId="22" xfId="1" applyNumberFormat="1" applyFont="1" applyBorder="1"/>
    <xf numFmtId="165" fontId="8" fillId="4" borderId="17" xfId="1" applyNumberFormat="1" applyFont="1" applyFill="1" applyBorder="1"/>
    <xf numFmtId="165" fontId="8" fillId="4" borderId="29" xfId="1" applyNumberFormat="1" applyFont="1" applyFill="1" applyBorder="1"/>
    <xf numFmtId="166" fontId="8" fillId="4" borderId="18" xfId="1" applyNumberFormat="1" applyFont="1" applyFill="1" applyBorder="1"/>
    <xf numFmtId="166" fontId="8" fillId="4" borderId="30" xfId="1" applyNumberFormat="1" applyFont="1" applyFill="1" applyBorder="1"/>
    <xf numFmtId="166" fontId="8" fillId="4" borderId="21" xfId="1" applyNumberFormat="1" applyFont="1" applyFill="1" applyBorder="1"/>
    <xf numFmtId="165" fontId="8" fillId="4" borderId="18" xfId="1" applyNumberFormat="1" applyFont="1" applyFill="1" applyBorder="1"/>
    <xf numFmtId="165" fontId="8" fillId="4" borderId="31" xfId="1" applyNumberFormat="1" applyFont="1" applyFill="1" applyBorder="1"/>
    <xf numFmtId="165" fontId="8" fillId="4" borderId="19" xfId="1" applyNumberFormat="1" applyFont="1" applyFill="1" applyBorder="1"/>
    <xf numFmtId="165" fontId="8" fillId="4" borderId="32" xfId="1" applyNumberFormat="1" applyFont="1" applyFill="1" applyBorder="1"/>
    <xf numFmtId="166" fontId="8" fillId="4" borderId="19" xfId="1" applyNumberFormat="1" applyFont="1" applyFill="1" applyBorder="1"/>
    <xf numFmtId="166" fontId="8" fillId="4" borderId="33" xfId="1" applyNumberFormat="1" applyFont="1" applyFill="1" applyBorder="1"/>
    <xf numFmtId="166" fontId="8" fillId="4" borderId="22" xfId="1" applyNumberFormat="1" applyFont="1" applyFill="1" applyBorder="1"/>
    <xf numFmtId="166" fontId="8" fillId="4" borderId="19" xfId="1" applyNumberFormat="1" applyFont="1" applyFill="1" applyBorder="1" applyAlignment="1">
      <alignment horizontal="right"/>
    </xf>
    <xf numFmtId="0" fontId="11" fillId="3" borderId="8" xfId="2" applyFont="1" applyFill="1" applyBorder="1" applyAlignment="1">
      <alignment vertical="top" wrapText="1"/>
    </xf>
    <xf numFmtId="166" fontId="11" fillId="3" borderId="8" xfId="4" applyNumberFormat="1" applyFont="1" applyFill="1" applyBorder="1" applyAlignment="1">
      <alignment vertical="top" wrapText="1"/>
    </xf>
    <xf numFmtId="166" fontId="11" fillId="3" borderId="9" xfId="4" applyNumberFormat="1" applyFont="1" applyFill="1" applyBorder="1" applyAlignment="1">
      <alignment vertical="top" wrapText="1"/>
    </xf>
    <xf numFmtId="166" fontId="8" fillId="0" borderId="0" xfId="4" applyNumberFormat="1" applyFont="1"/>
    <xf numFmtId="165" fontId="8" fillId="0" borderId="34" xfId="1" applyNumberFormat="1" applyFont="1" applyFill="1" applyBorder="1"/>
    <xf numFmtId="165" fontId="8" fillId="0" borderId="35" xfId="1" applyNumberFormat="1" applyFont="1" applyFill="1" applyBorder="1"/>
    <xf numFmtId="166" fontId="8" fillId="0" borderId="34" xfId="1" applyNumberFormat="1" applyFont="1" applyFill="1" applyBorder="1"/>
    <xf numFmtId="166" fontId="8" fillId="0" borderId="36" xfId="1" applyNumberFormat="1" applyFont="1" applyFill="1" applyBorder="1"/>
    <xf numFmtId="166" fontId="8" fillId="0" borderId="35" xfId="1" applyNumberFormat="1" applyFont="1" applyFill="1" applyBorder="1"/>
    <xf numFmtId="17" fontId="0" fillId="0" borderId="37" xfId="0" applyNumberFormat="1" applyFill="1" applyBorder="1"/>
    <xf numFmtId="0" fontId="2" fillId="2" borderId="0" xfId="0" applyFont="1" applyFill="1"/>
    <xf numFmtId="0" fontId="3" fillId="2" borderId="0" xfId="0" applyFont="1" applyFill="1" applyBorder="1" applyAlignment="1">
      <alignment vertical="center"/>
    </xf>
    <xf numFmtId="0" fontId="0" fillId="0" borderId="0" xfId="0" applyAlignment="1"/>
    <xf numFmtId="166" fontId="8" fillId="0" borderId="19" xfId="1" applyNumberFormat="1" applyFont="1" applyFill="1" applyBorder="1"/>
    <xf numFmtId="166" fontId="8" fillId="0" borderId="33" xfId="1" applyNumberFormat="1" applyFont="1" applyFill="1" applyBorder="1"/>
    <xf numFmtId="166" fontId="8" fillId="0" borderId="22" xfId="1" applyNumberFormat="1" applyFont="1" applyFill="1" applyBorder="1"/>
    <xf numFmtId="166" fontId="8" fillId="0" borderId="19" xfId="1" applyNumberFormat="1" applyFont="1" applyFill="1" applyBorder="1" applyAlignment="1">
      <alignment horizontal="right"/>
    </xf>
    <xf numFmtId="0" fontId="14" fillId="0" borderId="0" xfId="0" applyFont="1"/>
    <xf numFmtId="166" fontId="8" fillId="0" borderId="34" xfId="1" applyNumberFormat="1" applyFont="1" applyFill="1" applyBorder="1" applyAlignment="1">
      <alignment horizontal="right"/>
    </xf>
    <xf numFmtId="0" fontId="0" fillId="0" borderId="0" xfId="0" applyAlignment="1">
      <alignment wrapText="1"/>
    </xf>
    <xf numFmtId="0" fontId="0" fillId="0" borderId="0" xfId="0" applyAlignment="1">
      <alignment horizontal="left" wrapText="1"/>
    </xf>
    <xf numFmtId="0" fontId="10" fillId="2" borderId="0" xfId="0" applyFont="1" applyFill="1" applyBorder="1" applyAlignment="1">
      <alignment vertical="top" wrapText="1"/>
    </xf>
    <xf numFmtId="0" fontId="0" fillId="0" borderId="0" xfId="0" applyAlignment="1">
      <alignment horizontal="left" vertical="top"/>
    </xf>
    <xf numFmtId="0" fontId="0" fillId="0" borderId="0" xfId="0" applyBorder="1" applyAlignment="1"/>
    <xf numFmtId="0" fontId="10" fillId="2" borderId="0" xfId="0" applyFont="1" applyFill="1" applyBorder="1" applyAlignment="1">
      <alignment vertical="center" wrapText="1"/>
    </xf>
    <xf numFmtId="17" fontId="0" fillId="4" borderId="27" xfId="0" applyNumberFormat="1" applyFill="1" applyBorder="1"/>
    <xf numFmtId="17" fontId="0" fillId="5" borderId="28" xfId="0" applyNumberFormat="1" applyFill="1" applyBorder="1"/>
    <xf numFmtId="17" fontId="0" fillId="5" borderId="27" xfId="0" applyNumberFormat="1" applyFill="1" applyBorder="1"/>
    <xf numFmtId="0" fontId="10" fillId="2" borderId="0" xfId="0" applyFont="1" applyFill="1" applyBorder="1" applyAlignment="1">
      <alignment horizontal="left" vertical="top" wrapText="1"/>
    </xf>
    <xf numFmtId="0" fontId="11" fillId="3" borderId="15" xfId="0" applyFont="1" applyFill="1" applyBorder="1" applyAlignment="1">
      <alignment horizontal="center" vertical="center" wrapText="1"/>
    </xf>
    <xf numFmtId="0" fontId="10" fillId="2" borderId="0" xfId="0" applyFont="1" applyFill="1" applyBorder="1" applyAlignment="1"/>
    <xf numFmtId="0" fontId="11" fillId="3" borderId="14" xfId="0" applyFont="1" applyFill="1" applyBorder="1" applyAlignment="1">
      <alignment horizontal="center" vertical="center" wrapText="1"/>
    </xf>
    <xf numFmtId="0" fontId="11" fillId="3" borderId="14" xfId="0" applyFont="1" applyFill="1" applyBorder="1" applyAlignment="1">
      <alignment horizontal="center" vertical="center"/>
    </xf>
    <xf numFmtId="0" fontId="10" fillId="2" borderId="0" xfId="0" applyFont="1" applyFill="1" applyBorder="1" applyAlignment="1">
      <alignment horizontal="left" vertical="top" wrapText="1"/>
    </xf>
    <xf numFmtId="0" fontId="11" fillId="3" borderId="38"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2" fillId="2" borderId="0" xfId="0" quotePrefix="1" applyFont="1" applyFill="1" applyBorder="1" applyAlignment="1"/>
    <xf numFmtId="0" fontId="10" fillId="2" borderId="0" xfId="0" applyFont="1" applyFill="1" applyBorder="1" applyAlignment="1"/>
    <xf numFmtId="0" fontId="11" fillId="3" borderId="15" xfId="0" applyFont="1" applyFill="1" applyBorder="1" applyAlignment="1">
      <alignment horizontal="center" vertical="center"/>
    </xf>
    <xf numFmtId="0" fontId="11" fillId="3" borderId="39"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3" borderId="41" xfId="0" applyFont="1" applyFill="1" applyBorder="1" applyAlignment="1">
      <alignment horizontal="center" vertical="center" wrapText="1"/>
    </xf>
    <xf numFmtId="0" fontId="11" fillId="3" borderId="15" xfId="2" applyFont="1" applyFill="1" applyBorder="1" applyAlignment="1">
      <alignment horizontal="center" vertical="center" wrapText="1"/>
    </xf>
    <xf numFmtId="0" fontId="11" fillId="3" borderId="1" xfId="2" applyFont="1" applyFill="1" applyBorder="1" applyAlignment="1">
      <alignment horizontal="center" vertical="center" wrapText="1"/>
    </xf>
    <xf numFmtId="0" fontId="11" fillId="3" borderId="39" xfId="2" applyFont="1" applyFill="1" applyBorder="1" applyAlignment="1">
      <alignment horizontal="center" vertical="center"/>
    </xf>
    <xf numFmtId="0" fontId="11" fillId="3" borderId="12" xfId="2" applyFont="1" applyFill="1" applyBorder="1" applyAlignment="1">
      <alignment horizontal="center" vertical="center"/>
    </xf>
    <xf numFmtId="0" fontId="11" fillId="3" borderId="40" xfId="2" applyFont="1" applyFill="1" applyBorder="1" applyAlignment="1">
      <alignment horizontal="center" vertical="center" wrapText="1"/>
    </xf>
    <xf numFmtId="0" fontId="11" fillId="3" borderId="12" xfId="2" applyFont="1" applyFill="1" applyBorder="1" applyAlignment="1">
      <alignment horizontal="center" vertical="center" wrapText="1"/>
    </xf>
    <xf numFmtId="0" fontId="11" fillId="3" borderId="38" xfId="2" applyFont="1" applyFill="1" applyBorder="1" applyAlignment="1">
      <alignment horizontal="center" vertical="center" wrapText="1"/>
    </xf>
    <xf numFmtId="0" fontId="0" fillId="0" borderId="0" xfId="0" applyBorder="1" applyAlignment="1">
      <alignment horizontal="left" vertical="top" wrapText="1"/>
    </xf>
    <xf numFmtId="0" fontId="11" fillId="3" borderId="42" xfId="0" applyFont="1" applyFill="1" applyBorder="1" applyAlignment="1">
      <alignment horizontal="center" vertical="center" wrapText="1"/>
    </xf>
    <xf numFmtId="0" fontId="11" fillId="3" borderId="43" xfId="0" applyFont="1" applyFill="1" applyBorder="1" applyAlignment="1">
      <alignment horizontal="center" vertical="center" wrapText="1"/>
    </xf>
    <xf numFmtId="0" fontId="11" fillId="3" borderId="4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45" xfId="0" applyFont="1" applyFill="1" applyBorder="1" applyAlignment="1">
      <alignment horizontal="center" vertical="center" wrapText="1"/>
    </xf>
    <xf numFmtId="0" fontId="11" fillId="3" borderId="46" xfId="0" applyFont="1" applyFill="1" applyBorder="1" applyAlignment="1">
      <alignment horizontal="center" vertical="center" wrapText="1"/>
    </xf>
    <xf numFmtId="0" fontId="11" fillId="3" borderId="47"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45" xfId="0" applyFont="1" applyFill="1" applyBorder="1" applyAlignment="1">
      <alignment horizontal="center" vertical="center"/>
    </xf>
    <xf numFmtId="0" fontId="11" fillId="3" borderId="42" xfId="0" applyFont="1" applyFill="1" applyBorder="1" applyAlignment="1">
      <alignment horizontal="center" vertical="center"/>
    </xf>
    <xf numFmtId="0" fontId="11" fillId="3" borderId="43" xfId="0" applyFont="1" applyFill="1" applyBorder="1" applyAlignment="1">
      <alignment horizontal="center" vertical="center"/>
    </xf>
    <xf numFmtId="0" fontId="11" fillId="3" borderId="44" xfId="0" applyFont="1" applyFill="1" applyBorder="1" applyAlignment="1">
      <alignment horizontal="center" vertical="center"/>
    </xf>
  </cellXfs>
  <cellStyles count="5">
    <cellStyle name="Comma" xfId="1" builtinId="3"/>
    <cellStyle name="Normal" xfId="0" builtinId="0"/>
    <cellStyle name="Normal 3" xfId="2" xr:uid="{00000000-0005-0000-0000-000002000000}"/>
    <cellStyle name="Normal 4" xfId="3" xr:uid="{00000000-0005-0000-0000-000003000000}"/>
    <cellStyle name="Percent" xfId="4" builtinId="5"/>
  </cellStyles>
  <dxfs count="27">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6"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_-* #,##0_-;\-* #,##0_-;_-* &quot;-&quot;??_-;_-@_-"/>
      <border diagonalUp="0" diagonalDown="0">
        <left/>
        <right style="hair">
          <color indexed="64"/>
        </right>
        <top style="hair">
          <color indexed="64"/>
        </top>
        <bottom style="hair">
          <color indexed="64"/>
        </bottom>
      </border>
    </dxf>
    <dxf>
      <numFmt numFmtId="22" formatCode="mmm\-yy"/>
      <border diagonalUp="0" diagonalDown="0">
        <left/>
        <right/>
        <top style="hair">
          <color indexed="64"/>
        </top>
        <bottom style="hair">
          <color indexed="64"/>
        </bottom>
      </border>
    </dxf>
    <dxf>
      <border outline="0">
        <left style="medium">
          <color indexed="64"/>
        </left>
        <right style="medium">
          <color indexed="64"/>
        </right>
        <bottom style="hair">
          <color indexed="64"/>
        </bottom>
      </border>
    </dxf>
    <dxf>
      <font>
        <b/>
        <i val="0"/>
        <strike val="0"/>
        <condense val="0"/>
        <extend val="0"/>
        <outline val="0"/>
        <shadow val="0"/>
        <u val="none"/>
        <vertAlign val="baseline"/>
        <sz val="10"/>
        <color theme="3"/>
        <name val="Verdana"/>
        <scheme val="none"/>
      </font>
      <fill>
        <patternFill patternType="solid">
          <fgColor indexed="64"/>
          <bgColor theme="4" tint="0.79998168889431442"/>
        </patternFill>
      </fill>
      <alignment horizontal="general" vertical="top" textRotation="0" wrapText="1"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A&amp;E Attendances - Type 1</a:t>
            </a:r>
          </a:p>
        </c:rich>
      </c:tx>
      <c:overlay val="0"/>
    </c:title>
    <c:autoTitleDeleted val="0"/>
    <c:plotArea>
      <c:layout>
        <c:manualLayout>
          <c:layoutTarget val="inner"/>
          <c:xMode val="edge"/>
          <c:yMode val="edge"/>
          <c:x val="5.2269060392593818E-2"/>
          <c:y val="7.7386197361514697E-2"/>
          <c:w val="0.92834314876044888"/>
          <c:h val="0.7741066375586827"/>
        </c:manualLayout>
      </c:layout>
      <c:lineChart>
        <c:grouping val="standard"/>
        <c:varyColors val="0"/>
        <c:ser>
          <c:idx val="1"/>
          <c:order val="0"/>
          <c:tx>
            <c:v>Monthly data</c:v>
          </c:tx>
          <c:spPr>
            <a:ln>
              <a:solidFill>
                <a:schemeClr val="accent1"/>
              </a:solidFill>
            </a:ln>
          </c:spPr>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7"/>
              <c:pt idx="0">
                <c:v>1138652</c:v>
              </c:pt>
              <c:pt idx="1">
                <c:v>1150728</c:v>
              </c:pt>
              <c:pt idx="2">
                <c:v>1163143</c:v>
              </c:pt>
              <c:pt idx="3">
                <c:v>1111294.5714285714</c:v>
              </c:pt>
              <c:pt idx="4">
                <c:v>1159203.8571428563</c:v>
              </c:pt>
              <c:pt idx="5">
                <c:v>1133880.5714285709</c:v>
              </c:pt>
              <c:pt idx="6">
                <c:v>1053707.1428571425</c:v>
              </c:pt>
              <c:pt idx="7">
                <c:v>1225221.9999999993</c:v>
              </c:pt>
              <c:pt idx="8">
                <c:v>1197212.7142857148</c:v>
              </c:pt>
              <c:pt idx="9">
                <c:v>1221687.4285714289</c:v>
              </c:pt>
              <c:pt idx="10">
                <c:v>1168467.857142857</c:v>
              </c:pt>
              <c:pt idx="11">
                <c:v>1211065.8571428566</c:v>
              </c:pt>
              <c:pt idx="12">
                <c:v>1135801.4285714286</c:v>
              </c:pt>
              <c:pt idx="13">
                <c:v>1162142.857142857</c:v>
              </c:pt>
              <c:pt idx="14">
                <c:v>1200707.8571428573</c:v>
              </c:pt>
              <c:pt idx="15">
                <c:v>1134959.4285714277</c:v>
              </c:pt>
              <c:pt idx="16">
                <c:v>1141606.4285714282</c:v>
              </c:pt>
              <c:pt idx="17">
                <c:v>1137915.5714285711</c:v>
              </c:pt>
              <c:pt idx="18">
                <c:v>1120423.0000000002</c:v>
              </c:pt>
              <c:pt idx="19">
                <c:v>1263082.2857142864</c:v>
              </c:pt>
              <c:pt idx="20">
                <c:v>1149633.7142857141</c:v>
              </c:pt>
              <c:pt idx="21">
                <c:v>1251414.2857142859</c:v>
              </c:pt>
              <c:pt idx="22">
                <c:v>1222084.2857142854</c:v>
              </c:pt>
              <c:pt idx="23">
                <c:v>1248953.2857142859</c:v>
              </c:pt>
              <c:pt idx="24">
                <c:v>1197383.8571428573</c:v>
              </c:pt>
              <c:pt idx="25">
                <c:v>1178360.7142857141</c:v>
              </c:pt>
              <c:pt idx="26">
                <c:v>1214433.4285714284</c:v>
              </c:pt>
              <c:pt idx="27">
                <c:v>1167908.0000000002</c:v>
              </c:pt>
              <c:pt idx="28">
                <c:v>1202080.2857142861</c:v>
              </c:pt>
              <c:pt idx="29">
                <c:v>1149837.1428571434</c:v>
              </c:pt>
              <c:pt idx="30">
                <c:v>1085332.7142857139</c:v>
              </c:pt>
              <c:pt idx="31">
                <c:v>1226196.4285714282</c:v>
              </c:pt>
              <c:pt idx="32">
                <c:v>1199089.1428571427</c:v>
              </c:pt>
              <c:pt idx="33">
                <c:v>1229747.4285714282</c:v>
              </c:pt>
              <c:pt idx="34">
                <c:v>1191352.4285714286</c:v>
              </c:pt>
              <c:pt idx="35">
                <c:v>1281699.8571428573</c:v>
              </c:pt>
              <c:pt idx="36">
                <c:v>1189671.4285714291</c:v>
              </c:pt>
              <c:pt idx="37">
                <c:v>1156569.1428571425</c:v>
              </c:pt>
              <c:pt idx="38">
                <c:v>1199258.5714285714</c:v>
              </c:pt>
              <c:pt idx="39">
                <c:v>1139112.1428571423</c:v>
              </c:pt>
              <c:pt idx="40">
                <c:v>1172011.1428571427</c:v>
              </c:pt>
              <c:pt idx="41">
                <c:v>1142283.5714285716</c:v>
              </c:pt>
              <c:pt idx="42">
                <c:v>1084743.7142857143</c:v>
              </c:pt>
              <c:pt idx="43">
                <c:v>1269436.142857143</c:v>
              </c:pt>
              <c:pt idx="44">
                <c:v>1213065.8571428573</c:v>
              </c:pt>
              <c:pt idx="45">
                <c:v>1287333.1428571427</c:v>
              </c:pt>
              <c:pt idx="46">
                <c:v>1265211.142857143</c:v>
              </c:pt>
              <c:pt idx="47">
                <c:v>1302588.4285714282</c:v>
              </c:pt>
              <c:pt idx="48">
                <c:v>1188146.7142857146</c:v>
              </c:pt>
              <c:pt idx="49">
                <c:v>1221781.5714285716</c:v>
              </c:pt>
              <c:pt idx="50">
                <c:v>1250114.1428571434</c:v>
              </c:pt>
              <c:pt idx="51">
                <c:v>1205519.2857142857</c:v>
              </c:pt>
              <c:pt idx="52">
                <c:v>1241894.7142857136</c:v>
              </c:pt>
              <c:pt idx="53">
                <c:v>1124040.4285714279</c:v>
              </c:pt>
              <c:pt idx="54">
                <c:v>1072451.5714285709</c:v>
              </c:pt>
              <c:pt idx="55">
                <c:v>1251324.8571428568</c:v>
              </c:pt>
              <c:pt idx="56">
                <c:v>1206631.2857142859</c:v>
              </c:pt>
              <c:pt idx="57">
                <c:v>1254445.1428571427</c:v>
              </c:pt>
              <c:pt idx="58">
                <c:v>1249213</c:v>
              </c:pt>
              <c:pt idx="59">
                <c:v>1271523</c:v>
              </c:pt>
              <c:pt idx="60">
                <c:v>1215826</c:v>
              </c:pt>
              <c:pt idx="61">
                <c:v>1221594</c:v>
              </c:pt>
              <c:pt idx="62">
                <c:v>1261395</c:v>
              </c:pt>
              <c:pt idx="63">
                <c:v>1236294</c:v>
              </c:pt>
              <c:pt idx="64">
                <c:v>1232965</c:v>
              </c:pt>
              <c:pt idx="65">
                <c:v>1250005</c:v>
              </c:pt>
              <c:pt idx="66">
                <c:v>1218372</c:v>
              </c:pt>
              <c:pt idx="67">
                <c:v>1350373</c:v>
              </c:pt>
              <c:pt idx="68">
                <c:v>1214057</c:v>
              </c:pt>
              <c:pt idx="69">
                <c:v>1353206</c:v>
              </c:pt>
              <c:pt idx="70">
                <c:v>1282499</c:v>
              </c:pt>
              <c:pt idx="71">
                <c:v>1353477</c:v>
              </c:pt>
              <c:pt idx="72">
                <c:v>1254439</c:v>
              </c:pt>
              <c:pt idx="73">
                <c:v>1277578</c:v>
              </c:pt>
              <c:pt idx="74">
                <c:v>1317571</c:v>
              </c:pt>
              <c:pt idx="75">
                <c:v>1258205</c:v>
              </c:pt>
              <c:pt idx="76">
                <c:v>1277133</c:v>
              </c:pt>
              <c:pt idx="77">
                <c:v>1237177</c:v>
              </c:pt>
              <c:pt idx="78">
                <c:v>1127909</c:v>
              </c:pt>
              <c:pt idx="79">
                <c:v>1309507</c:v>
              </c:pt>
              <c:pt idx="80">
                <c:v>1253743</c:v>
              </c:pt>
              <c:pt idx="81">
                <c:v>1347297</c:v>
              </c:pt>
              <c:pt idx="82">
                <c:v>1296877</c:v>
              </c:pt>
              <c:pt idx="83">
                <c:v>1348648</c:v>
              </c:pt>
              <c:pt idx="84">
                <c:v>1256655</c:v>
              </c:pt>
              <c:pt idx="85">
                <c:v>1263957</c:v>
              </c:pt>
              <c:pt idx="86">
                <c:v>1325211</c:v>
              </c:pt>
              <c:pt idx="87">
                <c:v>1281913</c:v>
              </c:pt>
              <c:pt idx="88">
                <c:v>1289587</c:v>
              </c:pt>
              <c:pt idx="89">
                <c:v>1257026</c:v>
              </c:pt>
              <c:pt idx="90">
                <c:v>1151757</c:v>
              </c:pt>
              <c:pt idx="91">
                <c:v>1299796</c:v>
              </c:pt>
              <c:pt idx="92">
                <c:v>1246348</c:v>
              </c:pt>
              <c:pt idx="93">
                <c:v>1354711</c:v>
              </c:pt>
              <c:pt idx="94">
                <c:v>1306739</c:v>
              </c:pt>
              <c:pt idx="95">
                <c:v>1365859</c:v>
              </c:pt>
              <c:pt idx="96">
                <c:v>1252767</c:v>
              </c:pt>
              <c:pt idx="97">
                <c:v>1269088</c:v>
              </c:pt>
              <c:pt idx="98">
                <c:v>1320032</c:v>
              </c:pt>
              <c:pt idx="99">
                <c:v>1305353</c:v>
              </c:pt>
              <c:pt idx="100">
                <c:v>1307359</c:v>
              </c:pt>
              <c:pt idx="101">
                <c:v>1344354</c:v>
              </c:pt>
              <c:pt idx="102">
                <c:v>1234328</c:v>
              </c:pt>
              <c:pt idx="103">
                <c:v>1373061</c:v>
              </c:pt>
              <c:pt idx="104">
                <c:v>1330825</c:v>
              </c:pt>
              <c:pt idx="105">
                <c:v>1369332</c:v>
              </c:pt>
            </c:numLit>
          </c:val>
          <c:smooth val="0"/>
          <c:extLst>
            <c:ext xmlns:c16="http://schemas.microsoft.com/office/drawing/2014/chart" uri="{C3380CC4-5D6E-409C-BE32-E72D297353CC}">
              <c16:uniqueId val="{00000000-D9E5-4754-A13C-E2661A74C3D3}"/>
            </c:ext>
          </c:extLst>
        </c:ser>
        <c:ser>
          <c:idx val="0"/>
          <c:order val="1"/>
          <c:tx>
            <c:v>3 month rolling average</c:v>
          </c:tx>
          <c:spPr>
            <a:ln w="28575">
              <a:solidFill>
                <a:srgbClr val="BE4B48"/>
              </a:solidFill>
            </a:ln>
          </c:spPr>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1150841</c:v>
              </c:pt>
              <c:pt idx="3">
                <c:v>1141721.857142857</c:v>
              </c:pt>
              <c:pt idx="4">
                <c:v>1144547.1428571425</c:v>
              </c:pt>
              <c:pt idx="5">
                <c:v>1134792.9999999995</c:v>
              </c:pt>
              <c:pt idx="6">
                <c:v>1115597.1904761901</c:v>
              </c:pt>
              <c:pt idx="7">
                <c:v>1137603.2380952376</c:v>
              </c:pt>
              <c:pt idx="8">
                <c:v>1158713.9523809522</c:v>
              </c:pt>
              <c:pt idx="9">
                <c:v>1214707.3809523808</c:v>
              </c:pt>
              <c:pt idx="10">
                <c:v>1195789.3333333337</c:v>
              </c:pt>
              <c:pt idx="11">
                <c:v>1200407.0476190476</c:v>
              </c:pt>
              <c:pt idx="12">
                <c:v>1171778.3809523808</c:v>
              </c:pt>
              <c:pt idx="13">
                <c:v>1169670.0476190476</c:v>
              </c:pt>
              <c:pt idx="14">
                <c:v>1166217.3809523808</c:v>
              </c:pt>
              <c:pt idx="15">
                <c:v>1165936.7142857141</c:v>
              </c:pt>
              <c:pt idx="16">
                <c:v>1159091.2380952376</c:v>
              </c:pt>
              <c:pt idx="17">
                <c:v>1138160.4761904757</c:v>
              </c:pt>
              <c:pt idx="18">
                <c:v>1133314.9999999998</c:v>
              </c:pt>
              <c:pt idx="19">
                <c:v>1173806.9523809527</c:v>
              </c:pt>
              <c:pt idx="20">
                <c:v>1177713.0000000002</c:v>
              </c:pt>
              <c:pt idx="21">
                <c:v>1221376.7619047621</c:v>
              </c:pt>
              <c:pt idx="22">
                <c:v>1207710.7619047619</c:v>
              </c:pt>
              <c:pt idx="23">
                <c:v>1240817.2857142857</c:v>
              </c:pt>
              <c:pt idx="24">
                <c:v>1222807.142857143</c:v>
              </c:pt>
              <c:pt idx="25">
                <c:v>1208232.6190476192</c:v>
              </c:pt>
              <c:pt idx="26">
                <c:v>1196726</c:v>
              </c:pt>
              <c:pt idx="27">
                <c:v>1186900.7142857143</c:v>
              </c:pt>
              <c:pt idx="28">
                <c:v>1194807.2380952381</c:v>
              </c:pt>
              <c:pt idx="29">
                <c:v>1173275.1428571434</c:v>
              </c:pt>
              <c:pt idx="30">
                <c:v>1145750.0476190478</c:v>
              </c:pt>
              <c:pt idx="31">
                <c:v>1153788.7619047619</c:v>
              </c:pt>
              <c:pt idx="32">
                <c:v>1170206.0952380949</c:v>
              </c:pt>
              <c:pt idx="33">
                <c:v>1218344.333333333</c:v>
              </c:pt>
              <c:pt idx="34">
                <c:v>1206729.6666666665</c:v>
              </c:pt>
              <c:pt idx="35">
                <c:v>1234266.5714285714</c:v>
              </c:pt>
              <c:pt idx="36">
                <c:v>1220907.9047619051</c:v>
              </c:pt>
              <c:pt idx="37">
                <c:v>1209313.4761904764</c:v>
              </c:pt>
              <c:pt idx="38">
                <c:v>1181833.0476190478</c:v>
              </c:pt>
              <c:pt idx="39">
                <c:v>1164979.952380952</c:v>
              </c:pt>
              <c:pt idx="40">
                <c:v>1170127.2857142854</c:v>
              </c:pt>
              <c:pt idx="41">
                <c:v>1151135.6190476187</c:v>
              </c:pt>
              <c:pt idx="42">
                <c:v>1133012.8095238097</c:v>
              </c:pt>
              <c:pt idx="43">
                <c:v>1165487.8095238097</c:v>
              </c:pt>
              <c:pt idx="44">
                <c:v>1189081.9047619049</c:v>
              </c:pt>
              <c:pt idx="45">
                <c:v>1256611.7142857143</c:v>
              </c:pt>
              <c:pt idx="46">
                <c:v>1255203.3809523808</c:v>
              </c:pt>
              <c:pt idx="47">
                <c:v>1285044.2380952379</c:v>
              </c:pt>
              <c:pt idx="48">
                <c:v>1251982.0952380951</c:v>
              </c:pt>
              <c:pt idx="49">
                <c:v>1237505.5714285716</c:v>
              </c:pt>
              <c:pt idx="50">
                <c:v>1220014.1428571434</c:v>
              </c:pt>
              <c:pt idx="51">
                <c:v>1225805.0000000002</c:v>
              </c:pt>
              <c:pt idx="52">
                <c:v>1232509.3809523808</c:v>
              </c:pt>
              <c:pt idx="53">
                <c:v>1190484.809523809</c:v>
              </c:pt>
              <c:pt idx="54">
                <c:v>1146128.9047619042</c:v>
              </c:pt>
              <c:pt idx="55">
                <c:v>1149272.2857142852</c:v>
              </c:pt>
              <c:pt idx="56">
                <c:v>1176802.5714285711</c:v>
              </c:pt>
              <c:pt idx="57">
                <c:v>1237467.0952380951</c:v>
              </c:pt>
              <c:pt idx="58">
                <c:v>1236763.142857143</c:v>
              </c:pt>
              <c:pt idx="59">
                <c:v>1258393.7142857143</c:v>
              </c:pt>
              <c:pt idx="60">
                <c:v>1245520.6666666667</c:v>
              </c:pt>
              <c:pt idx="61">
                <c:v>1236314.3333333333</c:v>
              </c:pt>
              <c:pt idx="62">
                <c:v>1232938.3333333333</c:v>
              </c:pt>
              <c:pt idx="63">
                <c:v>1239761</c:v>
              </c:pt>
              <c:pt idx="64">
                <c:v>1243551.3333333333</c:v>
              </c:pt>
              <c:pt idx="65">
                <c:v>1239754.6666666667</c:v>
              </c:pt>
              <c:pt idx="66">
                <c:v>1233780.6666666667</c:v>
              </c:pt>
              <c:pt idx="67">
                <c:v>1272916.6666666667</c:v>
              </c:pt>
              <c:pt idx="68">
                <c:v>1260934</c:v>
              </c:pt>
              <c:pt idx="69">
                <c:v>1305878.6666666667</c:v>
              </c:pt>
              <c:pt idx="70">
                <c:v>1283254</c:v>
              </c:pt>
              <c:pt idx="71">
                <c:v>1329727.3333333333</c:v>
              </c:pt>
              <c:pt idx="72">
                <c:v>1296805</c:v>
              </c:pt>
              <c:pt idx="73">
                <c:v>1295164.6666666667</c:v>
              </c:pt>
              <c:pt idx="74">
                <c:v>1283196</c:v>
              </c:pt>
              <c:pt idx="75">
                <c:v>1284451.3333333333</c:v>
              </c:pt>
              <c:pt idx="76">
                <c:v>1284303</c:v>
              </c:pt>
              <c:pt idx="77">
                <c:v>1257505</c:v>
              </c:pt>
              <c:pt idx="78">
                <c:v>1214073</c:v>
              </c:pt>
              <c:pt idx="79">
                <c:v>1224864.3333333333</c:v>
              </c:pt>
              <c:pt idx="80">
                <c:v>1230386.3333333333</c:v>
              </c:pt>
              <c:pt idx="81">
                <c:v>1303515.6666666667</c:v>
              </c:pt>
              <c:pt idx="82">
                <c:v>1299305.6666666667</c:v>
              </c:pt>
              <c:pt idx="83">
                <c:v>1330940.6666666667</c:v>
              </c:pt>
              <c:pt idx="84">
                <c:v>1300726.6666666667</c:v>
              </c:pt>
              <c:pt idx="85">
                <c:v>1289753.3333333333</c:v>
              </c:pt>
              <c:pt idx="86">
                <c:v>1281941</c:v>
              </c:pt>
              <c:pt idx="87">
                <c:v>1290360.3333333333</c:v>
              </c:pt>
              <c:pt idx="88">
                <c:v>1298903.6666666667</c:v>
              </c:pt>
              <c:pt idx="89">
                <c:v>1276175.3333333333</c:v>
              </c:pt>
              <c:pt idx="90">
                <c:v>1232790</c:v>
              </c:pt>
              <c:pt idx="91">
                <c:v>1236193</c:v>
              </c:pt>
              <c:pt idx="92">
                <c:v>1232633.6666666667</c:v>
              </c:pt>
              <c:pt idx="93">
                <c:v>1300285</c:v>
              </c:pt>
              <c:pt idx="94">
                <c:v>1302599.3333333333</c:v>
              </c:pt>
              <c:pt idx="95">
                <c:v>1342436.3333333333</c:v>
              </c:pt>
              <c:pt idx="96">
                <c:v>1308455</c:v>
              </c:pt>
              <c:pt idx="97">
                <c:v>1295904.6666666667</c:v>
              </c:pt>
              <c:pt idx="98">
                <c:v>1280629</c:v>
              </c:pt>
              <c:pt idx="99">
                <c:v>1298157.6666666667</c:v>
              </c:pt>
              <c:pt idx="100">
                <c:v>1310914.6666666667</c:v>
              </c:pt>
              <c:pt idx="101">
                <c:v>1319022</c:v>
              </c:pt>
              <c:pt idx="102">
                <c:v>1295347</c:v>
              </c:pt>
              <c:pt idx="103">
                <c:v>1317247.6666666667</c:v>
              </c:pt>
              <c:pt idx="104">
                <c:v>1312738</c:v>
              </c:pt>
              <c:pt idx="105">
                <c:v>1357739.3333333333</c:v>
              </c:pt>
            </c:numLit>
          </c:val>
          <c:smooth val="0"/>
          <c:extLst>
            <c:ext xmlns:c16="http://schemas.microsoft.com/office/drawing/2014/chart" uri="{C3380CC4-5D6E-409C-BE32-E72D297353CC}">
              <c16:uniqueId val="{00000001-D9E5-4754-A13C-E2661A74C3D3}"/>
            </c:ext>
          </c:extLst>
        </c:ser>
        <c:ser>
          <c:idx val="2"/>
          <c:order val="2"/>
          <c:tx>
            <c:v>12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1161188.7499999998</c:v>
              </c:pt>
              <c:pt idx="12">
                <c:v>1160951.2023809522</c:v>
              </c:pt>
              <c:pt idx="13">
                <c:v>1161902.4404761901</c:v>
              </c:pt>
              <c:pt idx="14">
                <c:v>1165032.8452380949</c:v>
              </c:pt>
              <c:pt idx="15">
                <c:v>1167004.9166666665</c:v>
              </c:pt>
              <c:pt idx="16">
                <c:v>1165538.4642857139</c:v>
              </c:pt>
              <c:pt idx="17">
                <c:v>1165874.7142857139</c:v>
              </c:pt>
              <c:pt idx="18">
                <c:v>1171434.3690476187</c:v>
              </c:pt>
              <c:pt idx="19">
                <c:v>1174589.3928571427</c:v>
              </c:pt>
              <c:pt idx="20">
                <c:v>1170624.4761904762</c:v>
              </c:pt>
              <c:pt idx="21">
                <c:v>1173101.7142857143</c:v>
              </c:pt>
              <c:pt idx="22">
                <c:v>1177569.7499999998</c:v>
              </c:pt>
              <c:pt idx="23">
                <c:v>1180727.0357142857</c:v>
              </c:pt>
              <c:pt idx="24">
                <c:v>1185858.9047619046</c:v>
              </c:pt>
              <c:pt idx="25">
                <c:v>1187210.392857143</c:v>
              </c:pt>
              <c:pt idx="26">
                <c:v>1188354.1904761905</c:v>
              </c:pt>
              <c:pt idx="27">
                <c:v>1191099.9047619046</c:v>
              </c:pt>
              <c:pt idx="28">
                <c:v>1196139.392857143</c:v>
              </c:pt>
              <c:pt idx="29">
                <c:v>1197132.8571428575</c:v>
              </c:pt>
              <c:pt idx="30">
                <c:v>1194208.6666666667</c:v>
              </c:pt>
              <c:pt idx="31">
                <c:v>1191134.8452380951</c:v>
              </c:pt>
              <c:pt idx="32">
                <c:v>1195256.1309523808</c:v>
              </c:pt>
              <c:pt idx="33">
                <c:v>1193450.5595238095</c:v>
              </c:pt>
              <c:pt idx="34">
                <c:v>1190889.5714285716</c:v>
              </c:pt>
              <c:pt idx="35">
                <c:v>1193618.4523809524</c:v>
              </c:pt>
              <c:pt idx="36">
                <c:v>1192975.7500000002</c:v>
              </c:pt>
              <c:pt idx="37">
                <c:v>1191159.7857142857</c:v>
              </c:pt>
              <c:pt idx="38">
                <c:v>1189895.2142857143</c:v>
              </c:pt>
              <c:pt idx="39">
                <c:v>1187495.5595238095</c:v>
              </c:pt>
              <c:pt idx="40">
                <c:v>1184989.7976190473</c:v>
              </c:pt>
              <c:pt idx="41">
                <c:v>1184360.333333333</c:v>
              </c:pt>
              <c:pt idx="42">
                <c:v>1184311.2499999998</c:v>
              </c:pt>
              <c:pt idx="43">
                <c:v>1187914.5595238095</c:v>
              </c:pt>
              <c:pt idx="44">
                <c:v>1189079.2857142857</c:v>
              </c:pt>
              <c:pt idx="45">
                <c:v>1193878.0952380951</c:v>
              </c:pt>
              <c:pt idx="46">
                <c:v>1200032.9880952381</c:v>
              </c:pt>
              <c:pt idx="47">
                <c:v>1201773.7023809524</c:v>
              </c:pt>
              <c:pt idx="48">
                <c:v>1201646.6428571425</c:v>
              </c:pt>
              <c:pt idx="49">
                <c:v>1207081.0119047619</c:v>
              </c:pt>
              <c:pt idx="50">
                <c:v>1211318.976190476</c:v>
              </c:pt>
              <c:pt idx="51">
                <c:v>1216852.9047619046</c:v>
              </c:pt>
              <c:pt idx="52">
                <c:v>1222676.5357142857</c:v>
              </c:pt>
              <c:pt idx="53">
                <c:v>1221156.2738095236</c:v>
              </c:pt>
              <c:pt idx="54">
                <c:v>1220131.9285714284</c:v>
              </c:pt>
              <c:pt idx="55">
                <c:v>1218622.6547619046</c:v>
              </c:pt>
              <c:pt idx="56">
                <c:v>1218086.4404761901</c:v>
              </c:pt>
              <c:pt idx="57">
                <c:v>1215345.7738095236</c:v>
              </c:pt>
              <c:pt idx="58">
                <c:v>1214012.5952380951</c:v>
              </c:pt>
              <c:pt idx="59">
                <c:v>1211423.8095238095</c:v>
              </c:pt>
              <c:pt idx="60">
                <c:v>1213730.4166666667</c:v>
              </c:pt>
              <c:pt idx="61">
                <c:v>1213714.7857142854</c:v>
              </c:pt>
              <c:pt idx="62">
                <c:v>1214654.857142857</c:v>
              </c:pt>
              <c:pt idx="63">
                <c:v>1217219.4166666663</c:v>
              </c:pt>
              <c:pt idx="64">
                <c:v>1216475.2738095236</c:v>
              </c:pt>
              <c:pt idx="65">
                <c:v>1226972.3214285714</c:v>
              </c:pt>
              <c:pt idx="66">
                <c:v>1239132.357142857</c:v>
              </c:pt>
              <c:pt idx="67">
                <c:v>1247386.3690476192</c:v>
              </c:pt>
              <c:pt idx="68">
                <c:v>1248005.1785714284</c:v>
              </c:pt>
              <c:pt idx="69">
                <c:v>1256235.25</c:v>
              </c:pt>
              <c:pt idx="70">
                <c:v>1259009.0833333333</c:v>
              </c:pt>
              <c:pt idx="71">
                <c:v>1265838.5833333333</c:v>
              </c:pt>
              <c:pt idx="72">
                <c:v>1269056.3333333333</c:v>
              </c:pt>
              <c:pt idx="73">
                <c:v>1273721.6666666667</c:v>
              </c:pt>
              <c:pt idx="74">
                <c:v>1278403</c:v>
              </c:pt>
              <c:pt idx="75">
                <c:v>1280228.9166666667</c:v>
              </c:pt>
              <c:pt idx="76">
                <c:v>1283909.5833333333</c:v>
              </c:pt>
              <c:pt idx="77">
                <c:v>1282840.5833333333</c:v>
              </c:pt>
              <c:pt idx="78">
                <c:v>1275302</c:v>
              </c:pt>
              <c:pt idx="79">
                <c:v>1271896.5</c:v>
              </c:pt>
              <c:pt idx="80">
                <c:v>1275203.6666666667</c:v>
              </c:pt>
              <c:pt idx="81">
                <c:v>1274711.25</c:v>
              </c:pt>
              <c:pt idx="82">
                <c:v>1275909.4166666667</c:v>
              </c:pt>
              <c:pt idx="83">
                <c:v>1275507</c:v>
              </c:pt>
              <c:pt idx="84">
                <c:v>1275691.6666666667</c:v>
              </c:pt>
              <c:pt idx="85">
                <c:v>1274556.5833333333</c:v>
              </c:pt>
              <c:pt idx="86">
                <c:v>1275193.25</c:v>
              </c:pt>
              <c:pt idx="87">
                <c:v>1277168.9166666667</c:v>
              </c:pt>
              <c:pt idx="88">
                <c:v>1278206.75</c:v>
              </c:pt>
              <c:pt idx="89">
                <c:v>1279860.8333333333</c:v>
              </c:pt>
              <c:pt idx="90">
                <c:v>1281848.1666666667</c:v>
              </c:pt>
              <c:pt idx="91">
                <c:v>1281038.9166666667</c:v>
              </c:pt>
              <c:pt idx="92">
                <c:v>1280422.6666666667</c:v>
              </c:pt>
              <c:pt idx="93">
                <c:v>1281040.5</c:v>
              </c:pt>
              <c:pt idx="94">
                <c:v>1281862.3333333333</c:v>
              </c:pt>
              <c:pt idx="95">
                <c:v>1283296.5833333333</c:v>
              </c:pt>
              <c:pt idx="96">
                <c:v>1282972.5833333333</c:v>
              </c:pt>
              <c:pt idx="97">
                <c:v>1283400.1666666667</c:v>
              </c:pt>
              <c:pt idx="98">
                <c:v>1282968.5833333333</c:v>
              </c:pt>
              <c:pt idx="99">
                <c:v>1284921.9166666667</c:v>
              </c:pt>
              <c:pt idx="100">
                <c:v>1286402.9166666667</c:v>
              </c:pt>
              <c:pt idx="101">
                <c:v>1293680.25</c:v>
              </c:pt>
              <c:pt idx="102">
                <c:v>1300561.1666666667</c:v>
              </c:pt>
              <c:pt idx="103">
                <c:v>1306666.5833333333</c:v>
              </c:pt>
              <c:pt idx="104">
                <c:v>1313706.3333333333</c:v>
              </c:pt>
              <c:pt idx="105">
                <c:v>1314924.75</c:v>
              </c:pt>
            </c:numLit>
          </c:val>
          <c:smooth val="0"/>
          <c:extLst>
            <c:ext xmlns:c16="http://schemas.microsoft.com/office/drawing/2014/chart" uri="{C3380CC4-5D6E-409C-BE32-E72D297353CC}">
              <c16:uniqueId val="{00000002-D9E5-4754-A13C-E2661A74C3D3}"/>
            </c:ext>
          </c:extLst>
        </c:ser>
        <c:ser>
          <c:idx val="3"/>
          <c:order val="3"/>
          <c:tx>
            <c:v>3 year rolling average</c:v>
          </c:tx>
          <c:marker>
            <c:symbol val="none"/>
          </c:marker>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1178511.4126984125</c:v>
              </c:pt>
              <c:pt idx="36">
                <c:v>1179928.6190476189</c:v>
              </c:pt>
              <c:pt idx="37">
                <c:v>1180090.8730158724</c:v>
              </c:pt>
              <c:pt idx="38">
                <c:v>1181094.083333333</c:v>
              </c:pt>
              <c:pt idx="39">
                <c:v>1181866.7936507934</c:v>
              </c:pt>
              <c:pt idx="40">
                <c:v>1182222.5515873013</c:v>
              </c:pt>
              <c:pt idx="41">
                <c:v>1182455.9682539683</c:v>
              </c:pt>
              <c:pt idx="42">
                <c:v>1183318.0952380956</c:v>
              </c:pt>
              <c:pt idx="43">
                <c:v>1184546.2658730161</c:v>
              </c:pt>
              <c:pt idx="44">
                <c:v>1184986.6309523813</c:v>
              </c:pt>
              <c:pt idx="45">
                <c:v>1186810.1230158731</c:v>
              </c:pt>
              <c:pt idx="46">
                <c:v>1189497.4365079366</c:v>
              </c:pt>
              <c:pt idx="47">
                <c:v>1192039.7301587302</c:v>
              </c:pt>
              <c:pt idx="48">
                <c:v>1193493.7658730159</c:v>
              </c:pt>
              <c:pt idx="49">
                <c:v>1195150.3968253967</c:v>
              </c:pt>
              <c:pt idx="50">
                <c:v>1196522.7936507936</c:v>
              </c:pt>
              <c:pt idx="51">
                <c:v>1198482.7896825394</c:v>
              </c:pt>
              <c:pt idx="52">
                <c:v>1201268.5753968256</c:v>
              </c:pt>
              <c:pt idx="53">
                <c:v>1200883.1547619046</c:v>
              </c:pt>
              <c:pt idx="54">
                <c:v>1199550.6150793647</c:v>
              </c:pt>
              <c:pt idx="55">
                <c:v>1199224.0198412696</c:v>
              </c:pt>
              <c:pt idx="56">
                <c:v>1200807.2857142854</c:v>
              </c:pt>
              <c:pt idx="57">
                <c:v>1200891.476190476</c:v>
              </c:pt>
              <c:pt idx="58">
                <c:v>1201645.0515873013</c:v>
              </c:pt>
              <c:pt idx="59">
                <c:v>1202271.9880952379</c:v>
              </c:pt>
              <c:pt idx="60">
                <c:v>1202784.2698412696</c:v>
              </c:pt>
              <c:pt idx="61">
                <c:v>1203985.194444444</c:v>
              </c:pt>
              <c:pt idx="62">
                <c:v>1205289.6825396821</c:v>
              </c:pt>
              <c:pt idx="63">
                <c:v>1207189.2936507936</c:v>
              </c:pt>
              <c:pt idx="64">
                <c:v>1208047.2023809524</c:v>
              </c:pt>
              <c:pt idx="65">
                <c:v>1210829.6428571427</c:v>
              </c:pt>
              <c:pt idx="66">
                <c:v>1214525.1785714284</c:v>
              </c:pt>
              <c:pt idx="67">
                <c:v>1217974.5277777778</c:v>
              </c:pt>
              <c:pt idx="68">
                <c:v>1218390.3015873015</c:v>
              </c:pt>
              <c:pt idx="69">
                <c:v>1221819.7063492062</c:v>
              </c:pt>
              <c:pt idx="70">
                <c:v>1224351.5555555555</c:v>
              </c:pt>
              <c:pt idx="71">
                <c:v>1226345.3650793652</c:v>
              </c:pt>
              <c:pt idx="72">
                <c:v>1228144.4642857143</c:v>
              </c:pt>
              <c:pt idx="73">
                <c:v>1231505.8214285716</c:v>
              </c:pt>
              <c:pt idx="74">
                <c:v>1234792.2777777778</c:v>
              </c:pt>
              <c:pt idx="75">
                <c:v>1238100.4126984128</c:v>
              </c:pt>
              <c:pt idx="76">
                <c:v>1241020.4642857143</c:v>
              </c:pt>
              <c:pt idx="77">
                <c:v>1243656.3928571427</c:v>
              </c:pt>
              <c:pt idx="78">
                <c:v>1244855.4285714284</c:v>
              </c:pt>
              <c:pt idx="79">
                <c:v>1245968.5079365079</c:v>
              </c:pt>
              <c:pt idx="80">
                <c:v>1247098.4285714284</c:v>
              </c:pt>
              <c:pt idx="81">
                <c:v>1248764.0912698412</c:v>
              </c:pt>
              <c:pt idx="82">
                <c:v>1249643.6984126985</c:v>
              </c:pt>
              <c:pt idx="83">
                <c:v>1250923.1309523811</c:v>
              </c:pt>
              <c:pt idx="84">
                <c:v>1252826.138888889</c:v>
              </c:pt>
              <c:pt idx="85">
                <c:v>1253997.6785714284</c:v>
              </c:pt>
              <c:pt idx="86">
                <c:v>1256083.7023809524</c:v>
              </c:pt>
              <c:pt idx="87">
                <c:v>1258205.75</c:v>
              </c:pt>
              <c:pt idx="88">
                <c:v>1259530.5357142857</c:v>
              </c:pt>
              <c:pt idx="89">
                <c:v>1263224.5793650793</c:v>
              </c:pt>
              <c:pt idx="90">
                <c:v>1265427.5079365079</c:v>
              </c:pt>
              <c:pt idx="91">
                <c:v>1266773.9285714286</c:v>
              </c:pt>
              <c:pt idx="92">
                <c:v>1267877.1706349207</c:v>
              </c:pt>
              <c:pt idx="93">
                <c:v>1270662.3333333333</c:v>
              </c:pt>
              <c:pt idx="94">
                <c:v>1272260.2777777778</c:v>
              </c:pt>
              <c:pt idx="95">
                <c:v>1274880.7222222222</c:v>
              </c:pt>
              <c:pt idx="96">
                <c:v>1275906.861111111</c:v>
              </c:pt>
              <c:pt idx="97">
                <c:v>1277226.138888889</c:v>
              </c:pt>
              <c:pt idx="98">
                <c:v>1278854.9444444445</c:v>
              </c:pt>
              <c:pt idx="99">
                <c:v>1280773.25</c:v>
              </c:pt>
              <c:pt idx="100">
                <c:v>1282839.75</c:v>
              </c:pt>
              <c:pt idx="101">
                <c:v>1285460.5555555555</c:v>
              </c:pt>
              <c:pt idx="102">
                <c:v>1285903.7777777778</c:v>
              </c:pt>
              <c:pt idx="103">
                <c:v>1286534</c:v>
              </c:pt>
              <c:pt idx="104">
                <c:v>1289777.5555555555</c:v>
              </c:pt>
              <c:pt idx="105">
                <c:v>1290225.5</c:v>
              </c:pt>
            </c:numLit>
          </c:val>
          <c:smooth val="0"/>
          <c:extLst>
            <c:ext xmlns:c16="http://schemas.microsoft.com/office/drawing/2014/chart" uri="{C3380CC4-5D6E-409C-BE32-E72D297353CC}">
              <c16:uniqueId val="{00000003-D9E5-4754-A13C-E2661A74C3D3}"/>
            </c:ext>
          </c:extLst>
        </c:ser>
        <c:dLbls>
          <c:showLegendKey val="0"/>
          <c:showVal val="0"/>
          <c:showCatName val="0"/>
          <c:showSerName val="0"/>
          <c:showPercent val="0"/>
          <c:showBubbleSize val="0"/>
        </c:dLbls>
        <c:smooth val="0"/>
        <c:axId val="181321807"/>
        <c:axId val="1"/>
      </c:lineChart>
      <c:catAx>
        <c:axId val="181321807"/>
        <c:scaling>
          <c:orientation val="minMax"/>
        </c:scaling>
        <c:delete val="0"/>
        <c:axPos val="b"/>
        <c:numFmt formatCode="mmm\-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in val="1000000"/>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1321807"/>
        <c:crosses val="autoZero"/>
        <c:crossBetween val="between"/>
      </c:valAx>
    </c:plotArea>
    <c:legend>
      <c:legendPos val="r"/>
      <c:layout>
        <c:manualLayout>
          <c:xMode val="edge"/>
          <c:yMode val="edge"/>
          <c:wMode val="edge"/>
          <c:hMode val="edge"/>
          <c:x val="0.94873235277278056"/>
          <c:y val="0.41332303689709543"/>
          <c:w val="0.99657243763014125"/>
          <c:h val="0.51315103125244199"/>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A&amp;E Attendances - Type 1</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a:t>
            </a:r>
          </a:p>
        </c:rich>
      </c:tx>
      <c:layout>
        <c:manualLayout>
          <c:xMode val="edge"/>
          <c:yMode val="edge"/>
          <c:x val="0.42139039848934551"/>
          <c:y val="2.380933633295838E-2"/>
        </c:manualLayout>
      </c:layout>
      <c:overlay val="0"/>
    </c:title>
    <c:autoTitleDeleted val="0"/>
    <c:plotArea>
      <c:layout>
        <c:manualLayout>
          <c:layoutTarget val="inner"/>
          <c:xMode val="edge"/>
          <c:yMode val="edge"/>
          <c:x val="3.1423331933341229E-2"/>
          <c:y val="0.15250599925009373"/>
          <c:w val="0.95466179724179234"/>
          <c:h val="0.82105943007124105"/>
        </c:manualLayout>
      </c:layout>
      <c:lineChart>
        <c:grouping val="standard"/>
        <c:varyColors val="0"/>
        <c:ser>
          <c:idx val="0"/>
          <c:order val="0"/>
          <c:tx>
            <c:v>3 month rolling average </c:v>
          </c:tx>
          <c:spPr>
            <a:ln cmpd="sng">
              <a:solidFill>
                <a:srgbClr val="BE4B48"/>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3"/>
              <c:pt idx="0">
                <c:v>1.3360995091746819E-2</c:v>
              </c:pt>
              <c:pt idx="1">
                <c:v>2.1209068558479149E-2</c:v>
              </c:pt>
              <c:pt idx="2">
                <c:v>1.2707292424660288E-2</c:v>
              </c:pt>
              <c:pt idx="3">
                <c:v>2.9674805805783855E-3</c:v>
              </c:pt>
              <c:pt idx="4">
                <c:v>1.5881905830407161E-2</c:v>
              </c:pt>
              <c:pt idx="5">
                <c:v>3.1824552773191073E-2</c:v>
              </c:pt>
              <c:pt idx="6">
                <c:v>1.6396667684900557E-2</c:v>
              </c:pt>
              <c:pt idx="7">
                <c:v>5.4905247609116081E-3</c:v>
              </c:pt>
              <c:pt idx="8">
                <c:v>9.9695056972923801E-3</c:v>
              </c:pt>
              <c:pt idx="9">
                <c:v>3.3663779444972564E-2</c:v>
              </c:pt>
              <c:pt idx="10">
                <c:v>4.3548133959672164E-2</c:v>
              </c:pt>
              <c:pt idx="11">
                <c:v>3.2968760298742961E-2</c:v>
              </c:pt>
              <c:pt idx="12">
                <c:v>2.6160319290306377E-2</c:v>
              </c:pt>
              <c:pt idx="13">
                <c:v>1.7980392711832049E-2</c:v>
              </c:pt>
              <c:pt idx="14">
                <c:v>3.0813795175169689E-2</c:v>
              </c:pt>
              <c:pt idx="15">
                <c:v>3.0852122702590634E-2</c:v>
              </c:pt>
              <c:pt idx="16">
                <c:v>1.0972278333074348E-2</c:v>
              </c:pt>
              <c:pt idx="17">
                <c:v>-1.7054073870993669E-2</c:v>
              </c:pt>
              <c:pt idx="18">
                <c:v>-6.3741376395652916E-3</c:v>
              </c:pt>
              <c:pt idx="19">
                <c:v>-2.4827953715935713E-3</c:v>
              </c:pt>
              <c:pt idx="20">
                <c:v>-8.1235943989432791E-4</c:v>
              </c:pt>
              <c:pt idx="21">
                <c:v>-5.2793544715517005E-3</c:v>
              </c:pt>
              <c:pt idx="22">
                <c:v>-1.5531787709386347E-3</c:v>
              </c:pt>
              <c:pt idx="23">
                <c:v>8.9457702582906862E-4</c:v>
              </c:pt>
              <c:pt idx="24">
                <c:v>-1.2444747069046969E-2</c:v>
              </c:pt>
              <c:pt idx="25">
                <c:v>-1.8468909522861288E-2</c:v>
              </c:pt>
              <c:pt idx="26">
                <c:v>-2.0656011776675753E-2</c:v>
              </c:pt>
              <c:pt idx="27">
                <c:v>-1.8869848171853998E-2</c:v>
              </c:pt>
              <c:pt idx="28">
                <c:v>-1.111694310788558E-2</c:v>
              </c:pt>
              <c:pt idx="29">
                <c:v>1.0139678947586717E-2</c:v>
              </c:pt>
              <c:pt idx="30">
                <c:v>1.6130329179296909E-2</c:v>
              </c:pt>
              <c:pt idx="31">
                <c:v>3.1409331422491693E-2</c:v>
              </c:pt>
              <c:pt idx="32">
                <c:v>4.0169489177814599E-2</c:v>
              </c:pt>
              <c:pt idx="33">
                <c:v>4.1139951321775836E-2</c:v>
              </c:pt>
              <c:pt idx="34">
                <c:v>2.5451707172172044E-2</c:v>
              </c:pt>
              <c:pt idx="35">
                <c:v>2.3312479181911261E-2</c:v>
              </c:pt>
              <c:pt idx="36">
                <c:v>3.2306674208354869E-2</c:v>
              </c:pt>
              <c:pt idx="37">
                <c:v>5.2211239768320317E-2</c:v>
              </c:pt>
              <c:pt idx="38">
                <c:v>5.3312230216061796E-2</c:v>
              </c:pt>
              <c:pt idx="39">
                <c:v>3.4182931902277058E-2</c:v>
              </c:pt>
              <c:pt idx="40">
                <c:v>1.1576299162590287E-2</c:v>
              </c:pt>
              <c:pt idx="41">
                <c:v>-1.3913078864505435E-2</c:v>
              </c:pt>
              <c:pt idx="42">
                <c:v>-1.0326734671647686E-2</c:v>
              </c:pt>
              <c:pt idx="43">
                <c:v>-1.5235111076854269E-2</c:v>
              </c:pt>
              <c:pt idx="44">
                <c:v>-1.4691036030548776E-2</c:v>
              </c:pt>
              <c:pt idx="45">
                <c:v>-2.0738993273123785E-2</c:v>
              </c:pt>
              <c:pt idx="46">
                <c:v>-5.1609592469449295E-3</c:v>
              </c:pt>
              <c:pt idx="47">
                <c:v>-9.6261230877769943E-4</c:v>
              </c:pt>
              <c:pt idx="48">
                <c:v>1.059347594604354E-2</c:v>
              </c:pt>
              <c:pt idx="49">
                <c:v>1.1385171377176428E-2</c:v>
              </c:pt>
              <c:pt idx="50">
                <c:v>8.9589195438173341E-3</c:v>
              </c:pt>
              <c:pt idx="51">
                <c:v>4.1386380362606667E-2</c:v>
              </c:pt>
              <c:pt idx="52">
                <c:v>7.6476355792607142E-2</c:v>
              </c:pt>
              <c:pt idx="53">
                <c:v>0.10758493221259147</c:v>
              </c:pt>
              <c:pt idx="54">
                <c:v>7.1491540394323039E-2</c:v>
              </c:pt>
              <c:pt idx="55">
                <c:v>5.528354789539569E-2</c:v>
              </c:pt>
              <c:pt idx="56">
                <c:v>3.759075245034782E-2</c:v>
              </c:pt>
              <c:pt idx="57">
                <c:v>5.6686248697697339E-2</c:v>
              </c:pt>
              <c:pt idx="58">
                <c:v>4.117501596387263E-2</c:v>
              </c:pt>
              <c:pt idx="59">
                <c:v>4.7601432537518029E-2</c:v>
              </c:pt>
              <c:pt idx="60">
                <c:v>4.0762514480989109E-2</c:v>
              </c:pt>
              <c:pt idx="61">
                <c:v>3.6047539270337881E-2</c:v>
              </c:pt>
              <c:pt idx="62">
                <c:v>3.2770393609270698E-2</c:v>
              </c:pt>
              <c:pt idx="63">
                <c:v>1.4317617679196815E-2</c:v>
              </c:pt>
              <c:pt idx="64">
                <c:v>-1.5973395595435425E-2</c:v>
              </c:pt>
              <c:pt idx="65">
                <c:v>-3.7749787234042542E-2</c:v>
              </c:pt>
              <c:pt idx="66">
                <c:v>-2.4226221726646013E-2</c:v>
              </c:pt>
              <c:pt idx="67">
                <c:v>-1.8095096124295384E-3</c:v>
              </c:pt>
              <c:pt idx="68">
                <c:v>1.2508565464566468E-2</c:v>
              </c:pt>
              <c:pt idx="69">
                <c:v>9.1246776908149307E-4</c:v>
              </c:pt>
              <c:pt idx="70">
                <c:v>3.0240989714465094E-3</c:v>
              </c:pt>
              <c:pt idx="71">
                <c:v>-4.1781045087188051E-3</c:v>
              </c:pt>
              <c:pt idx="72">
                <c:v>-9.7802673948488295E-4</c:v>
              </c:pt>
              <c:pt idx="73">
                <c:v>4.6004078524839453E-3</c:v>
              </c:pt>
              <c:pt idx="74">
                <c:v>1.1368552955701716E-2</c:v>
              </c:pt>
              <c:pt idx="75">
                <c:v>1.4847124530982692E-2</c:v>
              </c:pt>
              <c:pt idx="76">
                <c:v>1.5416700643206882E-2</c:v>
              </c:pt>
              <c:pt idx="77">
                <c:v>9.2489154581201216E-3</c:v>
              </c:pt>
              <c:pt idx="78">
                <c:v>1.8265265733607983E-3</c:v>
              </c:pt>
              <c:pt idx="79">
                <c:v>-2.4784256524726933E-3</c:v>
              </c:pt>
              <c:pt idx="80">
                <c:v>2.5349436635002665E-3</c:v>
              </c:pt>
              <c:pt idx="81">
                <c:v>8.6372495443072239E-3</c:v>
              </c:pt>
              <c:pt idx="82">
                <c:v>5.9415506204223423E-3</c:v>
              </c:pt>
              <c:pt idx="83">
                <c:v>4.7693874280869686E-3</c:v>
              </c:pt>
              <c:pt idx="84">
                <c:v>-1.0234480370001631E-3</c:v>
              </c:pt>
              <c:pt idx="85">
                <c:v>6.0427565323484256E-3</c:v>
              </c:pt>
              <c:pt idx="86">
                <c:v>9.2470290971027325E-3</c:v>
              </c:pt>
              <c:pt idx="87">
                <c:v>3.3574278978384831E-2</c:v>
              </c:pt>
              <c:pt idx="88">
                <c:v>5.074424678980205E-2</c:v>
              </c:pt>
              <c:pt idx="89">
                <c:v>6.5567970912848272E-2</c:v>
              </c:pt>
              <c:pt idx="90">
                <c:v>6.4986326026575725E-2</c:v>
              </c:pt>
              <c:pt idx="91">
                <c:v>4.4185954104933423E-2</c:v>
              </c:pt>
            </c:numLit>
          </c:val>
          <c:smooth val="0"/>
          <c:extLst>
            <c:ext xmlns:c16="http://schemas.microsoft.com/office/drawing/2014/chart" uri="{C3380CC4-5D6E-409C-BE32-E72D297353CC}">
              <c16:uniqueId val="{00000000-A008-40FA-A568-2D8B08A7774D}"/>
            </c:ext>
          </c:extLst>
        </c:ser>
        <c:ser>
          <c:idx val="1"/>
          <c:order val="1"/>
          <c:tx>
            <c:v>12 month rolling average </c:v>
          </c:tx>
          <c:spPr>
            <a:ln>
              <a:solidFill>
                <a:schemeClr val="accent3"/>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2"/>
              <c:pt idx="0">
                <c:v>#N/A</c:v>
              </c:pt>
              <c:pt idx="1">
                <c:v>#N/A</c:v>
              </c:pt>
              <c:pt idx="2">
                <c:v>#N/A</c:v>
              </c:pt>
              <c:pt idx="3">
                <c:v>#N/A</c:v>
              </c:pt>
              <c:pt idx="4">
                <c:v>#N/A</c:v>
              </c:pt>
              <c:pt idx="5">
                <c:v>#N/A</c:v>
              </c:pt>
              <c:pt idx="6">
                <c:v>#N/A</c:v>
              </c:pt>
              <c:pt idx="7">
                <c:v>#N/A</c:v>
              </c:pt>
              <c:pt idx="8">
                <c:v>#N/A</c:v>
              </c:pt>
              <c:pt idx="9">
                <c:v>1.6826106620724701E-2</c:v>
              </c:pt>
              <c:pt idx="10">
                <c:v>2.1454564438083246E-2</c:v>
              </c:pt>
              <c:pt idx="11">
                <c:v>2.1781477944551542E-2</c:v>
              </c:pt>
              <c:pt idx="12">
                <c:v>2.0017757725387941E-2</c:v>
              </c:pt>
              <c:pt idx="13">
                <c:v>2.0646860823912538E-2</c:v>
              </c:pt>
              <c:pt idx="14">
                <c:v>2.6254756500192045E-2</c:v>
              </c:pt>
              <c:pt idx="15">
                <c:v>2.6810893549822135E-2</c:v>
              </c:pt>
              <c:pt idx="16">
                <c:v>1.9441377358224265E-2</c:v>
              </c:pt>
              <c:pt idx="17">
                <c:v>1.4086158517663927E-2</c:v>
              </c:pt>
              <c:pt idx="18">
                <c:v>2.1041465698771855E-2</c:v>
              </c:pt>
              <c:pt idx="19">
                <c:v>1.734619001088511E-2</c:v>
              </c:pt>
              <c:pt idx="20">
                <c:v>1.131128022656136E-2</c:v>
              </c:pt>
              <c:pt idx="21">
                <c:v>1.0918202325119308E-2</c:v>
              </c:pt>
              <c:pt idx="22">
                <c:v>6.0014266533037208E-3</c:v>
              </c:pt>
              <c:pt idx="23">
                <c:v>3.3266158053404382E-3</c:v>
              </c:pt>
              <c:pt idx="24">
                <c:v>1.2967714692084797E-3</c:v>
              </c:pt>
              <c:pt idx="25">
                <c:v>-3.0260645842430378E-3</c:v>
              </c:pt>
              <c:pt idx="26">
                <c:v>-9.3213176530064779E-3</c:v>
              </c:pt>
              <c:pt idx="27">
                <c:v>-1.0669261755965831E-2</c:v>
              </c:pt>
              <c:pt idx="28">
                <c:v>-8.2878452844368233E-3</c:v>
              </c:pt>
              <c:pt idx="29">
                <c:v>-2.7035442100948881E-3</c:v>
              </c:pt>
              <c:pt idx="30">
                <c:v>-5.167800505799014E-3</c:v>
              </c:pt>
              <c:pt idx="31">
                <c:v>3.5823496069786742E-4</c:v>
              </c:pt>
              <c:pt idx="32">
                <c:v>7.6778039593530245E-3</c:v>
              </c:pt>
              <c:pt idx="33">
                <c:v>6.832375943696567E-3</c:v>
              </c:pt>
              <c:pt idx="34">
                <c:v>7.268289281774809E-3</c:v>
              </c:pt>
              <c:pt idx="35">
                <c:v>1.3366154886541137E-2</c:v>
              </c:pt>
              <c:pt idx="36">
                <c:v>1.8004746676473005E-2</c:v>
              </c:pt>
              <c:pt idx="37">
                <c:v>2.4722067381765855E-2</c:v>
              </c:pt>
              <c:pt idx="38">
                <c:v>3.1803428325679173E-2</c:v>
              </c:pt>
              <c:pt idx="39">
                <c:v>3.1068197271205245E-2</c:v>
              </c:pt>
              <c:pt idx="40">
                <c:v>3.0246000425503405E-2</c:v>
              </c:pt>
              <c:pt idx="41">
                <c:v>2.5850424167210173E-2</c:v>
              </c:pt>
              <c:pt idx="42">
                <c:v>2.4394634664314685E-2</c:v>
              </c:pt>
              <c:pt idx="43">
                <c:v>1.7981466162294568E-2</c:v>
              </c:pt>
              <c:pt idx="44">
                <c:v>1.1649352377426148E-2</c:v>
              </c:pt>
              <c:pt idx="45">
                <c:v>8.0298870941659661E-3</c:v>
              </c:pt>
              <c:pt idx="46">
                <c:v>1.0056012623471888E-2</c:v>
              </c:pt>
              <c:pt idx="47">
                <c:v>5.4957154856205559E-3</c:v>
              </c:pt>
              <c:pt idx="48">
                <c:v>2.753924455862089E-3</c:v>
              </c:pt>
              <c:pt idx="49">
                <c:v>3.0119655656601907E-4</c:v>
              </c:pt>
              <c:pt idx="50">
                <c:v>-5.0718744685317452E-3</c:v>
              </c:pt>
              <c:pt idx="51">
                <c:v>4.7627381882124897E-3</c:v>
              </c:pt>
              <c:pt idx="52">
                <c:v>1.55724378048816E-2</c:v>
              </c:pt>
              <c:pt idx="53">
                <c:v>2.3603462625052307E-2</c:v>
              </c:pt>
              <c:pt idx="54">
                <c:v>2.4562081229261734E-2</c:v>
              </c:pt>
              <c:pt idx="55">
                <c:v>3.3644315117258738E-2</c:v>
              </c:pt>
              <c:pt idx="56">
                <c:v>3.7064267925831063E-2</c:v>
              </c:pt>
              <c:pt idx="57">
                <c:v>4.4918032303586264E-2</c:v>
              </c:pt>
              <c:pt idx="58">
                <c:v>4.5583365059443048E-2</c:v>
              </c:pt>
              <c:pt idx="59">
                <c:v>4.9440677215665918E-2</c:v>
              </c:pt>
              <c:pt idx="60">
                <c:v>5.2482515903400806E-2</c:v>
              </c:pt>
              <c:pt idx="61">
                <c:v>5.1765112466370944E-2</c:v>
              </c:pt>
              <c:pt idx="62">
                <c:v>5.5434180188991267E-2</c:v>
              </c:pt>
              <c:pt idx="63">
                <c:v>4.5533432930022544E-2</c:v>
              </c:pt>
              <c:pt idx="64">
                <c:v>2.9189491056904826E-2</c:v>
              </c:pt>
              <c:pt idx="65">
                <c:v>1.964918934547466E-2</c:v>
              </c:pt>
              <c:pt idx="66">
                <c:v>2.1793569900384391E-2</c:v>
              </c:pt>
              <c:pt idx="67">
                <c:v>1.4707436365919424E-2</c:v>
              </c:pt>
              <c:pt idx="68">
                <c:v>1.3423519780006776E-2</c:v>
              </c:pt>
              <c:pt idx="69">
                <c:v>7.6379538386377455E-3</c:v>
              </c:pt>
              <c:pt idx="70">
                <c:v>5.228556967132203E-3</c:v>
              </c:pt>
              <c:pt idx="71">
                <c:v>6.55493808825236E-4</c:v>
              </c:pt>
              <c:pt idx="72">
                <c:v>-2.5107497401054557E-3</c:v>
              </c:pt>
              <c:pt idx="73">
                <c:v>-2.3901975343342263E-3</c:v>
              </c:pt>
              <c:pt idx="74">
                <c:v>-4.4417717628739695E-3</c:v>
              </c:pt>
              <c:pt idx="75">
                <c:v>-2.3227749719746393E-3</c:v>
              </c:pt>
              <c:pt idx="76">
                <c:v>5.1330325418346145E-3</c:v>
              </c:pt>
              <c:pt idx="77">
                <c:v>7.1880193605899922E-3</c:v>
              </c:pt>
              <c:pt idx="78">
                <c:v>4.0926795745830358E-3</c:v>
              </c:pt>
              <c:pt idx="79">
                <c:v>4.9652421283643555E-3</c:v>
              </c:pt>
              <c:pt idx="80">
                <c:v>4.6656264064723896E-3</c:v>
              </c:pt>
              <c:pt idx="81">
                <c:v>6.1070486742396124E-3</c:v>
              </c:pt>
              <c:pt idx="82">
                <c:v>5.7074266900962733E-3</c:v>
              </c:pt>
              <c:pt idx="83">
                <c:v>6.9385568667377218E-3</c:v>
              </c:pt>
              <c:pt idx="84">
                <c:v>6.0973764826102173E-3</c:v>
              </c:pt>
              <c:pt idx="85">
                <c:v>6.0704577905283941E-3</c:v>
              </c:pt>
              <c:pt idx="86">
                <c:v>6.4122386043312662E-3</c:v>
              </c:pt>
              <c:pt idx="87">
                <c:v>1.079759322790963E-2</c:v>
              </c:pt>
              <c:pt idx="88">
                <c:v>1.4598452832882414E-2</c:v>
              </c:pt>
              <c:pt idx="89">
                <c:v>2.0005377146036452E-2</c:v>
              </c:pt>
              <c:pt idx="90">
                <c:v>2.5994281055109925E-2</c:v>
              </c:pt>
              <c:pt idx="91">
                <c:v>2.6450568893020998E-2</c:v>
              </c:pt>
            </c:numLit>
          </c:val>
          <c:smooth val="0"/>
          <c:extLst>
            <c:ext xmlns:c16="http://schemas.microsoft.com/office/drawing/2014/chart" uri="{C3380CC4-5D6E-409C-BE32-E72D297353CC}">
              <c16:uniqueId val="{00000001-A008-40FA-A568-2D8B08A7774D}"/>
            </c:ext>
          </c:extLst>
        </c:ser>
        <c:dLbls>
          <c:showLegendKey val="0"/>
          <c:showVal val="0"/>
          <c:showCatName val="0"/>
          <c:showSerName val="0"/>
          <c:showPercent val="0"/>
          <c:showBubbleSize val="0"/>
        </c:dLbls>
        <c:smooth val="0"/>
        <c:axId val="240604319"/>
        <c:axId val="1"/>
      </c:lineChart>
      <c:catAx>
        <c:axId val="240604319"/>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ax val="0.12000000000000001"/>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604319"/>
        <c:crosses val="autoZero"/>
        <c:crossBetween val="between"/>
      </c:valAx>
    </c:plotArea>
    <c:legend>
      <c:legendPos val="r"/>
      <c:layout>
        <c:manualLayout>
          <c:xMode val="edge"/>
          <c:yMode val="edge"/>
          <c:wMode val="edge"/>
          <c:hMode val="edge"/>
          <c:x val="1.2097162553475996E-2"/>
          <c:y val="0.7857386576677915"/>
          <c:w val="0.99772709134249782"/>
          <c:h val="0.9143140232470941"/>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A&amp;E Attendances - All Types</a:t>
            </a:r>
          </a:p>
        </c:rich>
      </c:tx>
      <c:overlay val="0"/>
    </c:title>
    <c:autoTitleDeleted val="0"/>
    <c:plotArea>
      <c:layout>
        <c:manualLayout>
          <c:layoutTarget val="inner"/>
          <c:xMode val="edge"/>
          <c:yMode val="edge"/>
          <c:x val="4.6835852126537514E-2"/>
          <c:y val="7.0477001928002089E-2"/>
          <c:w val="0.93767796591039954"/>
          <c:h val="0.77486962189747244"/>
        </c:manualLayout>
      </c:layout>
      <c:lineChart>
        <c:grouping val="standard"/>
        <c:varyColors val="0"/>
        <c:ser>
          <c:idx val="0"/>
          <c:order val="0"/>
          <c:tx>
            <c:v>Monthly data</c:v>
          </c:tx>
          <c:spPr>
            <a:ln w="28575"/>
          </c:spPr>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7"/>
              <c:pt idx="0">
                <c:v>1752381</c:v>
              </c:pt>
              <c:pt idx="1">
                <c:v>1756268</c:v>
              </c:pt>
              <c:pt idx="2">
                <c:v>1801348</c:v>
              </c:pt>
              <c:pt idx="3">
                <c:v>1651027.4285714284</c:v>
              </c:pt>
              <c:pt idx="4">
                <c:v>1737741.1428571432</c:v>
              </c:pt>
              <c:pt idx="5">
                <c:v>1727796.7142857143</c:v>
              </c:pt>
              <c:pt idx="6">
                <c:v>1599364.0000000009</c:v>
              </c:pt>
              <c:pt idx="7">
                <c:v>1863441</c:v>
              </c:pt>
              <c:pt idx="8">
                <c:v>1844374.8571428566</c:v>
              </c:pt>
              <c:pt idx="9">
                <c:v>1873695.1428571439</c:v>
              </c:pt>
              <c:pt idx="10">
                <c:v>1785417.2857142866</c:v>
              </c:pt>
              <c:pt idx="11">
                <c:v>1864959.4285714279</c:v>
              </c:pt>
              <c:pt idx="12">
                <c:v>1758108.2857142854</c:v>
              </c:pt>
              <c:pt idx="13">
                <c:v>1781210.5714285718</c:v>
              </c:pt>
              <c:pt idx="14">
                <c:v>1848912.4285714284</c:v>
              </c:pt>
              <c:pt idx="15">
                <c:v>1741440.8571428573</c:v>
              </c:pt>
              <c:pt idx="16">
                <c:v>1732045.8571428566</c:v>
              </c:pt>
              <c:pt idx="17">
                <c:v>1737518</c:v>
              </c:pt>
              <c:pt idx="18">
                <c:v>1704231.7142857141</c:v>
              </c:pt>
              <c:pt idx="19">
                <c:v>1933152.8571428568</c:v>
              </c:pt>
              <c:pt idx="20">
                <c:v>1769523.2857142854</c:v>
              </c:pt>
              <c:pt idx="21">
                <c:v>1929570.4285714282</c:v>
              </c:pt>
              <c:pt idx="22">
                <c:v>1887841.2857142857</c:v>
              </c:pt>
              <c:pt idx="23">
                <c:v>1924523.2857142868</c:v>
              </c:pt>
              <c:pt idx="24">
                <c:v>1845142.2857142854</c:v>
              </c:pt>
              <c:pt idx="25">
                <c:v>1788490.8571428568</c:v>
              </c:pt>
              <c:pt idx="26">
                <c:v>1832304.2857142864</c:v>
              </c:pt>
              <c:pt idx="27">
                <c:v>1755605.142857143</c:v>
              </c:pt>
              <c:pt idx="28">
                <c:v>1822425.5714285711</c:v>
              </c:pt>
              <c:pt idx="29">
                <c:v>1733118.4285714284</c:v>
              </c:pt>
              <c:pt idx="30">
                <c:v>1648748.4285714282</c:v>
              </c:pt>
              <c:pt idx="31">
                <c:v>1865084.142857143</c:v>
              </c:pt>
              <c:pt idx="32">
                <c:v>1831420.4285714282</c:v>
              </c:pt>
              <c:pt idx="33">
                <c:v>1891670.2857142868</c:v>
              </c:pt>
              <c:pt idx="34">
                <c:v>1831036.285714285</c:v>
              </c:pt>
              <c:pt idx="35">
                <c:v>1976288.857142857</c:v>
              </c:pt>
              <c:pt idx="36">
                <c:v>1840591.1428571427</c:v>
              </c:pt>
              <c:pt idx="37">
                <c:v>1768748.7142857143</c:v>
              </c:pt>
              <c:pt idx="38">
                <c:v>1829429.2857142847</c:v>
              </c:pt>
              <c:pt idx="39">
                <c:v>1733036.5714285721</c:v>
              </c:pt>
              <c:pt idx="40">
                <c:v>1782029.1428571427</c:v>
              </c:pt>
              <c:pt idx="41">
                <c:v>1739538.8571428573</c:v>
              </c:pt>
              <c:pt idx="42">
                <c:v>1661814.4285714277</c:v>
              </c:pt>
              <c:pt idx="43">
                <c:v>1957340.8571428587</c:v>
              </c:pt>
              <c:pt idx="44">
                <c:v>1877675.8571428566</c:v>
              </c:pt>
              <c:pt idx="45">
                <c:v>1978028.4285714282</c:v>
              </c:pt>
              <c:pt idx="46">
                <c:v>1942267.9999999991</c:v>
              </c:pt>
              <c:pt idx="47">
                <c:v>1993630.8571428566</c:v>
              </c:pt>
              <c:pt idx="48">
                <c:v>1817309.9999999995</c:v>
              </c:pt>
              <c:pt idx="49">
                <c:v>1853285.7142857146</c:v>
              </c:pt>
              <c:pt idx="50">
                <c:v>1892374.0000000002</c:v>
              </c:pt>
              <c:pt idx="51">
                <c:v>1830460.2857142866</c:v>
              </c:pt>
              <c:pt idx="52">
                <c:v>1901226.9999999993</c:v>
              </c:pt>
              <c:pt idx="53">
                <c:v>1732066.9999999995</c:v>
              </c:pt>
              <c:pt idx="54">
                <c:v>1654846.4285714282</c:v>
              </c:pt>
              <c:pt idx="55">
                <c:v>1942967.0000000005</c:v>
              </c:pt>
              <c:pt idx="56">
                <c:v>1873167.7142857148</c:v>
              </c:pt>
              <c:pt idx="57">
                <c:v>1937468.8571428577</c:v>
              </c:pt>
              <c:pt idx="58">
                <c:v>1911209</c:v>
              </c:pt>
              <c:pt idx="59">
                <c:v>1952895</c:v>
              </c:pt>
              <c:pt idx="60">
                <c:v>1865139</c:v>
              </c:pt>
              <c:pt idx="61">
                <c:v>1859979</c:v>
              </c:pt>
              <c:pt idx="62">
                <c:v>1923108</c:v>
              </c:pt>
              <c:pt idx="63">
                <c:v>1874235</c:v>
              </c:pt>
              <c:pt idx="64">
                <c:v>1867652</c:v>
              </c:pt>
              <c:pt idx="65">
                <c:v>1906920.42857143</c:v>
              </c:pt>
              <c:pt idx="66">
                <c:v>1870776</c:v>
              </c:pt>
              <c:pt idx="67">
                <c:v>2087553</c:v>
              </c:pt>
              <c:pt idx="68">
                <c:v>1867781</c:v>
              </c:pt>
              <c:pt idx="69">
                <c:v>2070340</c:v>
              </c:pt>
              <c:pt idx="70">
                <c:v>1958802</c:v>
              </c:pt>
              <c:pt idx="71">
                <c:v>2079034</c:v>
              </c:pt>
              <c:pt idx="72">
                <c:v>1932901</c:v>
              </c:pt>
              <c:pt idx="73">
                <c:v>1952464</c:v>
              </c:pt>
              <c:pt idx="74">
                <c:v>2001816</c:v>
              </c:pt>
              <c:pt idx="75">
                <c:v>1907871</c:v>
              </c:pt>
              <c:pt idx="76">
                <c:v>1944567</c:v>
              </c:pt>
              <c:pt idx="77">
                <c:v>1895272</c:v>
              </c:pt>
              <c:pt idx="78">
                <c:v>1735619</c:v>
              </c:pt>
              <c:pt idx="79">
                <c:v>2015834</c:v>
              </c:pt>
              <c:pt idx="80">
                <c:v>1949762</c:v>
              </c:pt>
              <c:pt idx="81">
                <c:v>2066789</c:v>
              </c:pt>
              <c:pt idx="82">
                <c:v>1994056</c:v>
              </c:pt>
              <c:pt idx="83">
                <c:v>2073944</c:v>
              </c:pt>
              <c:pt idx="84">
                <c:v>1924663</c:v>
              </c:pt>
              <c:pt idx="85">
                <c:v>1925961</c:v>
              </c:pt>
              <c:pt idx="86">
                <c:v>2044137</c:v>
              </c:pt>
              <c:pt idx="87">
                <c:v>1976971</c:v>
              </c:pt>
              <c:pt idx="88">
                <c:v>2003954</c:v>
              </c:pt>
              <c:pt idx="89">
                <c:v>2000086</c:v>
              </c:pt>
              <c:pt idx="90">
                <c:v>1820012</c:v>
              </c:pt>
              <c:pt idx="91">
                <c:v>2049785</c:v>
              </c:pt>
              <c:pt idx="92">
                <c:v>1984369</c:v>
              </c:pt>
              <c:pt idx="93">
                <c:v>2164458</c:v>
              </c:pt>
              <c:pt idx="94">
                <c:v>2093942</c:v>
              </c:pt>
              <c:pt idx="95">
                <c:v>2179896</c:v>
              </c:pt>
              <c:pt idx="96">
                <c:v>1997854</c:v>
              </c:pt>
              <c:pt idx="97">
                <c:v>2005695</c:v>
              </c:pt>
              <c:pt idx="98">
                <c:v>2079492</c:v>
              </c:pt>
              <c:pt idx="99">
                <c:v>2037847</c:v>
              </c:pt>
              <c:pt idx="100">
                <c:v>2047518</c:v>
              </c:pt>
              <c:pt idx="101">
                <c:v>2113413</c:v>
              </c:pt>
              <c:pt idx="102">
                <c:v>1954947</c:v>
              </c:pt>
              <c:pt idx="103">
                <c:v>2167551</c:v>
              </c:pt>
              <c:pt idx="104">
                <c:v>2112165</c:v>
              </c:pt>
              <c:pt idx="105">
                <c:v>2172006</c:v>
              </c:pt>
            </c:numLit>
          </c:val>
          <c:smooth val="0"/>
          <c:extLst>
            <c:ext xmlns:c16="http://schemas.microsoft.com/office/drawing/2014/chart" uri="{C3380CC4-5D6E-409C-BE32-E72D297353CC}">
              <c16:uniqueId val="{00000000-C872-47FA-ACF3-DB6EE3247555}"/>
            </c:ext>
          </c:extLst>
        </c:ser>
        <c:ser>
          <c:idx val="1"/>
          <c:order val="1"/>
          <c:tx>
            <c:v>3 month rolling average</c:v>
          </c:tx>
          <c:spPr>
            <a:ln w="28575">
              <a:solidFill>
                <a:srgbClr val="BE4B48"/>
              </a:solidFill>
            </a:ln>
          </c:spPr>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1769999</c:v>
              </c:pt>
              <c:pt idx="3">
                <c:v>1736214.476190476</c:v>
              </c:pt>
              <c:pt idx="4">
                <c:v>1730038.857142857</c:v>
              </c:pt>
              <c:pt idx="5">
                <c:v>1705521.7619047621</c:v>
              </c:pt>
              <c:pt idx="6">
                <c:v>1688300.6190476194</c:v>
              </c:pt>
              <c:pt idx="7">
                <c:v>1730200.5714285718</c:v>
              </c:pt>
              <c:pt idx="8">
                <c:v>1769059.9523809524</c:v>
              </c:pt>
              <c:pt idx="9">
                <c:v>1860503.6666666667</c:v>
              </c:pt>
              <c:pt idx="10">
                <c:v>1834495.7619047624</c:v>
              </c:pt>
              <c:pt idx="11">
                <c:v>1841357.2857142861</c:v>
              </c:pt>
              <c:pt idx="12">
                <c:v>1802828.3333333333</c:v>
              </c:pt>
              <c:pt idx="13">
                <c:v>1801426.0952380951</c:v>
              </c:pt>
              <c:pt idx="14">
                <c:v>1796077.0952380951</c:v>
              </c:pt>
              <c:pt idx="15">
                <c:v>1790521.2857142857</c:v>
              </c:pt>
              <c:pt idx="16">
                <c:v>1774133.0476190473</c:v>
              </c:pt>
              <c:pt idx="17">
                <c:v>1737001.5714285711</c:v>
              </c:pt>
              <c:pt idx="18">
                <c:v>1724598.5238095236</c:v>
              </c:pt>
              <c:pt idx="19">
                <c:v>1791634.1904761903</c:v>
              </c:pt>
              <c:pt idx="20">
                <c:v>1802302.6190476187</c:v>
              </c:pt>
              <c:pt idx="21">
                <c:v>1877415.5238095236</c:v>
              </c:pt>
              <c:pt idx="22">
                <c:v>1862311.6666666663</c:v>
              </c:pt>
              <c:pt idx="23">
                <c:v>1913978.3333333333</c:v>
              </c:pt>
              <c:pt idx="24">
                <c:v>1885835.6190476194</c:v>
              </c:pt>
              <c:pt idx="25">
                <c:v>1852718.8095238097</c:v>
              </c:pt>
              <c:pt idx="26">
                <c:v>1821979.142857143</c:v>
              </c:pt>
              <c:pt idx="27">
                <c:v>1792133.4285714289</c:v>
              </c:pt>
              <c:pt idx="28">
                <c:v>1803445</c:v>
              </c:pt>
              <c:pt idx="29">
                <c:v>1770383.0476190476</c:v>
              </c:pt>
              <c:pt idx="30">
                <c:v>1734764.1428571425</c:v>
              </c:pt>
              <c:pt idx="31">
                <c:v>1748983.6666666663</c:v>
              </c:pt>
              <c:pt idx="32">
                <c:v>1781750.9999999998</c:v>
              </c:pt>
              <c:pt idx="33">
                <c:v>1862724.9523809527</c:v>
              </c:pt>
              <c:pt idx="34">
                <c:v>1851375.6666666667</c:v>
              </c:pt>
              <c:pt idx="35">
                <c:v>1899665.142857143</c:v>
              </c:pt>
              <c:pt idx="36">
                <c:v>1882638.7619047614</c:v>
              </c:pt>
              <c:pt idx="37">
                <c:v>1861876.2380952381</c:v>
              </c:pt>
              <c:pt idx="38">
                <c:v>1812923.0476190473</c:v>
              </c:pt>
              <c:pt idx="39">
                <c:v>1777071.5238095236</c:v>
              </c:pt>
              <c:pt idx="40">
                <c:v>1781498.3333333333</c:v>
              </c:pt>
              <c:pt idx="41">
                <c:v>1751534.8571428573</c:v>
              </c:pt>
              <c:pt idx="42">
                <c:v>1727794.1428571425</c:v>
              </c:pt>
              <c:pt idx="43">
                <c:v>1786231.3809523813</c:v>
              </c:pt>
              <c:pt idx="44">
                <c:v>1832277.0476190476</c:v>
              </c:pt>
              <c:pt idx="45">
                <c:v>1937681.7142857146</c:v>
              </c:pt>
              <c:pt idx="46">
                <c:v>1932657.4285714279</c:v>
              </c:pt>
              <c:pt idx="47">
                <c:v>1971309.0952380945</c:v>
              </c:pt>
              <c:pt idx="48">
                <c:v>1917736.2857142847</c:v>
              </c:pt>
              <c:pt idx="49">
                <c:v>1888075.5238095236</c:v>
              </c:pt>
              <c:pt idx="50">
                <c:v>1854323.2380952381</c:v>
              </c:pt>
              <c:pt idx="51">
                <c:v>1858706.666666667</c:v>
              </c:pt>
              <c:pt idx="52">
                <c:v>1874687.0952380954</c:v>
              </c:pt>
              <c:pt idx="53">
                <c:v>1821251.4285714284</c:v>
              </c:pt>
              <c:pt idx="54">
                <c:v>1762713.4761904757</c:v>
              </c:pt>
              <c:pt idx="55">
                <c:v>1776626.8095238095</c:v>
              </c:pt>
              <c:pt idx="56">
                <c:v>1823660.3809523813</c:v>
              </c:pt>
              <c:pt idx="57">
                <c:v>1917867.8571428575</c:v>
              </c:pt>
              <c:pt idx="58">
                <c:v>1907281.8571428575</c:v>
              </c:pt>
              <c:pt idx="59">
                <c:v>1933857.6190476194</c:v>
              </c:pt>
              <c:pt idx="60">
                <c:v>1909747.6666666667</c:v>
              </c:pt>
              <c:pt idx="61">
                <c:v>1892671</c:v>
              </c:pt>
              <c:pt idx="62">
                <c:v>1882742</c:v>
              </c:pt>
              <c:pt idx="63">
                <c:v>1885774</c:v>
              </c:pt>
              <c:pt idx="64">
                <c:v>1888331.6666666667</c:v>
              </c:pt>
              <c:pt idx="65">
                <c:v>1882935.8095238099</c:v>
              </c:pt>
              <c:pt idx="66">
                <c:v>1881782.8095238099</c:v>
              </c:pt>
              <c:pt idx="67">
                <c:v>1955083.1428571434</c:v>
              </c:pt>
              <c:pt idx="68">
                <c:v>1942036.6666666667</c:v>
              </c:pt>
              <c:pt idx="69">
                <c:v>2008558</c:v>
              </c:pt>
              <c:pt idx="70">
                <c:v>1965641</c:v>
              </c:pt>
              <c:pt idx="71">
                <c:v>2036058.6666666667</c:v>
              </c:pt>
              <c:pt idx="72">
                <c:v>1990245.6666666667</c:v>
              </c:pt>
              <c:pt idx="73">
                <c:v>1988133</c:v>
              </c:pt>
              <c:pt idx="74">
                <c:v>1962393.6666666667</c:v>
              </c:pt>
              <c:pt idx="75">
                <c:v>1954050.3333333333</c:v>
              </c:pt>
              <c:pt idx="76">
                <c:v>1951418</c:v>
              </c:pt>
              <c:pt idx="77">
                <c:v>1915903.3333333333</c:v>
              </c:pt>
              <c:pt idx="78">
                <c:v>1858486</c:v>
              </c:pt>
              <c:pt idx="79">
                <c:v>1882241.6666666667</c:v>
              </c:pt>
              <c:pt idx="80">
                <c:v>1900405</c:v>
              </c:pt>
              <c:pt idx="81">
                <c:v>2010795</c:v>
              </c:pt>
              <c:pt idx="82">
                <c:v>2003535.6666666667</c:v>
              </c:pt>
              <c:pt idx="83">
                <c:v>2044929.6666666667</c:v>
              </c:pt>
              <c:pt idx="84">
                <c:v>1997554.3333333333</c:v>
              </c:pt>
              <c:pt idx="85">
                <c:v>1974856</c:v>
              </c:pt>
              <c:pt idx="86">
                <c:v>1964920.3333333333</c:v>
              </c:pt>
              <c:pt idx="87">
                <c:v>1982356.3333333333</c:v>
              </c:pt>
              <c:pt idx="88">
                <c:v>2008354</c:v>
              </c:pt>
              <c:pt idx="89">
                <c:v>1993670.3333333333</c:v>
              </c:pt>
              <c:pt idx="90">
                <c:v>1941350.6666666667</c:v>
              </c:pt>
              <c:pt idx="91">
                <c:v>1956627.6666666667</c:v>
              </c:pt>
              <c:pt idx="92">
                <c:v>1951388.6666666667</c:v>
              </c:pt>
              <c:pt idx="93">
                <c:v>2066204</c:v>
              </c:pt>
              <c:pt idx="94">
                <c:v>2080923</c:v>
              </c:pt>
              <c:pt idx="95">
                <c:v>2146098.6666666665</c:v>
              </c:pt>
              <c:pt idx="96">
                <c:v>2090564</c:v>
              </c:pt>
              <c:pt idx="97">
                <c:v>2061148.3333333333</c:v>
              </c:pt>
              <c:pt idx="98">
                <c:v>2027680.3333333333</c:v>
              </c:pt>
              <c:pt idx="99">
                <c:v>2041011.3333333333</c:v>
              </c:pt>
              <c:pt idx="100">
                <c:v>2054952.3333333333</c:v>
              </c:pt>
              <c:pt idx="101">
                <c:v>2066259.3333333333</c:v>
              </c:pt>
              <c:pt idx="102">
                <c:v>2038626</c:v>
              </c:pt>
              <c:pt idx="103">
                <c:v>2078637</c:v>
              </c:pt>
              <c:pt idx="104">
                <c:v>2078221</c:v>
              </c:pt>
              <c:pt idx="105">
                <c:v>2150574</c:v>
              </c:pt>
            </c:numLit>
          </c:val>
          <c:smooth val="0"/>
          <c:extLst>
            <c:ext xmlns:c16="http://schemas.microsoft.com/office/drawing/2014/chart" uri="{C3380CC4-5D6E-409C-BE32-E72D297353CC}">
              <c16:uniqueId val="{00000001-C872-47FA-ACF3-DB6EE3247555}"/>
            </c:ext>
          </c:extLst>
        </c:ser>
        <c:ser>
          <c:idx val="2"/>
          <c:order val="2"/>
          <c:tx>
            <c:v>12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1771484.5000000002</c:v>
              </c:pt>
              <c:pt idx="12">
                <c:v>1771961.7738095243</c:v>
              </c:pt>
              <c:pt idx="13">
                <c:v>1774040.3214285718</c:v>
              </c:pt>
              <c:pt idx="14">
                <c:v>1778004.023809524</c:v>
              </c:pt>
              <c:pt idx="15">
                <c:v>1785538.4761904764</c:v>
              </c:pt>
              <c:pt idx="16">
                <c:v>1785063.8690476194</c:v>
              </c:pt>
              <c:pt idx="17">
                <c:v>1785873.9761904764</c:v>
              </c:pt>
              <c:pt idx="18">
                <c:v>1794612.9523809524</c:v>
              </c:pt>
              <c:pt idx="19">
                <c:v>1800422.273809524</c:v>
              </c:pt>
              <c:pt idx="20">
                <c:v>1794184.642857143</c:v>
              </c:pt>
              <c:pt idx="21">
                <c:v>1798840.916666667</c:v>
              </c:pt>
              <c:pt idx="22">
                <c:v>1807376.25</c:v>
              </c:pt>
              <c:pt idx="23">
                <c:v>1812339.9047619049</c:v>
              </c:pt>
              <c:pt idx="24">
                <c:v>1819592.7380952381</c:v>
              </c:pt>
              <c:pt idx="25">
                <c:v>1820199.4285714284</c:v>
              </c:pt>
              <c:pt idx="26">
                <c:v>1818815.4166666667</c:v>
              </c:pt>
              <c:pt idx="27">
                <c:v>1819995.773809524</c:v>
              </c:pt>
              <c:pt idx="28">
                <c:v>1827527.4166666663</c:v>
              </c:pt>
              <c:pt idx="29">
                <c:v>1827160.7857142857</c:v>
              </c:pt>
              <c:pt idx="30">
                <c:v>1822537.1785714289</c:v>
              </c:pt>
              <c:pt idx="31">
                <c:v>1816864.7857142854</c:v>
              </c:pt>
              <c:pt idx="32">
                <c:v>1822022.8809523808</c:v>
              </c:pt>
              <c:pt idx="33">
                <c:v>1818864.5357142857</c:v>
              </c:pt>
              <c:pt idx="34">
                <c:v>1814130.7857142857</c:v>
              </c:pt>
              <c:pt idx="35">
                <c:v>1818444.5833333333</c:v>
              </c:pt>
              <c:pt idx="36">
                <c:v>1818065.3214285711</c:v>
              </c:pt>
              <c:pt idx="37">
                <c:v>1816420.1428571427</c:v>
              </c:pt>
              <c:pt idx="38">
                <c:v>1816180.559523809</c:v>
              </c:pt>
              <c:pt idx="39">
                <c:v>1814299.8452380949</c:v>
              </c:pt>
              <c:pt idx="40">
                <c:v>1810933.476190476</c:v>
              </c:pt>
              <c:pt idx="41">
                <c:v>1811468.5119047619</c:v>
              </c:pt>
              <c:pt idx="42">
                <c:v>1812557.3452380954</c:v>
              </c:pt>
              <c:pt idx="43">
                <c:v>1820245.4047619051</c:v>
              </c:pt>
              <c:pt idx="44">
                <c:v>1824100.0238095243</c:v>
              </c:pt>
              <c:pt idx="45">
                <c:v>1831296.5357142861</c:v>
              </c:pt>
              <c:pt idx="46">
                <c:v>1840565.8452380951</c:v>
              </c:pt>
              <c:pt idx="47">
                <c:v>1842011.0119047619</c:v>
              </c:pt>
              <c:pt idx="48">
                <c:v>1840070.9166666667</c:v>
              </c:pt>
              <c:pt idx="49">
                <c:v>1847115.6666666667</c:v>
              </c:pt>
              <c:pt idx="50">
                <c:v>1852361.059523809</c:v>
              </c:pt>
              <c:pt idx="51">
                <c:v>1860479.7023809524</c:v>
              </c:pt>
              <c:pt idx="52">
                <c:v>1870412.8571428573</c:v>
              </c:pt>
              <c:pt idx="53">
                <c:v>1869790.2023809524</c:v>
              </c:pt>
              <c:pt idx="54">
                <c:v>1869209.5357142857</c:v>
              </c:pt>
              <c:pt idx="55">
                <c:v>1868011.7142857143</c:v>
              </c:pt>
              <c:pt idx="56">
                <c:v>1867636.0357142857</c:v>
              </c:pt>
              <c:pt idx="57">
                <c:v>1864256.0714285716</c:v>
              </c:pt>
              <c:pt idx="58">
                <c:v>1861667.8214285718</c:v>
              </c:pt>
              <c:pt idx="59">
                <c:v>1858273.1666666667</c:v>
              </c:pt>
              <c:pt idx="60">
                <c:v>1862258.9166666667</c:v>
              </c:pt>
              <c:pt idx="61">
                <c:v>1862816.6904761903</c:v>
              </c:pt>
              <c:pt idx="62">
                <c:v>1865377.8571428573</c:v>
              </c:pt>
              <c:pt idx="63">
                <c:v>1869025.75</c:v>
              </c:pt>
              <c:pt idx="64">
                <c:v>1866227.8333333333</c:v>
              </c:pt>
              <c:pt idx="65">
                <c:v>1880798.9523809524</c:v>
              </c:pt>
              <c:pt idx="66">
                <c:v>1898793.0833333337</c:v>
              </c:pt>
              <c:pt idx="67">
                <c:v>1910841.916666667</c:v>
              </c:pt>
              <c:pt idx="68">
                <c:v>1910393.023809524</c:v>
              </c:pt>
              <c:pt idx="69">
                <c:v>1921465.6190476192</c:v>
              </c:pt>
              <c:pt idx="70">
                <c:v>1925431.7023809524</c:v>
              </c:pt>
              <c:pt idx="71">
                <c:v>1935943.2857142857</c:v>
              </c:pt>
              <c:pt idx="72">
                <c:v>1941590.1190476192</c:v>
              </c:pt>
              <c:pt idx="73">
                <c:v>1949297.2023809524</c:v>
              </c:pt>
              <c:pt idx="74">
                <c:v>1955856.2023809524</c:v>
              </c:pt>
              <c:pt idx="75">
                <c:v>1958659.2023809524</c:v>
              </c:pt>
              <c:pt idx="76">
                <c:v>1965068.7857142857</c:v>
              </c:pt>
              <c:pt idx="77">
                <c:v>1964098.0833333333</c:v>
              </c:pt>
              <c:pt idx="78">
                <c:v>1952835</c:v>
              </c:pt>
              <c:pt idx="79">
                <c:v>1946858.4166666667</c:v>
              </c:pt>
              <c:pt idx="80">
                <c:v>1953690.1666666667</c:v>
              </c:pt>
              <c:pt idx="81">
                <c:v>1953394.25</c:v>
              </c:pt>
              <c:pt idx="82">
                <c:v>1956332.0833333333</c:v>
              </c:pt>
              <c:pt idx="83">
                <c:v>1955907.9166666667</c:v>
              </c:pt>
              <c:pt idx="84">
                <c:v>1955221.4166666667</c:v>
              </c:pt>
              <c:pt idx="85">
                <c:v>1953012.8333333333</c:v>
              </c:pt>
              <c:pt idx="86">
                <c:v>1956539.5833333333</c:v>
              </c:pt>
              <c:pt idx="87">
                <c:v>1962297.9166666667</c:v>
              </c:pt>
              <c:pt idx="88">
                <c:v>1967246.8333333333</c:v>
              </c:pt>
              <c:pt idx="89">
                <c:v>1975981.3333333333</c:v>
              </c:pt>
              <c:pt idx="90">
                <c:v>1983014.0833333333</c:v>
              </c:pt>
              <c:pt idx="91">
                <c:v>1985843.3333333333</c:v>
              </c:pt>
              <c:pt idx="92">
                <c:v>1988727.25</c:v>
              </c:pt>
              <c:pt idx="93">
                <c:v>1996866.3333333333</c:v>
              </c:pt>
              <c:pt idx="94">
                <c:v>2005190.1666666667</c:v>
              </c:pt>
              <c:pt idx="95">
                <c:v>2014019.5</c:v>
              </c:pt>
              <c:pt idx="96">
                <c:v>2020118.75</c:v>
              </c:pt>
              <c:pt idx="97">
                <c:v>2026763.25</c:v>
              </c:pt>
              <c:pt idx="98">
                <c:v>2029709.5</c:v>
              </c:pt>
              <c:pt idx="99">
                <c:v>2034782.5</c:v>
              </c:pt>
              <c:pt idx="100">
                <c:v>2038412.8333333333</c:v>
              </c:pt>
              <c:pt idx="101">
                <c:v>2047856.75</c:v>
              </c:pt>
              <c:pt idx="102">
                <c:v>2059101.3333333333</c:v>
              </c:pt>
              <c:pt idx="103">
                <c:v>2068915.1666666667</c:v>
              </c:pt>
              <c:pt idx="104">
                <c:v>2079564.8333333333</c:v>
              </c:pt>
              <c:pt idx="105">
                <c:v>2080193.8333333333</c:v>
              </c:pt>
            </c:numLit>
          </c:val>
          <c:smooth val="0"/>
          <c:extLst>
            <c:ext xmlns:c16="http://schemas.microsoft.com/office/drawing/2014/chart" uri="{C3380CC4-5D6E-409C-BE32-E72D297353CC}">
              <c16:uniqueId val="{00000002-C872-47FA-ACF3-DB6EE3247555}"/>
            </c:ext>
          </c:extLst>
        </c:ser>
        <c:ser>
          <c:idx val="3"/>
          <c:order val="3"/>
          <c:tx>
            <c:v>3 year rolling average</c:v>
          </c:tx>
          <c:marker>
            <c:symbol val="none"/>
          </c:marker>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1800756.3293650791</c:v>
              </c:pt>
              <c:pt idx="36">
                <c:v>1803206.6111111105</c:v>
              </c:pt>
              <c:pt idx="37">
                <c:v>1803553.2976190473</c:v>
              </c:pt>
              <c:pt idx="38">
                <c:v>1804333.3333333328</c:v>
              </c:pt>
              <c:pt idx="39">
                <c:v>1806611.3650793647</c:v>
              </c:pt>
              <c:pt idx="40">
                <c:v>1807841.587301587</c:v>
              </c:pt>
              <c:pt idx="41">
                <c:v>1808167.7579365079</c:v>
              </c:pt>
              <c:pt idx="42">
                <c:v>1809902.4920634918</c:v>
              </c:pt>
              <c:pt idx="43">
                <c:v>1812510.8214285714</c:v>
              </c:pt>
              <c:pt idx="44">
                <c:v>1813435.8492063493</c:v>
              </c:pt>
              <c:pt idx="45">
                <c:v>1816333.9960317458</c:v>
              </c:pt>
              <c:pt idx="46">
                <c:v>1820690.9603174599</c:v>
              </c:pt>
              <c:pt idx="47">
                <c:v>1824265.1666666665</c:v>
              </c:pt>
              <c:pt idx="48">
                <c:v>1825909.6587301586</c:v>
              </c:pt>
              <c:pt idx="49">
                <c:v>1827911.7460317458</c:v>
              </c:pt>
              <c:pt idx="50">
                <c:v>1829119.0119047619</c:v>
              </c:pt>
              <c:pt idx="51">
                <c:v>1831591.7738095238</c:v>
              </c:pt>
              <c:pt idx="52">
                <c:v>1836291.2499999998</c:v>
              </c:pt>
              <c:pt idx="53">
                <c:v>1836139.8333333333</c:v>
              </c:pt>
              <c:pt idx="54">
                <c:v>1834768.0198412696</c:v>
              </c:pt>
              <c:pt idx="55">
                <c:v>1835040.6349206348</c:v>
              </c:pt>
              <c:pt idx="56">
                <c:v>1837919.6468253965</c:v>
              </c:pt>
              <c:pt idx="57">
                <c:v>1838139.0476190476</c:v>
              </c:pt>
              <c:pt idx="58">
                <c:v>1838788.1507936504</c:v>
              </c:pt>
              <c:pt idx="59">
                <c:v>1839576.2539682537</c:v>
              </c:pt>
              <c:pt idx="60">
                <c:v>1840131.7182539681</c:v>
              </c:pt>
              <c:pt idx="61">
                <c:v>1842117.4999999998</c:v>
              </c:pt>
              <c:pt idx="62">
                <c:v>1844639.8253968253</c:v>
              </c:pt>
              <c:pt idx="63">
                <c:v>1847935.0992063491</c:v>
              </c:pt>
              <c:pt idx="64">
                <c:v>1849191.388888889</c:v>
              </c:pt>
              <c:pt idx="65">
                <c:v>1854019.2222222225</c:v>
              </c:pt>
              <c:pt idx="66">
                <c:v>1860186.6547619051</c:v>
              </c:pt>
              <c:pt idx="67">
                <c:v>1866366.3452380954</c:v>
              </c:pt>
              <c:pt idx="68">
                <c:v>1867376.361111111</c:v>
              </c:pt>
              <c:pt idx="69">
                <c:v>1872339.4087301593</c:v>
              </c:pt>
              <c:pt idx="70">
                <c:v>1875888.4563492064</c:v>
              </c:pt>
              <c:pt idx="71">
                <c:v>1878742.4880952383</c:v>
              </c:pt>
              <c:pt idx="72">
                <c:v>1881306.6507936509</c:v>
              </c:pt>
              <c:pt idx="73">
                <c:v>1886409.8531746035</c:v>
              </c:pt>
              <c:pt idx="74">
                <c:v>1891198.3730158731</c:v>
              </c:pt>
              <c:pt idx="75">
                <c:v>1896054.8849206353</c:v>
              </c:pt>
              <c:pt idx="76">
                <c:v>1900569.8253968258</c:v>
              </c:pt>
              <c:pt idx="77">
                <c:v>1904895.7460317463</c:v>
              </c:pt>
              <c:pt idx="78">
                <c:v>1906945.8730158731</c:v>
              </c:pt>
              <c:pt idx="79">
                <c:v>1908570.6825396828</c:v>
              </c:pt>
              <c:pt idx="80">
                <c:v>1910573.0753968256</c:v>
              </c:pt>
              <c:pt idx="81">
                <c:v>1913038.6468253972</c:v>
              </c:pt>
              <c:pt idx="82">
                <c:v>1914477.2023809527</c:v>
              </c:pt>
              <c:pt idx="83">
                <c:v>1916708.1230158731</c:v>
              </c:pt>
              <c:pt idx="84">
                <c:v>1919690.1507936509</c:v>
              </c:pt>
              <c:pt idx="85">
                <c:v>1921708.9087301588</c:v>
              </c:pt>
              <c:pt idx="86">
                <c:v>1925924.5476190476</c:v>
              </c:pt>
              <c:pt idx="87">
                <c:v>1929994.2896825399</c:v>
              </c:pt>
              <c:pt idx="88">
                <c:v>1932847.8174603176</c:v>
              </c:pt>
              <c:pt idx="89">
                <c:v>1940292.7896825399</c:v>
              </c:pt>
              <c:pt idx="90">
                <c:v>1944880.7222222222</c:v>
              </c:pt>
              <c:pt idx="91">
                <c:v>1947847.888888889</c:v>
              </c:pt>
              <c:pt idx="92">
                <c:v>1950936.8134920634</c:v>
              </c:pt>
              <c:pt idx="93">
                <c:v>1957242.0674603176</c:v>
              </c:pt>
              <c:pt idx="94">
                <c:v>1962317.9841269841</c:v>
              </c:pt>
              <c:pt idx="95">
                <c:v>1968623.5674603176</c:v>
              </c:pt>
              <c:pt idx="96">
                <c:v>1972310.0952380954</c:v>
              </c:pt>
              <c:pt idx="97">
                <c:v>1976357.7619047621</c:v>
              </c:pt>
              <c:pt idx="98">
                <c:v>1980701.7619047621</c:v>
              </c:pt>
              <c:pt idx="99">
                <c:v>1985246.5396825399</c:v>
              </c:pt>
              <c:pt idx="100">
                <c:v>1990242.8174603176</c:v>
              </c:pt>
              <c:pt idx="101">
                <c:v>1995978.7222222222</c:v>
              </c:pt>
              <c:pt idx="102">
                <c:v>1998316.8055555555</c:v>
              </c:pt>
              <c:pt idx="103">
                <c:v>2000538.9722222222</c:v>
              </c:pt>
              <c:pt idx="104">
                <c:v>2007327.4166666667</c:v>
              </c:pt>
              <c:pt idx="105">
                <c:v>2010151.4722222222</c:v>
              </c:pt>
            </c:numLit>
          </c:val>
          <c:smooth val="0"/>
          <c:extLst>
            <c:ext xmlns:c16="http://schemas.microsoft.com/office/drawing/2014/chart" uri="{C3380CC4-5D6E-409C-BE32-E72D297353CC}">
              <c16:uniqueId val="{00000003-C872-47FA-ACF3-DB6EE3247555}"/>
            </c:ext>
          </c:extLst>
        </c:ser>
        <c:dLbls>
          <c:showLegendKey val="0"/>
          <c:showVal val="0"/>
          <c:showCatName val="0"/>
          <c:showSerName val="0"/>
          <c:showPercent val="0"/>
          <c:showBubbleSize val="0"/>
        </c:dLbls>
        <c:smooth val="0"/>
        <c:axId val="240600351"/>
        <c:axId val="1"/>
      </c:lineChart>
      <c:catAx>
        <c:axId val="240600351"/>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ax val="2200000"/>
          <c:min val="1500000"/>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600351"/>
        <c:crosses val="autoZero"/>
        <c:crossBetween val="between"/>
      </c:valAx>
    </c:plotArea>
    <c:legend>
      <c:legendPos val="r"/>
      <c:layout>
        <c:manualLayout>
          <c:xMode val="edge"/>
          <c:yMode val="edge"/>
          <c:wMode val="edge"/>
          <c:hMode val="edge"/>
          <c:x val="0.95000093201408231"/>
          <c:y val="0.44159500680971581"/>
          <c:w val="0.99773099668383369"/>
          <c:h val="0.53953621776659366"/>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A&amp;E Attendances - All Types</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a:t>
            </a:r>
          </a:p>
        </c:rich>
      </c:tx>
      <c:overlay val="0"/>
    </c:title>
    <c:autoTitleDeleted val="0"/>
    <c:plotArea>
      <c:layout>
        <c:manualLayout>
          <c:layoutTarget val="inner"/>
          <c:xMode val="edge"/>
          <c:yMode val="edge"/>
          <c:x val="3.1136603327983643E-2"/>
          <c:y val="0.14573952146766636"/>
          <c:w val="0.94971515108723026"/>
          <c:h val="0.82899877276432599"/>
        </c:manualLayout>
      </c:layout>
      <c:lineChart>
        <c:grouping val="standard"/>
        <c:varyColors val="0"/>
        <c:ser>
          <c:idx val="0"/>
          <c:order val="0"/>
          <c:tx>
            <c:v>3 month rolling average </c:v>
          </c:tx>
          <c:spPr>
            <a:ln w="28575">
              <a:solidFill>
                <a:srgbClr val="BE4B48"/>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3"/>
              <c:pt idx="0">
                <c:v>1.4733395464118892E-2</c:v>
              </c:pt>
              <c:pt idx="1">
                <c:v>3.127885999601121E-2</c:v>
              </c:pt>
              <c:pt idx="2">
                <c:v>2.5487398906757219E-2</c:v>
              </c:pt>
              <c:pt idx="3">
                <c:v>1.8457583026470381E-2</c:v>
              </c:pt>
              <c:pt idx="4">
                <c:v>2.1499669165779389E-2</c:v>
              </c:pt>
              <c:pt idx="5">
                <c:v>3.5506645912672719E-2</c:v>
              </c:pt>
              <c:pt idx="6">
                <c:v>1.8791147593345103E-2</c:v>
              </c:pt>
              <c:pt idx="7">
                <c:v>9.0899348632602628E-3</c:v>
              </c:pt>
              <c:pt idx="8">
                <c:v>1.516269775026502E-2</c:v>
              </c:pt>
              <c:pt idx="9">
                <c:v>3.943886837305266E-2</c:v>
              </c:pt>
              <c:pt idx="10">
                <c:v>4.6042811830458552E-2</c:v>
              </c:pt>
              <c:pt idx="11">
                <c:v>2.8473393619256493E-2</c:v>
              </c:pt>
              <c:pt idx="12">
                <c:v>1.4421456455138593E-2</c:v>
              </c:pt>
              <c:pt idx="13">
                <c:v>9.0037625914063391E-4</c:v>
              </c:pt>
              <c:pt idx="14">
                <c:v>1.6521845653171496E-2</c:v>
              </c:pt>
              <c:pt idx="15">
                <c:v>1.9217873339643754E-2</c:v>
              </c:pt>
              <c:pt idx="16">
                <c:v>5.8944843726083107E-3</c:v>
              </c:pt>
              <c:pt idx="17">
                <c:v>-2.3805375023674968E-2</c:v>
              </c:pt>
              <c:pt idx="18">
                <c:v>-1.1402979072670405E-2</c:v>
              </c:pt>
              <c:pt idx="19">
                <c:v>-7.8248907832411119E-3</c:v>
              </c:pt>
              <c:pt idx="20">
                <c:v>-5.8722716480501536E-3</c:v>
              </c:pt>
              <c:pt idx="21">
                <c:v>-7.4782405980859945E-3</c:v>
              </c:pt>
              <c:pt idx="22">
                <c:v>-1.6951939557023898E-3</c:v>
              </c:pt>
              <c:pt idx="23">
                <c:v>4.942697469445978E-3</c:v>
              </c:pt>
              <c:pt idx="24">
                <c:v>-4.9704714094006563E-3</c:v>
              </c:pt>
              <c:pt idx="25">
                <c:v>-8.4044550041743049E-3</c:v>
              </c:pt>
              <c:pt idx="26">
                <c:v>-1.2169301900898932E-2</c:v>
              </c:pt>
              <c:pt idx="27">
                <c:v>-1.0646391187228543E-2</c:v>
              </c:pt>
              <c:pt idx="28">
                <c:v>-4.0178372539568796E-3</c:v>
              </c:pt>
              <c:pt idx="29">
                <c:v>2.1296776519762473E-2</c:v>
              </c:pt>
              <c:pt idx="30">
                <c:v>2.8357524490822739E-2</c:v>
              </c:pt>
              <c:pt idx="31">
                <c:v>4.0240381065895559E-2</c:v>
              </c:pt>
              <c:pt idx="32">
                <c:v>4.390344075932795E-2</c:v>
              </c:pt>
              <c:pt idx="33">
                <c:v>3.7713990094695005E-2</c:v>
              </c:pt>
              <c:pt idx="34">
                <c:v>1.8642728769704853E-2</c:v>
              </c:pt>
              <c:pt idx="35">
                <c:v>1.4071443191674415E-2</c:v>
              </c:pt>
              <c:pt idx="36">
                <c:v>2.2836154314747503E-2</c:v>
              </c:pt>
              <c:pt idx="37">
                <c:v>4.5938017554938648E-2</c:v>
              </c:pt>
              <c:pt idx="38">
                <c:v>5.2309205212894172E-2</c:v>
              </c:pt>
              <c:pt idx="39">
                <c:v>3.9803131033483652E-2</c:v>
              </c:pt>
              <c:pt idx="40">
                <c:v>2.0210355196360164E-2</c:v>
              </c:pt>
              <c:pt idx="41">
                <c:v>-5.3770029633287697E-3</c:v>
              </c:pt>
              <c:pt idx="42">
                <c:v>-4.7027094935578884E-3</c:v>
              </c:pt>
              <c:pt idx="43">
                <c:v>-1.022554787856933E-2</c:v>
              </c:pt>
              <c:pt idx="44">
                <c:v>-1.3129885852210865E-2</c:v>
              </c:pt>
              <c:pt idx="45">
                <c:v>-1.8998276972872041E-2</c:v>
              </c:pt>
              <c:pt idx="46">
                <c:v>-4.1656504635843028E-3</c:v>
              </c:pt>
              <c:pt idx="47">
                <c:v>2.4339472296130982E-3</c:v>
              </c:pt>
              <c:pt idx="48">
                <c:v>1.532567856613487E-2</c:v>
              </c:pt>
              <c:pt idx="49">
                <c:v>1.4562455614298031E-2</c:v>
              </c:pt>
              <c:pt idx="50">
                <c:v>7.2783193863283913E-3</c:v>
              </c:pt>
              <c:pt idx="51">
                <c:v>3.3869228589029188E-2</c:v>
              </c:pt>
              <c:pt idx="52">
                <c:v>6.7548886952781162E-2</c:v>
              </c:pt>
              <c:pt idx="53">
                <c:v>0.10044671867873345</c:v>
              </c:pt>
              <c:pt idx="54">
                <c:v>6.491136559783417E-2</c:v>
              </c:pt>
              <c:pt idx="55">
                <c:v>4.7286961152916973E-2</c:v>
              </c:pt>
              <c:pt idx="56">
                <c:v>3.0598069518977811E-2</c:v>
              </c:pt>
              <c:pt idx="57">
                <c:v>5.2848279321297209E-2</c:v>
              </c:pt>
              <c:pt idx="58">
                <c:v>4.2151118393826126E-2</c:v>
              </c:pt>
              <c:pt idx="59">
                <c:v>5.0437714742815887E-2</c:v>
              </c:pt>
              <c:pt idx="60">
                <c:v>4.2306203753178506E-2</c:v>
              </c:pt>
              <c:pt idx="61">
                <c:v>3.6205999941314904E-2</c:v>
              </c:pt>
              <c:pt idx="62">
                <c:v>3.3408502567080722E-2</c:v>
              </c:pt>
              <c:pt idx="63">
                <c:v>1.7508575514244784E-2</c:v>
              </c:pt>
              <c:pt idx="64">
                <c:v>-1.2380179798594959E-2</c:v>
              </c:pt>
              <c:pt idx="65">
                <c:v>-3.7257482607121584E-2</c:v>
              </c:pt>
              <c:pt idx="66">
                <c:v>-2.1437116703941439E-2</c:v>
              </c:pt>
              <c:pt idx="67">
                <c:v>1.1137343307985326E-3</c:v>
              </c:pt>
              <c:pt idx="68">
                <c:v>1.9278528819182572E-2</c:v>
              </c:pt>
              <c:pt idx="69">
                <c:v>4.3569471475608523E-3</c:v>
              </c:pt>
              <c:pt idx="70">
                <c:v>3.6722434768103884E-3</c:v>
              </c:pt>
              <c:pt idx="71">
                <c:v>-6.6781246526264049E-3</c:v>
              </c:pt>
              <c:pt idx="72">
                <c:v>1.2875432231487238E-3</c:v>
              </c:pt>
              <c:pt idx="73">
                <c:v>1.4485809048589759E-2</c:v>
              </c:pt>
              <c:pt idx="74">
                <c:v>2.9176731996937599E-2</c:v>
              </c:pt>
              <c:pt idx="75">
                <c:v>4.0590252465764642E-2</c:v>
              </c:pt>
              <c:pt idx="76">
                <c:v>4.4587189070386612E-2</c:v>
              </c:pt>
              <c:pt idx="77">
                <c:v>3.9519898702345069E-2</c:v>
              </c:pt>
              <c:pt idx="78">
                <c:v>2.6827790216646719E-2</c:v>
              </c:pt>
              <c:pt idx="79">
                <c:v>2.7555767743603798E-2</c:v>
              </c:pt>
              <c:pt idx="80">
                <c:v>3.8625383426332816E-2</c:v>
              </c:pt>
              <c:pt idx="81">
                <c:v>4.9473095162686054E-2</c:v>
              </c:pt>
              <c:pt idx="82">
                <c:v>4.6561770618504639E-2</c:v>
              </c:pt>
              <c:pt idx="83">
                <c:v>4.3695506575331722E-2</c:v>
              </c:pt>
              <c:pt idx="84">
                <c:v>3.194022624496573E-2</c:v>
              </c:pt>
              <c:pt idx="85">
                <c:v>2.9588525036450708E-2</c:v>
              </c:pt>
              <c:pt idx="86">
                <c:v>2.320225086480443E-2</c:v>
              </c:pt>
              <c:pt idx="87">
                <c:v>3.6409730729470402E-2</c:v>
              </c:pt>
              <c:pt idx="88">
                <c:v>5.0107038879460664E-2</c:v>
              </c:pt>
              <c:pt idx="89">
                <c:v>6.2356949874469381E-2</c:v>
              </c:pt>
              <c:pt idx="90">
                <c:v>6.4995936227295159E-2</c:v>
              </c:pt>
              <c:pt idx="91">
                <c:v>4.0833334946597688E-2</c:v>
              </c:pt>
            </c:numLit>
          </c:val>
          <c:smooth val="0"/>
          <c:extLst>
            <c:ext xmlns:c16="http://schemas.microsoft.com/office/drawing/2014/chart" uri="{C3380CC4-5D6E-409C-BE32-E72D297353CC}">
              <c16:uniqueId val="{00000000-C041-4670-9F97-4795CED83BD3}"/>
            </c:ext>
          </c:extLst>
        </c:ser>
        <c:ser>
          <c:idx val="1"/>
          <c:order val="1"/>
          <c:tx>
            <c:v>12 month rolling average </c:v>
          </c:tx>
          <c:spPr>
            <a:ln>
              <a:solidFill>
                <a:schemeClr val="accent3"/>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2"/>
              <c:pt idx="0">
                <c:v>#N/A</c:v>
              </c:pt>
              <c:pt idx="1">
                <c:v>#N/A</c:v>
              </c:pt>
              <c:pt idx="2">
                <c:v>#N/A</c:v>
              </c:pt>
              <c:pt idx="3">
                <c:v>#N/A</c:v>
              </c:pt>
              <c:pt idx="4">
                <c:v>#N/A</c:v>
              </c:pt>
              <c:pt idx="5">
                <c:v>#N/A</c:v>
              </c:pt>
              <c:pt idx="6">
                <c:v>#N/A</c:v>
              </c:pt>
              <c:pt idx="7">
                <c:v>#N/A</c:v>
              </c:pt>
              <c:pt idx="8">
                <c:v>#N/A</c:v>
              </c:pt>
              <c:pt idx="9">
                <c:v>2.306280679390893E-2</c:v>
              </c:pt>
              <c:pt idx="10">
                <c:v>2.6880356557191787E-2</c:v>
              </c:pt>
              <c:pt idx="11">
                <c:v>2.6019198428188117E-2</c:v>
              </c:pt>
              <c:pt idx="12">
                <c:v>2.2953487343465584E-2</c:v>
              </c:pt>
              <c:pt idx="13">
                <c:v>1.929798661777582E-2</c:v>
              </c:pt>
              <c:pt idx="14">
                <c:v>2.3788251140673511E-2</c:v>
              </c:pt>
              <c:pt idx="15">
                <c:v>2.3118545918833444E-2</c:v>
              </c:pt>
              <c:pt idx="16">
                <c:v>1.556002710970561E-2</c:v>
              </c:pt>
              <c:pt idx="17">
                <c:v>9.1325863626263715E-3</c:v>
              </c:pt>
              <c:pt idx="18">
                <c:v>1.5515815613551975E-2</c:v>
              </c:pt>
              <c:pt idx="19">
                <c:v>1.1131400704806893E-2</c:v>
              </c:pt>
              <c:pt idx="20">
                <c:v>3.7372050862600759E-3</c:v>
              </c:pt>
              <c:pt idx="21">
                <c:v>3.368396047225275E-3</c:v>
              </c:pt>
              <c:pt idx="22">
                <c:v>-8.3942776572398792E-4</c:v>
              </c:pt>
              <c:pt idx="23">
                <c:v>-2.0763030989696674E-3</c:v>
              </c:pt>
              <c:pt idx="24">
                <c:v>-1.4486665984426716E-3</c:v>
              </c:pt>
              <c:pt idx="25">
                <c:v>-3.1296383504818559E-3</c:v>
              </c:pt>
              <c:pt idx="26">
                <c:v>-9.0799953668858624E-3</c:v>
              </c:pt>
              <c:pt idx="27">
                <c:v>-8.5883376724229521E-3</c:v>
              </c:pt>
              <c:pt idx="28">
                <c:v>-5.475791358701354E-3</c:v>
              </c:pt>
              <c:pt idx="29">
                <c:v>1.86068829898689E-3</c:v>
              </c:pt>
              <c:pt idx="30">
                <c:v>1.1400201824345313E-3</c:v>
              </c:pt>
              <c:pt idx="31">
                <c:v>6.8350334815441283E-3</c:v>
              </c:pt>
              <c:pt idx="32">
                <c:v>1.4571749584967764E-2</c:v>
              </c:pt>
              <c:pt idx="33">
                <c:v>1.2959662773021963E-2</c:v>
              </c:pt>
              <c:pt idx="34">
                <c:v>1.2103852913713853E-2</c:v>
              </c:pt>
              <c:pt idx="35">
                <c:v>1.6898911813013395E-2</c:v>
              </c:pt>
              <c:pt idx="36">
                <c:v>1.9921202113013736E-2</c:v>
              </c:pt>
              <c:pt idx="37">
                <c:v>2.5453266318719914E-2</c:v>
              </c:pt>
              <c:pt idx="38">
                <c:v>3.28445974048166E-2</c:v>
              </c:pt>
              <c:pt idx="39">
                <c:v>3.2195806933936311E-2</c:v>
              </c:pt>
              <c:pt idx="40">
                <c:v>3.1255392070780763E-2</c:v>
              </c:pt>
              <c:pt idx="41">
                <c:v>2.6241686642278328E-2</c:v>
              </c:pt>
              <c:pt idx="42">
                <c:v>2.3867118763498008E-2</c:v>
              </c:pt>
              <c:pt idx="43">
                <c:v>1.7997923914288227E-2</c:v>
              </c:pt>
              <c:pt idx="44">
                <c:v>1.1464939570117405E-2</c:v>
              </c:pt>
              <c:pt idx="45">
                <c:v>8.8284785795544884E-3</c:v>
              </c:pt>
              <c:pt idx="46">
                <c:v>1.2058230907857626E-2</c:v>
              </c:pt>
              <c:pt idx="47">
                <c:v>8.5002926957238323E-3</c:v>
              </c:pt>
              <c:pt idx="48">
                <c:v>7.0271384469691167E-3</c:v>
              </c:pt>
              <c:pt idx="49">
                <c:v>4.5934645823391129E-3</c:v>
              </c:pt>
              <c:pt idx="50">
                <c:v>-2.2374866562437923E-3</c:v>
              </c:pt>
              <c:pt idx="51">
                <c:v>5.8876926330995172E-3</c:v>
              </c:pt>
              <c:pt idx="52">
                <c:v>1.5826769045313549E-2</c:v>
              </c:pt>
              <c:pt idx="53">
                <c:v>2.2928230081967094E-2</c:v>
              </c:pt>
              <c:pt idx="54">
                <c:v>2.2893640558228734E-2</c:v>
              </c:pt>
              <c:pt idx="55">
                <c:v>3.0687601610012827E-2</c:v>
              </c:pt>
              <c:pt idx="56">
                <c:v>3.4250944351313262E-2</c:v>
              </c:pt>
              <c:pt idx="57">
                <c:v>4.1796933002558712E-2</c:v>
              </c:pt>
              <c:pt idx="58">
                <c:v>4.2599448267349738E-2</c:v>
              </c:pt>
              <c:pt idx="59">
                <c:v>4.6424595799952284E-2</c:v>
              </c:pt>
              <c:pt idx="60">
                <c:v>4.8504030908074647E-2</c:v>
              </c:pt>
              <c:pt idx="61">
                <c:v>4.7957312723461598E-2</c:v>
              </c:pt>
              <c:pt idx="62">
                <c:v>5.2962961228806282E-2</c:v>
              </c:pt>
              <c:pt idx="63">
                <c:v>4.4289226579443897E-2</c:v>
              </c:pt>
              <c:pt idx="64">
                <c:v>2.8461193134217577E-2</c:v>
              </c:pt>
              <c:pt idx="65">
                <c:v>1.8848497976655221E-2</c:v>
              </c:pt>
              <c:pt idx="66">
                <c:v>2.2663997574071892E-2</c:v>
              </c:pt>
              <c:pt idx="67">
                <c:v>1.661681095715184E-2</c:v>
              </c:pt>
              <c:pt idx="68">
                <c:v>1.6048546886482606E-2</c:v>
              </c:pt>
              <c:pt idx="69">
                <c:v>1.0312611479739164E-2</c:v>
              </c:pt>
              <c:pt idx="70">
                <c:v>7.0206875721710027E-3</c:v>
              </c:pt>
              <c:pt idx="71">
                <c:v>1.9061387600836088E-3</c:v>
              </c:pt>
              <c:pt idx="72">
                <c:v>3.4940245174919227E-4</c:v>
              </c:pt>
              <c:pt idx="73">
                <c:v>1.8577577361549302E-3</c:v>
              </c:pt>
              <c:pt idx="74">
                <c:v>1.1083823807500615E-3</c:v>
              </c:pt>
              <c:pt idx="75">
                <c:v>6.0502324709938993E-3</c:v>
              </c:pt>
              <c:pt idx="76">
                <c:v>1.5453985274400228E-2</c:v>
              </c:pt>
              <c:pt idx="77">
                <c:v>2.0024525837587737E-2</c:v>
              </c:pt>
              <c:pt idx="78">
                <c:v>1.7933797247448258E-2</c:v>
              </c:pt>
              <c:pt idx="79">
                <c:v>2.2254638731189713E-2</c:v>
              </c:pt>
              <c:pt idx="80">
                <c:v>2.4974330150577373E-2</c:v>
              </c:pt>
              <c:pt idx="81">
                <c:v>2.9710797138328138E-2</c:v>
              </c:pt>
              <c:pt idx="82">
                <c:v>3.3191807730897693E-2</c:v>
              </c:pt>
              <c:pt idx="83">
                <c:v>3.7762382001756745E-2</c:v>
              </c:pt>
              <c:pt idx="84">
                <c:v>3.7397616327295546E-2</c:v>
              </c:pt>
              <c:pt idx="85">
                <c:v>3.6938623191560049E-2</c:v>
              </c:pt>
              <c:pt idx="86">
                <c:v>3.6175429943082094E-2</c:v>
              </c:pt>
              <c:pt idx="87">
                <c:v>3.637454233710713E-2</c:v>
              </c:pt>
              <c:pt idx="88">
                <c:v>3.8369495526779929E-2</c:v>
              </c:pt>
              <c:pt idx="89">
                <c:v>4.1832017631468155E-2</c:v>
              </c:pt>
              <c:pt idx="90">
                <c:v>4.5676240084372211E-2</c:v>
              </c:pt>
              <c:pt idx="91">
                <c:v>4.1729132595922369E-2</c:v>
              </c:pt>
            </c:numLit>
          </c:val>
          <c:smooth val="0"/>
          <c:extLst>
            <c:ext xmlns:c16="http://schemas.microsoft.com/office/drawing/2014/chart" uri="{C3380CC4-5D6E-409C-BE32-E72D297353CC}">
              <c16:uniqueId val="{00000001-C041-4670-9F97-4795CED83BD3}"/>
            </c:ext>
          </c:extLst>
        </c:ser>
        <c:dLbls>
          <c:showLegendKey val="0"/>
          <c:showVal val="0"/>
          <c:showCatName val="0"/>
          <c:showSerName val="0"/>
          <c:showPercent val="0"/>
          <c:showBubbleSize val="0"/>
        </c:dLbls>
        <c:smooth val="0"/>
        <c:axId val="240599855"/>
        <c:axId val="1"/>
      </c:lineChart>
      <c:catAx>
        <c:axId val="240599855"/>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599855"/>
        <c:crosses val="autoZero"/>
        <c:crossBetween val="between"/>
      </c:valAx>
    </c:plotArea>
    <c:legend>
      <c:legendPos val="r"/>
      <c:layout>
        <c:manualLayout>
          <c:xMode val="edge"/>
          <c:yMode val="edge"/>
          <c:wMode val="edge"/>
          <c:hMode val="edge"/>
          <c:x val="1.4310657005958632E-2"/>
          <c:y val="0.78293110797047805"/>
          <c:w val="0.99716846682648153"/>
          <c:h val="0.9060119792718217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Emergency Admissions - Type 1</a:t>
            </a:r>
          </a:p>
        </c:rich>
      </c:tx>
      <c:layout>
        <c:manualLayout>
          <c:xMode val="edge"/>
          <c:yMode val="edge"/>
          <c:x val="0.40340151498156751"/>
          <c:y val="1.8481897079938178E-2"/>
        </c:manualLayout>
      </c:layout>
      <c:overlay val="0"/>
    </c:title>
    <c:autoTitleDeleted val="0"/>
    <c:plotArea>
      <c:layout>
        <c:manualLayout>
          <c:layoutTarget val="inner"/>
          <c:xMode val="edge"/>
          <c:yMode val="edge"/>
          <c:x val="4.2514972413549131E-2"/>
          <c:y val="0.10644980086537248"/>
          <c:w val="0.94916520032440777"/>
          <c:h val="0.71336474034641817"/>
        </c:manualLayout>
      </c:layout>
      <c:lineChart>
        <c:grouping val="standard"/>
        <c:varyColors val="0"/>
        <c:ser>
          <c:idx val="0"/>
          <c:order val="0"/>
          <c:tx>
            <c:v>Monthly data</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0-8C24-4330-B872-B3F63B0D5FDA}"/>
            </c:ext>
          </c:extLst>
        </c:ser>
        <c:ser>
          <c:idx val="1"/>
          <c:order val="1"/>
          <c:tx>
            <c:v>3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1-8C24-4330-B872-B3F63B0D5FDA}"/>
            </c:ext>
          </c:extLst>
        </c:ser>
        <c:ser>
          <c:idx val="2"/>
          <c:order val="2"/>
          <c:tx>
            <c:v>12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2-8C24-4330-B872-B3F63B0D5FDA}"/>
            </c:ext>
          </c:extLst>
        </c:ser>
        <c:ser>
          <c:idx val="3"/>
          <c:order val="3"/>
          <c:tx>
            <c:v>3 year rolling average</c:v>
          </c:tx>
          <c:marker>
            <c:symbol val="none"/>
          </c:marker>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3-8C24-4330-B872-B3F63B0D5FDA}"/>
            </c:ext>
          </c:extLst>
        </c:ser>
        <c:dLbls>
          <c:showLegendKey val="0"/>
          <c:showVal val="0"/>
          <c:showCatName val="0"/>
          <c:showSerName val="0"/>
          <c:showPercent val="0"/>
          <c:showBubbleSize val="0"/>
        </c:dLbls>
        <c:smooth val="0"/>
        <c:axId val="240863919"/>
        <c:axId val="1"/>
      </c:lineChart>
      <c:catAx>
        <c:axId val="240863919"/>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in val="250000"/>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863919"/>
        <c:crosses val="autoZero"/>
        <c:crossBetween val="between"/>
      </c:valAx>
    </c:plotArea>
    <c:legend>
      <c:legendPos val="r"/>
      <c:layout>
        <c:manualLayout>
          <c:xMode val="edge"/>
          <c:yMode val="edge"/>
          <c:wMode val="edge"/>
          <c:hMode val="edge"/>
          <c:x val="0.94396536330394598"/>
          <c:y val="0.39722498102371351"/>
          <c:w val="0.9914497012659742"/>
          <c:h val="0.49653122627964186"/>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Emergency Admissions - Type 1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 </a:t>
            </a:r>
          </a:p>
        </c:rich>
      </c:tx>
      <c:overlay val="0"/>
    </c:title>
    <c:autoTitleDeleted val="0"/>
    <c:plotArea>
      <c:layout>
        <c:manualLayout>
          <c:layoutTarget val="inner"/>
          <c:xMode val="edge"/>
          <c:yMode val="edge"/>
          <c:x val="2.9580430174683061E-2"/>
          <c:y val="0.14648946754725986"/>
          <c:w val="0.95663958223682111"/>
          <c:h val="0.82811883505985417"/>
        </c:manualLayout>
      </c:layout>
      <c:lineChart>
        <c:grouping val="standard"/>
        <c:varyColors val="0"/>
        <c:ser>
          <c:idx val="0"/>
          <c:order val="0"/>
          <c:tx>
            <c:v>3 month rolling average</c:v>
          </c:tx>
          <c:spPr>
            <a:ln>
              <a:solidFill>
                <a:srgbClr val="BE4B48"/>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Lit>
          </c:val>
          <c:smooth val="0"/>
          <c:extLst>
            <c:ext xmlns:c16="http://schemas.microsoft.com/office/drawing/2014/chart" uri="{C3380CC4-5D6E-409C-BE32-E72D297353CC}">
              <c16:uniqueId val="{00000000-B79F-42CE-8211-5D016D3EA5A4}"/>
            </c:ext>
          </c:extLst>
        </c:ser>
        <c:ser>
          <c:idx val="1"/>
          <c:order val="1"/>
          <c:tx>
            <c:v>12 month rolling average </c:v>
          </c:tx>
          <c:spPr>
            <a:ln>
              <a:solidFill>
                <a:schemeClr val="accent3"/>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2"/>
              <c:pt idx="0">
                <c:v>#N/A</c:v>
              </c:pt>
              <c:pt idx="1">
                <c:v>#N/A</c:v>
              </c:pt>
              <c:pt idx="2">
                <c:v>#N/A</c:v>
              </c:pt>
              <c:pt idx="3">
                <c:v>#N/A</c:v>
              </c:pt>
              <c:pt idx="4">
                <c:v>#N/A</c:v>
              </c:pt>
              <c:pt idx="5">
                <c:v>#N/A</c:v>
              </c:pt>
              <c:pt idx="6">
                <c:v>#N/A</c:v>
              </c:pt>
              <c:pt idx="7">
                <c:v>#N/A</c:v>
              </c:pt>
              <c:pt idx="8">
                <c:v>#N/A</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Lit>
          </c:val>
          <c:smooth val="0"/>
          <c:extLst>
            <c:ext xmlns:c16="http://schemas.microsoft.com/office/drawing/2014/chart" uri="{C3380CC4-5D6E-409C-BE32-E72D297353CC}">
              <c16:uniqueId val="{00000001-B79F-42CE-8211-5D016D3EA5A4}"/>
            </c:ext>
          </c:extLst>
        </c:ser>
        <c:dLbls>
          <c:showLegendKey val="0"/>
          <c:showVal val="0"/>
          <c:showCatName val="0"/>
          <c:showSerName val="0"/>
          <c:showPercent val="0"/>
          <c:showBubbleSize val="0"/>
        </c:dLbls>
        <c:smooth val="0"/>
        <c:axId val="240865903"/>
        <c:axId val="1"/>
      </c:lineChart>
      <c:catAx>
        <c:axId val="240865903"/>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in val="-4.0000000000000008E-2"/>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865903"/>
        <c:crosses val="autoZero"/>
        <c:crossBetween val="between"/>
      </c:valAx>
    </c:plotArea>
    <c:legend>
      <c:legendPos val="r"/>
      <c:layout>
        <c:manualLayout>
          <c:xMode val="edge"/>
          <c:yMode val="edge"/>
          <c:wMode val="edge"/>
          <c:hMode val="edge"/>
          <c:x val="2.1739820983915473E-2"/>
          <c:y val="0.75817110339766702"/>
          <c:w val="0.9971706784515183"/>
          <c:h val="0.8816740274532578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Emergency Admissions - All Types</a:t>
            </a:r>
          </a:p>
        </c:rich>
      </c:tx>
      <c:overlay val="0"/>
    </c:title>
    <c:autoTitleDeleted val="0"/>
    <c:plotArea>
      <c:layout>
        <c:manualLayout>
          <c:layoutTarget val="inner"/>
          <c:xMode val="edge"/>
          <c:yMode val="edge"/>
          <c:x val="4.072354561649609E-2"/>
          <c:y val="6.8986370191189472E-2"/>
          <c:w val="0.94542758764735935"/>
          <c:h val="0.7882301732154926"/>
        </c:manualLayout>
      </c:layout>
      <c:lineChart>
        <c:grouping val="standard"/>
        <c:varyColors val="0"/>
        <c:ser>
          <c:idx val="0"/>
          <c:order val="0"/>
          <c:tx>
            <c:v>Monthly data</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0-E06B-47AB-8EF0-81CB3E014B51}"/>
            </c:ext>
          </c:extLst>
        </c:ser>
        <c:ser>
          <c:idx val="1"/>
          <c:order val="1"/>
          <c:tx>
            <c:v>3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1-E06B-47AB-8EF0-81CB3E014B51}"/>
            </c:ext>
          </c:extLst>
        </c:ser>
        <c:ser>
          <c:idx val="2"/>
          <c:order val="2"/>
          <c:tx>
            <c:v>12 month rolling average</c:v>
          </c:tx>
          <c:marker>
            <c:symbol val="none"/>
          </c:marker>
          <c:cat>
            <c:numLit>
              <c:formatCode>General</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43586</c:v>
              </c:pt>
              <c:pt idx="107">
                <c:v>0</c:v>
              </c:pt>
            </c:numLit>
          </c:cat>
          <c:val>
            <c:numLit>
              <c:formatCode>General</c:formatCode>
              <c:ptCount val="106"/>
              <c:pt idx="0">
                <c:v>#N/A</c:v>
              </c:pt>
              <c:pt idx="1">
                <c:v>#N/A</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2-E06B-47AB-8EF0-81CB3E014B51}"/>
            </c:ext>
          </c:extLst>
        </c:ser>
        <c:ser>
          <c:idx val="3"/>
          <c:order val="3"/>
          <c:tx>
            <c:v>3 year rolling average</c:v>
          </c:tx>
          <c:marker>
            <c:symbol val="none"/>
          </c:marker>
          <c:val>
            <c:numLit>
              <c:formatCode>General</c:formatCode>
              <c:ptCount val="106"/>
              <c:pt idx="0">
                <c:v>#N/A</c:v>
              </c:pt>
              <c:pt idx="1">
                <c:v>#N/A</c:v>
              </c:pt>
              <c:pt idx="2">
                <c:v>#N/A</c:v>
              </c:pt>
              <c:pt idx="3">
                <c:v>#N/A</c:v>
              </c:pt>
              <c:pt idx="4">
                <c:v>#N/A</c:v>
              </c:pt>
              <c:pt idx="5">
                <c:v>#N/A</c:v>
              </c:pt>
              <c:pt idx="6">
                <c:v>#N/A</c:v>
              </c:pt>
              <c:pt idx="7">
                <c:v>#N/A</c:v>
              </c:pt>
              <c:pt idx="8">
                <c:v>#N/A</c:v>
              </c:pt>
              <c:pt idx="9">
                <c:v>#N/A</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Lit>
          </c:val>
          <c:smooth val="0"/>
          <c:extLst>
            <c:ext xmlns:c16="http://schemas.microsoft.com/office/drawing/2014/chart" uri="{C3380CC4-5D6E-409C-BE32-E72D297353CC}">
              <c16:uniqueId val="{00000003-E06B-47AB-8EF0-81CB3E014B51}"/>
            </c:ext>
          </c:extLst>
        </c:ser>
        <c:dLbls>
          <c:showLegendKey val="0"/>
          <c:showVal val="0"/>
          <c:showCatName val="0"/>
          <c:showSerName val="0"/>
          <c:showPercent val="0"/>
          <c:showBubbleSize val="0"/>
        </c:dLbls>
        <c:smooth val="0"/>
        <c:axId val="240867391"/>
        <c:axId val="1"/>
      </c:lineChart>
      <c:catAx>
        <c:axId val="240867391"/>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in val="400000"/>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867391"/>
        <c:crosses val="autoZero"/>
        <c:crossBetween val="between"/>
      </c:valAx>
    </c:plotArea>
    <c:legend>
      <c:legendPos val="r"/>
      <c:layout>
        <c:manualLayout>
          <c:xMode val="edge"/>
          <c:yMode val="edge"/>
          <c:wMode val="edge"/>
          <c:hMode val="edge"/>
          <c:x val="0.94282115590252069"/>
          <c:y val="0.42936190041462208"/>
          <c:w val="0.99030549386454891"/>
          <c:h val="0.53262619346494733"/>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Emergency Admissions - All Types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 Growth on Previous Year </a:t>
            </a:r>
          </a:p>
        </c:rich>
      </c:tx>
      <c:overlay val="0"/>
    </c:title>
    <c:autoTitleDeleted val="0"/>
    <c:plotArea>
      <c:layout>
        <c:manualLayout>
          <c:layoutTarget val="inner"/>
          <c:xMode val="edge"/>
          <c:yMode val="edge"/>
          <c:x val="2.9580430174683061E-2"/>
          <c:y val="0.14750148459421847"/>
          <c:w val="0.95350940763812497"/>
          <c:h val="0.82693140041432645"/>
        </c:manualLayout>
      </c:layout>
      <c:lineChart>
        <c:grouping val="standard"/>
        <c:varyColors val="0"/>
        <c:ser>
          <c:idx val="0"/>
          <c:order val="0"/>
          <c:tx>
            <c:v>3 month rolling average </c:v>
          </c:tx>
          <c:spPr>
            <a:ln>
              <a:solidFill>
                <a:srgbClr val="BE4B48"/>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Lit>
          </c:val>
          <c:smooth val="0"/>
          <c:extLst>
            <c:ext xmlns:c16="http://schemas.microsoft.com/office/drawing/2014/chart" uri="{C3380CC4-5D6E-409C-BE32-E72D297353CC}">
              <c16:uniqueId val="{00000000-3B22-48DF-9453-1371DA229ECB}"/>
            </c:ext>
          </c:extLst>
        </c:ser>
        <c:ser>
          <c:idx val="1"/>
          <c:order val="1"/>
          <c:tx>
            <c:v>12 month rolling average</c:v>
          </c:tx>
          <c:spPr>
            <a:ln>
              <a:solidFill>
                <a:schemeClr val="accent3"/>
              </a:solidFill>
            </a:ln>
          </c:spPr>
          <c:marker>
            <c:symbol val="none"/>
          </c:marker>
          <c:cat>
            <c:numLit>
              <c:formatCode>General</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43586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Lit>
          </c:cat>
          <c:val>
            <c:numLit>
              <c:formatCode>General</c:formatCode>
              <c:ptCount val="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Lit>
          </c:val>
          <c:smooth val="0"/>
          <c:extLst>
            <c:ext xmlns:c16="http://schemas.microsoft.com/office/drawing/2014/chart" uri="{C3380CC4-5D6E-409C-BE32-E72D297353CC}">
              <c16:uniqueId val="{00000001-3B22-48DF-9453-1371DA229ECB}"/>
            </c:ext>
          </c:extLst>
        </c:ser>
        <c:dLbls>
          <c:showLegendKey val="0"/>
          <c:showVal val="0"/>
          <c:showCatName val="0"/>
          <c:showSerName val="0"/>
          <c:showPercent val="0"/>
          <c:showBubbleSize val="0"/>
        </c:dLbls>
        <c:smooth val="0"/>
        <c:axId val="240860943"/>
        <c:axId val="1"/>
      </c:lineChart>
      <c:catAx>
        <c:axId val="240860943"/>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tickMarkSkip val="1"/>
        <c:noMultiLvlLbl val="0"/>
      </c:catAx>
      <c:valAx>
        <c:axId val="1"/>
        <c:scaling>
          <c:orientation val="minMax"/>
          <c:max val="8.0000000000000016E-2"/>
          <c:min val="-4.0000000000000008E-2"/>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0860943"/>
        <c:crosses val="autoZero"/>
        <c:crossBetween val="between"/>
      </c:valAx>
    </c:plotArea>
    <c:legend>
      <c:legendPos val="r"/>
      <c:layout>
        <c:manualLayout>
          <c:xMode val="edge"/>
          <c:yMode val="edge"/>
          <c:wMode val="edge"/>
          <c:hMode val="edge"/>
          <c:x val="2.1739820983915473E-2"/>
          <c:y val="0.80210921551472736"/>
          <c:w val="0.9971706784515183"/>
          <c:h val="0.92711322543015462"/>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28575</xdr:rowOff>
    </xdr:from>
    <xdr:to>
      <xdr:col>27</xdr:col>
      <xdr:colOff>152400</xdr:colOff>
      <xdr:row>28</xdr:row>
      <xdr:rowOff>133350</xdr:rowOff>
    </xdr:to>
    <xdr:graphicFrame macro="">
      <xdr:nvGraphicFramePr>
        <xdr:cNvPr id="4569688" name="Chart 1">
          <a:extLst>
            <a:ext uri="{FF2B5EF4-FFF2-40B4-BE49-F238E27FC236}">
              <a16:creationId xmlns:a16="http://schemas.microsoft.com/office/drawing/2014/main" id="{4B400026-4026-AFB4-9568-AFCA5BCF0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29</xdr:row>
      <xdr:rowOff>0</xdr:rowOff>
    </xdr:from>
    <xdr:to>
      <xdr:col>27</xdr:col>
      <xdr:colOff>161925</xdr:colOff>
      <xdr:row>57</xdr:row>
      <xdr:rowOff>0</xdr:rowOff>
    </xdr:to>
    <xdr:graphicFrame macro="">
      <xdr:nvGraphicFramePr>
        <xdr:cNvPr id="4569689" name="Chart 3">
          <a:extLst>
            <a:ext uri="{FF2B5EF4-FFF2-40B4-BE49-F238E27FC236}">
              <a16:creationId xmlns:a16="http://schemas.microsoft.com/office/drawing/2014/main" id="{57515B6C-6087-3088-5B78-490C4DE4A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58</xdr:row>
      <xdr:rowOff>9525</xdr:rowOff>
    </xdr:from>
    <xdr:to>
      <xdr:col>27</xdr:col>
      <xdr:colOff>171450</xdr:colOff>
      <xdr:row>87</xdr:row>
      <xdr:rowOff>28575</xdr:rowOff>
    </xdr:to>
    <xdr:graphicFrame macro="">
      <xdr:nvGraphicFramePr>
        <xdr:cNvPr id="4569690" name="Chart 4">
          <a:extLst>
            <a:ext uri="{FF2B5EF4-FFF2-40B4-BE49-F238E27FC236}">
              <a16:creationId xmlns:a16="http://schemas.microsoft.com/office/drawing/2014/main" id="{C9CE1D0B-E2F8-32DB-CA97-3F55A1172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0</xdr:rowOff>
    </xdr:from>
    <xdr:to>
      <xdr:col>27</xdr:col>
      <xdr:colOff>180975</xdr:colOff>
      <xdr:row>117</xdr:row>
      <xdr:rowOff>47625</xdr:rowOff>
    </xdr:to>
    <xdr:graphicFrame macro="">
      <xdr:nvGraphicFramePr>
        <xdr:cNvPr id="4569691" name="Chart 5">
          <a:extLst>
            <a:ext uri="{FF2B5EF4-FFF2-40B4-BE49-F238E27FC236}">
              <a16:creationId xmlns:a16="http://schemas.microsoft.com/office/drawing/2014/main" id="{AC4D5B43-A0BE-8CAF-DCA0-0BE75DF74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118</xdr:row>
      <xdr:rowOff>0</xdr:rowOff>
    </xdr:from>
    <xdr:to>
      <xdr:col>27</xdr:col>
      <xdr:colOff>190500</xdr:colOff>
      <xdr:row>146</xdr:row>
      <xdr:rowOff>133350</xdr:rowOff>
    </xdr:to>
    <xdr:graphicFrame macro="">
      <xdr:nvGraphicFramePr>
        <xdr:cNvPr id="4569692" name="Chart 6">
          <a:extLst>
            <a:ext uri="{FF2B5EF4-FFF2-40B4-BE49-F238E27FC236}">
              <a16:creationId xmlns:a16="http://schemas.microsoft.com/office/drawing/2014/main" id="{67B7CFE9-222F-54FF-39CD-F5F59112D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148</xdr:row>
      <xdr:rowOff>0</xdr:rowOff>
    </xdr:from>
    <xdr:to>
      <xdr:col>27</xdr:col>
      <xdr:colOff>190500</xdr:colOff>
      <xdr:row>177</xdr:row>
      <xdr:rowOff>28575</xdr:rowOff>
    </xdr:to>
    <xdr:graphicFrame macro="">
      <xdr:nvGraphicFramePr>
        <xdr:cNvPr id="4569693" name="Chart 7">
          <a:extLst>
            <a:ext uri="{FF2B5EF4-FFF2-40B4-BE49-F238E27FC236}">
              <a16:creationId xmlns:a16="http://schemas.microsoft.com/office/drawing/2014/main" id="{480A36F2-AC9A-8A9C-45F7-4846061D7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178</xdr:row>
      <xdr:rowOff>0</xdr:rowOff>
    </xdr:from>
    <xdr:to>
      <xdr:col>27</xdr:col>
      <xdr:colOff>190500</xdr:colOff>
      <xdr:row>205</xdr:row>
      <xdr:rowOff>114300</xdr:rowOff>
    </xdr:to>
    <xdr:graphicFrame macro="">
      <xdr:nvGraphicFramePr>
        <xdr:cNvPr id="4569694" name="Chart 8">
          <a:extLst>
            <a:ext uri="{FF2B5EF4-FFF2-40B4-BE49-F238E27FC236}">
              <a16:creationId xmlns:a16="http://schemas.microsoft.com/office/drawing/2014/main" id="{EBDAB943-B73C-5CF0-4F9E-694E40D70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207</xdr:row>
      <xdr:rowOff>0</xdr:rowOff>
    </xdr:from>
    <xdr:to>
      <xdr:col>27</xdr:col>
      <xdr:colOff>190500</xdr:colOff>
      <xdr:row>235</xdr:row>
      <xdr:rowOff>152400</xdr:rowOff>
    </xdr:to>
    <xdr:graphicFrame macro="">
      <xdr:nvGraphicFramePr>
        <xdr:cNvPr id="4569695" name="Chart 9">
          <a:extLst>
            <a:ext uri="{FF2B5EF4-FFF2-40B4-BE49-F238E27FC236}">
              <a16:creationId xmlns:a16="http://schemas.microsoft.com/office/drawing/2014/main" id="{EAE0B297-D56B-C1D4-3303-899540BEB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6:AA85" totalsRowShown="0" headerRowDxfId="26" tableBorderDxfId="25">
  <autoFilter ref="C6:AA85" xr:uid="{00000000-0009-0000-0100-000002000000}"/>
  <tableColumns count="25">
    <tableColumn id="1" xr3:uid="{00000000-0010-0000-0000-000001000000}" name="Period 1" dataDxfId="24"/>
    <tableColumn id="4" xr3:uid="{00000000-0010-0000-0000-000004000000}" name="Monthly data" dataDxfId="23" dataCellStyle="Comma"/>
    <tableColumn id="5" xr3:uid="{00000000-0010-0000-0000-000005000000}" name="3 month rolling average" dataDxfId="22" dataCellStyle="Comma">
      <calculatedColumnFormula>SUM(D5:D7)/3</calculatedColumnFormula>
    </tableColumn>
    <tableColumn id="6" xr3:uid="{00000000-0010-0000-0000-000006000000}" name="12 month rolling average" dataDxfId="21" dataCellStyle="Comma"/>
    <tableColumn id="3" xr3:uid="{00000000-0010-0000-0000-000003000000}" name="3 year rolling average" dataDxfId="20" dataCellStyle="Comma"/>
    <tableColumn id="7" xr3:uid="{00000000-0010-0000-0000-000007000000}" name="3 month rolling average " dataDxfId="19" dataCellStyle="Percent"/>
    <tableColumn id="8" xr3:uid="{00000000-0010-0000-0000-000008000000}" name="12 month rolling average " dataDxfId="18" dataCellStyle="Percent"/>
    <tableColumn id="9" xr3:uid="{00000000-0010-0000-0000-000009000000}" name="Monthly data2" dataDxfId="17" dataCellStyle="Comma"/>
    <tableColumn id="10" xr3:uid="{00000000-0010-0000-0000-00000A000000}" name="3 month rolling average4" dataDxfId="16" dataCellStyle="Comma">
      <calculatedColumnFormula>SUM(J5:J7)/3</calculatedColumnFormula>
    </tableColumn>
    <tableColumn id="11" xr3:uid="{00000000-0010-0000-0000-00000B000000}" name="12 month rolling average5" dataDxfId="15" dataCellStyle="Percent"/>
    <tableColumn id="24" xr3:uid="{00000000-0010-0000-0000-000018000000}" name="3 year rolling average2" dataDxfId="14" dataCellStyle="Percent"/>
    <tableColumn id="12" xr3:uid="{00000000-0010-0000-0000-00000C000000}" name="3 month rolling average 6" dataDxfId="13" dataCellStyle="Percent"/>
    <tableColumn id="13" xr3:uid="{00000000-0010-0000-0000-00000D000000}" name="12 month rolling average 7" dataDxfId="12" dataCellStyle="Percent"/>
    <tableColumn id="14" xr3:uid="{00000000-0010-0000-0000-00000E000000}" name="Monthly data8" dataDxfId="11" dataCellStyle="Comma"/>
    <tableColumn id="15" xr3:uid="{00000000-0010-0000-0000-00000F000000}" name="3 month rolling average9" dataDxfId="10" dataCellStyle="Comma"/>
    <tableColumn id="16" xr3:uid="{00000000-0010-0000-0000-000010000000}" name="12 month rolling average10" dataDxfId="9" dataCellStyle="Percent"/>
    <tableColumn id="25" xr3:uid="{00000000-0010-0000-0000-000019000000}" name="3 year rolling average3" dataDxfId="8" dataCellStyle="Percent"/>
    <tableColumn id="17" xr3:uid="{00000000-0010-0000-0000-000011000000}" name="3 month rolling average 11" dataDxfId="7" dataCellStyle="Percent"/>
    <tableColumn id="18" xr3:uid="{00000000-0010-0000-0000-000012000000}" name="12 month rolling average 12" dataDxfId="6" dataCellStyle="Percent"/>
    <tableColumn id="19" xr3:uid="{00000000-0010-0000-0000-000013000000}" name="Monthly data13" dataDxfId="5" dataCellStyle="Comma"/>
    <tableColumn id="20" xr3:uid="{00000000-0010-0000-0000-000014000000}" name="3 month rolling average14" dataDxfId="4" dataCellStyle="Comma"/>
    <tableColumn id="21" xr3:uid="{00000000-0010-0000-0000-000015000000}" name="12 month rolling average15" dataDxfId="3" dataCellStyle="Comma"/>
    <tableColumn id="26" xr3:uid="{00000000-0010-0000-0000-00001A000000}" name="3 year rolling average4" dataDxfId="2" dataCellStyle="Comma"/>
    <tableColumn id="22" xr3:uid="{00000000-0010-0000-0000-000016000000}" name="3 month rolling average 16" dataDxfId="1" dataCellStyle="Percent"/>
    <tableColumn id="23" xr3:uid="{00000000-0010-0000-0000-000017000000}" name="12 month rolling average 17"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76"/>
  <sheetViews>
    <sheetView showGridLines="0" tabSelected="1" zoomScale="85" zoomScaleNormal="85" workbookViewId="0">
      <pane ySplit="14" topLeftCell="A159" activePane="bottomLeft" state="frozen"/>
      <selection pane="bottomLeft" activeCell="F172" sqref="F172"/>
    </sheetView>
  </sheetViews>
  <sheetFormatPr defaultRowHeight="15"/>
  <cols>
    <col min="1" max="1" width="4.42578125" style="2" customWidth="1"/>
    <col min="2" max="2" width="17.5703125" style="2" customWidth="1"/>
    <col min="3" max="3" width="17.140625" style="2" customWidth="1"/>
    <col min="4" max="12" width="17.5703125" style="2" customWidth="1"/>
    <col min="13" max="13" width="18" style="2" customWidth="1"/>
    <col min="14" max="15" width="17.5703125" style="2" customWidth="1"/>
    <col min="16" max="17" width="9.140625" style="2" hidden="1" customWidth="1"/>
    <col min="18" max="18" width="16.42578125" style="2" hidden="1" customWidth="1"/>
    <col min="19" max="16384" width="9.140625" style="2"/>
  </cols>
  <sheetData>
    <row r="1" spans="1:18" ht="11.25" customHeight="1">
      <c r="A1"/>
      <c r="B1"/>
      <c r="C1"/>
      <c r="D1"/>
      <c r="E1"/>
      <c r="F1"/>
      <c r="G1"/>
      <c r="H1"/>
      <c r="I1"/>
      <c r="J1"/>
      <c r="K1"/>
      <c r="L1"/>
      <c r="M1"/>
      <c r="N1"/>
      <c r="O1" s="1"/>
    </row>
    <row r="2" spans="1:18" ht="34.5" customHeight="1">
      <c r="A2"/>
      <c r="B2" s="79" t="s">
        <v>0</v>
      </c>
      <c r="C2" s="101" t="s">
        <v>1</v>
      </c>
      <c r="D2" s="101"/>
      <c r="E2" s="101"/>
      <c r="F2" s="101"/>
      <c r="G2" s="101"/>
      <c r="H2" s="101"/>
      <c r="I2" s="101"/>
      <c r="J2" s="96"/>
      <c r="K2"/>
      <c r="L2" s="96"/>
      <c r="M2"/>
      <c r="N2"/>
      <c r="O2" s="3"/>
    </row>
    <row r="3" spans="1:18">
      <c r="A3"/>
      <c r="B3" s="4" t="s">
        <v>2</v>
      </c>
      <c r="C3" s="5" t="s">
        <v>3</v>
      </c>
      <c r="D3" s="5"/>
      <c r="E3" s="3"/>
      <c r="F3" s="6"/>
      <c r="G3" s="6"/>
      <c r="H3" s="6"/>
      <c r="I3" s="6"/>
      <c r="J3" s="6"/>
      <c r="K3"/>
      <c r="L3" s="7"/>
      <c r="M3"/>
      <c r="N3"/>
      <c r="O3" s="3"/>
    </row>
    <row r="4" spans="1:18" ht="15.75">
      <c r="A4"/>
      <c r="B4" s="4" t="s">
        <v>4</v>
      </c>
      <c r="C4" s="8" t="s">
        <v>5</v>
      </c>
      <c r="D4" s="9"/>
      <c r="E4" s="3"/>
      <c r="F4" s="6"/>
      <c r="G4" s="6"/>
      <c r="H4" s="6"/>
      <c r="I4" s="6"/>
      <c r="J4" s="6"/>
      <c r="K4"/>
      <c r="L4" s="3"/>
      <c r="M4"/>
      <c r="N4"/>
      <c r="O4" s="3"/>
    </row>
    <row r="5" spans="1:18">
      <c r="A5"/>
      <c r="B5" s="4" t="s">
        <v>6</v>
      </c>
      <c r="C5" s="10" t="s">
        <v>7</v>
      </c>
      <c r="D5" s="10"/>
      <c r="E5" s="3"/>
      <c r="F5" s="6"/>
      <c r="G5" s="6"/>
      <c r="H5" s="6"/>
      <c r="I5" s="6"/>
      <c r="J5" s="6"/>
      <c r="K5"/>
      <c r="L5" s="3"/>
      <c r="M5"/>
      <c r="N5"/>
      <c r="O5" s="3"/>
    </row>
    <row r="6" spans="1:18">
      <c r="A6"/>
      <c r="B6" s="4" t="s">
        <v>8</v>
      </c>
      <c r="C6" s="10" t="s">
        <v>9</v>
      </c>
      <c r="D6" s="10"/>
      <c r="E6" s="3"/>
      <c r="F6" s="6"/>
      <c r="G6" s="6"/>
      <c r="H6" s="6"/>
      <c r="I6" s="6"/>
      <c r="J6" s="6"/>
      <c r="K6"/>
      <c r="L6" s="3"/>
      <c r="M6"/>
      <c r="N6"/>
      <c r="O6" s="3"/>
    </row>
    <row r="7" spans="1:18">
      <c r="A7"/>
      <c r="B7" s="4" t="s">
        <v>10</v>
      </c>
      <c r="C7" s="104" t="s">
        <v>11</v>
      </c>
      <c r="D7" s="104"/>
      <c r="E7" s="3"/>
      <c r="K7"/>
      <c r="L7" s="3"/>
      <c r="M7"/>
      <c r="N7"/>
      <c r="O7" s="3"/>
    </row>
    <row r="8" spans="1:18">
      <c r="A8"/>
      <c r="B8" s="4" t="s">
        <v>12</v>
      </c>
      <c r="C8" s="104"/>
      <c r="D8" s="104"/>
      <c r="E8" s="3"/>
      <c r="F8" s="6"/>
      <c r="G8" s="6"/>
      <c r="H8" s="6"/>
      <c r="I8" s="6"/>
      <c r="J8" s="6"/>
      <c r="K8"/>
      <c r="L8" s="10"/>
      <c r="M8"/>
      <c r="N8"/>
      <c r="O8" s="3"/>
    </row>
    <row r="9" spans="1:18">
      <c r="A9"/>
      <c r="B9" s="4" t="s">
        <v>13</v>
      </c>
      <c r="C9" s="10" t="s">
        <v>14</v>
      </c>
      <c r="D9" s="10"/>
      <c r="E9" s="3"/>
      <c r="F9" s="6"/>
      <c r="G9" s="6"/>
      <c r="H9" s="6"/>
      <c r="I9" s="6"/>
      <c r="J9" s="6"/>
      <c r="K9"/>
      <c r="L9" s="3"/>
      <c r="M9"/>
      <c r="N9"/>
      <c r="O9" s="3"/>
    </row>
    <row r="10" spans="1:18">
      <c r="A10"/>
      <c r="B10" s="4" t="s">
        <v>15</v>
      </c>
      <c r="C10" s="10" t="s">
        <v>16</v>
      </c>
      <c r="D10" s="10"/>
      <c r="E10" s="3"/>
      <c r="K10"/>
      <c r="L10" s="10"/>
      <c r="M10"/>
      <c r="N10"/>
      <c r="O10" s="3"/>
    </row>
    <row r="11" spans="1:18">
      <c r="A11"/>
      <c r="B11" s="4"/>
      <c r="D11" s="10"/>
      <c r="E11" s="3"/>
      <c r="K11"/>
      <c r="L11" s="10"/>
      <c r="M11"/>
      <c r="N11"/>
      <c r="O11" s="3"/>
    </row>
    <row r="12" spans="1:18" ht="16.5" thickBot="1">
      <c r="A12" s="3"/>
      <c r="B12" s="105" t="s">
        <v>17</v>
      </c>
      <c r="C12" s="105"/>
      <c r="D12" s="105"/>
      <c r="E12" s="3"/>
      <c r="F12" s="3"/>
      <c r="G12" s="3"/>
      <c r="H12" s="3"/>
      <c r="I12" s="3"/>
      <c r="J12" s="3"/>
      <c r="K12" s="3"/>
      <c r="L12" s="3"/>
      <c r="M12" s="3"/>
      <c r="N12" s="3"/>
      <c r="O12" s="3"/>
    </row>
    <row r="13" spans="1:18" ht="30" customHeight="1" thickBot="1">
      <c r="A13" s="3"/>
      <c r="B13" s="25"/>
      <c r="C13" s="106" t="s">
        <v>18</v>
      </c>
      <c r="D13" s="106"/>
      <c r="E13" s="106"/>
      <c r="F13" s="106"/>
      <c r="G13" s="102" t="s">
        <v>19</v>
      </c>
      <c r="H13" s="103"/>
      <c r="I13" s="103"/>
      <c r="J13" s="103"/>
      <c r="K13" s="103"/>
      <c r="L13" s="103"/>
      <c r="M13" s="97"/>
      <c r="N13" s="11"/>
    </row>
    <row r="14" spans="1:18" s="21" customFormat="1" ht="93.75" customHeight="1">
      <c r="A14" s="5"/>
      <c r="B14" s="17" t="s">
        <v>20</v>
      </c>
      <c r="C14" s="18" t="s">
        <v>21</v>
      </c>
      <c r="D14" s="19" t="s">
        <v>22</v>
      </c>
      <c r="E14" s="19" t="s">
        <v>23</v>
      </c>
      <c r="F14" s="19" t="s">
        <v>24</v>
      </c>
      <c r="G14" s="18" t="s">
        <v>25</v>
      </c>
      <c r="H14" s="19" t="s">
        <v>26</v>
      </c>
      <c r="I14" s="19" t="s">
        <v>27</v>
      </c>
      <c r="J14" s="19" t="s">
        <v>28</v>
      </c>
      <c r="K14" s="19" t="s">
        <v>29</v>
      </c>
      <c r="L14" s="19" t="s">
        <v>30</v>
      </c>
      <c r="M14" s="19" t="s">
        <v>31</v>
      </c>
      <c r="N14" s="20" t="s">
        <v>32</v>
      </c>
      <c r="P14" s="22" t="s">
        <v>33</v>
      </c>
      <c r="R14" s="23">
        <v>0.95</v>
      </c>
    </row>
    <row r="15" spans="1:18">
      <c r="A15" s="3"/>
      <c r="B15" s="37">
        <v>40391</v>
      </c>
      <c r="C15" s="38">
        <v>1138652</v>
      </c>
      <c r="D15" s="38">
        <v>54371</v>
      </c>
      <c r="E15" s="38">
        <v>559358</v>
      </c>
      <c r="F15" s="38">
        <v>1752381</v>
      </c>
      <c r="G15" s="38">
        <v>287438</v>
      </c>
      <c r="H15" s="38">
        <v>5367</v>
      </c>
      <c r="I15" s="38">
        <v>8081</v>
      </c>
      <c r="J15" s="38">
        <v>300886</v>
      </c>
      <c r="K15" s="38">
        <v>124816</v>
      </c>
      <c r="L15" s="38">
        <v>425702</v>
      </c>
      <c r="M15" s="38">
        <v>3697</v>
      </c>
      <c r="N15" s="41">
        <v>1</v>
      </c>
      <c r="P15" s="2">
        <v>0.95</v>
      </c>
    </row>
    <row r="16" spans="1:18">
      <c r="A16" s="3"/>
      <c r="B16" s="15">
        <v>40422</v>
      </c>
      <c r="C16" s="39">
        <v>1150728</v>
      </c>
      <c r="D16" s="39">
        <v>55181</v>
      </c>
      <c r="E16" s="39">
        <v>550359</v>
      </c>
      <c r="F16" s="39">
        <v>1756268</v>
      </c>
      <c r="G16" s="39">
        <v>293991</v>
      </c>
      <c r="H16" s="39">
        <v>5543</v>
      </c>
      <c r="I16" s="39">
        <v>3673</v>
      </c>
      <c r="J16" s="39">
        <v>303207</v>
      </c>
      <c r="K16" s="39">
        <v>121693</v>
      </c>
      <c r="L16" s="39">
        <v>424900</v>
      </c>
      <c r="M16" s="39">
        <v>5907</v>
      </c>
      <c r="N16" s="42">
        <v>0</v>
      </c>
      <c r="P16" s="2">
        <v>0.95</v>
      </c>
    </row>
    <row r="17" spans="1:16">
      <c r="A17" s="3"/>
      <c r="B17" s="15">
        <v>40452</v>
      </c>
      <c r="C17" s="39">
        <v>1163143</v>
      </c>
      <c r="D17" s="39">
        <v>54961</v>
      </c>
      <c r="E17" s="39">
        <v>583244</v>
      </c>
      <c r="F17" s="39">
        <v>1801348</v>
      </c>
      <c r="G17" s="39">
        <v>303452</v>
      </c>
      <c r="H17" s="39">
        <v>5485</v>
      </c>
      <c r="I17" s="39">
        <v>2560</v>
      </c>
      <c r="J17" s="39">
        <v>311497</v>
      </c>
      <c r="K17" s="39">
        <v>124718</v>
      </c>
      <c r="L17" s="39">
        <v>436215</v>
      </c>
      <c r="M17" s="39">
        <v>6932</v>
      </c>
      <c r="N17" s="42">
        <v>0</v>
      </c>
      <c r="P17" s="2">
        <v>0.95</v>
      </c>
    </row>
    <row r="18" spans="1:16">
      <c r="B18" s="49">
        <v>40483</v>
      </c>
      <c r="C18" s="39">
        <v>1111294.5714285714</v>
      </c>
      <c r="D18" s="39">
        <v>53727.428571428587</v>
      </c>
      <c r="E18" s="39">
        <v>486005.42857142846</v>
      </c>
      <c r="F18" s="39">
        <v>1651027.4285714284</v>
      </c>
      <c r="G18" s="39">
        <v>297832.00000000012</v>
      </c>
      <c r="H18" s="39">
        <v>5731.142857142856</v>
      </c>
      <c r="I18" s="39">
        <v>3278.9999999999995</v>
      </c>
      <c r="J18" s="39">
        <v>306842.14285714278</v>
      </c>
      <c r="K18" s="39">
        <v>122256.85714285704</v>
      </c>
      <c r="L18" s="39">
        <v>429099.00000000017</v>
      </c>
      <c r="M18" s="39">
        <v>7179.0000000000045</v>
      </c>
      <c r="N18" s="42">
        <v>1.9999999999999996</v>
      </c>
      <c r="P18" s="2">
        <v>0.95</v>
      </c>
    </row>
    <row r="19" spans="1:16">
      <c r="B19" s="49">
        <v>40513</v>
      </c>
      <c r="C19" s="39">
        <v>1159203.8571428563</v>
      </c>
      <c r="D19" s="39">
        <v>45536.428571428565</v>
      </c>
      <c r="E19" s="39">
        <v>533000.85714285739</v>
      </c>
      <c r="F19" s="39">
        <v>1737741.1428571432</v>
      </c>
      <c r="G19" s="39">
        <v>318602.42857142864</v>
      </c>
      <c r="H19" s="39">
        <v>6277.0000000000018</v>
      </c>
      <c r="I19" s="39">
        <v>3198.4285714285706</v>
      </c>
      <c r="J19" s="39">
        <v>328077.8571428571</v>
      </c>
      <c r="K19" s="39">
        <v>124650.8571428571</v>
      </c>
      <c r="L19" s="39">
        <v>452728.7142857142</v>
      </c>
      <c r="M19" s="39">
        <v>13818.142857142859</v>
      </c>
      <c r="N19" s="42">
        <v>14.999999999999996</v>
      </c>
      <c r="P19" s="2">
        <v>0.95</v>
      </c>
    </row>
    <row r="20" spans="1:16">
      <c r="B20" s="49">
        <v>40544</v>
      </c>
      <c r="C20" s="39">
        <v>1133880.5714285709</v>
      </c>
      <c r="D20" s="39">
        <v>51584.857142857145</v>
      </c>
      <c r="E20" s="39">
        <v>542331.28571428568</v>
      </c>
      <c r="F20" s="39">
        <v>1727796.7142857143</v>
      </c>
      <c r="G20" s="39">
        <v>308367.85714285722</v>
      </c>
      <c r="H20" s="39">
        <v>5567.1428571428551</v>
      </c>
      <c r="I20" s="39">
        <v>3626.4285714285716</v>
      </c>
      <c r="J20" s="39">
        <v>317561.42857142875</v>
      </c>
      <c r="K20" s="39">
        <v>124442.28571428572</v>
      </c>
      <c r="L20" s="39">
        <v>442003.71428571444</v>
      </c>
      <c r="M20" s="39">
        <v>13162.000000000005</v>
      </c>
      <c r="N20" s="42">
        <v>17.285714285714281</v>
      </c>
      <c r="P20" s="2">
        <v>0.95</v>
      </c>
    </row>
    <row r="21" spans="1:16">
      <c r="B21" s="49">
        <v>40575</v>
      </c>
      <c r="C21" s="39">
        <v>1053707.1428571425</v>
      </c>
      <c r="D21" s="39">
        <v>51249.285714285725</v>
      </c>
      <c r="E21" s="39">
        <v>494407.57142857113</v>
      </c>
      <c r="F21" s="39">
        <v>1599364.0000000009</v>
      </c>
      <c r="G21" s="39">
        <v>276645.85714285716</v>
      </c>
      <c r="H21" s="39">
        <v>1678.0000000000002</v>
      </c>
      <c r="I21" s="39">
        <v>2801.2857142857165</v>
      </c>
      <c r="J21" s="39">
        <v>281125.14285714284</v>
      </c>
      <c r="K21" s="39">
        <v>120081.28571428575</v>
      </c>
      <c r="L21" s="39">
        <v>401206.4285714287</v>
      </c>
      <c r="M21" s="39">
        <v>7872.4285714285761</v>
      </c>
      <c r="N21" s="42">
        <v>2.7142857142857135</v>
      </c>
      <c r="P21" s="2">
        <v>0.95</v>
      </c>
    </row>
    <row r="22" spans="1:16">
      <c r="B22" s="49">
        <v>40603</v>
      </c>
      <c r="C22" s="39">
        <v>1225221.9999999993</v>
      </c>
      <c r="D22" s="39">
        <v>57900.428571428565</v>
      </c>
      <c r="E22" s="39">
        <v>580318.57142857136</v>
      </c>
      <c r="F22" s="39">
        <v>1863441</v>
      </c>
      <c r="G22" s="39">
        <v>308390.14285714278</v>
      </c>
      <c r="H22" s="39">
        <v>2264.2857142857147</v>
      </c>
      <c r="I22" s="39">
        <v>3821.5714285714294</v>
      </c>
      <c r="J22" s="39">
        <v>314475.99999999994</v>
      </c>
      <c r="K22" s="39">
        <v>132369.57142857142</v>
      </c>
      <c r="L22" s="39">
        <v>446845.57142857148</v>
      </c>
      <c r="M22" s="39">
        <v>8602.1428571428551</v>
      </c>
      <c r="N22" s="42">
        <v>0.5714285714285714</v>
      </c>
      <c r="P22" s="2">
        <v>0.95</v>
      </c>
    </row>
    <row r="23" spans="1:16">
      <c r="B23" s="49">
        <v>40634</v>
      </c>
      <c r="C23" s="39">
        <v>1197212.7142857148</v>
      </c>
      <c r="D23" s="39">
        <v>54042.428571428572</v>
      </c>
      <c r="E23" s="39">
        <v>593119.71428571455</v>
      </c>
      <c r="F23" s="39">
        <v>1844374.8571428566</v>
      </c>
      <c r="G23" s="39">
        <v>295579.85714285716</v>
      </c>
      <c r="H23" s="39">
        <v>2939.4285714285716</v>
      </c>
      <c r="I23" s="39">
        <v>3066.7142857142844</v>
      </c>
      <c r="J23" s="39">
        <v>301585.99999999994</v>
      </c>
      <c r="K23" s="39">
        <v>117657.28571428568</v>
      </c>
      <c r="L23" s="39">
        <v>419243.2857142858</v>
      </c>
      <c r="M23" s="39">
        <v>7530.571428571423</v>
      </c>
      <c r="N23" s="42">
        <v>6.4285714285714288</v>
      </c>
      <c r="P23" s="2">
        <v>0.95</v>
      </c>
    </row>
    <row r="24" spans="1:16">
      <c r="B24" s="49">
        <v>40664</v>
      </c>
      <c r="C24" s="39">
        <v>1221687.4285714289</v>
      </c>
      <c r="D24" s="39">
        <v>57066.999999999993</v>
      </c>
      <c r="E24" s="39">
        <v>594940.71428571444</v>
      </c>
      <c r="F24" s="39">
        <v>1873695.1428571439</v>
      </c>
      <c r="G24" s="39">
        <v>299961</v>
      </c>
      <c r="H24" s="39">
        <v>2982.0000000000014</v>
      </c>
      <c r="I24" s="39">
        <v>2785.5714285714284</v>
      </c>
      <c r="J24" s="39">
        <v>305728.57142857136</v>
      </c>
      <c r="K24" s="39">
        <v>121548.00000000006</v>
      </c>
      <c r="L24" s="39">
        <v>427276.5714285713</v>
      </c>
      <c r="M24" s="39">
        <v>7308.5714285714257</v>
      </c>
      <c r="N24" s="42">
        <v>2.5714285714285707</v>
      </c>
      <c r="P24" s="2">
        <v>0.95</v>
      </c>
    </row>
    <row r="25" spans="1:16">
      <c r="B25" s="49">
        <v>40695</v>
      </c>
      <c r="C25" s="39">
        <v>1168467.857142857</v>
      </c>
      <c r="D25" s="39">
        <v>54739.428571428565</v>
      </c>
      <c r="E25" s="39">
        <v>562209.99999999977</v>
      </c>
      <c r="F25" s="39">
        <v>1785417.2857142866</v>
      </c>
      <c r="G25" s="39">
        <v>290243.57142857136</v>
      </c>
      <c r="H25" s="39">
        <v>2838.5714285714298</v>
      </c>
      <c r="I25" s="39">
        <v>2595.7142857142867</v>
      </c>
      <c r="J25" s="39">
        <v>295677.85714285716</v>
      </c>
      <c r="K25" s="39">
        <v>117643.00000000004</v>
      </c>
      <c r="L25" s="39">
        <v>413320.85714285751</v>
      </c>
      <c r="M25" s="39">
        <v>7059.5714285714275</v>
      </c>
      <c r="N25" s="42">
        <v>9.571428571428573</v>
      </c>
      <c r="P25" s="2">
        <v>0.95</v>
      </c>
    </row>
    <row r="26" spans="1:16">
      <c r="B26" s="49">
        <v>40725</v>
      </c>
      <c r="C26" s="39">
        <v>1211065.8571428566</v>
      </c>
      <c r="D26" s="39">
        <v>56203.714285714312</v>
      </c>
      <c r="E26" s="39">
        <v>597689.85714285693</v>
      </c>
      <c r="F26" s="39">
        <v>1864959.4285714279</v>
      </c>
      <c r="G26" s="39">
        <v>299077.2857142858</v>
      </c>
      <c r="H26" s="39">
        <v>3494.428571428572</v>
      </c>
      <c r="I26" s="39">
        <v>2593.2857142857138</v>
      </c>
      <c r="J26" s="39">
        <v>305165</v>
      </c>
      <c r="K26" s="39">
        <v>120632.85714285717</v>
      </c>
      <c r="L26" s="39">
        <v>425797.8571428571</v>
      </c>
      <c r="M26" s="39">
        <v>5644.5714285714321</v>
      </c>
      <c r="N26" s="42">
        <v>5.8571428571428585</v>
      </c>
      <c r="P26" s="2">
        <v>0.95</v>
      </c>
    </row>
    <row r="27" spans="1:16">
      <c r="B27" s="49">
        <v>40756</v>
      </c>
      <c r="C27" s="39">
        <v>1135801.4285714286</v>
      </c>
      <c r="D27" s="39">
        <v>51890.285714285717</v>
      </c>
      <c r="E27" s="39">
        <v>570416.57142857148</v>
      </c>
      <c r="F27" s="39">
        <v>1758108.2857142854</v>
      </c>
      <c r="G27" s="39">
        <v>289883.57142857125</v>
      </c>
      <c r="H27" s="39">
        <v>2844.0000000000014</v>
      </c>
      <c r="I27" s="39">
        <v>3225.0000000000014</v>
      </c>
      <c r="J27" s="39">
        <v>295952.57142857148</v>
      </c>
      <c r="K27" s="39">
        <v>114601.71428571433</v>
      </c>
      <c r="L27" s="39">
        <v>410554.28571428586</v>
      </c>
      <c r="M27" s="39">
        <v>4990.2857142857165</v>
      </c>
      <c r="N27" s="42">
        <v>0.99999999999999978</v>
      </c>
      <c r="P27" s="2">
        <v>0.95</v>
      </c>
    </row>
    <row r="28" spans="1:16">
      <c r="B28" s="49">
        <v>40787</v>
      </c>
      <c r="C28" s="39">
        <v>1162142.857142857</v>
      </c>
      <c r="D28" s="39">
        <v>52329.285714285696</v>
      </c>
      <c r="E28" s="39">
        <v>566738.42857142852</v>
      </c>
      <c r="F28" s="39">
        <v>1781210.5714285718</v>
      </c>
      <c r="G28" s="39">
        <v>291050.14285714272</v>
      </c>
      <c r="H28" s="39">
        <v>3170.8571428571422</v>
      </c>
      <c r="I28" s="39">
        <v>3073.857142857144</v>
      </c>
      <c r="J28" s="39">
        <v>297294.85714285722</v>
      </c>
      <c r="K28" s="39">
        <v>113465.99999999999</v>
      </c>
      <c r="L28" s="39">
        <v>410760.8571428571</v>
      </c>
      <c r="M28" s="39">
        <v>7459.7142857142853</v>
      </c>
      <c r="N28" s="42">
        <v>9.2857142857142865</v>
      </c>
      <c r="P28" s="2">
        <v>0.95</v>
      </c>
    </row>
    <row r="29" spans="1:16">
      <c r="B29" s="49">
        <v>40817</v>
      </c>
      <c r="C29" s="39">
        <v>1200707.8571428573</v>
      </c>
      <c r="D29" s="39">
        <v>54447.285714285739</v>
      </c>
      <c r="E29" s="39">
        <v>593757.2857142858</v>
      </c>
      <c r="F29" s="39">
        <v>1848912.4285714284</v>
      </c>
      <c r="G29" s="39">
        <v>305952.14285714296</v>
      </c>
      <c r="H29" s="39">
        <v>2176.9999999999995</v>
      </c>
      <c r="I29" s="39">
        <v>4081.7142857142849</v>
      </c>
      <c r="J29" s="39">
        <v>312210.85714285704</v>
      </c>
      <c r="K29" s="39">
        <v>122869.2857142857</v>
      </c>
      <c r="L29" s="39">
        <v>435080.14285714278</v>
      </c>
      <c r="M29" s="39">
        <v>9078.1428571428569</v>
      </c>
      <c r="N29" s="42">
        <v>41.571428571428562</v>
      </c>
      <c r="P29" s="2">
        <v>0.95</v>
      </c>
    </row>
    <row r="30" spans="1:16">
      <c r="B30" s="49">
        <v>40848</v>
      </c>
      <c r="C30" s="39">
        <v>1134959.4285714277</v>
      </c>
      <c r="D30" s="39">
        <v>51772.428571428572</v>
      </c>
      <c r="E30" s="39">
        <v>554709.00000000012</v>
      </c>
      <c r="F30" s="39">
        <v>1741440.8571428573</v>
      </c>
      <c r="G30" s="39">
        <v>296725.71428571438</v>
      </c>
      <c r="H30" s="39">
        <v>2987.0000000000005</v>
      </c>
      <c r="I30" s="39">
        <v>4475.4285714285706</v>
      </c>
      <c r="J30" s="39">
        <v>304188.14285714272</v>
      </c>
      <c r="K30" s="39">
        <v>120698.85714285716</v>
      </c>
      <c r="L30" s="39">
        <v>424886.99999999977</v>
      </c>
      <c r="M30" s="39">
        <v>8940.7142857142826</v>
      </c>
      <c r="N30" s="42">
        <v>28.142857142857149</v>
      </c>
      <c r="P30" s="2">
        <v>0.95</v>
      </c>
    </row>
    <row r="31" spans="1:16">
      <c r="B31" s="49">
        <v>40878</v>
      </c>
      <c r="C31" s="39">
        <v>1141606.4285714282</v>
      </c>
      <c r="D31" s="39">
        <v>47960.857142857145</v>
      </c>
      <c r="E31" s="39">
        <v>542478.57142857125</v>
      </c>
      <c r="F31" s="39">
        <v>1732045.8571428566</v>
      </c>
      <c r="G31" s="39">
        <v>313713.57142857142</v>
      </c>
      <c r="H31" s="39">
        <v>3073.1428571428569</v>
      </c>
      <c r="I31" s="39">
        <v>4230.5714285714294</v>
      </c>
      <c r="J31" s="39">
        <v>321017.28571428574</v>
      </c>
      <c r="K31" s="39">
        <v>120637.99999999993</v>
      </c>
      <c r="L31" s="39">
        <v>441655.2857142858</v>
      </c>
      <c r="M31" s="39">
        <v>10945.857142857139</v>
      </c>
      <c r="N31" s="42">
        <v>3.9999999999999991</v>
      </c>
      <c r="P31" s="2">
        <v>0.95</v>
      </c>
    </row>
    <row r="32" spans="1:16">
      <c r="B32" s="49">
        <v>40909</v>
      </c>
      <c r="C32" s="39">
        <v>1137915.5714285711</v>
      </c>
      <c r="D32" s="39">
        <v>51607.142857142833</v>
      </c>
      <c r="E32" s="39">
        <v>547995.28571428568</v>
      </c>
      <c r="F32" s="39">
        <v>1737518</v>
      </c>
      <c r="G32" s="39">
        <v>307650.85714285722</v>
      </c>
      <c r="H32" s="39">
        <v>3174</v>
      </c>
      <c r="I32" s="39">
        <v>4423.142857142856</v>
      </c>
      <c r="J32" s="39">
        <v>315248.00000000006</v>
      </c>
      <c r="K32" s="39">
        <v>120950.85714285713</v>
      </c>
      <c r="L32" s="39">
        <v>436198.85714285728</v>
      </c>
      <c r="M32" s="39">
        <v>14146.571428571431</v>
      </c>
      <c r="N32" s="42">
        <v>8.0000000000000018</v>
      </c>
      <c r="P32" s="2">
        <v>0.95</v>
      </c>
    </row>
    <row r="33" spans="2:16">
      <c r="B33" s="49">
        <v>40940</v>
      </c>
      <c r="C33" s="39">
        <v>1120423.0000000002</v>
      </c>
      <c r="D33" s="39">
        <v>51155.571428571442</v>
      </c>
      <c r="E33" s="39">
        <v>532653.14285714284</v>
      </c>
      <c r="F33" s="39">
        <v>1704231.7142857141</v>
      </c>
      <c r="G33" s="39">
        <v>296576.71428571432</v>
      </c>
      <c r="H33" s="39">
        <v>3059.9999999999995</v>
      </c>
      <c r="I33" s="39">
        <v>4261.1428571428578</v>
      </c>
      <c r="J33" s="39">
        <v>303897.85714285739</v>
      </c>
      <c r="K33" s="39">
        <v>116654.71428571429</v>
      </c>
      <c r="L33" s="39">
        <v>420552.57142857148</v>
      </c>
      <c r="M33" s="39">
        <v>15698.428571428578</v>
      </c>
      <c r="N33" s="42">
        <v>6.0000000000000009</v>
      </c>
      <c r="P33" s="2">
        <v>0.95</v>
      </c>
    </row>
    <row r="34" spans="2:16">
      <c r="B34" s="49">
        <v>40969</v>
      </c>
      <c r="C34" s="39">
        <v>1263082.2857142864</v>
      </c>
      <c r="D34" s="39">
        <v>58574.28571428571</v>
      </c>
      <c r="E34" s="39">
        <v>611496.28571428568</v>
      </c>
      <c r="F34" s="39">
        <v>1933152.8571428568</v>
      </c>
      <c r="G34" s="39">
        <v>319222.57142857125</v>
      </c>
      <c r="H34" s="39">
        <v>3365.8571428571454</v>
      </c>
      <c r="I34" s="39">
        <v>3476.1428571428578</v>
      </c>
      <c r="J34" s="39">
        <v>326064.57142857148</v>
      </c>
      <c r="K34" s="39">
        <v>128331.42857142849</v>
      </c>
      <c r="L34" s="39">
        <v>454396</v>
      </c>
      <c r="M34" s="39">
        <v>10198.714285714284</v>
      </c>
      <c r="N34" s="42">
        <v>0.99999999999999978</v>
      </c>
      <c r="P34" s="2">
        <v>0.95</v>
      </c>
    </row>
    <row r="35" spans="2:16">
      <c r="B35" s="49">
        <v>41000</v>
      </c>
      <c r="C35" s="39">
        <v>1149633.7142857141</v>
      </c>
      <c r="D35" s="39">
        <v>51689.285714285725</v>
      </c>
      <c r="E35" s="39">
        <v>568200.28571428556</v>
      </c>
      <c r="F35" s="39">
        <v>1769523.2857142854</v>
      </c>
      <c r="G35" s="39">
        <v>302599</v>
      </c>
      <c r="H35" s="39">
        <v>2686.5714285714294</v>
      </c>
      <c r="I35" s="39">
        <v>2419.7142857142858</v>
      </c>
      <c r="J35" s="39">
        <v>307705.28571428574</v>
      </c>
      <c r="K35" s="39">
        <v>116423.57142857143</v>
      </c>
      <c r="L35" s="39">
        <v>424128.85714285733</v>
      </c>
      <c r="M35" s="39">
        <v>10131.714285714292</v>
      </c>
      <c r="N35" s="42">
        <v>0</v>
      </c>
      <c r="P35" s="2">
        <v>0.95</v>
      </c>
    </row>
    <row r="36" spans="2:16">
      <c r="B36" s="49">
        <v>41030</v>
      </c>
      <c r="C36" s="39">
        <v>1251414.2857142859</v>
      </c>
      <c r="D36" s="39">
        <v>56416.714285714297</v>
      </c>
      <c r="E36" s="39">
        <v>621739.42857142887</v>
      </c>
      <c r="F36" s="39">
        <v>1929570.4285714282</v>
      </c>
      <c r="G36" s="39">
        <v>316001.14285714296</v>
      </c>
      <c r="H36" s="39">
        <v>2748.2857142857142</v>
      </c>
      <c r="I36" s="39">
        <v>2383.2857142857138</v>
      </c>
      <c r="J36" s="39">
        <v>321132.71428571444</v>
      </c>
      <c r="K36" s="39">
        <v>122744.71428571429</v>
      </c>
      <c r="L36" s="39">
        <v>443877.42857142858</v>
      </c>
      <c r="M36" s="39">
        <v>8680.5714285714257</v>
      </c>
      <c r="N36" s="42">
        <v>0</v>
      </c>
      <c r="P36" s="2">
        <v>0.95</v>
      </c>
    </row>
    <row r="37" spans="2:16">
      <c r="B37" s="49">
        <v>41061</v>
      </c>
      <c r="C37" s="39">
        <v>1222084.2857142854</v>
      </c>
      <c r="D37" s="39">
        <v>53957.000000000015</v>
      </c>
      <c r="E37" s="39">
        <v>611800.00000000012</v>
      </c>
      <c r="F37" s="39">
        <v>1887841.2857142857</v>
      </c>
      <c r="G37" s="39">
        <v>306004.85714285698</v>
      </c>
      <c r="H37" s="39">
        <v>2613.2857142857138</v>
      </c>
      <c r="I37" s="39">
        <v>2387.7142857142853</v>
      </c>
      <c r="J37" s="39">
        <v>311005.85714285728</v>
      </c>
      <c r="K37" s="39">
        <v>114999.85714285714</v>
      </c>
      <c r="L37" s="39">
        <v>426005.71428571409</v>
      </c>
      <c r="M37" s="39">
        <v>8409.2857142857138</v>
      </c>
      <c r="N37" s="42">
        <v>1.8571428571428565</v>
      </c>
      <c r="P37" s="2">
        <v>0.95</v>
      </c>
    </row>
    <row r="38" spans="2:16">
      <c r="B38" s="49">
        <v>41091</v>
      </c>
      <c r="C38" s="39">
        <v>1248953.2857142859</v>
      </c>
      <c r="D38" s="39">
        <v>55391.857142857123</v>
      </c>
      <c r="E38" s="39">
        <v>620178.14285714272</v>
      </c>
      <c r="F38" s="39">
        <v>1924523.2857142868</v>
      </c>
      <c r="G38" s="39">
        <v>316142.99999999988</v>
      </c>
      <c r="H38" s="39">
        <v>2751.2857142857142</v>
      </c>
      <c r="I38" s="39">
        <v>2384.428571428572</v>
      </c>
      <c r="J38" s="39">
        <v>321278.71428571432</v>
      </c>
      <c r="K38" s="39">
        <v>123676.28571428575</v>
      </c>
      <c r="L38" s="39">
        <v>444954.99999999983</v>
      </c>
      <c r="M38" s="39">
        <v>7264.857142857144</v>
      </c>
      <c r="N38" s="42">
        <v>1.1428571428571426</v>
      </c>
      <c r="P38" s="2">
        <v>0.95</v>
      </c>
    </row>
    <row r="39" spans="2:16">
      <c r="B39" s="49">
        <v>41122</v>
      </c>
      <c r="C39" s="39">
        <v>1197383.8571428573</v>
      </c>
      <c r="D39" s="39">
        <v>52904.857142857145</v>
      </c>
      <c r="E39" s="39">
        <v>594853.57142857113</v>
      </c>
      <c r="F39" s="39">
        <v>1845142.2857142854</v>
      </c>
      <c r="G39" s="39">
        <v>305791.00000000006</v>
      </c>
      <c r="H39" s="39">
        <v>2516.2857142857147</v>
      </c>
      <c r="I39" s="39">
        <v>2373</v>
      </c>
      <c r="J39" s="39">
        <v>310680.28571428568</v>
      </c>
      <c r="K39" s="39">
        <v>114492.28571428574</v>
      </c>
      <c r="L39" s="39">
        <v>425172.5714285713</v>
      </c>
      <c r="M39" s="39">
        <v>7127.8571428571413</v>
      </c>
      <c r="N39" s="42">
        <v>1.9999999999999993</v>
      </c>
      <c r="P39" s="2">
        <v>0.95</v>
      </c>
    </row>
    <row r="40" spans="2:16">
      <c r="B40" s="49">
        <v>41153</v>
      </c>
      <c r="C40" s="39">
        <v>1178360.7142857141</v>
      </c>
      <c r="D40" s="39">
        <v>51526.142857142877</v>
      </c>
      <c r="E40" s="39">
        <v>558603.99999999965</v>
      </c>
      <c r="F40" s="39">
        <v>1788490.8571428568</v>
      </c>
      <c r="G40" s="39">
        <v>303416.71428571444</v>
      </c>
      <c r="H40" s="39">
        <v>2546.4285714285725</v>
      </c>
      <c r="I40" s="39">
        <v>2278.8571428571431</v>
      </c>
      <c r="J40" s="39">
        <v>308242.00000000012</v>
      </c>
      <c r="K40" s="39">
        <v>113536.42857142855</v>
      </c>
      <c r="L40" s="39">
        <v>421778.42857142846</v>
      </c>
      <c r="M40" s="39">
        <v>9022.2857142857138</v>
      </c>
      <c r="N40" s="42">
        <v>1.9999999999999996</v>
      </c>
      <c r="P40" s="2">
        <v>0.95</v>
      </c>
    </row>
    <row r="41" spans="2:16">
      <c r="B41" s="49">
        <v>41183</v>
      </c>
      <c r="C41" s="39">
        <v>1214433.4285714284</v>
      </c>
      <c r="D41" s="39">
        <v>53422.999999999993</v>
      </c>
      <c r="E41" s="39">
        <v>564447.85714285693</v>
      </c>
      <c r="F41" s="39">
        <v>1832304.2857142864</v>
      </c>
      <c r="G41" s="39">
        <v>317919</v>
      </c>
      <c r="H41" s="39">
        <v>2652.1428571428564</v>
      </c>
      <c r="I41" s="39">
        <v>2439.4285714285711</v>
      </c>
      <c r="J41" s="39">
        <v>323010.57142857148</v>
      </c>
      <c r="K41" s="39">
        <v>123292.14285714284</v>
      </c>
      <c r="L41" s="39">
        <v>446302.71428571426</v>
      </c>
      <c r="M41" s="39">
        <v>11088.714285714292</v>
      </c>
      <c r="N41" s="42">
        <v>0</v>
      </c>
      <c r="P41" s="2">
        <v>0.95</v>
      </c>
    </row>
    <row r="42" spans="2:16">
      <c r="B42" s="49">
        <v>41214</v>
      </c>
      <c r="C42" s="39">
        <v>1167908.0000000002</v>
      </c>
      <c r="D42" s="39">
        <v>51804.714285714261</v>
      </c>
      <c r="E42" s="39">
        <v>535892.42857142864</v>
      </c>
      <c r="F42" s="39">
        <v>1755605.142857143</v>
      </c>
      <c r="G42" s="39">
        <v>309440.85714285722</v>
      </c>
      <c r="H42" s="39">
        <v>2798.2857142857138</v>
      </c>
      <c r="I42" s="39">
        <v>2251.1428571428573</v>
      </c>
      <c r="J42" s="39">
        <v>314490.2857142858</v>
      </c>
      <c r="K42" s="39">
        <v>120819.2857142857</v>
      </c>
      <c r="L42" s="39">
        <v>435309.57142857159</v>
      </c>
      <c r="M42" s="39">
        <v>11560.999999999998</v>
      </c>
      <c r="N42" s="42">
        <v>0.99999999999999978</v>
      </c>
      <c r="P42" s="2">
        <v>0.95</v>
      </c>
    </row>
    <row r="43" spans="2:16">
      <c r="B43" s="49">
        <v>41244</v>
      </c>
      <c r="C43" s="39">
        <v>1202080.2857142861</v>
      </c>
      <c r="D43" s="39">
        <v>47553.428571428565</v>
      </c>
      <c r="E43" s="39">
        <v>572791.85714285728</v>
      </c>
      <c r="F43" s="39">
        <v>1822425.5714285711</v>
      </c>
      <c r="G43" s="39">
        <v>326829.28571428568</v>
      </c>
      <c r="H43" s="39">
        <v>1287.5714285714282</v>
      </c>
      <c r="I43" s="39">
        <v>2424.1428571428569</v>
      </c>
      <c r="J43" s="39">
        <v>330540.99999999983</v>
      </c>
      <c r="K43" s="39">
        <v>120639.71428571433</v>
      </c>
      <c r="L43" s="39">
        <v>451180.71428571426</v>
      </c>
      <c r="M43" s="39">
        <v>16505.142857142866</v>
      </c>
      <c r="N43" s="42">
        <v>13.714285714285708</v>
      </c>
      <c r="P43" s="2">
        <v>0.95</v>
      </c>
    </row>
    <row r="44" spans="2:16">
      <c r="B44" s="49">
        <v>41275</v>
      </c>
      <c r="C44" s="39">
        <v>1149837.1428571434</v>
      </c>
      <c r="D44" s="39">
        <v>49518.42857142858</v>
      </c>
      <c r="E44" s="39">
        <v>533762.85714285728</v>
      </c>
      <c r="F44" s="39">
        <v>1733118.4285714284</v>
      </c>
      <c r="G44" s="39">
        <v>316170.57142857154</v>
      </c>
      <c r="H44" s="39">
        <v>1066.8571428571424</v>
      </c>
      <c r="I44" s="39">
        <v>2310.8571428571436</v>
      </c>
      <c r="J44" s="39">
        <v>319548.28571428591</v>
      </c>
      <c r="K44" s="39">
        <v>117661.71428571428</v>
      </c>
      <c r="L44" s="39">
        <v>437210.00000000017</v>
      </c>
      <c r="M44" s="39">
        <v>19709.285714285714</v>
      </c>
      <c r="N44" s="42">
        <v>49.571428571428541</v>
      </c>
      <c r="P44" s="2">
        <v>0.95</v>
      </c>
    </row>
    <row r="45" spans="2:16">
      <c r="B45" s="49">
        <v>41306</v>
      </c>
      <c r="C45" s="39">
        <v>1085332.7142857139</v>
      </c>
      <c r="D45" s="39">
        <v>48970.428571428558</v>
      </c>
      <c r="E45" s="39">
        <v>514445.28571428568</v>
      </c>
      <c r="F45" s="39">
        <v>1648748.4285714282</v>
      </c>
      <c r="G45" s="39">
        <v>290544.14285714278</v>
      </c>
      <c r="H45" s="39">
        <v>1129.8571428571427</v>
      </c>
      <c r="I45" s="39">
        <v>2221.8571428571422</v>
      </c>
      <c r="J45" s="39">
        <v>293895.85714285716</v>
      </c>
      <c r="K45" s="39">
        <v>111054.85714285707</v>
      </c>
      <c r="L45" s="39">
        <v>404950.7142857142</v>
      </c>
      <c r="M45" s="39">
        <v>18973.714285714286</v>
      </c>
      <c r="N45" s="42">
        <v>17.285714285714278</v>
      </c>
      <c r="P45" s="2">
        <v>0.95</v>
      </c>
    </row>
    <row r="46" spans="2:16">
      <c r="B46" s="49">
        <v>41334</v>
      </c>
      <c r="C46" s="39">
        <v>1226196.4285714282</v>
      </c>
      <c r="D46" s="39">
        <v>54219.000000000015</v>
      </c>
      <c r="E46" s="39">
        <v>584668.71428571432</v>
      </c>
      <c r="F46" s="39">
        <v>1865084.142857143</v>
      </c>
      <c r="G46" s="39">
        <v>326673.14285714267</v>
      </c>
      <c r="H46" s="39">
        <v>1336.2857142857149</v>
      </c>
      <c r="I46" s="39">
        <v>2440.571428571428</v>
      </c>
      <c r="J46" s="39">
        <v>330449.99999999994</v>
      </c>
      <c r="K46" s="39">
        <v>123188.28571428575</v>
      </c>
      <c r="L46" s="39">
        <v>453638.28571428609</v>
      </c>
      <c r="M46" s="39">
        <v>24395.142857142851</v>
      </c>
      <c r="N46" s="42">
        <v>81.428571428571431</v>
      </c>
      <c r="P46" s="2">
        <v>0.95</v>
      </c>
    </row>
    <row r="47" spans="2:16">
      <c r="B47" s="49">
        <v>41365</v>
      </c>
      <c r="C47" s="39">
        <v>1199089.1428571427</v>
      </c>
      <c r="D47" s="39">
        <v>54306.000000000029</v>
      </c>
      <c r="E47" s="39">
        <v>578025.28571428545</v>
      </c>
      <c r="F47" s="39">
        <v>1831420.4285714282</v>
      </c>
      <c r="G47" s="39">
        <v>309033.1428571429</v>
      </c>
      <c r="H47" s="39">
        <v>1251.8571428571429</v>
      </c>
      <c r="I47" s="39">
        <v>2378.5714285714284</v>
      </c>
      <c r="J47" s="39">
        <v>312663.57142857148</v>
      </c>
      <c r="K47" s="39">
        <v>116581.14285714291</v>
      </c>
      <c r="L47" s="39">
        <v>429244.71428571438</v>
      </c>
      <c r="M47" s="39">
        <v>23485.428571428583</v>
      </c>
      <c r="N47" s="42">
        <v>43.000000000000014</v>
      </c>
      <c r="P47" s="2">
        <v>0.95</v>
      </c>
    </row>
    <row r="48" spans="2:16">
      <c r="B48" s="49">
        <v>41395</v>
      </c>
      <c r="C48" s="39">
        <v>1229747.4285714282</v>
      </c>
      <c r="D48" s="39">
        <v>54728.57142857142</v>
      </c>
      <c r="E48" s="39">
        <v>607194.28571428591</v>
      </c>
      <c r="F48" s="39">
        <v>1891670.2857142868</v>
      </c>
      <c r="G48" s="39">
        <v>316071.57142857136</v>
      </c>
      <c r="H48" s="39">
        <v>1316.7142857142862</v>
      </c>
      <c r="I48" s="39">
        <v>2376.0000000000005</v>
      </c>
      <c r="J48" s="39">
        <v>319764.28571428562</v>
      </c>
      <c r="K48" s="39">
        <v>117933.8571428572</v>
      </c>
      <c r="L48" s="39">
        <v>437698.1428571429</v>
      </c>
      <c r="M48" s="39">
        <v>9651.8571428571413</v>
      </c>
      <c r="N48" s="42">
        <v>0</v>
      </c>
      <c r="P48" s="2">
        <v>0.95</v>
      </c>
    </row>
    <row r="49" spans="2:16">
      <c r="B49" s="49">
        <v>41426</v>
      </c>
      <c r="C49" s="39">
        <v>1191352.4285714286</v>
      </c>
      <c r="D49" s="39">
        <v>54589.428571428565</v>
      </c>
      <c r="E49" s="39">
        <v>585094.42857142852</v>
      </c>
      <c r="F49" s="39">
        <v>1831036.285714285</v>
      </c>
      <c r="G49" s="39">
        <v>304051.28571428574</v>
      </c>
      <c r="H49" s="39">
        <v>1219.4285714285716</v>
      </c>
      <c r="I49" s="39">
        <v>2318.4285714285706</v>
      </c>
      <c r="J49" s="39">
        <v>307589.14285714278</v>
      </c>
      <c r="K49" s="39">
        <v>115610.00000000006</v>
      </c>
      <c r="L49" s="39">
        <v>423199.14285714267</v>
      </c>
      <c r="M49" s="39">
        <v>8381.7142857142899</v>
      </c>
      <c r="N49" s="42">
        <v>6.9999999999999973</v>
      </c>
      <c r="P49" s="2">
        <v>0.95</v>
      </c>
    </row>
    <row r="50" spans="2:16">
      <c r="B50" s="49">
        <v>41456</v>
      </c>
      <c r="C50" s="39">
        <v>1281699.8571428573</v>
      </c>
      <c r="D50" s="39">
        <v>55536.000000000015</v>
      </c>
      <c r="E50" s="39">
        <v>639053</v>
      </c>
      <c r="F50" s="39">
        <v>1976288.857142857</v>
      </c>
      <c r="G50" s="39">
        <v>318789.85714285733</v>
      </c>
      <c r="H50" s="39">
        <v>1399.428571428572</v>
      </c>
      <c r="I50" s="39">
        <v>2280.4285714285716</v>
      </c>
      <c r="J50" s="39">
        <v>322469.71428571438</v>
      </c>
      <c r="K50" s="39">
        <v>121381.42857142854</v>
      </c>
      <c r="L50" s="39">
        <v>443851.14285714278</v>
      </c>
      <c r="M50" s="39">
        <v>9303.1428571428569</v>
      </c>
      <c r="N50" s="42">
        <v>2.9999999999999991</v>
      </c>
      <c r="P50" s="2">
        <v>0.95</v>
      </c>
    </row>
    <row r="51" spans="2:16">
      <c r="B51" s="49">
        <v>41487</v>
      </c>
      <c r="C51" s="39">
        <v>1189671.4285714291</v>
      </c>
      <c r="D51" s="39">
        <v>53239.142857142862</v>
      </c>
      <c r="E51" s="39">
        <v>597680.57142857148</v>
      </c>
      <c r="F51" s="39">
        <v>1840591.1428571427</v>
      </c>
      <c r="G51" s="39">
        <v>309887.42857142846</v>
      </c>
      <c r="H51" s="39">
        <v>1298.4285714285713</v>
      </c>
      <c r="I51" s="39">
        <v>2262.4285714285716</v>
      </c>
      <c r="J51" s="39">
        <v>313448.28571428568</v>
      </c>
      <c r="K51" s="39">
        <v>113460.71428571432</v>
      </c>
      <c r="L51" s="39">
        <v>426908.99999999988</v>
      </c>
      <c r="M51" s="39">
        <v>10438.571428571422</v>
      </c>
      <c r="N51" s="42">
        <v>1.9999999999999996</v>
      </c>
      <c r="P51" s="2">
        <v>0.95</v>
      </c>
    </row>
    <row r="52" spans="2:16">
      <c r="B52" s="49">
        <v>41518</v>
      </c>
      <c r="C52" s="39">
        <v>1156569.1428571425</v>
      </c>
      <c r="D52" s="39">
        <v>52311.571428571457</v>
      </c>
      <c r="E52" s="39">
        <v>559868.00000000012</v>
      </c>
      <c r="F52" s="39">
        <v>1768748.7142857143</v>
      </c>
      <c r="G52" s="39">
        <v>307638.00000000012</v>
      </c>
      <c r="H52" s="39">
        <v>1298</v>
      </c>
      <c r="I52" s="39">
        <v>2145.1428571428573</v>
      </c>
      <c r="J52" s="39">
        <v>311081.14285714296</v>
      </c>
      <c r="K52" s="39">
        <v>116697.42857142849</v>
      </c>
      <c r="L52" s="39">
        <v>427778.57142857148</v>
      </c>
      <c r="M52" s="39">
        <v>13382.714285714286</v>
      </c>
      <c r="N52" s="42">
        <v>8.9999999999999947</v>
      </c>
      <c r="P52" s="2">
        <v>0.95</v>
      </c>
    </row>
    <row r="53" spans="2:16">
      <c r="B53" s="49">
        <v>41548</v>
      </c>
      <c r="C53" s="39">
        <v>1199258.5714285714</v>
      </c>
      <c r="D53" s="39">
        <v>52705.285714285696</v>
      </c>
      <c r="E53" s="39">
        <v>577465.42857142864</v>
      </c>
      <c r="F53" s="39">
        <v>1829429.2857142847</v>
      </c>
      <c r="G53" s="39">
        <v>322015.00000000006</v>
      </c>
      <c r="H53" s="39">
        <v>1331.7142857142853</v>
      </c>
      <c r="I53" s="39">
        <v>2274.7142857142867</v>
      </c>
      <c r="J53" s="39">
        <v>325621.42857142846</v>
      </c>
      <c r="K53" s="39">
        <v>124009.85714285719</v>
      </c>
      <c r="L53" s="39">
        <v>449631.28571428568</v>
      </c>
      <c r="M53" s="39">
        <v>13851.714285714279</v>
      </c>
      <c r="N53" s="42">
        <v>20.714285714285712</v>
      </c>
      <c r="P53" s="2">
        <v>0.95</v>
      </c>
    </row>
    <row r="54" spans="2:16">
      <c r="B54" s="49">
        <v>41579</v>
      </c>
      <c r="C54" s="39">
        <v>1139112.1428571423</v>
      </c>
      <c r="D54" s="39">
        <v>50630.571428571435</v>
      </c>
      <c r="E54" s="39">
        <v>543293.85714285693</v>
      </c>
      <c r="F54" s="39">
        <v>1733036.5714285721</v>
      </c>
      <c r="G54" s="39">
        <v>315374.28571428568</v>
      </c>
      <c r="H54" s="39">
        <v>1390.9999999999995</v>
      </c>
      <c r="I54" s="39">
        <v>2161.2857142857147</v>
      </c>
      <c r="J54" s="39">
        <v>318926.57142857148</v>
      </c>
      <c r="K54" s="39">
        <v>122697.7142857143</v>
      </c>
      <c r="L54" s="39">
        <v>441624.28571428562</v>
      </c>
      <c r="M54" s="39">
        <v>11903.571428571424</v>
      </c>
      <c r="N54" s="42">
        <v>7.2857142857142865</v>
      </c>
      <c r="P54" s="2">
        <v>0.95</v>
      </c>
    </row>
    <row r="55" spans="2:16">
      <c r="B55" s="49">
        <v>41609</v>
      </c>
      <c r="C55" s="39">
        <v>1172011.1428571427</v>
      </c>
      <c r="D55" s="39">
        <v>47808.571428571413</v>
      </c>
      <c r="E55" s="39">
        <v>562209.42857142875</v>
      </c>
      <c r="F55" s="39">
        <v>1782029.1428571427</v>
      </c>
      <c r="G55" s="39">
        <v>333323.71428571414</v>
      </c>
      <c r="H55" s="39">
        <v>1490.7142857142851</v>
      </c>
      <c r="I55" s="39">
        <v>2655.2857142857142</v>
      </c>
      <c r="J55" s="39">
        <v>337469.71428571426</v>
      </c>
      <c r="K55" s="39">
        <v>124948.00000000003</v>
      </c>
      <c r="L55" s="39">
        <v>462417.71428571426</v>
      </c>
      <c r="M55" s="39">
        <v>15115.428571428576</v>
      </c>
      <c r="N55" s="42">
        <v>20.857142857142861</v>
      </c>
      <c r="P55" s="2">
        <v>0.95</v>
      </c>
    </row>
    <row r="56" spans="2:16">
      <c r="B56" s="49">
        <v>41640</v>
      </c>
      <c r="C56" s="39">
        <v>1142283.5714285716</v>
      </c>
      <c r="D56" s="39">
        <v>51059.571428571428</v>
      </c>
      <c r="E56" s="39">
        <v>546195.71428571432</v>
      </c>
      <c r="F56" s="39">
        <v>1739538.8571428573</v>
      </c>
      <c r="G56" s="39">
        <v>328886.71428571432</v>
      </c>
      <c r="H56" s="39">
        <v>1240.2857142857147</v>
      </c>
      <c r="I56" s="39">
        <v>2435.5714285714284</v>
      </c>
      <c r="J56" s="39">
        <v>332562.57142857154</v>
      </c>
      <c r="K56" s="39">
        <v>124825.28571428568</v>
      </c>
      <c r="L56" s="39">
        <v>457387.85714285733</v>
      </c>
      <c r="M56" s="39">
        <v>19000.857142857145</v>
      </c>
      <c r="N56" s="42">
        <v>42.14285714285716</v>
      </c>
      <c r="P56" s="2">
        <v>0.95</v>
      </c>
    </row>
    <row r="57" spans="2:16">
      <c r="B57" s="49">
        <v>41671</v>
      </c>
      <c r="C57" s="39">
        <v>1084743.7142857143</v>
      </c>
      <c r="D57" s="39">
        <v>47704.714285714297</v>
      </c>
      <c r="E57" s="39">
        <v>529366</v>
      </c>
      <c r="F57" s="39">
        <v>1661814.4285714277</v>
      </c>
      <c r="G57" s="39">
        <v>302574.57142857136</v>
      </c>
      <c r="H57" s="39">
        <v>1163.1428571428573</v>
      </c>
      <c r="I57" s="39">
        <v>2246.5714285714284</v>
      </c>
      <c r="J57" s="39">
        <v>305984.28571428562</v>
      </c>
      <c r="K57" s="39">
        <v>114502.85714285714</v>
      </c>
      <c r="L57" s="39">
        <v>420487.14285714284</v>
      </c>
      <c r="M57" s="39">
        <v>19236.428571428569</v>
      </c>
      <c r="N57" s="42">
        <v>76.857142857142847</v>
      </c>
      <c r="P57" s="2">
        <v>0.95</v>
      </c>
    </row>
    <row r="58" spans="2:16">
      <c r="B58" s="49">
        <v>41699</v>
      </c>
      <c r="C58" s="39">
        <v>1269436.142857143</v>
      </c>
      <c r="D58" s="39">
        <v>55798.142857142862</v>
      </c>
      <c r="E58" s="39">
        <v>632106.57142857148</v>
      </c>
      <c r="F58" s="39">
        <v>1957340.8571428587</v>
      </c>
      <c r="G58" s="39">
        <v>336284.42857142852</v>
      </c>
      <c r="H58" s="39">
        <v>1345.9999999999998</v>
      </c>
      <c r="I58" s="39">
        <v>2361.2857142857142</v>
      </c>
      <c r="J58" s="39">
        <v>339991.71428571438</v>
      </c>
      <c r="K58" s="39">
        <v>127859.57142857141</v>
      </c>
      <c r="L58" s="39">
        <v>467851.28571428591</v>
      </c>
      <c r="M58" s="39">
        <v>15129.999999999991</v>
      </c>
      <c r="N58" s="42">
        <v>9.7142857142857189</v>
      </c>
      <c r="P58" s="2">
        <v>0.95</v>
      </c>
    </row>
    <row r="59" spans="2:16">
      <c r="B59" s="49">
        <v>41730</v>
      </c>
      <c r="C59" s="39">
        <v>1213065.8571428573</v>
      </c>
      <c r="D59" s="39">
        <v>52033.714285714268</v>
      </c>
      <c r="E59" s="39">
        <v>612576.28571428568</v>
      </c>
      <c r="F59" s="39">
        <v>1877675.8571428566</v>
      </c>
      <c r="G59" s="39">
        <v>326337.14285714278</v>
      </c>
      <c r="H59" s="39">
        <v>1318.7142857142856</v>
      </c>
      <c r="I59" s="39">
        <v>2414.8571428571413</v>
      </c>
      <c r="J59" s="39">
        <v>330070.71428571409</v>
      </c>
      <c r="K59" s="39">
        <v>118610.85714285714</v>
      </c>
      <c r="L59" s="39">
        <v>448681.57142857136</v>
      </c>
      <c r="M59" s="39">
        <v>15829.285714285717</v>
      </c>
      <c r="N59" s="42">
        <v>23.428571428571431</v>
      </c>
      <c r="P59" s="2">
        <v>0.95</v>
      </c>
    </row>
    <row r="60" spans="2:16">
      <c r="B60" s="49">
        <v>41760</v>
      </c>
      <c r="C60" s="39">
        <v>1287333.1428571427</v>
      </c>
      <c r="D60" s="39">
        <v>54445.71428571429</v>
      </c>
      <c r="E60" s="39">
        <v>636249.57142857183</v>
      </c>
      <c r="F60" s="39">
        <v>1978028.4285714282</v>
      </c>
      <c r="G60" s="39">
        <v>339252.85714285716</v>
      </c>
      <c r="H60" s="39">
        <v>1230.8571428571429</v>
      </c>
      <c r="I60" s="39">
        <v>2677.0000000000018</v>
      </c>
      <c r="J60" s="39">
        <v>343160.7142857142</v>
      </c>
      <c r="K60" s="39">
        <v>122910.2857142857</v>
      </c>
      <c r="L60" s="39">
        <v>466070.99999999965</v>
      </c>
      <c r="M60" s="39">
        <v>17822.428571428569</v>
      </c>
      <c r="N60" s="42">
        <v>10</v>
      </c>
      <c r="P60" s="2">
        <v>0.95</v>
      </c>
    </row>
    <row r="61" spans="2:16">
      <c r="B61" s="49">
        <v>41791</v>
      </c>
      <c r="C61" s="39">
        <v>1265211.142857143</v>
      </c>
      <c r="D61" s="39">
        <v>54997.142857142819</v>
      </c>
      <c r="E61" s="39">
        <v>622059.7142857142</v>
      </c>
      <c r="F61" s="39">
        <v>1942267.9999999991</v>
      </c>
      <c r="G61" s="39">
        <v>327064.71428571426</v>
      </c>
      <c r="H61" s="39">
        <v>1250.7142857142858</v>
      </c>
      <c r="I61" s="39">
        <v>2548.4285714285729</v>
      </c>
      <c r="J61" s="39">
        <v>330863.85714285704</v>
      </c>
      <c r="K61" s="39">
        <v>119953.42857142851</v>
      </c>
      <c r="L61" s="39">
        <v>450817.28571428551</v>
      </c>
      <c r="M61" s="39">
        <v>14724.142857142859</v>
      </c>
      <c r="N61" s="42">
        <v>8.2857142857142829</v>
      </c>
      <c r="P61" s="2">
        <v>0.95</v>
      </c>
    </row>
    <row r="62" spans="2:16">
      <c r="B62" s="49">
        <v>41821</v>
      </c>
      <c r="C62" s="39">
        <v>1302588.4285714282</v>
      </c>
      <c r="D62" s="39">
        <v>55792.571428571457</v>
      </c>
      <c r="E62" s="39">
        <v>635249.85714285704</v>
      </c>
      <c r="F62" s="39">
        <v>1993630.8571428566</v>
      </c>
      <c r="G62" s="39">
        <v>334822.85714285698</v>
      </c>
      <c r="H62" s="39">
        <v>1328.5714285714284</v>
      </c>
      <c r="I62" s="39">
        <v>2513.2857142857142</v>
      </c>
      <c r="J62" s="39">
        <v>338664.71428571444</v>
      </c>
      <c r="K62" s="39">
        <v>124457.42857142857</v>
      </c>
      <c r="L62" s="39">
        <v>463122.14285714261</v>
      </c>
      <c r="M62" s="39">
        <v>16615.714285714283</v>
      </c>
      <c r="N62" s="42">
        <v>5.4285714285714279</v>
      </c>
      <c r="P62" s="2">
        <v>0.95</v>
      </c>
    </row>
    <row r="63" spans="2:16">
      <c r="B63" s="49">
        <v>41852</v>
      </c>
      <c r="C63" s="39">
        <v>1188146.7142857146</v>
      </c>
      <c r="D63" s="39">
        <v>53051.285714285717</v>
      </c>
      <c r="E63" s="39">
        <v>576112.00000000012</v>
      </c>
      <c r="F63" s="39">
        <v>1817309.9999999995</v>
      </c>
      <c r="G63" s="39">
        <v>321638.4285714287</v>
      </c>
      <c r="H63" s="39">
        <v>1233.428571428572</v>
      </c>
      <c r="I63" s="39">
        <v>2404.7142857142862</v>
      </c>
      <c r="J63" s="39">
        <v>325276.57142857159</v>
      </c>
      <c r="K63" s="39">
        <v>116481.14285714277</v>
      </c>
      <c r="L63" s="39">
        <v>441757.71428571438</v>
      </c>
      <c r="M63" s="39">
        <v>15736</v>
      </c>
      <c r="N63" s="42">
        <v>8.2857142857142847</v>
      </c>
      <c r="P63" s="2">
        <v>0.95</v>
      </c>
    </row>
    <row r="64" spans="2:16">
      <c r="B64" s="49">
        <v>41883</v>
      </c>
      <c r="C64" s="39">
        <v>1221781.5714285716</v>
      </c>
      <c r="D64" s="39">
        <v>52195.285714285725</v>
      </c>
      <c r="E64" s="39">
        <v>579308.85714285728</v>
      </c>
      <c r="F64" s="39">
        <v>1853285.7142857146</v>
      </c>
      <c r="G64" s="39">
        <v>323732.57142857154</v>
      </c>
      <c r="H64" s="39">
        <v>1245.285714285714</v>
      </c>
      <c r="I64" s="39">
        <v>2413.7142857142853</v>
      </c>
      <c r="J64" s="39">
        <v>327391.57142857148</v>
      </c>
      <c r="K64" s="39">
        <v>118734.42857142857</v>
      </c>
      <c r="L64" s="39">
        <v>446126.00000000012</v>
      </c>
      <c r="M64" s="39">
        <v>19611.000000000007</v>
      </c>
      <c r="N64" s="42">
        <v>28.142857142857146</v>
      </c>
      <c r="P64" s="2">
        <v>0.95</v>
      </c>
    </row>
    <row r="65" spans="2:16">
      <c r="B65" s="49">
        <v>41913</v>
      </c>
      <c r="C65" s="39">
        <v>1250114.1428571434</v>
      </c>
      <c r="D65" s="39">
        <v>54428.285714285703</v>
      </c>
      <c r="E65" s="39">
        <v>587831.57142857159</v>
      </c>
      <c r="F65" s="39">
        <v>1892374.0000000002</v>
      </c>
      <c r="G65" s="39">
        <v>339832.57142857136</v>
      </c>
      <c r="H65" s="39">
        <v>1571.7142857142865</v>
      </c>
      <c r="I65" s="39">
        <v>2583.857142857144</v>
      </c>
      <c r="J65" s="39">
        <v>343988.14285714284</v>
      </c>
      <c r="K65" s="39">
        <v>125279.85714285712</v>
      </c>
      <c r="L65" s="39">
        <v>469267.99999999983</v>
      </c>
      <c r="M65" s="39">
        <v>24941.142857142873</v>
      </c>
      <c r="N65" s="42">
        <v>54.857142857142847</v>
      </c>
      <c r="P65" s="2">
        <v>0.95</v>
      </c>
    </row>
    <row r="66" spans="2:16">
      <c r="B66" s="49">
        <v>41944</v>
      </c>
      <c r="C66" s="39">
        <v>1205519.2857142857</v>
      </c>
      <c r="D66" s="39">
        <v>52329.428571428565</v>
      </c>
      <c r="E66" s="39">
        <v>572611.57142857136</v>
      </c>
      <c r="F66" s="39">
        <v>1830460.2857142866</v>
      </c>
      <c r="G66" s="39">
        <v>331923.85714285704</v>
      </c>
      <c r="H66" s="39">
        <v>1799.0000000000009</v>
      </c>
      <c r="I66" s="39">
        <v>3355.4285714285697</v>
      </c>
      <c r="J66" s="39">
        <v>337078.28571428568</v>
      </c>
      <c r="K66" s="39">
        <v>127263.71428571429</v>
      </c>
      <c r="L66" s="39">
        <v>464341.99999999977</v>
      </c>
      <c r="M66" s="39">
        <v>25663.857142857145</v>
      </c>
      <c r="N66" s="42">
        <v>35.000000000000007</v>
      </c>
      <c r="P66" s="2">
        <v>0.95</v>
      </c>
    </row>
    <row r="67" spans="2:16">
      <c r="B67" s="49">
        <v>41974</v>
      </c>
      <c r="C67" s="39">
        <v>1241894.7142857136</v>
      </c>
      <c r="D67" s="39">
        <v>47659.571428571442</v>
      </c>
      <c r="E67" s="39">
        <v>611672.71428571455</v>
      </c>
      <c r="F67" s="39">
        <v>1901226.9999999993</v>
      </c>
      <c r="G67" s="39">
        <v>353471.85714285716</v>
      </c>
      <c r="H67" s="39">
        <v>1807.4285714285706</v>
      </c>
      <c r="I67" s="39">
        <v>3731.1428571428573</v>
      </c>
      <c r="J67" s="39">
        <v>359010.42857142864</v>
      </c>
      <c r="K67" s="39">
        <v>125350.2857142857</v>
      </c>
      <c r="L67" s="39">
        <v>484360.71428571438</v>
      </c>
      <c r="M67" s="39">
        <v>45982.142857142841</v>
      </c>
      <c r="N67" s="42">
        <v>186.42857142857142</v>
      </c>
      <c r="P67" s="2">
        <v>0.95</v>
      </c>
    </row>
    <row r="68" spans="2:16">
      <c r="B68" s="49">
        <v>42005</v>
      </c>
      <c r="C68" s="39">
        <v>1124040.4285714279</v>
      </c>
      <c r="D68" s="39">
        <v>50900.42857142858</v>
      </c>
      <c r="E68" s="39">
        <v>557126.14285714284</v>
      </c>
      <c r="F68" s="39">
        <v>1732066.9999999995</v>
      </c>
      <c r="G68" s="39">
        <v>333668.85714285722</v>
      </c>
      <c r="H68" s="39">
        <v>1400.285714285714</v>
      </c>
      <c r="I68" s="39">
        <v>3389.4285714285716</v>
      </c>
      <c r="J68" s="39">
        <v>338458.57142857148</v>
      </c>
      <c r="K68" s="39">
        <v>124942.2857142857</v>
      </c>
      <c r="L68" s="39">
        <v>463400.8571428571</v>
      </c>
      <c r="M68" s="39">
        <v>44902.857142857159</v>
      </c>
      <c r="N68" s="42">
        <v>650.14285714285722</v>
      </c>
      <c r="P68" s="2">
        <v>0.95</v>
      </c>
    </row>
    <row r="69" spans="2:16">
      <c r="B69" s="49">
        <v>42036</v>
      </c>
      <c r="C69" s="39">
        <v>1072451.5714285709</v>
      </c>
      <c r="D69" s="39">
        <v>48156.857142857145</v>
      </c>
      <c r="E69" s="39">
        <v>534237.99999999977</v>
      </c>
      <c r="F69" s="39">
        <v>1654846.4285714282</v>
      </c>
      <c r="G69" s="39">
        <v>306651.28571428568</v>
      </c>
      <c r="H69" s="39">
        <v>1286.9999999999998</v>
      </c>
      <c r="I69" s="39">
        <v>2914.7142857142867</v>
      </c>
      <c r="J69" s="39">
        <v>310853</v>
      </c>
      <c r="K69" s="39">
        <v>113781.71428571432</v>
      </c>
      <c r="L69" s="39">
        <v>424634.71428571414</v>
      </c>
      <c r="M69" s="39">
        <v>33137.142857142848</v>
      </c>
      <c r="N69" s="42">
        <v>183.85714285714295</v>
      </c>
      <c r="P69" s="2">
        <v>0.95</v>
      </c>
    </row>
    <row r="70" spans="2:16">
      <c r="B70" s="49">
        <v>42064</v>
      </c>
      <c r="C70" s="39">
        <v>1251324.8571428568</v>
      </c>
      <c r="D70" s="39">
        <v>56383.000000000022</v>
      </c>
      <c r="E70" s="39">
        <v>635259.14285714284</v>
      </c>
      <c r="F70" s="39">
        <v>1942967.0000000005</v>
      </c>
      <c r="G70" s="39">
        <v>340682.28571428568</v>
      </c>
      <c r="H70" s="39">
        <v>1603.428571428572</v>
      </c>
      <c r="I70" s="39">
        <v>4359</v>
      </c>
      <c r="J70" s="39">
        <v>346644.71428571438</v>
      </c>
      <c r="K70" s="39">
        <v>128295.99999999994</v>
      </c>
      <c r="L70" s="39">
        <v>474940.71428571455</v>
      </c>
      <c r="M70" s="39">
        <v>30768.142857142862</v>
      </c>
      <c r="N70" s="42">
        <v>53.571428571428598</v>
      </c>
      <c r="P70" s="2">
        <v>0.95</v>
      </c>
    </row>
    <row r="71" spans="2:16">
      <c r="B71" s="49">
        <v>42095</v>
      </c>
      <c r="C71" s="39">
        <v>1206631.2857142859</v>
      </c>
      <c r="D71" s="39">
        <v>52365.714285714261</v>
      </c>
      <c r="E71" s="39">
        <v>614170.71428571409</v>
      </c>
      <c r="F71" s="39">
        <v>1873167.7142857148</v>
      </c>
      <c r="G71" s="39">
        <v>326807.42857142875</v>
      </c>
      <c r="H71" s="39">
        <v>1433.7142857142865</v>
      </c>
      <c r="I71" s="39">
        <v>4125.7142857142862</v>
      </c>
      <c r="J71" s="39">
        <v>332366.8571428571</v>
      </c>
      <c r="K71" s="39">
        <v>117886.57142857148</v>
      </c>
      <c r="L71" s="39">
        <v>450253.42857142852</v>
      </c>
      <c r="M71" s="39">
        <v>27995.85714285713</v>
      </c>
      <c r="N71" s="42">
        <v>58</v>
      </c>
      <c r="P71" s="2">
        <v>0.95</v>
      </c>
    </row>
    <row r="72" spans="2:16">
      <c r="B72" s="49">
        <v>42125</v>
      </c>
      <c r="C72" s="39">
        <v>1254445.1428571427</v>
      </c>
      <c r="D72" s="39">
        <v>54809.428571428558</v>
      </c>
      <c r="E72" s="39">
        <v>628214.28571428626</v>
      </c>
      <c r="F72" s="39">
        <v>1937468.8571428577</v>
      </c>
      <c r="G72" s="39">
        <v>339572.28571428562</v>
      </c>
      <c r="H72" s="39">
        <v>1485.1428571428569</v>
      </c>
      <c r="I72" s="39">
        <v>4315</v>
      </c>
      <c r="J72" s="39">
        <v>345372.42857142864</v>
      </c>
      <c r="K72" s="39">
        <v>123043.1428571429</v>
      </c>
      <c r="L72" s="39">
        <v>468415.57142857148</v>
      </c>
      <c r="M72" s="39">
        <v>23523.857142857138</v>
      </c>
      <c r="N72" s="42">
        <v>46.000000000000028</v>
      </c>
      <c r="P72" s="2">
        <v>0.95</v>
      </c>
    </row>
    <row r="73" spans="2:16">
      <c r="B73" s="48">
        <v>42156</v>
      </c>
      <c r="C73" s="40">
        <v>1249213</v>
      </c>
      <c r="D73" s="40">
        <v>53398.000000000007</v>
      </c>
      <c r="E73" s="40">
        <v>608598.00000000012</v>
      </c>
      <c r="F73" s="40">
        <v>1911209</v>
      </c>
      <c r="G73" s="40">
        <v>328757</v>
      </c>
      <c r="H73" s="40">
        <v>1139</v>
      </c>
      <c r="I73" s="40">
        <v>4085</v>
      </c>
      <c r="J73" s="40">
        <v>333981</v>
      </c>
      <c r="K73" s="40">
        <v>124809</v>
      </c>
      <c r="L73" s="40">
        <v>458790</v>
      </c>
      <c r="M73" s="40">
        <v>19065</v>
      </c>
      <c r="N73" s="43">
        <v>24.999999999999986</v>
      </c>
      <c r="P73" s="2">
        <v>0.95</v>
      </c>
    </row>
    <row r="74" spans="2:16">
      <c r="B74" s="49">
        <v>42186</v>
      </c>
      <c r="C74" s="39">
        <v>1271523</v>
      </c>
      <c r="D74" s="39">
        <v>53417</v>
      </c>
      <c r="E74" s="39">
        <v>627955</v>
      </c>
      <c r="F74" s="39">
        <v>1952895</v>
      </c>
      <c r="G74" s="39">
        <v>338445</v>
      </c>
      <c r="H74" s="39">
        <v>1393</v>
      </c>
      <c r="I74" s="39">
        <v>4203</v>
      </c>
      <c r="J74" s="39">
        <v>344041</v>
      </c>
      <c r="K74" s="39">
        <v>129873</v>
      </c>
      <c r="L74" s="39">
        <v>473914</v>
      </c>
      <c r="M74" s="39">
        <v>17275</v>
      </c>
      <c r="N74" s="42">
        <v>22</v>
      </c>
      <c r="P74" s="2">
        <v>0.95</v>
      </c>
    </row>
    <row r="75" spans="2:16">
      <c r="B75" s="49">
        <v>42217</v>
      </c>
      <c r="C75" s="39">
        <v>1215826</v>
      </c>
      <c r="D75" s="39">
        <v>49458</v>
      </c>
      <c r="E75" s="39">
        <v>599855</v>
      </c>
      <c r="F75" s="39">
        <v>1865139</v>
      </c>
      <c r="G75" s="39">
        <v>331841</v>
      </c>
      <c r="H75" s="39">
        <v>1225</v>
      </c>
      <c r="I75" s="39">
        <v>4063</v>
      </c>
      <c r="J75" s="39">
        <v>337129</v>
      </c>
      <c r="K75" s="39">
        <v>118303</v>
      </c>
      <c r="L75" s="39">
        <v>455432</v>
      </c>
      <c r="M75" s="39">
        <v>20030</v>
      </c>
      <c r="N75" s="42">
        <v>28</v>
      </c>
      <c r="P75" s="2">
        <v>0.95</v>
      </c>
    </row>
    <row r="76" spans="2:16">
      <c r="B76" s="49">
        <v>42248</v>
      </c>
      <c r="C76" s="39">
        <v>1221594</v>
      </c>
      <c r="D76" s="39">
        <v>50868</v>
      </c>
      <c r="E76" s="39">
        <v>587517</v>
      </c>
      <c r="F76" s="39">
        <v>1859979</v>
      </c>
      <c r="G76" s="39">
        <v>332984</v>
      </c>
      <c r="H76" s="39">
        <v>1250</v>
      </c>
      <c r="I76" s="39">
        <v>3847</v>
      </c>
      <c r="J76" s="39">
        <v>338081</v>
      </c>
      <c r="K76" s="39">
        <v>126114</v>
      </c>
      <c r="L76" s="39">
        <v>464195</v>
      </c>
      <c r="M76" s="39">
        <v>25883</v>
      </c>
      <c r="N76" s="42">
        <v>23</v>
      </c>
      <c r="P76" s="2">
        <v>0.95</v>
      </c>
    </row>
    <row r="77" spans="2:16">
      <c r="B77" s="48">
        <v>42278</v>
      </c>
      <c r="C77" s="39">
        <v>1261395</v>
      </c>
      <c r="D77" s="39">
        <v>50275</v>
      </c>
      <c r="E77" s="39">
        <v>611438</v>
      </c>
      <c r="F77" s="39">
        <v>1923108</v>
      </c>
      <c r="G77" s="39">
        <v>345833</v>
      </c>
      <c r="H77" s="39">
        <v>1041</v>
      </c>
      <c r="I77" s="39">
        <v>4308</v>
      </c>
      <c r="J77" s="39">
        <v>351182</v>
      </c>
      <c r="K77" s="39">
        <v>128805</v>
      </c>
      <c r="L77" s="39">
        <v>479987</v>
      </c>
      <c r="M77" s="39">
        <v>31582</v>
      </c>
      <c r="N77" s="42">
        <v>58</v>
      </c>
      <c r="P77" s="2">
        <v>0.95</v>
      </c>
    </row>
    <row r="78" spans="2:16">
      <c r="B78" s="49">
        <v>42309</v>
      </c>
      <c r="C78" s="39">
        <v>1236294</v>
      </c>
      <c r="D78" s="39">
        <v>48306</v>
      </c>
      <c r="E78" s="39">
        <v>589635</v>
      </c>
      <c r="F78" s="39">
        <v>1874235</v>
      </c>
      <c r="G78" s="39">
        <v>340241</v>
      </c>
      <c r="H78" s="39">
        <v>1037</v>
      </c>
      <c r="I78" s="39">
        <v>3630</v>
      </c>
      <c r="J78" s="39">
        <v>344908</v>
      </c>
      <c r="K78" s="39">
        <v>130656</v>
      </c>
      <c r="L78" s="39">
        <v>475564</v>
      </c>
      <c r="M78" s="39">
        <v>34170</v>
      </c>
      <c r="N78" s="42">
        <v>29</v>
      </c>
      <c r="P78" s="2">
        <v>0.95</v>
      </c>
    </row>
    <row r="79" spans="2:16" s="16" customFormat="1">
      <c r="B79" s="50">
        <v>42339</v>
      </c>
      <c r="C79" s="39">
        <v>1232965</v>
      </c>
      <c r="D79" s="39">
        <v>46148</v>
      </c>
      <c r="E79" s="39">
        <v>588539</v>
      </c>
      <c r="F79" s="39">
        <v>1867652</v>
      </c>
      <c r="G79" s="39">
        <v>353112</v>
      </c>
      <c r="H79" s="39">
        <v>1098</v>
      </c>
      <c r="I79" s="39">
        <v>3921</v>
      </c>
      <c r="J79" s="39">
        <v>358131</v>
      </c>
      <c r="K79" s="39">
        <v>129667</v>
      </c>
      <c r="L79" s="39">
        <v>487798</v>
      </c>
      <c r="M79" s="39">
        <v>32939</v>
      </c>
      <c r="N79" s="42">
        <v>29</v>
      </c>
      <c r="P79" s="2">
        <v>0.95</v>
      </c>
    </row>
    <row r="80" spans="2:16">
      <c r="B80" s="49">
        <v>42370</v>
      </c>
      <c r="C80" s="39">
        <v>1250005</v>
      </c>
      <c r="D80" s="39">
        <v>47208.428571429999</v>
      </c>
      <c r="E80" s="39">
        <v>609707</v>
      </c>
      <c r="F80" s="39">
        <v>1906920.42857143</v>
      </c>
      <c r="G80" s="39">
        <v>353778</v>
      </c>
      <c r="H80" s="39">
        <v>1114</v>
      </c>
      <c r="I80" s="39">
        <v>4076</v>
      </c>
      <c r="J80" s="39">
        <v>358968</v>
      </c>
      <c r="K80" s="39">
        <v>125865</v>
      </c>
      <c r="L80" s="39">
        <v>484833</v>
      </c>
      <c r="M80" s="39">
        <v>51571</v>
      </c>
      <c r="N80" s="42">
        <v>158</v>
      </c>
      <c r="P80" s="2">
        <v>0.95</v>
      </c>
    </row>
    <row r="81" spans="2:16">
      <c r="B81" s="49">
        <v>42401</v>
      </c>
      <c r="C81" s="39">
        <v>1218372</v>
      </c>
      <c r="D81" s="39">
        <v>48387</v>
      </c>
      <c r="E81" s="39">
        <v>604017</v>
      </c>
      <c r="F81" s="39">
        <v>1870776</v>
      </c>
      <c r="G81" s="39">
        <v>333519</v>
      </c>
      <c r="H81" s="39">
        <v>1047</v>
      </c>
      <c r="I81" s="39">
        <v>3784</v>
      </c>
      <c r="J81" s="39">
        <v>338350</v>
      </c>
      <c r="K81" s="39">
        <v>124514</v>
      </c>
      <c r="L81" s="39">
        <v>462864</v>
      </c>
      <c r="M81" s="39">
        <v>50066</v>
      </c>
      <c r="N81" s="42">
        <v>188</v>
      </c>
      <c r="P81" s="2">
        <v>0.95</v>
      </c>
    </row>
    <row r="82" spans="2:16">
      <c r="B82" s="49">
        <v>42430</v>
      </c>
      <c r="C82" s="39">
        <v>1350373</v>
      </c>
      <c r="D82" s="39">
        <v>49906</v>
      </c>
      <c r="E82" s="39">
        <v>687274</v>
      </c>
      <c r="F82" s="39">
        <v>2087553</v>
      </c>
      <c r="G82" s="39">
        <v>357724</v>
      </c>
      <c r="H82" s="39">
        <v>1125</v>
      </c>
      <c r="I82" s="39">
        <v>4466</v>
      </c>
      <c r="J82" s="39">
        <v>363315</v>
      </c>
      <c r="K82" s="39">
        <v>130761</v>
      </c>
      <c r="L82" s="39">
        <v>494076</v>
      </c>
      <c r="M82" s="39">
        <v>53640</v>
      </c>
      <c r="N82" s="42">
        <v>349</v>
      </c>
      <c r="P82" s="2">
        <v>0.95</v>
      </c>
    </row>
    <row r="83" spans="2:16">
      <c r="B83" s="49">
        <v>42461</v>
      </c>
      <c r="C83" s="39">
        <v>1214057</v>
      </c>
      <c r="D83" s="39">
        <v>50359</v>
      </c>
      <c r="E83" s="39">
        <v>603365</v>
      </c>
      <c r="F83" s="39">
        <v>1867781</v>
      </c>
      <c r="G83" s="39">
        <v>333458</v>
      </c>
      <c r="H83" s="39">
        <v>1079</v>
      </c>
      <c r="I83" s="39">
        <v>3676</v>
      </c>
      <c r="J83" s="39">
        <v>338213</v>
      </c>
      <c r="K83" s="39">
        <v>121996</v>
      </c>
      <c r="L83" s="39">
        <v>460209</v>
      </c>
      <c r="M83" s="39">
        <v>38632</v>
      </c>
      <c r="N83" s="42">
        <v>196</v>
      </c>
      <c r="P83" s="2">
        <v>0.95</v>
      </c>
    </row>
    <row r="84" spans="2:16">
      <c r="B84" s="49">
        <v>42491</v>
      </c>
      <c r="C84" s="39">
        <v>1353206</v>
      </c>
      <c r="D84" s="39">
        <v>52180</v>
      </c>
      <c r="E84" s="39">
        <v>664954</v>
      </c>
      <c r="F84" s="39">
        <v>2070340</v>
      </c>
      <c r="G84" s="39">
        <v>359307</v>
      </c>
      <c r="H84" s="39">
        <v>1108</v>
      </c>
      <c r="I84" s="39">
        <v>3965</v>
      </c>
      <c r="J84" s="39">
        <v>364380</v>
      </c>
      <c r="K84" s="39">
        <v>128811</v>
      </c>
      <c r="L84" s="39">
        <v>493191</v>
      </c>
      <c r="M84" s="39">
        <v>38203</v>
      </c>
      <c r="N84" s="42">
        <v>107</v>
      </c>
      <c r="P84" s="2">
        <v>0.95</v>
      </c>
    </row>
    <row r="85" spans="2:16">
      <c r="B85" s="49">
        <v>42522</v>
      </c>
      <c r="C85" s="39">
        <v>1282499</v>
      </c>
      <c r="D85" s="39">
        <v>52180</v>
      </c>
      <c r="E85" s="39">
        <v>624123</v>
      </c>
      <c r="F85" s="39">
        <v>1958802</v>
      </c>
      <c r="G85" s="39">
        <v>346030</v>
      </c>
      <c r="H85" s="39">
        <v>1087</v>
      </c>
      <c r="I85" s="39">
        <v>3843</v>
      </c>
      <c r="J85" s="39">
        <v>350960</v>
      </c>
      <c r="K85" s="39">
        <v>129250</v>
      </c>
      <c r="L85" s="39">
        <v>480210</v>
      </c>
      <c r="M85" s="39">
        <v>35300</v>
      </c>
      <c r="N85" s="42">
        <v>84</v>
      </c>
      <c r="P85" s="2">
        <v>0.95</v>
      </c>
    </row>
    <row r="86" spans="2:16">
      <c r="B86" s="51">
        <v>42552</v>
      </c>
      <c r="C86" s="39">
        <v>1353477</v>
      </c>
      <c r="D86" s="39">
        <v>52961</v>
      </c>
      <c r="E86" s="39">
        <v>672596</v>
      </c>
      <c r="F86" s="39">
        <v>2079034</v>
      </c>
      <c r="G86" s="39">
        <v>356986</v>
      </c>
      <c r="H86" s="39">
        <v>1100</v>
      </c>
      <c r="I86" s="39">
        <v>3693</v>
      </c>
      <c r="J86" s="39">
        <v>361779</v>
      </c>
      <c r="K86" s="39">
        <v>128442</v>
      </c>
      <c r="L86" s="39">
        <v>490221</v>
      </c>
      <c r="M86" s="39">
        <v>37466</v>
      </c>
      <c r="N86" s="42">
        <v>113</v>
      </c>
      <c r="P86" s="2">
        <v>0.95</v>
      </c>
    </row>
    <row r="87" spans="2:16">
      <c r="B87" s="49">
        <v>42583</v>
      </c>
      <c r="C87" s="39">
        <v>1254439</v>
      </c>
      <c r="D87" s="39">
        <v>52404</v>
      </c>
      <c r="E87" s="39">
        <v>626058</v>
      </c>
      <c r="F87" s="39">
        <v>1932901</v>
      </c>
      <c r="G87" s="39">
        <v>342617</v>
      </c>
      <c r="H87" s="39">
        <v>1186</v>
      </c>
      <c r="I87" s="39">
        <v>3882</v>
      </c>
      <c r="J87" s="39">
        <v>347685</v>
      </c>
      <c r="K87" s="39">
        <v>122869</v>
      </c>
      <c r="L87" s="39">
        <v>470554</v>
      </c>
      <c r="M87" s="39">
        <v>34253</v>
      </c>
      <c r="N87" s="42">
        <v>57</v>
      </c>
      <c r="P87" s="2">
        <v>0.95</v>
      </c>
    </row>
    <row r="88" spans="2:16">
      <c r="B88" s="49">
        <v>42614</v>
      </c>
      <c r="C88" s="39">
        <v>1277578</v>
      </c>
      <c r="D88" s="39">
        <v>52521</v>
      </c>
      <c r="E88" s="39">
        <v>622365</v>
      </c>
      <c r="F88" s="39">
        <v>1952464</v>
      </c>
      <c r="G88" s="39">
        <v>345085</v>
      </c>
      <c r="H88" s="39">
        <v>1226</v>
      </c>
      <c r="I88" s="39">
        <v>3841</v>
      </c>
      <c r="J88" s="39">
        <v>350152</v>
      </c>
      <c r="K88" s="39">
        <v>125656</v>
      </c>
      <c r="L88" s="39">
        <v>475808</v>
      </c>
      <c r="M88" s="39">
        <v>35694</v>
      </c>
      <c r="N88" s="42">
        <v>86</v>
      </c>
      <c r="P88" s="2">
        <v>0.95</v>
      </c>
    </row>
    <row r="89" spans="2:16">
      <c r="B89" s="49">
        <v>42644</v>
      </c>
      <c r="C89" s="39">
        <v>1317571</v>
      </c>
      <c r="D89" s="39">
        <v>51020</v>
      </c>
      <c r="E89" s="39">
        <v>633225</v>
      </c>
      <c r="F89" s="39">
        <v>2001816</v>
      </c>
      <c r="G89" s="39">
        <v>357874</v>
      </c>
      <c r="H89" s="39">
        <v>1160</v>
      </c>
      <c r="I89" s="39">
        <v>4275</v>
      </c>
      <c r="J89" s="39">
        <v>363309</v>
      </c>
      <c r="K89" s="39">
        <v>129674</v>
      </c>
      <c r="L89" s="39">
        <v>492983</v>
      </c>
      <c r="M89" s="39">
        <v>48816</v>
      </c>
      <c r="N89" s="42">
        <v>252</v>
      </c>
      <c r="P89" s="2">
        <v>0.95</v>
      </c>
    </row>
    <row r="90" spans="2:16">
      <c r="B90" s="49">
        <v>42675</v>
      </c>
      <c r="C90" s="39">
        <v>1258205</v>
      </c>
      <c r="D90" s="39">
        <v>49979</v>
      </c>
      <c r="E90" s="39">
        <v>599687</v>
      </c>
      <c r="F90" s="39">
        <v>1907871</v>
      </c>
      <c r="G90" s="39">
        <v>351285</v>
      </c>
      <c r="H90" s="39">
        <v>1166</v>
      </c>
      <c r="I90" s="39">
        <v>4095</v>
      </c>
      <c r="J90" s="39">
        <v>356546</v>
      </c>
      <c r="K90" s="39">
        <v>132780</v>
      </c>
      <c r="L90" s="39">
        <v>489326</v>
      </c>
      <c r="M90" s="39">
        <v>52988</v>
      </c>
      <c r="N90" s="42">
        <v>457</v>
      </c>
      <c r="P90" s="2">
        <v>0.95</v>
      </c>
    </row>
    <row r="91" spans="2:16">
      <c r="B91" s="49">
        <v>42705</v>
      </c>
      <c r="C91" s="39">
        <v>1277133</v>
      </c>
      <c r="D91" s="39">
        <v>45569</v>
      </c>
      <c r="E91" s="39">
        <v>621865</v>
      </c>
      <c r="F91" s="39">
        <v>1944567</v>
      </c>
      <c r="G91" s="39">
        <v>366086</v>
      </c>
      <c r="H91" s="39">
        <v>1078</v>
      </c>
      <c r="I91" s="39">
        <v>3384</v>
      </c>
      <c r="J91" s="39">
        <v>370548</v>
      </c>
      <c r="K91" s="39">
        <v>127367</v>
      </c>
      <c r="L91" s="39">
        <v>497915</v>
      </c>
      <c r="M91" s="39">
        <v>61729</v>
      </c>
      <c r="N91" s="42">
        <v>553</v>
      </c>
      <c r="P91" s="2">
        <v>0.95</v>
      </c>
    </row>
    <row r="92" spans="2:16">
      <c r="B92" s="49">
        <v>42736</v>
      </c>
      <c r="C92" s="39">
        <v>1237177</v>
      </c>
      <c r="D92" s="39">
        <v>48039</v>
      </c>
      <c r="E92" s="39">
        <v>610056</v>
      </c>
      <c r="F92" s="39">
        <v>1895272</v>
      </c>
      <c r="G92" s="39">
        <v>358045</v>
      </c>
      <c r="H92" s="39">
        <v>1186</v>
      </c>
      <c r="I92" s="39">
        <v>3709</v>
      </c>
      <c r="J92" s="39">
        <v>362940</v>
      </c>
      <c r="K92" s="39">
        <v>129333</v>
      </c>
      <c r="L92" s="39">
        <v>492273</v>
      </c>
      <c r="M92" s="39">
        <v>79551</v>
      </c>
      <c r="N92" s="42">
        <v>989</v>
      </c>
      <c r="P92" s="2">
        <v>0.95</v>
      </c>
    </row>
    <row r="93" spans="2:16">
      <c r="B93" s="49">
        <v>42767</v>
      </c>
      <c r="C93" s="39">
        <v>1127909</v>
      </c>
      <c r="D93" s="39">
        <v>45733</v>
      </c>
      <c r="E93" s="39">
        <v>561977</v>
      </c>
      <c r="F93" s="39">
        <v>1735619</v>
      </c>
      <c r="G93" s="39">
        <v>322294</v>
      </c>
      <c r="H93" s="39">
        <v>1029</v>
      </c>
      <c r="I93" s="39">
        <v>3338</v>
      </c>
      <c r="J93" s="39">
        <v>326661</v>
      </c>
      <c r="K93" s="39">
        <v>121027</v>
      </c>
      <c r="L93" s="39">
        <v>447688</v>
      </c>
      <c r="M93" s="39">
        <v>54491</v>
      </c>
      <c r="N93" s="42">
        <v>338</v>
      </c>
      <c r="P93" s="2">
        <v>0.95</v>
      </c>
    </row>
    <row r="94" spans="2:16">
      <c r="B94" s="49">
        <v>42795</v>
      </c>
      <c r="C94" s="39">
        <v>1309507</v>
      </c>
      <c r="D94" s="39">
        <v>53355</v>
      </c>
      <c r="E94" s="39">
        <v>652972</v>
      </c>
      <c r="F94" s="39">
        <v>2015834</v>
      </c>
      <c r="G94" s="39">
        <v>365117</v>
      </c>
      <c r="H94" s="39">
        <v>1165</v>
      </c>
      <c r="I94" s="39">
        <v>3821</v>
      </c>
      <c r="J94" s="39">
        <v>370103</v>
      </c>
      <c r="K94" s="39">
        <v>139702</v>
      </c>
      <c r="L94" s="39">
        <v>509805</v>
      </c>
      <c r="M94" s="39">
        <v>42970</v>
      </c>
      <c r="N94" s="42">
        <v>270</v>
      </c>
      <c r="P94" s="2">
        <v>0.95</v>
      </c>
    </row>
    <row r="95" spans="2:16">
      <c r="B95" s="49">
        <v>42826</v>
      </c>
      <c r="C95" s="39">
        <v>1253743</v>
      </c>
      <c r="D95" s="39">
        <v>47550</v>
      </c>
      <c r="E95" s="39">
        <v>648469</v>
      </c>
      <c r="F95" s="39">
        <v>1949762</v>
      </c>
      <c r="G95" s="39">
        <v>347805</v>
      </c>
      <c r="H95" s="39">
        <v>1124</v>
      </c>
      <c r="I95" s="39">
        <v>3636</v>
      </c>
      <c r="J95" s="39">
        <v>352565</v>
      </c>
      <c r="K95" s="39">
        <v>118763</v>
      </c>
      <c r="L95" s="39">
        <v>471328</v>
      </c>
      <c r="M95" s="39">
        <v>33923</v>
      </c>
      <c r="N95" s="42">
        <v>143</v>
      </c>
      <c r="P95" s="2">
        <v>0.95</v>
      </c>
    </row>
    <row r="96" spans="2:16">
      <c r="B96" s="49">
        <v>42856</v>
      </c>
      <c r="C96" s="39">
        <v>1347297</v>
      </c>
      <c r="D96" s="39">
        <v>51037</v>
      </c>
      <c r="E96" s="39">
        <v>668455</v>
      </c>
      <c r="F96" s="39">
        <v>2066789</v>
      </c>
      <c r="G96" s="39">
        <v>369644</v>
      </c>
      <c r="H96" s="39">
        <v>1186</v>
      </c>
      <c r="I96" s="39">
        <v>3640</v>
      </c>
      <c r="J96" s="39">
        <v>374470</v>
      </c>
      <c r="K96" s="39">
        <v>131373</v>
      </c>
      <c r="L96" s="39">
        <v>505843</v>
      </c>
      <c r="M96" s="39">
        <v>40296</v>
      </c>
      <c r="N96" s="42">
        <v>115</v>
      </c>
      <c r="P96" s="2">
        <v>0.95</v>
      </c>
    </row>
    <row r="97" spans="2:16">
      <c r="B97" s="49">
        <v>42887</v>
      </c>
      <c r="C97" s="39">
        <v>1296877</v>
      </c>
      <c r="D97" s="39">
        <v>50612</v>
      </c>
      <c r="E97" s="39">
        <v>646567</v>
      </c>
      <c r="F97" s="39">
        <v>1994056</v>
      </c>
      <c r="G97" s="39">
        <v>356052</v>
      </c>
      <c r="H97" s="39">
        <v>1243</v>
      </c>
      <c r="I97" s="39">
        <v>3898</v>
      </c>
      <c r="J97" s="39">
        <v>361193</v>
      </c>
      <c r="K97" s="39">
        <v>130013</v>
      </c>
      <c r="L97" s="39">
        <v>491206</v>
      </c>
      <c r="M97" s="39">
        <v>34476</v>
      </c>
      <c r="N97" s="42">
        <v>55</v>
      </c>
      <c r="P97" s="2">
        <v>0.95</v>
      </c>
    </row>
    <row r="98" spans="2:16">
      <c r="B98" s="49">
        <v>42917</v>
      </c>
      <c r="C98" s="39">
        <v>1348648</v>
      </c>
      <c r="D98" s="39">
        <v>50369</v>
      </c>
      <c r="E98" s="39">
        <v>674927</v>
      </c>
      <c r="F98" s="39">
        <v>2073944</v>
      </c>
      <c r="G98" s="39">
        <v>365685</v>
      </c>
      <c r="H98" s="39">
        <v>1164</v>
      </c>
      <c r="I98" s="39">
        <v>3658</v>
      </c>
      <c r="J98" s="39">
        <v>370507</v>
      </c>
      <c r="K98" s="39">
        <v>128752</v>
      </c>
      <c r="L98" s="39">
        <v>499259</v>
      </c>
      <c r="M98" s="39">
        <v>37258</v>
      </c>
      <c r="N98" s="42">
        <v>74</v>
      </c>
      <c r="P98" s="2">
        <v>0.95</v>
      </c>
    </row>
    <row r="99" spans="2:16">
      <c r="B99" s="49">
        <v>42948</v>
      </c>
      <c r="C99" s="39">
        <v>1256655</v>
      </c>
      <c r="D99" s="39">
        <v>47912</v>
      </c>
      <c r="E99" s="39">
        <v>620096</v>
      </c>
      <c r="F99" s="39">
        <v>1924663</v>
      </c>
      <c r="G99" s="39">
        <v>356405</v>
      </c>
      <c r="H99" s="39">
        <v>1176</v>
      </c>
      <c r="I99" s="39">
        <v>3404</v>
      </c>
      <c r="J99" s="39">
        <v>360985</v>
      </c>
      <c r="K99" s="39">
        <v>125089</v>
      </c>
      <c r="L99" s="39">
        <v>486074</v>
      </c>
      <c r="M99" s="39">
        <v>37164</v>
      </c>
      <c r="N99" s="42">
        <v>50</v>
      </c>
      <c r="P99" s="2">
        <v>0.95</v>
      </c>
    </row>
    <row r="100" spans="2:16">
      <c r="B100" s="49">
        <v>42979</v>
      </c>
      <c r="C100" s="39">
        <v>1263957</v>
      </c>
      <c r="D100" s="39">
        <v>47250</v>
      </c>
      <c r="E100" s="39">
        <v>614754</v>
      </c>
      <c r="F100" s="39">
        <v>1925961</v>
      </c>
      <c r="G100" s="39">
        <v>356160</v>
      </c>
      <c r="H100" s="39">
        <v>1177</v>
      </c>
      <c r="I100" s="39">
        <v>3661</v>
      </c>
      <c r="J100" s="39">
        <v>360998</v>
      </c>
      <c r="K100" s="39">
        <v>125801</v>
      </c>
      <c r="L100" s="39">
        <v>486799</v>
      </c>
      <c r="M100" s="39">
        <v>42157</v>
      </c>
      <c r="N100" s="42">
        <v>77</v>
      </c>
      <c r="P100" s="2">
        <v>0.95</v>
      </c>
    </row>
    <row r="101" spans="2:16">
      <c r="B101" s="49">
        <v>43009</v>
      </c>
      <c r="C101" s="39">
        <v>1325211</v>
      </c>
      <c r="D101" s="39">
        <v>50198</v>
      </c>
      <c r="E101" s="39">
        <v>668728</v>
      </c>
      <c r="F101" s="39">
        <v>2044137</v>
      </c>
      <c r="G101" s="39">
        <v>373673</v>
      </c>
      <c r="H101" s="39">
        <v>1204</v>
      </c>
      <c r="I101" s="39">
        <v>3934</v>
      </c>
      <c r="J101" s="39">
        <v>378811</v>
      </c>
      <c r="K101" s="39">
        <v>134406</v>
      </c>
      <c r="L101" s="39">
        <v>513217</v>
      </c>
      <c r="M101" s="39">
        <v>45500</v>
      </c>
      <c r="N101" s="42">
        <v>57</v>
      </c>
      <c r="P101" s="2">
        <v>0.95</v>
      </c>
    </row>
    <row r="102" spans="2:16">
      <c r="B102" s="49">
        <v>43040</v>
      </c>
      <c r="C102" s="39">
        <v>1281913</v>
      </c>
      <c r="D102" s="39">
        <v>48223</v>
      </c>
      <c r="E102" s="39">
        <v>646835</v>
      </c>
      <c r="F102" s="39">
        <v>1976971</v>
      </c>
      <c r="G102" s="39">
        <v>372551</v>
      </c>
      <c r="H102" s="39">
        <v>1243</v>
      </c>
      <c r="I102" s="39">
        <v>3876</v>
      </c>
      <c r="J102" s="39">
        <v>377670</v>
      </c>
      <c r="K102" s="39">
        <v>135349</v>
      </c>
      <c r="L102" s="39">
        <v>513019</v>
      </c>
      <c r="M102" s="39">
        <v>48623</v>
      </c>
      <c r="N102" s="42">
        <v>107</v>
      </c>
    </row>
    <row r="103" spans="2:16">
      <c r="B103" s="49">
        <v>43070</v>
      </c>
      <c r="C103" s="39">
        <v>1289587</v>
      </c>
      <c r="D103" s="39">
        <v>42158</v>
      </c>
      <c r="E103" s="39">
        <v>672209</v>
      </c>
      <c r="F103" s="39">
        <v>2003954</v>
      </c>
      <c r="G103" s="39">
        <v>387919</v>
      </c>
      <c r="H103" s="39">
        <v>1150</v>
      </c>
      <c r="I103" s="39">
        <v>4467</v>
      </c>
      <c r="J103" s="39">
        <v>393536</v>
      </c>
      <c r="K103" s="39">
        <v>127267</v>
      </c>
      <c r="L103" s="39">
        <v>520803</v>
      </c>
      <c r="M103" s="39">
        <v>69086</v>
      </c>
      <c r="N103" s="42">
        <v>517</v>
      </c>
    </row>
    <row r="104" spans="2:16">
      <c r="B104" s="49">
        <v>43101</v>
      </c>
      <c r="C104" s="39">
        <v>1257026</v>
      </c>
      <c r="D104" s="39">
        <v>49987</v>
      </c>
      <c r="E104" s="39">
        <v>693073</v>
      </c>
      <c r="F104" s="39">
        <v>2000086</v>
      </c>
      <c r="G104" s="39">
        <v>383879</v>
      </c>
      <c r="H104" s="39">
        <v>1214</v>
      </c>
      <c r="I104" s="39">
        <v>4634</v>
      </c>
      <c r="J104" s="39">
        <v>389727</v>
      </c>
      <c r="K104" s="39">
        <v>136318</v>
      </c>
      <c r="L104" s="39">
        <v>526045</v>
      </c>
      <c r="M104" s="39">
        <v>81231</v>
      </c>
      <c r="N104" s="42">
        <v>1054</v>
      </c>
    </row>
    <row r="105" spans="2:16">
      <c r="B105" s="49">
        <v>43132</v>
      </c>
      <c r="C105" s="39">
        <v>1151757</v>
      </c>
      <c r="D105" s="39">
        <v>41902</v>
      </c>
      <c r="E105" s="39">
        <v>626353</v>
      </c>
      <c r="F105" s="39">
        <v>1820012</v>
      </c>
      <c r="G105" s="39">
        <v>347470</v>
      </c>
      <c r="H105" s="39">
        <v>1087</v>
      </c>
      <c r="I105" s="39">
        <v>4145</v>
      </c>
      <c r="J105" s="39">
        <v>352702</v>
      </c>
      <c r="K105" s="39">
        <v>124165</v>
      </c>
      <c r="L105" s="39">
        <v>476867</v>
      </c>
      <c r="M105" s="39">
        <v>68712</v>
      </c>
      <c r="N105" s="42">
        <v>369</v>
      </c>
    </row>
    <row r="106" spans="2:16">
      <c r="B106" s="49">
        <v>43160</v>
      </c>
      <c r="C106" s="39">
        <v>1299796</v>
      </c>
      <c r="D106" s="39">
        <v>46655</v>
      </c>
      <c r="E106" s="39">
        <v>703334</v>
      </c>
      <c r="F106" s="39">
        <v>2049785</v>
      </c>
      <c r="G106" s="39">
        <v>385196</v>
      </c>
      <c r="H106" s="39">
        <v>1283</v>
      </c>
      <c r="I106" s="39">
        <v>4523</v>
      </c>
      <c r="J106" s="39">
        <v>391002</v>
      </c>
      <c r="K106" s="39">
        <v>135064</v>
      </c>
      <c r="L106" s="39">
        <v>526066</v>
      </c>
      <c r="M106" s="39">
        <v>76233</v>
      </c>
      <c r="N106" s="42">
        <v>853</v>
      </c>
    </row>
    <row r="107" spans="2:16">
      <c r="B107" s="49">
        <v>43191</v>
      </c>
      <c r="C107" s="39">
        <v>1246348</v>
      </c>
      <c r="D107" s="39">
        <v>47256</v>
      </c>
      <c r="E107" s="39">
        <v>690765</v>
      </c>
      <c r="F107" s="39">
        <v>1984369</v>
      </c>
      <c r="G107" s="39">
        <v>370142</v>
      </c>
      <c r="H107" s="39">
        <v>1418</v>
      </c>
      <c r="I107" s="39">
        <v>4290</v>
      </c>
      <c r="J107" s="39">
        <v>375850</v>
      </c>
      <c r="K107" s="39">
        <v>127543</v>
      </c>
      <c r="L107" s="39">
        <v>503393</v>
      </c>
      <c r="M107" s="39">
        <v>48004</v>
      </c>
      <c r="N107" s="42">
        <v>356</v>
      </c>
    </row>
    <row r="108" spans="2:16">
      <c r="B108" s="49">
        <v>43221</v>
      </c>
      <c r="C108" s="39">
        <v>1354711</v>
      </c>
      <c r="D108" s="39">
        <v>49219</v>
      </c>
      <c r="E108" s="39">
        <v>760528</v>
      </c>
      <c r="F108" s="39">
        <v>2164458</v>
      </c>
      <c r="G108" s="39">
        <v>392433</v>
      </c>
      <c r="H108" s="39">
        <v>1508</v>
      </c>
      <c r="I108" s="39">
        <v>4762</v>
      </c>
      <c r="J108" s="39">
        <v>398703</v>
      </c>
      <c r="K108" s="39">
        <v>134754</v>
      </c>
      <c r="L108" s="39">
        <v>533457</v>
      </c>
      <c r="M108" s="39">
        <v>39236</v>
      </c>
      <c r="N108" s="42">
        <v>106</v>
      </c>
    </row>
    <row r="109" spans="2:16">
      <c r="B109" s="49">
        <v>43252</v>
      </c>
      <c r="C109" s="39">
        <v>1306739</v>
      </c>
      <c r="D109" s="39">
        <v>49635</v>
      </c>
      <c r="E109" s="39">
        <v>737568</v>
      </c>
      <c r="F109" s="39">
        <v>2093942</v>
      </c>
      <c r="G109" s="39">
        <v>376782</v>
      </c>
      <c r="H109" s="39">
        <v>1646</v>
      </c>
      <c r="I109" s="39">
        <v>4506</v>
      </c>
      <c r="J109" s="39">
        <v>382934</v>
      </c>
      <c r="K109" s="39">
        <v>130320</v>
      </c>
      <c r="L109" s="39">
        <v>513254</v>
      </c>
      <c r="M109" s="39">
        <v>33750</v>
      </c>
      <c r="N109" s="42">
        <v>99</v>
      </c>
    </row>
    <row r="110" spans="2:16">
      <c r="B110" s="49">
        <v>43282</v>
      </c>
      <c r="C110" s="39">
        <v>1365859</v>
      </c>
      <c r="D110" s="39">
        <v>49846</v>
      </c>
      <c r="E110" s="39">
        <v>764191</v>
      </c>
      <c r="F110" s="39">
        <v>2179896</v>
      </c>
      <c r="G110" s="39">
        <v>390294</v>
      </c>
      <c r="H110" s="39">
        <v>1523</v>
      </c>
      <c r="I110" s="39">
        <v>4908</v>
      </c>
      <c r="J110" s="39">
        <v>396725</v>
      </c>
      <c r="K110" s="39">
        <v>133207</v>
      </c>
      <c r="L110" s="39">
        <v>529932</v>
      </c>
      <c r="M110" s="39">
        <v>42823</v>
      </c>
      <c r="N110" s="42">
        <v>149</v>
      </c>
    </row>
    <row r="111" spans="2:16">
      <c r="B111" s="49">
        <v>43313</v>
      </c>
      <c r="C111" s="39">
        <v>1252767</v>
      </c>
      <c r="D111" s="39">
        <v>49117</v>
      </c>
      <c r="E111" s="39">
        <v>695970</v>
      </c>
      <c r="F111" s="39">
        <v>1997854</v>
      </c>
      <c r="G111" s="39">
        <v>382863</v>
      </c>
      <c r="H111" s="39">
        <v>1508</v>
      </c>
      <c r="I111" s="39">
        <v>4703</v>
      </c>
      <c r="J111" s="39">
        <v>389074</v>
      </c>
      <c r="K111" s="39">
        <v>128225</v>
      </c>
      <c r="L111" s="39">
        <v>517299</v>
      </c>
      <c r="M111" s="39">
        <v>40214</v>
      </c>
      <c r="N111" s="42">
        <v>162</v>
      </c>
    </row>
    <row r="112" spans="2:16">
      <c r="B112" s="49">
        <v>43344</v>
      </c>
      <c r="C112" s="39">
        <v>1269088</v>
      </c>
      <c r="D112" s="39">
        <v>47622</v>
      </c>
      <c r="E112" s="39">
        <v>688985</v>
      </c>
      <c r="F112" s="39">
        <v>2005695</v>
      </c>
      <c r="G112" s="39">
        <v>379951</v>
      </c>
      <c r="H112" s="39">
        <v>1389</v>
      </c>
      <c r="I112" s="39">
        <v>4635</v>
      </c>
      <c r="J112" s="39">
        <v>385975</v>
      </c>
      <c r="K112" s="39">
        <v>124347</v>
      </c>
      <c r="L112" s="39">
        <v>510322</v>
      </c>
      <c r="M112" s="39">
        <v>44582</v>
      </c>
      <c r="N112" s="42">
        <v>154</v>
      </c>
    </row>
    <row r="113" spans="2:14">
      <c r="B113" s="49">
        <v>43374</v>
      </c>
      <c r="C113" s="39">
        <v>1320032</v>
      </c>
      <c r="D113" s="39">
        <v>51282</v>
      </c>
      <c r="E113" s="39">
        <v>708178</v>
      </c>
      <c r="F113" s="39">
        <v>2079492</v>
      </c>
      <c r="G113" s="39">
        <v>398478</v>
      </c>
      <c r="H113" s="39">
        <v>1703</v>
      </c>
      <c r="I113" s="39">
        <v>4913</v>
      </c>
      <c r="J113" s="39">
        <v>405094</v>
      </c>
      <c r="K113" s="39">
        <v>140928</v>
      </c>
      <c r="L113" s="39">
        <v>546022</v>
      </c>
      <c r="M113" s="39">
        <v>49014</v>
      </c>
      <c r="N113" s="42">
        <v>214</v>
      </c>
    </row>
    <row r="114" spans="2:14">
      <c r="B114" s="49">
        <v>43405</v>
      </c>
      <c r="C114" s="39">
        <v>1305353</v>
      </c>
      <c r="D114" s="39">
        <v>48465</v>
      </c>
      <c r="E114" s="39">
        <v>684029</v>
      </c>
      <c r="F114" s="39">
        <v>2037847</v>
      </c>
      <c r="G114" s="39">
        <v>397128</v>
      </c>
      <c r="H114" s="39">
        <v>1698</v>
      </c>
      <c r="I114" s="39">
        <v>4690</v>
      </c>
      <c r="J114" s="39">
        <v>403516</v>
      </c>
      <c r="K114" s="39">
        <v>141841</v>
      </c>
      <c r="L114" s="39">
        <v>545357</v>
      </c>
      <c r="M114" s="39">
        <v>54373</v>
      </c>
      <c r="N114" s="42">
        <v>259</v>
      </c>
    </row>
    <row r="115" spans="2:14">
      <c r="B115" s="49">
        <v>43435</v>
      </c>
      <c r="C115" s="39">
        <v>1307359</v>
      </c>
      <c r="D115" s="39">
        <v>43072</v>
      </c>
      <c r="E115" s="39">
        <v>697087</v>
      </c>
      <c r="F115" s="39">
        <v>2047518</v>
      </c>
      <c r="G115" s="39">
        <v>407286</v>
      </c>
      <c r="H115" s="39">
        <v>1565</v>
      </c>
      <c r="I115" s="39">
        <v>4781</v>
      </c>
      <c r="J115" s="39">
        <v>413632</v>
      </c>
      <c r="K115" s="39">
        <v>131271</v>
      </c>
      <c r="L115" s="39">
        <v>544903</v>
      </c>
      <c r="M115" s="39">
        <v>59805</v>
      </c>
      <c r="N115" s="42">
        <v>284</v>
      </c>
    </row>
    <row r="116" spans="2:14">
      <c r="B116" s="49">
        <v>43466</v>
      </c>
      <c r="C116" s="39">
        <v>1344354</v>
      </c>
      <c r="D116" s="39">
        <v>47616</v>
      </c>
      <c r="E116" s="39">
        <v>721443</v>
      </c>
      <c r="F116" s="39">
        <v>2113413</v>
      </c>
      <c r="G116" s="39">
        <v>414698</v>
      </c>
      <c r="H116" s="39">
        <v>1680</v>
      </c>
      <c r="I116" s="39">
        <v>5095</v>
      </c>
      <c r="J116" s="39">
        <v>421473</v>
      </c>
      <c r="K116" s="39">
        <v>142562</v>
      </c>
      <c r="L116" s="39">
        <v>564035</v>
      </c>
      <c r="M116" s="39">
        <v>83554</v>
      </c>
      <c r="N116" s="42">
        <v>627</v>
      </c>
    </row>
    <row r="117" spans="2:14">
      <c r="B117" s="49">
        <v>43497</v>
      </c>
      <c r="C117" s="39">
        <v>1234328</v>
      </c>
      <c r="D117" s="39">
        <v>44183</v>
      </c>
      <c r="E117" s="39">
        <v>676436</v>
      </c>
      <c r="F117" s="39">
        <v>1954947</v>
      </c>
      <c r="G117" s="39">
        <v>370476</v>
      </c>
      <c r="H117" s="39">
        <v>1645</v>
      </c>
      <c r="I117" s="39">
        <v>5381</v>
      </c>
      <c r="J117" s="39">
        <v>377502</v>
      </c>
      <c r="K117" s="39">
        <v>128220</v>
      </c>
      <c r="L117" s="39">
        <v>505722</v>
      </c>
      <c r="M117" s="39">
        <v>70815</v>
      </c>
      <c r="N117" s="42">
        <v>521</v>
      </c>
    </row>
    <row r="118" spans="2:14">
      <c r="B118" s="49">
        <v>43525</v>
      </c>
      <c r="C118" s="39">
        <v>1373061</v>
      </c>
      <c r="D118" s="39">
        <v>50490</v>
      </c>
      <c r="E118" s="39">
        <v>744000</v>
      </c>
      <c r="F118" s="39">
        <v>2167551</v>
      </c>
      <c r="G118" s="39">
        <v>409617</v>
      </c>
      <c r="H118" s="39">
        <v>1730</v>
      </c>
      <c r="I118" s="39">
        <v>4617</v>
      </c>
      <c r="J118" s="39">
        <v>415964</v>
      </c>
      <c r="K118" s="39">
        <v>139493</v>
      </c>
      <c r="L118" s="39">
        <v>555457</v>
      </c>
      <c r="M118" s="39">
        <v>59510</v>
      </c>
      <c r="N118" s="42">
        <v>331</v>
      </c>
    </row>
    <row r="119" spans="2:14">
      <c r="B119" s="49">
        <v>43556</v>
      </c>
      <c r="C119" s="39">
        <v>1330825</v>
      </c>
      <c r="D119" s="39">
        <v>49281</v>
      </c>
      <c r="E119" s="39">
        <v>732059</v>
      </c>
      <c r="F119" s="39">
        <v>2112165</v>
      </c>
      <c r="G119" s="39">
        <v>398802</v>
      </c>
      <c r="H119" s="39">
        <v>1787</v>
      </c>
      <c r="I119" s="39">
        <v>4850</v>
      </c>
      <c r="J119" s="39">
        <v>405439</v>
      </c>
      <c r="K119" s="39">
        <v>129787</v>
      </c>
      <c r="L119" s="39">
        <v>535226</v>
      </c>
      <c r="M119" s="39">
        <v>66933</v>
      </c>
      <c r="N119" s="42">
        <v>442</v>
      </c>
    </row>
    <row r="120" spans="2:14">
      <c r="B120" s="52">
        <v>43586</v>
      </c>
      <c r="C120" s="39">
        <v>1369332</v>
      </c>
      <c r="D120" s="39">
        <v>50642</v>
      </c>
      <c r="E120" s="39">
        <v>752032</v>
      </c>
      <c r="F120" s="39">
        <v>2172006</v>
      </c>
      <c r="G120" s="39">
        <v>406065</v>
      </c>
      <c r="H120" s="39">
        <v>2145</v>
      </c>
      <c r="I120" s="39">
        <v>4631</v>
      </c>
      <c r="J120" s="39">
        <v>412841</v>
      </c>
      <c r="K120" s="39">
        <v>134541</v>
      </c>
      <c r="L120" s="39">
        <v>547382</v>
      </c>
      <c r="M120" s="39">
        <v>61507</v>
      </c>
      <c r="N120" s="42">
        <v>416</v>
      </c>
    </row>
    <row r="121" spans="2:14">
      <c r="B121" s="53">
        <v>43617</v>
      </c>
      <c r="C121" s="39">
        <v>1334137</v>
      </c>
      <c r="D121" s="39">
        <v>49233</v>
      </c>
      <c r="E121" s="39">
        <v>724617</v>
      </c>
      <c r="F121" s="39">
        <v>2107987</v>
      </c>
      <c r="G121" s="39">
        <v>392446</v>
      </c>
      <c r="H121" s="39">
        <v>1528</v>
      </c>
      <c r="I121" s="39">
        <v>4696</v>
      </c>
      <c r="J121" s="39">
        <v>398670</v>
      </c>
      <c r="K121" s="39">
        <v>130131</v>
      </c>
      <c r="L121" s="39">
        <v>528801</v>
      </c>
      <c r="M121" s="39">
        <v>57671</v>
      </c>
      <c r="N121" s="42">
        <v>462</v>
      </c>
    </row>
    <row r="122" spans="2:14">
      <c r="B122" s="53">
        <v>43647</v>
      </c>
      <c r="C122" s="39">
        <v>1415918</v>
      </c>
      <c r="D122" s="39">
        <v>52418</v>
      </c>
      <c r="E122" s="39">
        <v>796714</v>
      </c>
      <c r="F122" s="39">
        <v>2265050</v>
      </c>
      <c r="G122" s="39">
        <v>408752</v>
      </c>
      <c r="H122" s="39">
        <v>1840</v>
      </c>
      <c r="I122" s="39">
        <v>5101</v>
      </c>
      <c r="J122" s="39">
        <v>415693</v>
      </c>
      <c r="K122" s="39">
        <v>138376</v>
      </c>
      <c r="L122" s="39">
        <v>554069</v>
      </c>
      <c r="M122" s="39">
        <v>58532</v>
      </c>
      <c r="N122" s="42">
        <v>452</v>
      </c>
    </row>
    <row r="123" spans="2:14">
      <c r="B123" s="53">
        <v>43678</v>
      </c>
      <c r="C123" s="39">
        <v>1324070</v>
      </c>
      <c r="D123" s="39">
        <v>48786</v>
      </c>
      <c r="E123" s="39">
        <v>752579</v>
      </c>
      <c r="F123" s="39">
        <v>2125435</v>
      </c>
      <c r="G123" s="39">
        <v>393710</v>
      </c>
      <c r="H123" s="39">
        <v>1366</v>
      </c>
      <c r="I123" s="39">
        <v>4877</v>
      </c>
      <c r="J123" s="39">
        <v>399953</v>
      </c>
      <c r="K123" s="39">
        <v>129278</v>
      </c>
      <c r="L123" s="39">
        <v>529231</v>
      </c>
      <c r="M123" s="39">
        <v>56498</v>
      </c>
      <c r="N123" s="42">
        <v>371</v>
      </c>
    </row>
    <row r="124" spans="2:14">
      <c r="B124" s="53">
        <v>43709</v>
      </c>
      <c r="C124" s="39">
        <v>1342510</v>
      </c>
      <c r="D124" s="39">
        <v>48217</v>
      </c>
      <c r="E124" s="39">
        <v>732618</v>
      </c>
      <c r="F124" s="39">
        <v>2123345</v>
      </c>
      <c r="G124" s="39">
        <v>391228</v>
      </c>
      <c r="H124" s="39">
        <v>1363</v>
      </c>
      <c r="I124" s="39">
        <v>7133</v>
      </c>
      <c r="J124" s="39">
        <v>399724</v>
      </c>
      <c r="K124" s="39">
        <v>130179</v>
      </c>
      <c r="L124" s="39">
        <v>529903</v>
      </c>
      <c r="M124" s="39">
        <v>64924</v>
      </c>
      <c r="N124" s="42">
        <v>458</v>
      </c>
    </row>
    <row r="125" spans="2:14">
      <c r="B125" s="53">
        <v>43739</v>
      </c>
      <c r="C125" s="39">
        <v>1376347</v>
      </c>
      <c r="D125" s="39">
        <v>50391</v>
      </c>
      <c r="E125" s="39">
        <v>744147</v>
      </c>
      <c r="F125" s="39">
        <v>2170885</v>
      </c>
      <c r="G125" s="39">
        <v>412649</v>
      </c>
      <c r="H125" s="39">
        <v>1810</v>
      </c>
      <c r="I125" s="39">
        <v>6647</v>
      </c>
      <c r="J125" s="39">
        <v>421106</v>
      </c>
      <c r="K125" s="39">
        <v>142027</v>
      </c>
      <c r="L125" s="39">
        <v>563133</v>
      </c>
      <c r="M125" s="39">
        <v>80091</v>
      </c>
      <c r="N125" s="42">
        <v>725</v>
      </c>
    </row>
    <row r="126" spans="2:14">
      <c r="B126" s="53">
        <v>43770</v>
      </c>
      <c r="C126" s="39">
        <v>1366383</v>
      </c>
      <c r="D126" s="39">
        <v>47179</v>
      </c>
      <c r="E126" s="39">
        <v>729943</v>
      </c>
      <c r="F126" s="39">
        <v>2143505</v>
      </c>
      <c r="G126" s="39">
        <v>408116</v>
      </c>
      <c r="H126" s="39">
        <v>1736</v>
      </c>
      <c r="I126" s="39">
        <v>6607</v>
      </c>
      <c r="J126" s="39">
        <v>416459</v>
      </c>
      <c r="K126" s="39">
        <v>143097</v>
      </c>
      <c r="L126" s="39">
        <v>559556</v>
      </c>
      <c r="M126" s="39">
        <v>88922</v>
      </c>
      <c r="N126" s="42">
        <v>1111</v>
      </c>
    </row>
    <row r="127" spans="2:14">
      <c r="B127" s="53">
        <v>43800</v>
      </c>
      <c r="C127" s="39">
        <v>1373654</v>
      </c>
      <c r="D127" s="39">
        <v>43458</v>
      </c>
      <c r="E127" s="39">
        <v>763425</v>
      </c>
      <c r="F127" s="39">
        <v>2180537</v>
      </c>
      <c r="G127" s="39">
        <v>416017</v>
      </c>
      <c r="H127" s="39">
        <v>3570</v>
      </c>
      <c r="I127" s="39">
        <v>5047</v>
      </c>
      <c r="J127" s="39">
        <v>424634</v>
      </c>
      <c r="K127" s="39">
        <v>136161</v>
      </c>
      <c r="L127" s="39">
        <v>560795</v>
      </c>
      <c r="M127" s="39">
        <v>98461</v>
      </c>
      <c r="N127" s="42">
        <v>2356</v>
      </c>
    </row>
    <row r="128" spans="2:14">
      <c r="B128" s="53">
        <v>43831</v>
      </c>
      <c r="C128" s="39">
        <v>1327234</v>
      </c>
      <c r="D128" s="39">
        <v>49597</v>
      </c>
      <c r="E128" s="39">
        <v>737878</v>
      </c>
      <c r="F128" s="39">
        <v>2114709</v>
      </c>
      <c r="G128" s="39">
        <v>408501</v>
      </c>
      <c r="H128" s="39">
        <v>1729</v>
      </c>
      <c r="I128" s="39">
        <v>6311</v>
      </c>
      <c r="J128" s="39">
        <v>416541</v>
      </c>
      <c r="K128" s="39">
        <v>142517</v>
      </c>
      <c r="L128" s="39">
        <v>559058</v>
      </c>
      <c r="M128" s="39">
        <v>100579</v>
      </c>
      <c r="N128" s="42">
        <v>2847</v>
      </c>
    </row>
    <row r="129" spans="2:14">
      <c r="B129" s="52">
        <v>43862</v>
      </c>
      <c r="C129" s="39">
        <v>1237255</v>
      </c>
      <c r="D129" s="39">
        <v>45124</v>
      </c>
      <c r="E129" s="39">
        <v>687312</v>
      </c>
      <c r="F129" s="39">
        <v>1969691</v>
      </c>
      <c r="G129" s="39">
        <v>374612</v>
      </c>
      <c r="H129" s="39">
        <v>3231</v>
      </c>
      <c r="I129" s="39">
        <v>4434</v>
      </c>
      <c r="J129" s="39">
        <v>382277</v>
      </c>
      <c r="K129" s="39">
        <v>128534</v>
      </c>
      <c r="L129" s="39">
        <v>510811</v>
      </c>
      <c r="M129" s="39">
        <v>78646</v>
      </c>
      <c r="N129" s="42">
        <v>1621</v>
      </c>
    </row>
    <row r="130" spans="2:14">
      <c r="B130" s="52">
        <v>43891</v>
      </c>
      <c r="C130" s="39">
        <v>1013021</v>
      </c>
      <c r="D130" s="39">
        <v>32747</v>
      </c>
      <c r="E130" s="39">
        <v>486033</v>
      </c>
      <c r="F130" s="39">
        <v>1531801</v>
      </c>
      <c r="G130" s="39">
        <v>319392</v>
      </c>
      <c r="H130" s="39">
        <v>1394</v>
      </c>
      <c r="I130" s="39">
        <v>5047</v>
      </c>
      <c r="J130" s="39">
        <v>325833</v>
      </c>
      <c r="K130" s="39">
        <v>102135</v>
      </c>
      <c r="L130" s="39">
        <v>427968</v>
      </c>
      <c r="M130" s="39">
        <v>51790</v>
      </c>
      <c r="N130" s="42">
        <v>1174</v>
      </c>
    </row>
    <row r="131" spans="2:14">
      <c r="B131" s="52">
        <v>43922</v>
      </c>
      <c r="C131" s="39">
        <v>689720</v>
      </c>
      <c r="D131" s="39">
        <v>19726</v>
      </c>
      <c r="E131" s="39">
        <v>207129</v>
      </c>
      <c r="F131" s="39">
        <v>916575</v>
      </c>
      <c r="G131" s="39">
        <v>252680</v>
      </c>
      <c r="H131" s="39">
        <v>960</v>
      </c>
      <c r="I131" s="39">
        <v>4288</v>
      </c>
      <c r="J131" s="39">
        <v>257928</v>
      </c>
      <c r="K131" s="39">
        <v>68653</v>
      </c>
      <c r="L131" s="39">
        <v>326581</v>
      </c>
      <c r="M131" s="39">
        <v>15720</v>
      </c>
      <c r="N131" s="42">
        <v>251</v>
      </c>
    </row>
    <row r="132" spans="2:14">
      <c r="B132" s="52">
        <v>43952</v>
      </c>
      <c r="C132" s="39">
        <v>924218</v>
      </c>
      <c r="D132" s="39">
        <v>26479</v>
      </c>
      <c r="E132" s="39">
        <v>311140</v>
      </c>
      <c r="F132" s="39">
        <v>1261837</v>
      </c>
      <c r="G132" s="39">
        <v>308798</v>
      </c>
      <c r="H132" s="39">
        <v>1165</v>
      </c>
      <c r="I132" s="39">
        <v>2756</v>
      </c>
      <c r="J132" s="39">
        <v>312719</v>
      </c>
      <c r="K132" s="39">
        <v>85687</v>
      </c>
      <c r="L132" s="39">
        <v>398406</v>
      </c>
      <c r="M132" s="39">
        <v>13457</v>
      </c>
      <c r="N132" s="42">
        <v>93</v>
      </c>
    </row>
    <row r="133" spans="2:14">
      <c r="B133" s="52">
        <v>43983</v>
      </c>
      <c r="C133" s="39">
        <v>1016132</v>
      </c>
      <c r="D133" s="39">
        <v>30894</v>
      </c>
      <c r="E133" s="39">
        <v>363576</v>
      </c>
      <c r="F133" s="39">
        <v>1410602</v>
      </c>
      <c r="G133" s="39">
        <v>332910</v>
      </c>
      <c r="H133" s="39">
        <v>1344</v>
      </c>
      <c r="I133" s="39">
        <v>3455</v>
      </c>
      <c r="J133" s="39">
        <v>337709</v>
      </c>
      <c r="K133" s="39">
        <v>99892</v>
      </c>
      <c r="L133" s="39">
        <v>437601</v>
      </c>
      <c r="M133" s="39">
        <v>17881</v>
      </c>
      <c r="N133" s="42">
        <v>159</v>
      </c>
    </row>
    <row r="134" spans="2:14">
      <c r="B134" s="52">
        <v>44013</v>
      </c>
      <c r="C134" s="39">
        <v>1120421</v>
      </c>
      <c r="D134" s="39">
        <v>32759</v>
      </c>
      <c r="E134" s="39">
        <v>435106</v>
      </c>
      <c r="F134" s="39">
        <v>1588286</v>
      </c>
      <c r="G134" s="39">
        <v>358671</v>
      </c>
      <c r="H134" s="39">
        <v>1340</v>
      </c>
      <c r="I134" s="39">
        <v>3372</v>
      </c>
      <c r="J134" s="39">
        <v>363383</v>
      </c>
      <c r="K134" s="39">
        <v>109843</v>
      </c>
      <c r="L134" s="39">
        <v>473226</v>
      </c>
      <c r="M134" s="39">
        <v>21025</v>
      </c>
      <c r="N134" s="42">
        <v>271</v>
      </c>
    </row>
    <row r="135" spans="2:14">
      <c r="B135" s="52">
        <v>44044</v>
      </c>
      <c r="C135" s="47">
        <v>1179019</v>
      </c>
      <c r="D135" s="47">
        <v>32231</v>
      </c>
      <c r="E135" s="47">
        <v>507753</v>
      </c>
      <c r="F135" s="47">
        <v>1719003</v>
      </c>
      <c r="G135" s="47">
        <v>365503</v>
      </c>
      <c r="H135" s="47">
        <v>1217</v>
      </c>
      <c r="I135" s="47">
        <v>3488</v>
      </c>
      <c r="J135" s="47">
        <v>370208</v>
      </c>
      <c r="K135" s="47">
        <v>104017</v>
      </c>
      <c r="L135" s="47">
        <v>474225</v>
      </c>
      <c r="M135" s="47">
        <v>32159</v>
      </c>
      <c r="N135" s="54">
        <v>335</v>
      </c>
    </row>
    <row r="136" spans="2:14">
      <c r="B136" s="52">
        <v>44075</v>
      </c>
      <c r="C136" s="47">
        <v>1163948</v>
      </c>
      <c r="D136" s="47">
        <v>33295</v>
      </c>
      <c r="E136" s="47">
        <v>496637</v>
      </c>
      <c r="F136" s="47">
        <v>1693880</v>
      </c>
      <c r="G136" s="47">
        <v>365705</v>
      </c>
      <c r="H136" s="47">
        <v>1208</v>
      </c>
      <c r="I136" s="47">
        <v>3682</v>
      </c>
      <c r="J136" s="47">
        <v>370595</v>
      </c>
      <c r="K136" s="47">
        <v>109260</v>
      </c>
      <c r="L136" s="47">
        <v>479855</v>
      </c>
      <c r="M136" s="47">
        <v>44996</v>
      </c>
      <c r="N136" s="54">
        <v>346</v>
      </c>
    </row>
    <row r="137" spans="2:14">
      <c r="B137" s="52">
        <v>44105</v>
      </c>
      <c r="C137" s="47">
        <v>1111958</v>
      </c>
      <c r="D137" s="47">
        <v>33012</v>
      </c>
      <c r="E137" s="47">
        <v>454377</v>
      </c>
      <c r="F137" s="47">
        <v>1599347</v>
      </c>
      <c r="G137" s="47">
        <v>367175</v>
      </c>
      <c r="H137" s="47">
        <v>1270</v>
      </c>
      <c r="I137" s="47">
        <v>3514</v>
      </c>
      <c r="J137" s="47">
        <v>371959</v>
      </c>
      <c r="K137" s="47">
        <v>109887</v>
      </c>
      <c r="L137" s="47">
        <v>481846</v>
      </c>
      <c r="M137" s="47">
        <v>66794</v>
      </c>
      <c r="N137" s="54">
        <v>1268</v>
      </c>
    </row>
    <row r="138" spans="2:14">
      <c r="B138" s="52">
        <v>44136</v>
      </c>
      <c r="C138" s="47">
        <v>1036350</v>
      </c>
      <c r="D138" s="47">
        <v>31872</v>
      </c>
      <c r="E138" s="47">
        <v>416954</v>
      </c>
      <c r="F138" s="47">
        <v>1485176</v>
      </c>
      <c r="G138" s="47">
        <v>343989</v>
      </c>
      <c r="H138" s="47">
        <v>1155</v>
      </c>
      <c r="I138" s="47">
        <v>3533</v>
      </c>
      <c r="J138" s="47">
        <v>348677</v>
      </c>
      <c r="K138" s="47">
        <v>105239</v>
      </c>
      <c r="L138" s="47">
        <v>453916</v>
      </c>
      <c r="M138" s="47">
        <v>71041</v>
      </c>
      <c r="N138" s="54">
        <v>2148</v>
      </c>
    </row>
    <row r="139" spans="2:14">
      <c r="B139" s="52">
        <v>44166</v>
      </c>
      <c r="C139" s="47">
        <v>1039474</v>
      </c>
      <c r="D139" s="47">
        <v>29838</v>
      </c>
      <c r="E139" s="47">
        <v>405362</v>
      </c>
      <c r="F139" s="47">
        <v>1474674</v>
      </c>
      <c r="G139" s="47">
        <v>351824</v>
      </c>
      <c r="H139" s="47">
        <v>1146</v>
      </c>
      <c r="I139" s="47">
        <v>3535</v>
      </c>
      <c r="J139" s="47">
        <v>356505</v>
      </c>
      <c r="K139" s="47">
        <v>103755</v>
      </c>
      <c r="L139" s="47">
        <v>460260</v>
      </c>
      <c r="M139" s="47">
        <v>89927</v>
      </c>
      <c r="N139" s="54">
        <v>3745</v>
      </c>
    </row>
    <row r="140" spans="2:14">
      <c r="B140" s="52">
        <v>44197</v>
      </c>
      <c r="C140" s="47">
        <v>941194</v>
      </c>
      <c r="D140" s="47">
        <v>25744</v>
      </c>
      <c r="E140" s="47">
        <v>343868</v>
      </c>
      <c r="F140" s="47">
        <v>1310806</v>
      </c>
      <c r="G140" s="47">
        <v>343534</v>
      </c>
      <c r="H140" s="47">
        <v>1085</v>
      </c>
      <c r="I140" s="47">
        <v>3426</v>
      </c>
      <c r="J140" s="47">
        <v>348045</v>
      </c>
      <c r="K140" s="47">
        <v>97555</v>
      </c>
      <c r="L140" s="47">
        <v>445600</v>
      </c>
      <c r="M140" s="47">
        <v>95695</v>
      </c>
      <c r="N140" s="54">
        <v>3825</v>
      </c>
    </row>
    <row r="141" spans="2:14">
      <c r="B141" s="52">
        <v>44228</v>
      </c>
      <c r="C141" s="47">
        <v>903771</v>
      </c>
      <c r="D141" s="47">
        <v>27972</v>
      </c>
      <c r="E141" s="47">
        <v>346348</v>
      </c>
      <c r="F141" s="47">
        <v>1278091</v>
      </c>
      <c r="G141" s="47">
        <v>318460</v>
      </c>
      <c r="H141" s="47">
        <v>1101</v>
      </c>
      <c r="I141" s="47">
        <v>3485</v>
      </c>
      <c r="J141" s="47">
        <v>323046</v>
      </c>
      <c r="K141" s="47">
        <v>99378</v>
      </c>
      <c r="L141" s="47">
        <v>422424</v>
      </c>
      <c r="M141" s="47">
        <v>57152</v>
      </c>
      <c r="N141" s="54">
        <v>1021</v>
      </c>
    </row>
    <row r="142" spans="2:14">
      <c r="B142" s="52">
        <v>44256</v>
      </c>
      <c r="C142" s="47">
        <v>1161079</v>
      </c>
      <c r="D142" s="47">
        <v>35656</v>
      </c>
      <c r="E142" s="47">
        <v>494547</v>
      </c>
      <c r="F142" s="47">
        <v>1691282</v>
      </c>
      <c r="G142" s="47">
        <v>375926</v>
      </c>
      <c r="H142" s="47">
        <v>1391</v>
      </c>
      <c r="I142" s="47">
        <v>5605</v>
      </c>
      <c r="J142" s="47">
        <v>382922</v>
      </c>
      <c r="K142" s="47">
        <v>121004</v>
      </c>
      <c r="L142" s="47">
        <v>503926</v>
      </c>
      <c r="M142" s="47">
        <v>50972</v>
      </c>
      <c r="N142" s="54">
        <v>688</v>
      </c>
    </row>
    <row r="143" spans="2:14">
      <c r="B143" s="52">
        <v>44287</v>
      </c>
      <c r="C143" s="40">
        <v>1259266</v>
      </c>
      <c r="D143" s="40">
        <v>35363</v>
      </c>
      <c r="E143" s="40">
        <v>571603</v>
      </c>
      <c r="F143" s="40">
        <v>1866232</v>
      </c>
      <c r="G143" s="40">
        <v>385748</v>
      </c>
      <c r="H143" s="40">
        <v>1261</v>
      </c>
      <c r="I143" s="40">
        <v>5267</v>
      </c>
      <c r="J143" s="40">
        <v>392276</v>
      </c>
      <c r="K143" s="40">
        <v>117986</v>
      </c>
      <c r="L143" s="40">
        <v>510262</v>
      </c>
      <c r="M143" s="40">
        <v>48719</v>
      </c>
      <c r="N143" s="43">
        <v>526</v>
      </c>
    </row>
    <row r="144" spans="2:14">
      <c r="B144" s="52">
        <v>44317</v>
      </c>
      <c r="C144" s="40">
        <v>1396116</v>
      </c>
      <c r="D144" s="40">
        <v>38747</v>
      </c>
      <c r="E144" s="40">
        <v>640679</v>
      </c>
      <c r="F144" s="40">
        <v>2075542</v>
      </c>
      <c r="G144" s="40">
        <v>411470</v>
      </c>
      <c r="H144" s="40">
        <v>1403</v>
      </c>
      <c r="I144" s="40">
        <v>5593</v>
      </c>
      <c r="J144" s="40">
        <v>418466</v>
      </c>
      <c r="K144" s="40">
        <v>125499</v>
      </c>
      <c r="L144" s="40">
        <v>543965</v>
      </c>
      <c r="M144" s="40">
        <v>57308</v>
      </c>
      <c r="N144" s="43">
        <v>695</v>
      </c>
    </row>
    <row r="145" spans="2:14">
      <c r="B145" s="52">
        <v>44348</v>
      </c>
      <c r="C145" s="40">
        <v>1436111</v>
      </c>
      <c r="D145" s="40">
        <v>39162</v>
      </c>
      <c r="E145" s="40">
        <v>681859</v>
      </c>
      <c r="F145" s="40">
        <v>2157132</v>
      </c>
      <c r="G145" s="40">
        <v>401052</v>
      </c>
      <c r="H145" s="40">
        <v>1444</v>
      </c>
      <c r="I145" s="40">
        <v>5423</v>
      </c>
      <c r="J145" s="40">
        <v>407919</v>
      </c>
      <c r="K145" s="40">
        <v>127483</v>
      </c>
      <c r="L145" s="40">
        <v>535402</v>
      </c>
      <c r="M145" s="40">
        <v>66621</v>
      </c>
      <c r="N145" s="43">
        <v>1289</v>
      </c>
    </row>
    <row r="146" spans="2:14">
      <c r="B146" s="52">
        <v>44378</v>
      </c>
      <c r="C146" s="40">
        <v>1430733</v>
      </c>
      <c r="D146" s="40">
        <v>39313</v>
      </c>
      <c r="E146" s="40">
        <v>690082</v>
      </c>
      <c r="F146" s="40">
        <v>2160128</v>
      </c>
      <c r="G146" s="40">
        <v>402085</v>
      </c>
      <c r="H146" s="40">
        <v>1323</v>
      </c>
      <c r="I146" s="40">
        <v>7160</v>
      </c>
      <c r="J146" s="40">
        <v>410568</v>
      </c>
      <c r="K146" s="40">
        <v>122144</v>
      </c>
      <c r="L146" s="40">
        <v>532712</v>
      </c>
      <c r="M146" s="40">
        <v>89762</v>
      </c>
      <c r="N146" s="43">
        <v>2208</v>
      </c>
    </row>
    <row r="147" spans="2:14">
      <c r="B147" s="52">
        <v>44409</v>
      </c>
      <c r="C147" s="40">
        <v>1341757</v>
      </c>
      <c r="D147" s="40">
        <v>39864</v>
      </c>
      <c r="E147" s="40">
        <v>654346</v>
      </c>
      <c r="F147" s="40">
        <v>2035967</v>
      </c>
      <c r="G147" s="40">
        <v>381911</v>
      </c>
      <c r="H147" s="40">
        <v>1325</v>
      </c>
      <c r="I147" s="40">
        <v>5555</v>
      </c>
      <c r="J147" s="40">
        <v>388791</v>
      </c>
      <c r="K147" s="40">
        <v>115095</v>
      </c>
      <c r="L147" s="40">
        <v>503886</v>
      </c>
      <c r="M147" s="40">
        <v>96008</v>
      </c>
      <c r="N147" s="43">
        <v>2787</v>
      </c>
    </row>
    <row r="148" spans="2:14">
      <c r="B148" s="52">
        <v>44440</v>
      </c>
      <c r="C148" s="40">
        <v>1392405</v>
      </c>
      <c r="D148" s="40">
        <v>40503</v>
      </c>
      <c r="E148" s="40">
        <v>694296</v>
      </c>
      <c r="F148" s="40">
        <v>2127204</v>
      </c>
      <c r="G148" s="40">
        <v>379118</v>
      </c>
      <c r="H148" s="40">
        <v>1296</v>
      </c>
      <c r="I148" s="40">
        <v>5309</v>
      </c>
      <c r="J148" s="40">
        <v>385723</v>
      </c>
      <c r="K148" s="40">
        <v>121363</v>
      </c>
      <c r="L148" s="40">
        <v>507086</v>
      </c>
      <c r="M148" s="40">
        <v>104873</v>
      </c>
      <c r="N148" s="43">
        <v>5024</v>
      </c>
    </row>
    <row r="149" spans="2:14">
      <c r="B149" s="52">
        <v>44470</v>
      </c>
      <c r="C149" s="40">
        <v>1419010</v>
      </c>
      <c r="D149" s="40">
        <v>39701</v>
      </c>
      <c r="E149" s="40">
        <v>706091</v>
      </c>
      <c r="F149" s="40">
        <v>2164802</v>
      </c>
      <c r="G149" s="40">
        <v>389169</v>
      </c>
      <c r="H149" s="40">
        <v>1176</v>
      </c>
      <c r="I149" s="40">
        <v>5363</v>
      </c>
      <c r="J149" s="40">
        <v>395708</v>
      </c>
      <c r="K149" s="40">
        <v>121475</v>
      </c>
      <c r="L149" s="40">
        <v>517183</v>
      </c>
      <c r="M149" s="40">
        <v>121250</v>
      </c>
      <c r="N149" s="43">
        <v>7058</v>
      </c>
    </row>
    <row r="150" spans="2:14">
      <c r="B150" s="52">
        <v>44501</v>
      </c>
      <c r="C150" s="40">
        <v>1336830</v>
      </c>
      <c r="D150" s="40">
        <v>39025</v>
      </c>
      <c r="E150" s="40">
        <v>662100</v>
      </c>
      <c r="F150" s="40">
        <v>2037955</v>
      </c>
      <c r="G150" s="40">
        <v>374964</v>
      </c>
      <c r="H150" s="40">
        <v>1246</v>
      </c>
      <c r="I150" s="40">
        <v>5298</v>
      </c>
      <c r="J150" s="40">
        <v>381508</v>
      </c>
      <c r="K150" s="40">
        <v>124734</v>
      </c>
      <c r="L150" s="40">
        <v>506242</v>
      </c>
      <c r="M150" s="40">
        <v>120744</v>
      </c>
      <c r="N150" s="43">
        <v>10646</v>
      </c>
    </row>
    <row r="151" spans="2:14">
      <c r="B151" s="52">
        <v>44531</v>
      </c>
      <c r="C151" s="40">
        <v>1250568</v>
      </c>
      <c r="D151" s="40">
        <v>34913</v>
      </c>
      <c r="E151" s="40">
        <v>589161</v>
      </c>
      <c r="F151" s="40">
        <v>1874642</v>
      </c>
      <c r="G151" s="40">
        <v>370950</v>
      </c>
      <c r="H151" s="40">
        <v>1881</v>
      </c>
      <c r="I151" s="40">
        <v>7133</v>
      </c>
      <c r="J151" s="40">
        <v>379964</v>
      </c>
      <c r="K151" s="40">
        <v>119091</v>
      </c>
      <c r="L151" s="40">
        <v>499055</v>
      </c>
      <c r="M151" s="40">
        <v>120131</v>
      </c>
      <c r="N151" s="43">
        <v>12859</v>
      </c>
    </row>
    <row r="152" spans="2:14">
      <c r="B152" s="52">
        <v>44562</v>
      </c>
      <c r="C152" s="40">
        <v>1247417</v>
      </c>
      <c r="D152" s="40">
        <v>36557</v>
      </c>
      <c r="E152" s="40">
        <v>591228</v>
      </c>
      <c r="F152" s="40">
        <v>1875202</v>
      </c>
      <c r="G152" s="40">
        <v>358968</v>
      </c>
      <c r="H152" s="40">
        <v>1204</v>
      </c>
      <c r="I152" s="40">
        <v>5320</v>
      </c>
      <c r="J152" s="40">
        <v>365492</v>
      </c>
      <c r="K152" s="40">
        <v>119460</v>
      </c>
      <c r="L152" s="40">
        <v>484952</v>
      </c>
      <c r="M152" s="40">
        <v>122433</v>
      </c>
      <c r="N152" s="43">
        <v>16564</v>
      </c>
    </row>
    <row r="153" spans="2:14">
      <c r="B153" s="52">
        <v>44593</v>
      </c>
      <c r="C153" s="40">
        <v>1205820</v>
      </c>
      <c r="D153" s="40">
        <v>37970</v>
      </c>
      <c r="E153" s="40">
        <v>581573</v>
      </c>
      <c r="F153" s="40">
        <v>1825363</v>
      </c>
      <c r="G153" s="40">
        <v>334835</v>
      </c>
      <c r="H153" s="40">
        <v>1087</v>
      </c>
      <c r="I153" s="40">
        <v>5275</v>
      </c>
      <c r="J153" s="40">
        <v>341197</v>
      </c>
      <c r="K153" s="40">
        <v>118755</v>
      </c>
      <c r="L153" s="40">
        <v>459952</v>
      </c>
      <c r="M153" s="40">
        <v>114908</v>
      </c>
      <c r="N153" s="43">
        <v>16402</v>
      </c>
    </row>
    <row r="154" spans="2:14">
      <c r="B154" s="52">
        <v>44621</v>
      </c>
      <c r="C154" s="40">
        <v>1421526</v>
      </c>
      <c r="D154" s="40">
        <v>41910</v>
      </c>
      <c r="E154" s="40">
        <v>711362</v>
      </c>
      <c r="F154" s="40">
        <v>2174798</v>
      </c>
      <c r="G154" s="40">
        <v>374562</v>
      </c>
      <c r="H154" s="40">
        <v>1258</v>
      </c>
      <c r="I154" s="40">
        <v>5728</v>
      </c>
      <c r="J154" s="40">
        <v>381548</v>
      </c>
      <c r="K154" s="40">
        <v>132707</v>
      </c>
      <c r="L154" s="40">
        <v>514255</v>
      </c>
      <c r="M154" s="40">
        <v>136298</v>
      </c>
      <c r="N154" s="43">
        <v>22506</v>
      </c>
    </row>
    <row r="155" spans="2:14">
      <c r="B155" s="52">
        <v>44652</v>
      </c>
      <c r="C155" s="40">
        <v>1312380</v>
      </c>
      <c r="D155" s="40">
        <v>37898</v>
      </c>
      <c r="E155" s="40">
        <v>678518</v>
      </c>
      <c r="F155" s="40">
        <v>2028796</v>
      </c>
      <c r="G155" s="40">
        <v>364997</v>
      </c>
      <c r="H155" s="40">
        <v>1156</v>
      </c>
      <c r="I155" s="40">
        <v>5793</v>
      </c>
      <c r="J155" s="40">
        <v>371946</v>
      </c>
      <c r="K155" s="40">
        <v>119848</v>
      </c>
      <c r="L155" s="40">
        <v>491794</v>
      </c>
      <c r="M155" s="40">
        <v>131604</v>
      </c>
      <c r="N155" s="43">
        <v>24179</v>
      </c>
    </row>
    <row r="156" spans="2:14">
      <c r="B156" s="52">
        <v>44682</v>
      </c>
      <c r="C156" s="40">
        <v>1437421</v>
      </c>
      <c r="D156" s="40">
        <v>41874</v>
      </c>
      <c r="E156" s="40">
        <v>753758</v>
      </c>
      <c r="F156" s="40">
        <v>2233053</v>
      </c>
      <c r="G156" s="40">
        <v>377496</v>
      </c>
      <c r="H156" s="40">
        <v>1276</v>
      </c>
      <c r="I156" s="40">
        <v>6015</v>
      </c>
      <c r="J156" s="40">
        <v>384787</v>
      </c>
      <c r="K156" s="40">
        <v>132924</v>
      </c>
      <c r="L156" s="40">
        <v>517711</v>
      </c>
      <c r="M156" s="40">
        <v>125318</v>
      </c>
      <c r="N156" s="43">
        <v>19657</v>
      </c>
    </row>
    <row r="157" spans="2:14">
      <c r="B157" s="52">
        <v>44713</v>
      </c>
      <c r="C157" s="40">
        <v>1400664</v>
      </c>
      <c r="D157" s="40">
        <v>40910</v>
      </c>
      <c r="E157" s="40">
        <v>750117</v>
      </c>
      <c r="F157" s="40">
        <v>2191691</v>
      </c>
      <c r="G157" s="40">
        <v>366684</v>
      </c>
      <c r="H157" s="40">
        <v>1265</v>
      </c>
      <c r="I157" s="40">
        <v>5979</v>
      </c>
      <c r="J157" s="40">
        <v>373928</v>
      </c>
      <c r="K157" s="40">
        <v>129120</v>
      </c>
      <c r="L157" s="40">
        <v>503048</v>
      </c>
      <c r="M157" s="40">
        <v>130357</v>
      </c>
      <c r="N157" s="43">
        <v>22017</v>
      </c>
    </row>
    <row r="158" spans="2:14">
      <c r="B158" s="52">
        <v>44743</v>
      </c>
      <c r="C158" s="40">
        <v>1397083</v>
      </c>
      <c r="D158" s="40">
        <v>39632</v>
      </c>
      <c r="E158" s="40">
        <v>744940</v>
      </c>
      <c r="F158" s="40">
        <v>2181655</v>
      </c>
      <c r="G158" s="40">
        <v>362027</v>
      </c>
      <c r="H158" s="40">
        <v>1198</v>
      </c>
      <c r="I158" s="40">
        <v>6144</v>
      </c>
      <c r="J158" s="40">
        <v>369369</v>
      </c>
      <c r="K158" s="40">
        <v>127730</v>
      </c>
      <c r="L158" s="40">
        <v>497099</v>
      </c>
      <c r="M158" s="40">
        <v>135819</v>
      </c>
      <c r="N158" s="43">
        <v>29139</v>
      </c>
    </row>
    <row r="159" spans="2:14">
      <c r="B159" s="52">
        <v>44774</v>
      </c>
      <c r="C159" s="40">
        <v>1299083</v>
      </c>
      <c r="D159" s="40">
        <v>40802</v>
      </c>
      <c r="E159" s="40">
        <v>655794</v>
      </c>
      <c r="F159" s="40">
        <v>1995679</v>
      </c>
      <c r="G159" s="40">
        <v>350562</v>
      </c>
      <c r="H159" s="40">
        <v>1307</v>
      </c>
      <c r="I159" s="40">
        <v>5219</v>
      </c>
      <c r="J159" s="40">
        <v>357088</v>
      </c>
      <c r="K159" s="40">
        <v>124921</v>
      </c>
      <c r="L159" s="40">
        <v>482009</v>
      </c>
      <c r="M159" s="40">
        <v>130148</v>
      </c>
      <c r="N159" s="43">
        <v>28690</v>
      </c>
    </row>
    <row r="160" spans="2:14">
      <c r="B160" s="52">
        <v>44805</v>
      </c>
      <c r="C160" s="40">
        <v>1301611</v>
      </c>
      <c r="D160" s="40">
        <v>40188</v>
      </c>
      <c r="E160" s="40">
        <v>666690</v>
      </c>
      <c r="F160" s="40">
        <v>2008489</v>
      </c>
      <c r="G160" s="40">
        <v>353779</v>
      </c>
      <c r="H160" s="40">
        <v>1325</v>
      </c>
      <c r="I160" s="40">
        <v>5653</v>
      </c>
      <c r="J160" s="40">
        <v>360757</v>
      </c>
      <c r="K160" s="40">
        <v>126720</v>
      </c>
      <c r="L160" s="40">
        <v>487477</v>
      </c>
      <c r="M160" s="40">
        <v>131572</v>
      </c>
      <c r="N160" s="43">
        <v>32762</v>
      </c>
    </row>
    <row r="161" spans="2:14">
      <c r="B161" s="52">
        <v>44835</v>
      </c>
      <c r="C161" s="40">
        <v>1399185</v>
      </c>
      <c r="D161" s="40">
        <v>41440</v>
      </c>
      <c r="E161" s="40">
        <v>747403</v>
      </c>
      <c r="F161" s="40">
        <v>2188028</v>
      </c>
      <c r="G161" s="40">
        <v>367028</v>
      </c>
      <c r="H161" s="40">
        <v>1411</v>
      </c>
      <c r="I161" s="40">
        <v>6302</v>
      </c>
      <c r="J161" s="40">
        <v>374741</v>
      </c>
      <c r="K161" s="40">
        <v>132106</v>
      </c>
      <c r="L161" s="40">
        <v>506847</v>
      </c>
      <c r="M161" s="40">
        <v>150786</v>
      </c>
      <c r="N161" s="43">
        <v>43793</v>
      </c>
    </row>
    <row r="162" spans="2:14">
      <c r="B162" s="52">
        <v>44866</v>
      </c>
      <c r="C162" s="40">
        <v>1395183</v>
      </c>
      <c r="D162" s="40">
        <v>42644</v>
      </c>
      <c r="E162" s="40">
        <v>740977</v>
      </c>
      <c r="F162" s="40">
        <v>2178804</v>
      </c>
      <c r="G162" s="40">
        <v>368997</v>
      </c>
      <c r="H162" s="40">
        <v>1558</v>
      </c>
      <c r="I162" s="40">
        <v>6271</v>
      </c>
      <c r="J162" s="40">
        <v>376826</v>
      </c>
      <c r="K162" s="40">
        <v>138699</v>
      </c>
      <c r="L162" s="40">
        <v>515525</v>
      </c>
      <c r="M162" s="40">
        <v>143672</v>
      </c>
      <c r="N162" s="43">
        <v>37853</v>
      </c>
    </row>
    <row r="163" spans="2:14">
      <c r="B163" s="52">
        <v>44896</v>
      </c>
      <c r="C163" s="40">
        <v>1437681</v>
      </c>
      <c r="D163" s="40">
        <v>36592</v>
      </c>
      <c r="E163" s="40">
        <v>819806</v>
      </c>
      <c r="F163" s="40">
        <v>2294079</v>
      </c>
      <c r="G163" s="40">
        <v>378202</v>
      </c>
      <c r="H163" s="40">
        <v>1359</v>
      </c>
      <c r="I163" s="40">
        <v>6171</v>
      </c>
      <c r="J163" s="40">
        <v>385732</v>
      </c>
      <c r="K163" s="40">
        <v>131712</v>
      </c>
      <c r="L163" s="40">
        <v>517444</v>
      </c>
      <c r="M163" s="40">
        <v>170121</v>
      </c>
      <c r="N163" s="43">
        <v>54573</v>
      </c>
    </row>
    <row r="164" spans="2:14">
      <c r="B164" s="52">
        <v>44927</v>
      </c>
      <c r="C164" s="40">
        <v>1243898</v>
      </c>
      <c r="D164" s="40">
        <v>42076</v>
      </c>
      <c r="E164" s="40">
        <v>682364</v>
      </c>
      <c r="F164" s="40">
        <v>1968338</v>
      </c>
      <c r="G164" s="40">
        <v>364353</v>
      </c>
      <c r="H164" s="40">
        <v>1464</v>
      </c>
      <c r="I164" s="40">
        <v>5386</v>
      </c>
      <c r="J164" s="40">
        <v>371203</v>
      </c>
      <c r="K164" s="40">
        <v>137576</v>
      </c>
      <c r="L164" s="40">
        <v>508779</v>
      </c>
      <c r="M164" s="40">
        <v>142210</v>
      </c>
      <c r="N164" s="43">
        <v>42767</v>
      </c>
    </row>
    <row r="165" spans="2:14">
      <c r="B165" s="52">
        <v>44958</v>
      </c>
      <c r="C165" s="40">
        <v>1206386</v>
      </c>
      <c r="D165" s="40">
        <v>41717</v>
      </c>
      <c r="E165" s="40">
        <v>666176</v>
      </c>
      <c r="F165" s="40">
        <v>1914279</v>
      </c>
      <c r="G165" s="40">
        <v>339726</v>
      </c>
      <c r="H165" s="40">
        <v>1403</v>
      </c>
      <c r="I165" s="40">
        <v>4993</v>
      </c>
      <c r="J165" s="40">
        <v>346122</v>
      </c>
      <c r="K165" s="40">
        <v>126734</v>
      </c>
      <c r="L165" s="40">
        <v>472856</v>
      </c>
      <c r="M165" s="40">
        <v>126947</v>
      </c>
      <c r="N165" s="43">
        <v>34975</v>
      </c>
    </row>
    <row r="166" spans="2:14">
      <c r="B166" s="52">
        <v>44986</v>
      </c>
      <c r="C166" s="40">
        <v>1372403</v>
      </c>
      <c r="D166" s="40">
        <v>46803</v>
      </c>
      <c r="E166" s="40">
        <v>746745</v>
      </c>
      <c r="F166" s="40">
        <v>2165951</v>
      </c>
      <c r="G166" s="40">
        <v>381708</v>
      </c>
      <c r="H166" s="40">
        <v>1461</v>
      </c>
      <c r="I166" s="40">
        <v>5198</v>
      </c>
      <c r="J166" s="40">
        <v>388367</v>
      </c>
      <c r="K166" s="40">
        <v>143724</v>
      </c>
      <c r="L166" s="40">
        <v>532091</v>
      </c>
      <c r="M166" s="40">
        <v>144308</v>
      </c>
      <c r="N166" s="43">
        <v>39687</v>
      </c>
    </row>
    <row r="167" spans="2:14">
      <c r="B167" s="52">
        <v>45017</v>
      </c>
      <c r="C167" s="40">
        <v>1271145</v>
      </c>
      <c r="D167" s="40">
        <v>42632</v>
      </c>
      <c r="E167" s="40">
        <v>716211</v>
      </c>
      <c r="F167" s="40">
        <v>2029988</v>
      </c>
      <c r="G167" s="40">
        <v>363584</v>
      </c>
      <c r="H167" s="40">
        <v>1340</v>
      </c>
      <c r="I167" s="40">
        <v>5150</v>
      </c>
      <c r="J167" s="40">
        <v>370074</v>
      </c>
      <c r="K167" s="40">
        <v>120713</v>
      </c>
      <c r="L167" s="40">
        <v>490787</v>
      </c>
      <c r="M167" s="40">
        <v>113437</v>
      </c>
      <c r="N167" s="43">
        <v>26899</v>
      </c>
    </row>
    <row r="168" spans="2:14">
      <c r="B168" s="52">
        <v>45047</v>
      </c>
      <c r="C168" s="40">
        <v>1400815</v>
      </c>
      <c r="D168" s="40">
        <v>45826</v>
      </c>
      <c r="E168" s="40">
        <v>793429</v>
      </c>
      <c r="F168" s="40">
        <v>2240070</v>
      </c>
      <c r="G168" s="40">
        <v>388202</v>
      </c>
      <c r="H168" s="40">
        <v>1338</v>
      </c>
      <c r="I168" s="40">
        <v>5548</v>
      </c>
      <c r="J168" s="40">
        <v>395088</v>
      </c>
      <c r="K168" s="40">
        <v>134441</v>
      </c>
      <c r="L168" s="40">
        <v>529529</v>
      </c>
      <c r="M168" s="40">
        <v>122423</v>
      </c>
      <c r="N168" s="43">
        <v>31494</v>
      </c>
    </row>
    <row r="169" spans="2:14">
      <c r="B169" s="52">
        <v>45078</v>
      </c>
      <c r="C169" s="40">
        <v>1389009</v>
      </c>
      <c r="D169" s="40">
        <v>46196</v>
      </c>
      <c r="E169" s="40">
        <v>785749</v>
      </c>
      <c r="F169" s="40">
        <v>2220954</v>
      </c>
      <c r="G169" s="40">
        <v>381815</v>
      </c>
      <c r="H169" s="40">
        <v>1403</v>
      </c>
      <c r="I169" s="40">
        <v>4754</v>
      </c>
      <c r="J169" s="40">
        <v>387972</v>
      </c>
      <c r="K169" s="40">
        <v>135259</v>
      </c>
      <c r="L169" s="40">
        <v>523231</v>
      </c>
      <c r="M169" s="40">
        <v>113834</v>
      </c>
      <c r="N169" s="43">
        <v>26531</v>
      </c>
    </row>
    <row r="170" spans="2:14">
      <c r="B170" s="52">
        <v>45108</v>
      </c>
      <c r="C170" s="40">
        <v>1379854</v>
      </c>
      <c r="D170" s="40">
        <v>45513</v>
      </c>
      <c r="E170" s="40">
        <v>769532.99999999988</v>
      </c>
      <c r="F170" s="40">
        <v>2194899.9999999995</v>
      </c>
      <c r="G170" s="40">
        <v>391312</v>
      </c>
      <c r="H170" s="40">
        <v>1383</v>
      </c>
      <c r="I170" s="40">
        <v>7719</v>
      </c>
      <c r="J170" s="40">
        <v>400414</v>
      </c>
      <c r="K170" s="40">
        <v>134752</v>
      </c>
      <c r="L170" s="40">
        <v>535166</v>
      </c>
      <c r="M170" s="40">
        <v>109515</v>
      </c>
      <c r="N170" s="43">
        <v>23934</v>
      </c>
    </row>
    <row r="171" spans="2:14">
      <c r="B171" s="52">
        <v>45139</v>
      </c>
      <c r="C171" s="40">
        <v>1323643</v>
      </c>
      <c r="D171" s="40">
        <v>43923</v>
      </c>
      <c r="E171" s="40">
        <v>738580</v>
      </c>
      <c r="F171" s="40">
        <v>2106146</v>
      </c>
      <c r="G171" s="40">
        <v>384233</v>
      </c>
      <c r="H171" s="40">
        <v>1403</v>
      </c>
      <c r="I171" s="40">
        <v>4206</v>
      </c>
      <c r="J171" s="40">
        <v>389842</v>
      </c>
      <c r="K171" s="40">
        <v>134625</v>
      </c>
      <c r="L171" s="40">
        <v>524467</v>
      </c>
      <c r="M171" s="40">
        <v>120120</v>
      </c>
      <c r="N171" s="43">
        <v>28859</v>
      </c>
    </row>
    <row r="172" spans="2:14" ht="15.75" thickBot="1">
      <c r="B172" s="77">
        <v>45170</v>
      </c>
      <c r="C172" s="72">
        <v>1369045</v>
      </c>
      <c r="D172" s="72">
        <v>42631</v>
      </c>
      <c r="E172" s="72">
        <v>754065</v>
      </c>
      <c r="F172" s="72">
        <v>2165741</v>
      </c>
      <c r="G172" s="72">
        <v>383225</v>
      </c>
      <c r="H172" s="72">
        <v>1325</v>
      </c>
      <c r="I172" s="72">
        <v>4372</v>
      </c>
      <c r="J172" s="72">
        <v>388922</v>
      </c>
      <c r="K172" s="72">
        <v>133119</v>
      </c>
      <c r="L172" s="72">
        <v>522041</v>
      </c>
      <c r="M172" s="72">
        <v>125829</v>
      </c>
      <c r="N172" s="73">
        <v>33107</v>
      </c>
    </row>
    <row r="174" spans="2:14">
      <c r="B174" s="85"/>
      <c r="C174" s="78"/>
      <c r="D174" s="78"/>
      <c r="E174" s="78"/>
    </row>
    <row r="175" spans="2:14">
      <c r="B175" s="85"/>
      <c r="C175" s="80"/>
      <c r="D175" s="80"/>
      <c r="E175" s="80"/>
      <c r="F175" s="80"/>
      <c r="G175" s="80"/>
      <c r="H175" s="80"/>
    </row>
    <row r="176" spans="2:14">
      <c r="B176" s="85"/>
    </row>
  </sheetData>
  <mergeCells count="6">
    <mergeCell ref="C2:I2"/>
    <mergeCell ref="G13:L13"/>
    <mergeCell ref="C7:D7"/>
    <mergeCell ref="B12:D12"/>
    <mergeCell ref="C13:F13"/>
    <mergeCell ref="C8:D8"/>
  </mergeCells>
  <pageMargins left="0.31496062992125984" right="0.31496062992125984" top="0.55118110236220474" bottom="0.55118110236220474" header="0.31496062992125984" footer="0.31496062992125984"/>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N173"/>
  <sheetViews>
    <sheetView showGridLines="0" zoomScale="85" zoomScaleNormal="85" workbookViewId="0">
      <pane ySplit="14" topLeftCell="A145" activePane="bottomLeft" state="frozen"/>
      <selection pane="bottomLeft" activeCell="J169" sqref="J169"/>
    </sheetView>
  </sheetViews>
  <sheetFormatPr defaultRowHeight="15"/>
  <cols>
    <col min="1" max="1" width="4.42578125" customWidth="1"/>
    <col min="2" max="14" width="17.5703125" customWidth="1"/>
    <col min="16" max="28" width="17.5703125" customWidth="1"/>
  </cols>
  <sheetData>
    <row r="1" spans="2:14" ht="11.25" customHeight="1"/>
    <row r="2" spans="2:14" ht="34.5" customHeight="1">
      <c r="B2" s="79" t="s">
        <v>0</v>
      </c>
      <c r="C2" s="101" t="s">
        <v>1</v>
      </c>
      <c r="D2" s="101"/>
      <c r="E2" s="101"/>
      <c r="F2" s="101"/>
      <c r="G2" s="101"/>
      <c r="H2" s="101"/>
      <c r="I2" s="101"/>
      <c r="J2" s="96"/>
      <c r="L2" s="96"/>
    </row>
    <row r="3" spans="2:14">
      <c r="B3" s="4" t="s">
        <v>2</v>
      </c>
      <c r="C3" s="5" t="s">
        <v>34</v>
      </c>
      <c r="D3" s="5"/>
      <c r="E3" s="3"/>
      <c r="F3" s="6"/>
      <c r="G3" s="6"/>
      <c r="H3" s="6"/>
      <c r="I3" s="6"/>
      <c r="J3" s="6"/>
      <c r="L3" s="7"/>
    </row>
    <row r="4" spans="2:14" ht="15.75">
      <c r="B4" s="4" t="s">
        <v>4</v>
      </c>
      <c r="C4" s="8" t="s">
        <v>35</v>
      </c>
      <c r="D4" s="9"/>
      <c r="E4" s="3"/>
      <c r="F4" s="6"/>
      <c r="G4" s="6"/>
      <c r="H4" s="6"/>
      <c r="I4" s="6"/>
      <c r="J4" s="6"/>
      <c r="L4" s="3"/>
    </row>
    <row r="5" spans="2:14">
      <c r="B5" s="4" t="s">
        <v>6</v>
      </c>
      <c r="C5" s="10" t="s">
        <v>7</v>
      </c>
      <c r="D5" s="10"/>
      <c r="E5" s="3"/>
      <c r="F5" s="6"/>
      <c r="G5" s="6"/>
      <c r="H5" s="6"/>
      <c r="I5" s="6"/>
      <c r="J5" s="6"/>
      <c r="L5" s="3"/>
    </row>
    <row r="6" spans="2:14">
      <c r="B6" s="4" t="s">
        <v>8</v>
      </c>
      <c r="C6" s="10" t="s">
        <v>9</v>
      </c>
      <c r="D6" s="10"/>
      <c r="E6" s="3"/>
      <c r="F6" s="6"/>
      <c r="G6" s="6"/>
      <c r="H6" s="6"/>
      <c r="I6" s="6"/>
      <c r="J6" s="6"/>
      <c r="L6" s="3"/>
    </row>
    <row r="7" spans="2:14">
      <c r="B7" s="4" t="s">
        <v>10</v>
      </c>
      <c r="C7" s="104" t="s">
        <v>11</v>
      </c>
      <c r="D7" s="104"/>
      <c r="E7" s="3"/>
      <c r="F7" s="2"/>
      <c r="G7" s="2"/>
      <c r="H7" s="2"/>
      <c r="I7" s="2"/>
      <c r="J7" s="2"/>
      <c r="L7" s="3"/>
    </row>
    <row r="8" spans="2:14">
      <c r="B8" s="4" t="s">
        <v>12</v>
      </c>
      <c r="C8" s="104"/>
      <c r="D8" s="104"/>
      <c r="E8" s="3"/>
      <c r="F8" s="6"/>
      <c r="G8" s="6"/>
      <c r="H8" s="6"/>
      <c r="I8" s="6"/>
      <c r="J8" s="6"/>
      <c r="L8" s="10"/>
    </row>
    <row r="9" spans="2:14">
      <c r="B9" s="4" t="s">
        <v>13</v>
      </c>
      <c r="C9" s="10" t="s">
        <v>14</v>
      </c>
      <c r="D9" s="10"/>
      <c r="E9" s="3"/>
      <c r="F9" s="6"/>
      <c r="G9" s="6"/>
      <c r="H9" s="6"/>
      <c r="I9" s="6"/>
      <c r="J9" s="6"/>
      <c r="L9" s="3"/>
    </row>
    <row r="10" spans="2:14">
      <c r="B10" s="4" t="s">
        <v>15</v>
      </c>
      <c r="C10" s="10" t="s">
        <v>16</v>
      </c>
      <c r="D10" s="10"/>
      <c r="E10" s="3"/>
      <c r="F10" s="2"/>
      <c r="G10" s="2"/>
      <c r="H10" s="2"/>
      <c r="I10" s="2"/>
      <c r="J10" s="2"/>
      <c r="L10" s="10"/>
    </row>
    <row r="11" spans="2:14">
      <c r="B11" s="4"/>
      <c r="C11" s="2"/>
      <c r="D11" s="10"/>
      <c r="E11" s="3"/>
      <c r="F11" s="2"/>
      <c r="G11" s="2"/>
      <c r="H11" s="2"/>
      <c r="I11" s="2"/>
      <c r="J11" s="2"/>
      <c r="L11" s="10"/>
    </row>
    <row r="12" spans="2:14" ht="16.5" customHeight="1" thickBot="1">
      <c r="B12" s="98"/>
      <c r="C12" s="98"/>
      <c r="D12" s="98"/>
      <c r="E12" s="3"/>
      <c r="F12" s="3"/>
      <c r="G12" s="3"/>
      <c r="H12" s="3"/>
      <c r="I12" s="3"/>
      <c r="J12" s="3"/>
      <c r="L12" s="3"/>
    </row>
    <row r="13" spans="2:14" ht="30" customHeight="1" thickBot="1">
      <c r="C13" s="107" t="s">
        <v>36</v>
      </c>
      <c r="D13" s="108"/>
      <c r="E13" s="108"/>
      <c r="F13" s="102"/>
      <c r="G13" s="109" t="s">
        <v>37</v>
      </c>
      <c r="H13" s="108"/>
      <c r="I13" s="108"/>
      <c r="J13" s="102"/>
      <c r="K13" s="109" t="s">
        <v>38</v>
      </c>
      <c r="L13" s="108"/>
      <c r="M13" s="108"/>
      <c r="N13" s="110"/>
    </row>
    <row r="14" spans="2:14" ht="69.75" customHeight="1">
      <c r="B14" s="44" t="s">
        <v>20</v>
      </c>
      <c r="C14" s="19" t="s">
        <v>21</v>
      </c>
      <c r="D14" s="19" t="s">
        <v>22</v>
      </c>
      <c r="E14" s="19" t="s">
        <v>23</v>
      </c>
      <c r="F14" s="19" t="s">
        <v>39</v>
      </c>
      <c r="G14" s="19" t="s">
        <v>21</v>
      </c>
      <c r="H14" s="19" t="s">
        <v>22</v>
      </c>
      <c r="I14" s="19" t="s">
        <v>23</v>
      </c>
      <c r="J14" s="45" t="s">
        <v>40</v>
      </c>
      <c r="K14" s="19" t="s">
        <v>41</v>
      </c>
      <c r="L14" s="18" t="s">
        <v>42</v>
      </c>
      <c r="M14" s="19" t="s">
        <v>43</v>
      </c>
      <c r="N14" s="20" t="s">
        <v>44</v>
      </c>
    </row>
    <row r="15" spans="2:14">
      <c r="B15" s="49">
        <v>40483</v>
      </c>
      <c r="C15" s="55">
        <v>1065456.1428571427</v>
      </c>
      <c r="D15" s="55">
        <v>53584.000000000015</v>
      </c>
      <c r="E15" s="55">
        <v>485550.85714285704</v>
      </c>
      <c r="F15" s="55">
        <v>1604590.9999999998</v>
      </c>
      <c r="G15" s="55">
        <v>45838.428571428565</v>
      </c>
      <c r="H15" s="55">
        <v>143.42857142857139</v>
      </c>
      <c r="I15" s="55">
        <v>454.57142857142867</v>
      </c>
      <c r="J15" s="56">
        <v>46436.42857142858</v>
      </c>
      <c r="K15" s="57">
        <v>0.97187422342728236</v>
      </c>
      <c r="L15" s="58">
        <v>0.95875222488264011</v>
      </c>
      <c r="M15" s="57">
        <v>0.99733044042415153</v>
      </c>
      <c r="N15" s="59">
        <v>0.99906467828989565</v>
      </c>
    </row>
    <row r="16" spans="2:14">
      <c r="B16" s="49">
        <v>40513</v>
      </c>
      <c r="C16" s="60">
        <v>1070728.5714285707</v>
      </c>
      <c r="D16" s="60">
        <v>45395.857142857138</v>
      </c>
      <c r="E16" s="60">
        <v>531699.42857142887</v>
      </c>
      <c r="F16" s="60">
        <v>1647823.8571428575</v>
      </c>
      <c r="G16" s="60">
        <v>88475.285714285696</v>
      </c>
      <c r="H16" s="60">
        <v>140.57142857142856</v>
      </c>
      <c r="I16" s="60">
        <v>1301.4285714285709</v>
      </c>
      <c r="J16" s="61">
        <v>89917.285714285681</v>
      </c>
      <c r="K16" s="57">
        <v>0.94825622556968048</v>
      </c>
      <c r="L16" s="58">
        <v>0.9236758183911199</v>
      </c>
      <c r="M16" s="57">
        <v>0.99691298960016317</v>
      </c>
      <c r="N16" s="59">
        <v>0.99755829928978945</v>
      </c>
    </row>
    <row r="17" spans="2:14">
      <c r="B17" s="49">
        <v>40544</v>
      </c>
      <c r="C17" s="60">
        <v>1061897.9999999995</v>
      </c>
      <c r="D17" s="60">
        <v>51420.571428571428</v>
      </c>
      <c r="E17" s="60">
        <v>541588.85714285716</v>
      </c>
      <c r="F17" s="60">
        <v>1654907.4285714286</v>
      </c>
      <c r="G17" s="60">
        <v>71982.571428571391</v>
      </c>
      <c r="H17" s="60">
        <v>164.28571428571431</v>
      </c>
      <c r="I17" s="60">
        <v>742.4285714285719</v>
      </c>
      <c r="J17" s="61">
        <v>72889.285714285725</v>
      </c>
      <c r="K17" s="57">
        <v>0.95781373751227517</v>
      </c>
      <c r="L17" s="58">
        <v>0.93651661979014167</v>
      </c>
      <c r="M17" s="57">
        <v>0.99681523370645875</v>
      </c>
      <c r="N17" s="59">
        <v>0.99863104233337607</v>
      </c>
    </row>
    <row r="18" spans="2:14">
      <c r="B18" s="49">
        <v>40575</v>
      </c>
      <c r="C18" s="60">
        <v>1007384.714285714</v>
      </c>
      <c r="D18" s="60">
        <v>51153.42857142858</v>
      </c>
      <c r="E18" s="60">
        <v>493882.99999999971</v>
      </c>
      <c r="F18" s="60">
        <v>1552421.1428571437</v>
      </c>
      <c r="G18" s="60">
        <v>46322.428571428558</v>
      </c>
      <c r="H18" s="60">
        <v>95.857142857142875</v>
      </c>
      <c r="I18" s="60">
        <v>524.57142857142856</v>
      </c>
      <c r="J18" s="61">
        <v>46942.857142857174</v>
      </c>
      <c r="K18" s="57">
        <v>0.97064904728200885</v>
      </c>
      <c r="L18" s="58">
        <v>0.95603861197540652</v>
      </c>
      <c r="M18" s="57">
        <v>0.99812959065631579</v>
      </c>
      <c r="N18" s="59">
        <v>0.99893898989642149</v>
      </c>
    </row>
    <row r="19" spans="2:14">
      <c r="B19" s="49">
        <v>40603</v>
      </c>
      <c r="C19" s="60">
        <v>1167089.8571428563</v>
      </c>
      <c r="D19" s="60">
        <v>57694.857142857138</v>
      </c>
      <c r="E19" s="60">
        <v>579483.57142857136</v>
      </c>
      <c r="F19" s="60">
        <v>1804268.2857142857</v>
      </c>
      <c r="G19" s="60">
        <v>58132.142857142855</v>
      </c>
      <c r="H19" s="60">
        <v>205.5714285714285</v>
      </c>
      <c r="I19" s="60">
        <v>835</v>
      </c>
      <c r="J19" s="61">
        <v>59172.714285714297</v>
      </c>
      <c r="K19" s="57">
        <v>0.96824545865111145</v>
      </c>
      <c r="L19" s="58">
        <v>0.95255378791995016</v>
      </c>
      <c r="M19" s="57">
        <v>0.99644956982800525</v>
      </c>
      <c r="N19" s="59">
        <v>0.99856113514005851</v>
      </c>
    </row>
    <row r="20" spans="2:14">
      <c r="B20" s="49">
        <v>40634</v>
      </c>
      <c r="C20" s="60">
        <v>1140917.4285714291</v>
      </c>
      <c r="D20" s="60">
        <v>53787.857142857145</v>
      </c>
      <c r="E20" s="60">
        <v>592289.71428571455</v>
      </c>
      <c r="F20" s="60">
        <v>1786994.9999999995</v>
      </c>
      <c r="G20" s="60">
        <v>56295.285714285732</v>
      </c>
      <c r="H20" s="60">
        <v>254.57142857142864</v>
      </c>
      <c r="I20" s="60">
        <v>830.00000000000011</v>
      </c>
      <c r="J20" s="61">
        <v>57379.857142857123</v>
      </c>
      <c r="K20" s="57">
        <v>0.9688892651509331</v>
      </c>
      <c r="L20" s="58">
        <v>0.95297804221209526</v>
      </c>
      <c r="M20" s="57">
        <v>0.99528941545928196</v>
      </c>
      <c r="N20" s="59">
        <v>0.99860061977370018</v>
      </c>
    </row>
    <row r="21" spans="2:14">
      <c r="B21" s="49">
        <v>40664</v>
      </c>
      <c r="C21" s="60">
        <v>1168080.1428571432</v>
      </c>
      <c r="D21" s="60">
        <v>56642.999999999993</v>
      </c>
      <c r="E21" s="60">
        <v>594166.57142857159</v>
      </c>
      <c r="F21" s="60">
        <v>1818889.7142857153</v>
      </c>
      <c r="G21" s="60">
        <v>53607.28571428571</v>
      </c>
      <c r="H21" s="60">
        <v>424.00000000000006</v>
      </c>
      <c r="I21" s="60">
        <v>774.14285714285722</v>
      </c>
      <c r="J21" s="61">
        <v>54805.428571428572</v>
      </c>
      <c r="K21" s="57">
        <v>0.97075008238114058</v>
      </c>
      <c r="L21" s="58">
        <v>0.95612029357053219</v>
      </c>
      <c r="M21" s="57">
        <v>0.99257013685667728</v>
      </c>
      <c r="N21" s="59">
        <v>0.99869878991544181</v>
      </c>
    </row>
    <row r="22" spans="2:14">
      <c r="B22" s="49">
        <v>40695</v>
      </c>
      <c r="C22" s="60">
        <v>1117614.857142857</v>
      </c>
      <c r="D22" s="60">
        <v>54549.999999999993</v>
      </c>
      <c r="E22" s="60">
        <v>561550.71428571409</v>
      </c>
      <c r="F22" s="60">
        <v>1733715.5714285723</v>
      </c>
      <c r="G22" s="60">
        <v>50853.000000000007</v>
      </c>
      <c r="H22" s="60">
        <v>189.42857142857133</v>
      </c>
      <c r="I22" s="60">
        <v>659.28571428571456</v>
      </c>
      <c r="J22" s="61">
        <v>51701.714285714275</v>
      </c>
      <c r="K22" s="57">
        <v>0.97104222374265292</v>
      </c>
      <c r="L22" s="58">
        <v>0.95647890552646775</v>
      </c>
      <c r="M22" s="57">
        <v>0.99653944923481641</v>
      </c>
      <c r="N22" s="59">
        <v>0.99882733193239948</v>
      </c>
    </row>
    <row r="23" spans="2:14">
      <c r="B23" s="49">
        <v>40725</v>
      </c>
      <c r="C23" s="60">
        <v>1167234.2857142852</v>
      </c>
      <c r="D23" s="60">
        <v>55995.428571428594</v>
      </c>
      <c r="E23" s="60">
        <v>596844.28571428545</v>
      </c>
      <c r="F23" s="60">
        <v>1820073.9999999993</v>
      </c>
      <c r="G23" s="60">
        <v>43831.57142857142</v>
      </c>
      <c r="H23" s="60">
        <v>208.28571428571425</v>
      </c>
      <c r="I23" s="60">
        <v>845.57142857142787</v>
      </c>
      <c r="J23" s="61">
        <v>44885.428571428558</v>
      </c>
      <c r="K23" s="57">
        <v>0.97593222250104872</v>
      </c>
      <c r="L23" s="58">
        <v>0.96380744187440082</v>
      </c>
      <c r="M23" s="57">
        <v>0.99629409342544728</v>
      </c>
      <c r="N23" s="59">
        <v>0.9985852672276998</v>
      </c>
    </row>
    <row r="24" spans="2:14">
      <c r="B24" s="49">
        <v>40756</v>
      </c>
      <c r="C24" s="60">
        <v>1091366.5714285716</v>
      </c>
      <c r="D24" s="60">
        <v>51774.428571428572</v>
      </c>
      <c r="E24" s="60">
        <v>569890.71428571432</v>
      </c>
      <c r="F24" s="60">
        <v>1713031.7142857141</v>
      </c>
      <c r="G24" s="60">
        <v>44434.857142857145</v>
      </c>
      <c r="H24" s="60">
        <v>115.85714285714293</v>
      </c>
      <c r="I24" s="60">
        <v>525.85714285714278</v>
      </c>
      <c r="J24" s="61">
        <v>45076.571428571457</v>
      </c>
      <c r="K24" s="57">
        <v>0.97436075366071229</v>
      </c>
      <c r="L24" s="58">
        <v>0.96087797036956912</v>
      </c>
      <c r="M24" s="57">
        <v>0.99776726720112763</v>
      </c>
      <c r="N24" s="59">
        <v>0.99907811734581942</v>
      </c>
    </row>
    <row r="25" spans="2:14">
      <c r="B25" s="49">
        <v>40787</v>
      </c>
      <c r="C25" s="60">
        <v>1107670.5714285714</v>
      </c>
      <c r="D25" s="60">
        <v>52149.571428571413</v>
      </c>
      <c r="E25" s="60">
        <v>565998</v>
      </c>
      <c r="F25" s="60">
        <v>1725818.1428571432</v>
      </c>
      <c r="G25" s="60">
        <v>54472.285714285717</v>
      </c>
      <c r="H25" s="60">
        <v>179.71428571428581</v>
      </c>
      <c r="I25" s="60">
        <v>740.42857142857156</v>
      </c>
      <c r="J25" s="61">
        <v>55392.428571428602</v>
      </c>
      <c r="K25" s="57">
        <v>0.96890180787159674</v>
      </c>
      <c r="L25" s="58">
        <v>0.95312771972956356</v>
      </c>
      <c r="M25" s="57">
        <v>0.99656570344385143</v>
      </c>
      <c r="N25" s="59">
        <v>0.99869352679454793</v>
      </c>
    </row>
    <row r="26" spans="2:14">
      <c r="B26" s="49">
        <v>40817</v>
      </c>
      <c r="C26" s="60">
        <v>1139226.5714285716</v>
      </c>
      <c r="D26" s="60">
        <v>54241.142857142884</v>
      </c>
      <c r="E26" s="60">
        <v>592992.00000000012</v>
      </c>
      <c r="F26" s="60">
        <v>1786459.7142857141</v>
      </c>
      <c r="G26" s="60">
        <v>61481.285714285761</v>
      </c>
      <c r="H26" s="60">
        <v>206.14285714285725</v>
      </c>
      <c r="I26" s="60">
        <v>765.28571428571377</v>
      </c>
      <c r="J26" s="61">
        <v>62452.714285714268</v>
      </c>
      <c r="K26" s="57">
        <v>0.96622191872333907</v>
      </c>
      <c r="L26" s="58">
        <v>0.94879579962058092</v>
      </c>
      <c r="M26" s="57">
        <v>0.99621390020754019</v>
      </c>
      <c r="N26" s="59">
        <v>0.99871111355986975</v>
      </c>
    </row>
    <row r="27" spans="2:14">
      <c r="B27" s="49">
        <v>40848</v>
      </c>
      <c r="C27" s="60">
        <v>1076773.8571428563</v>
      </c>
      <c r="D27" s="60">
        <v>51633.142857142855</v>
      </c>
      <c r="E27" s="60">
        <v>553902.00000000012</v>
      </c>
      <c r="F27" s="60">
        <v>1682309.0000000002</v>
      </c>
      <c r="G27" s="60">
        <v>58185.571428571449</v>
      </c>
      <c r="H27" s="60">
        <v>139.28571428571428</v>
      </c>
      <c r="I27" s="60">
        <v>807</v>
      </c>
      <c r="J27" s="61">
        <v>59131.857142857145</v>
      </c>
      <c r="K27" s="57">
        <v>0.96604429205831688</v>
      </c>
      <c r="L27" s="58">
        <v>0.94873334679301302</v>
      </c>
      <c r="M27" s="57">
        <v>0.99730965461483911</v>
      </c>
      <c r="N27" s="59">
        <v>0.99854518315008411</v>
      </c>
    </row>
    <row r="28" spans="2:14">
      <c r="B28" s="49">
        <v>40878</v>
      </c>
      <c r="C28" s="60">
        <v>1069765.5714285711</v>
      </c>
      <c r="D28" s="60">
        <v>47846.71428571429</v>
      </c>
      <c r="E28" s="60">
        <v>541601.57142857125</v>
      </c>
      <c r="F28" s="60">
        <v>1659213.8571428566</v>
      </c>
      <c r="G28" s="60">
        <v>71840.85714285713</v>
      </c>
      <c r="H28" s="60">
        <v>114.14285714285715</v>
      </c>
      <c r="I28" s="60">
        <v>876.99999999999989</v>
      </c>
      <c r="J28" s="61">
        <v>72831.999999999942</v>
      </c>
      <c r="K28" s="57">
        <v>0.95795030501089506</v>
      </c>
      <c r="L28" s="58">
        <v>0.93707038139864318</v>
      </c>
      <c r="M28" s="57">
        <v>0.99762008304391081</v>
      </c>
      <c r="N28" s="59">
        <v>0.99838334628095904</v>
      </c>
    </row>
    <row r="29" spans="2:14">
      <c r="B29" s="49">
        <v>40909</v>
      </c>
      <c r="C29" s="60">
        <v>1064830.8571428568</v>
      </c>
      <c r="D29" s="60">
        <v>51547.714285714261</v>
      </c>
      <c r="E29" s="60">
        <v>547392.85714285716</v>
      </c>
      <c r="F29" s="60">
        <v>1663771.4285714286</v>
      </c>
      <c r="G29" s="60">
        <v>73084.714285714246</v>
      </c>
      <c r="H29" s="60">
        <v>59.428571428571438</v>
      </c>
      <c r="I29" s="60">
        <v>602.42857142857133</v>
      </c>
      <c r="J29" s="61">
        <v>73746.57142857142</v>
      </c>
      <c r="K29" s="57">
        <v>0.95755636981684711</v>
      </c>
      <c r="L29" s="58">
        <v>0.93577316619899875</v>
      </c>
      <c r="M29" s="57">
        <v>0.99884844290657437</v>
      </c>
      <c r="N29" s="59">
        <v>0.99890066833213109</v>
      </c>
    </row>
    <row r="30" spans="2:14">
      <c r="B30" s="49">
        <v>40940</v>
      </c>
      <c r="C30" s="60">
        <v>1036193.2857142859</v>
      </c>
      <c r="D30" s="60">
        <v>51048.714285714297</v>
      </c>
      <c r="E30" s="60">
        <v>531562.57142857136</v>
      </c>
      <c r="F30" s="60">
        <v>1618804.5714285714</v>
      </c>
      <c r="G30" s="60">
        <v>84229.714285714261</v>
      </c>
      <c r="H30" s="60">
        <v>106.85714285714289</v>
      </c>
      <c r="I30" s="60">
        <v>1090.5714285714282</v>
      </c>
      <c r="J30" s="61">
        <v>85427.142857142826</v>
      </c>
      <c r="K30" s="57">
        <v>0.94987351652885565</v>
      </c>
      <c r="L30" s="58">
        <v>0.9248232905913979</v>
      </c>
      <c r="M30" s="57">
        <v>0.99791113382427277</v>
      </c>
      <c r="N30" s="59">
        <v>0.99795256736359117</v>
      </c>
    </row>
    <row r="31" spans="2:14">
      <c r="B31" s="49">
        <v>40969</v>
      </c>
      <c r="C31" s="60">
        <v>1197372.0000000007</v>
      </c>
      <c r="D31" s="60">
        <v>58318.857142857138</v>
      </c>
      <c r="E31" s="60">
        <v>610515</v>
      </c>
      <c r="F31" s="60">
        <v>1866205.8571428568</v>
      </c>
      <c r="G31" s="60">
        <v>65710.285714285696</v>
      </c>
      <c r="H31" s="60">
        <v>255.42857142857144</v>
      </c>
      <c r="I31" s="60">
        <v>981.28571428571388</v>
      </c>
      <c r="J31" s="61">
        <v>66946.999999999985</v>
      </c>
      <c r="K31" s="57">
        <v>0.96536900858479158</v>
      </c>
      <c r="L31" s="58">
        <v>0.94797624314941142</v>
      </c>
      <c r="M31" s="57">
        <v>0.99563923711038482</v>
      </c>
      <c r="N31" s="59">
        <v>0.9983952711779116</v>
      </c>
    </row>
    <row r="32" spans="2:14">
      <c r="B32" s="49">
        <v>41000</v>
      </c>
      <c r="C32" s="60">
        <v>1086165.2857142854</v>
      </c>
      <c r="D32" s="60">
        <v>51510.857142857152</v>
      </c>
      <c r="E32" s="60">
        <v>567286.14285714272</v>
      </c>
      <c r="F32" s="60">
        <v>1704962.2857142854</v>
      </c>
      <c r="G32" s="60">
        <v>63468.42857142858</v>
      </c>
      <c r="H32" s="60">
        <v>178.42857142857142</v>
      </c>
      <c r="I32" s="60">
        <v>914.14285714285722</v>
      </c>
      <c r="J32" s="61">
        <v>64561.000000000022</v>
      </c>
      <c r="K32" s="57">
        <v>0.96351503225687174</v>
      </c>
      <c r="L32" s="58">
        <v>0.94479247800168897</v>
      </c>
      <c r="M32" s="57">
        <v>0.99654805499896359</v>
      </c>
      <c r="N32" s="59">
        <v>0.99839116086329716</v>
      </c>
    </row>
    <row r="33" spans="2:14">
      <c r="B33" s="49">
        <v>41030</v>
      </c>
      <c r="C33" s="60">
        <v>1191009.142857143</v>
      </c>
      <c r="D33" s="60">
        <v>56278.857142857152</v>
      </c>
      <c r="E33" s="60">
        <v>620761.71428571455</v>
      </c>
      <c r="F33" s="60">
        <v>1868049.7142857139</v>
      </c>
      <c r="G33" s="60">
        <v>60405.142857142862</v>
      </c>
      <c r="H33" s="60">
        <v>137.85714285714278</v>
      </c>
      <c r="I33" s="60">
        <v>977.71428571428612</v>
      </c>
      <c r="J33" s="61">
        <v>61520.714285714268</v>
      </c>
      <c r="K33" s="57">
        <v>0.96811688582351385</v>
      </c>
      <c r="L33" s="58">
        <v>0.9517304992066119</v>
      </c>
      <c r="M33" s="57">
        <v>0.99755644857020587</v>
      </c>
      <c r="N33" s="59">
        <v>0.99842745330152094</v>
      </c>
    </row>
    <row r="34" spans="2:14">
      <c r="B34" s="49">
        <v>41061</v>
      </c>
      <c r="C34" s="60">
        <v>1161692.7142857141</v>
      </c>
      <c r="D34" s="60">
        <v>53766.14285714287</v>
      </c>
      <c r="E34" s="60">
        <v>610943.14285714296</v>
      </c>
      <c r="F34" s="60">
        <v>1826402</v>
      </c>
      <c r="G34" s="60">
        <v>60391.571428571435</v>
      </c>
      <c r="H34" s="60">
        <v>190.85714285714292</v>
      </c>
      <c r="I34" s="60">
        <v>856.85714285714312</v>
      </c>
      <c r="J34" s="61">
        <v>61439.285714285717</v>
      </c>
      <c r="K34" s="57">
        <v>0.96745526958266548</v>
      </c>
      <c r="L34" s="58">
        <v>0.95058313723977417</v>
      </c>
      <c r="M34" s="57">
        <v>0.99646279179981945</v>
      </c>
      <c r="N34" s="59">
        <v>0.99859944893289121</v>
      </c>
    </row>
    <row r="35" spans="2:14">
      <c r="B35" s="49">
        <v>41091</v>
      </c>
      <c r="C35" s="60">
        <v>1193640.0000000002</v>
      </c>
      <c r="D35" s="60">
        <v>55174.999999999978</v>
      </c>
      <c r="E35" s="60">
        <v>619274.7142857142</v>
      </c>
      <c r="F35" s="60">
        <v>1868089.7142857155</v>
      </c>
      <c r="G35" s="60">
        <v>55313.285714285703</v>
      </c>
      <c r="H35" s="60">
        <v>216.857142857143</v>
      </c>
      <c r="I35" s="60">
        <v>903.4285714285719</v>
      </c>
      <c r="J35" s="61">
        <v>56433.571428571435</v>
      </c>
      <c r="K35" s="57">
        <v>0.97067659723970234</v>
      </c>
      <c r="L35" s="58">
        <v>0.95571228616236703</v>
      </c>
      <c r="M35" s="57">
        <v>0.99608503570664075</v>
      </c>
      <c r="N35" s="59">
        <v>0.99854327569935553</v>
      </c>
    </row>
    <row r="36" spans="2:14">
      <c r="B36" s="49">
        <v>41122</v>
      </c>
      <c r="C36" s="60">
        <v>1143645.0000000002</v>
      </c>
      <c r="D36" s="60">
        <v>52793.142857142862</v>
      </c>
      <c r="E36" s="60">
        <v>594097.14285714261</v>
      </c>
      <c r="F36" s="60">
        <v>1790535.2857142854</v>
      </c>
      <c r="G36" s="60">
        <v>53738.857142857109</v>
      </c>
      <c r="H36" s="60">
        <v>111.71428571428571</v>
      </c>
      <c r="I36" s="60">
        <v>756.42857142857167</v>
      </c>
      <c r="J36" s="61">
        <v>54606.999999999978</v>
      </c>
      <c r="K36" s="57">
        <v>0.97040499238308842</v>
      </c>
      <c r="L36" s="58">
        <v>0.95511977481382926</v>
      </c>
      <c r="M36" s="57">
        <v>0.99788839264015727</v>
      </c>
      <c r="N36" s="59">
        <v>0.99872837853253205</v>
      </c>
    </row>
    <row r="37" spans="2:14">
      <c r="B37" s="49">
        <v>41153</v>
      </c>
      <c r="C37" s="60">
        <v>1120086.5714285711</v>
      </c>
      <c r="D37" s="60">
        <v>51401.714285714304</v>
      </c>
      <c r="E37" s="60">
        <v>557892.42857142817</v>
      </c>
      <c r="F37" s="60">
        <v>1729380.7142857139</v>
      </c>
      <c r="G37" s="60">
        <v>58274.142857142855</v>
      </c>
      <c r="H37" s="60">
        <v>124.4285714285714</v>
      </c>
      <c r="I37" s="60">
        <v>711.57142857142867</v>
      </c>
      <c r="J37" s="61">
        <v>59110.14285714287</v>
      </c>
      <c r="K37" s="57">
        <v>0.96694970923610291</v>
      </c>
      <c r="L37" s="58">
        <v>0.95054643102857783</v>
      </c>
      <c r="M37" s="57">
        <v>0.99758513708713747</v>
      </c>
      <c r="N37" s="59">
        <v>0.99872616123663382</v>
      </c>
    </row>
    <row r="38" spans="2:14">
      <c r="B38" s="49">
        <v>41183</v>
      </c>
      <c r="C38" s="60">
        <v>1146458.5714285714</v>
      </c>
      <c r="D38" s="60">
        <v>53229.428571428565</v>
      </c>
      <c r="E38" s="60">
        <v>563747.85714285693</v>
      </c>
      <c r="F38" s="60">
        <v>1763435.8571428577</v>
      </c>
      <c r="G38" s="60">
        <v>67974.857142857145</v>
      </c>
      <c r="H38" s="60">
        <v>193.57142857142867</v>
      </c>
      <c r="I38" s="60">
        <v>699.99999999999966</v>
      </c>
      <c r="J38" s="61">
        <v>68868.428571428536</v>
      </c>
      <c r="K38" s="57">
        <v>0.96241430579605858</v>
      </c>
      <c r="L38" s="58">
        <v>0.94402751477055613</v>
      </c>
      <c r="M38" s="57">
        <v>0.99637662750928568</v>
      </c>
      <c r="N38" s="59">
        <v>0.99875985001777967</v>
      </c>
    </row>
    <row r="39" spans="2:14">
      <c r="B39" s="49">
        <v>41214</v>
      </c>
      <c r="C39" s="60">
        <v>1098823.8571428573</v>
      </c>
      <c r="D39" s="60">
        <v>51587.285714285688</v>
      </c>
      <c r="E39" s="60">
        <v>535179.71428571432</v>
      </c>
      <c r="F39" s="60">
        <v>1685590.8571428573</v>
      </c>
      <c r="G39" s="60">
        <v>69084.14285714287</v>
      </c>
      <c r="H39" s="60">
        <v>217.42857142857136</v>
      </c>
      <c r="I39" s="60">
        <v>712.71428571428532</v>
      </c>
      <c r="J39" s="61">
        <v>70014.285714285725</v>
      </c>
      <c r="K39" s="57">
        <v>0.96011957130614145</v>
      </c>
      <c r="L39" s="58">
        <v>0.94084795818065903</v>
      </c>
      <c r="M39" s="57">
        <v>0.9958029192048159</v>
      </c>
      <c r="N39" s="59">
        <v>0.998670042255282</v>
      </c>
    </row>
    <row r="40" spans="2:14">
      <c r="B40" s="49">
        <v>41244</v>
      </c>
      <c r="C40" s="60">
        <v>1106158.4285714289</v>
      </c>
      <c r="D40" s="60">
        <v>47415.428571428565</v>
      </c>
      <c r="E40" s="60">
        <v>571665.14285714296</v>
      </c>
      <c r="F40" s="60">
        <v>1725238.9999999998</v>
      </c>
      <c r="G40" s="60">
        <v>95921.857142857189</v>
      </c>
      <c r="H40" s="60">
        <v>138</v>
      </c>
      <c r="I40" s="60">
        <v>1126.7142857142853</v>
      </c>
      <c r="J40" s="61">
        <v>97186.571428571391</v>
      </c>
      <c r="K40" s="57">
        <v>0.94667185702821965</v>
      </c>
      <c r="L40" s="58">
        <v>0.92020345206322085</v>
      </c>
      <c r="M40" s="57">
        <v>0.99709800104544066</v>
      </c>
      <c r="N40" s="59">
        <v>0.99803294290646094</v>
      </c>
    </row>
    <row r="41" spans="2:14">
      <c r="B41" s="49">
        <v>41275</v>
      </c>
      <c r="C41" s="60">
        <v>1056300.4285714291</v>
      </c>
      <c r="D41" s="60">
        <v>49386.142857142862</v>
      </c>
      <c r="E41" s="60">
        <v>532870.42857142875</v>
      </c>
      <c r="F41" s="60">
        <v>1638556.9999999998</v>
      </c>
      <c r="G41" s="60">
        <v>93536.714285714275</v>
      </c>
      <c r="H41" s="60">
        <v>132.28571428571431</v>
      </c>
      <c r="I41" s="60">
        <v>892.42857142857088</v>
      </c>
      <c r="J41" s="61">
        <v>94561.428571428565</v>
      </c>
      <c r="K41" s="57">
        <v>0.94543856495174805</v>
      </c>
      <c r="L41" s="58">
        <v>0.91865220664789804</v>
      </c>
      <c r="M41" s="57">
        <v>0.99732855589116898</v>
      </c>
      <c r="N41" s="59">
        <v>0.99832804295112332</v>
      </c>
    </row>
    <row r="42" spans="2:14">
      <c r="B42" s="49">
        <v>41306</v>
      </c>
      <c r="C42" s="60">
        <v>992425.99999999953</v>
      </c>
      <c r="D42" s="60">
        <v>48708.428571428558</v>
      </c>
      <c r="E42" s="60">
        <v>513501.71428571426</v>
      </c>
      <c r="F42" s="60">
        <v>1554636.1428571425</v>
      </c>
      <c r="G42" s="60">
        <v>92906.714285714348</v>
      </c>
      <c r="H42" s="60">
        <v>262.00000000000011</v>
      </c>
      <c r="I42" s="60">
        <v>943.5714285714289</v>
      </c>
      <c r="J42" s="61">
        <v>94112.285714285725</v>
      </c>
      <c r="K42" s="57">
        <v>0.94291895350230592</v>
      </c>
      <c r="L42" s="58">
        <v>0.91439794169766764</v>
      </c>
      <c r="M42" s="57">
        <v>0.99464983240614602</v>
      </c>
      <c r="N42" s="59">
        <v>0.99816584687473364</v>
      </c>
    </row>
    <row r="43" spans="2:14">
      <c r="B43" s="49">
        <v>41334</v>
      </c>
      <c r="C43" s="60">
        <v>1106665.7142857139</v>
      </c>
      <c r="D43" s="60">
        <v>53888.285714285732</v>
      </c>
      <c r="E43" s="60">
        <v>583535.14285714284</v>
      </c>
      <c r="F43" s="60">
        <v>1744089.142857143</v>
      </c>
      <c r="G43" s="60">
        <v>119530.7142857143</v>
      </c>
      <c r="H43" s="60">
        <v>330.71428571428561</v>
      </c>
      <c r="I43" s="60">
        <v>1133.5714285714282</v>
      </c>
      <c r="J43" s="61">
        <v>120995.00000000003</v>
      </c>
      <c r="K43" s="57">
        <v>0.93512625129360305</v>
      </c>
      <c r="L43" s="58">
        <v>0.90251911398488349</v>
      </c>
      <c r="M43" s="57">
        <v>0.99390039864781188</v>
      </c>
      <c r="N43" s="59">
        <v>0.99806117310388964</v>
      </c>
    </row>
    <row r="44" spans="2:14">
      <c r="B44" s="49">
        <v>41365</v>
      </c>
      <c r="C44" s="60">
        <v>1080364</v>
      </c>
      <c r="D44" s="60">
        <v>53977.285714285747</v>
      </c>
      <c r="E44" s="60">
        <v>576957.42857142829</v>
      </c>
      <c r="F44" s="60">
        <v>1711298.7142857139</v>
      </c>
      <c r="G44" s="60">
        <v>118725.14285714277</v>
      </c>
      <c r="H44" s="60">
        <v>328.71428571428567</v>
      </c>
      <c r="I44" s="60">
        <v>1067.8571428571429</v>
      </c>
      <c r="J44" s="61">
        <v>120121.71428571429</v>
      </c>
      <c r="K44" s="57">
        <v>0.9344106288148083</v>
      </c>
      <c r="L44" s="58">
        <v>0.9009872255416731</v>
      </c>
      <c r="M44" s="57">
        <v>0.99394699875309755</v>
      </c>
      <c r="N44" s="59">
        <v>0.99815257711167849</v>
      </c>
    </row>
    <row r="45" spans="2:14">
      <c r="B45" s="49">
        <v>41395</v>
      </c>
      <c r="C45" s="60">
        <v>1166192.8571428568</v>
      </c>
      <c r="D45" s="60">
        <v>54434.142857142848</v>
      </c>
      <c r="E45" s="60">
        <v>606220.00000000023</v>
      </c>
      <c r="F45" s="60">
        <v>1826847.0000000012</v>
      </c>
      <c r="G45" s="60">
        <v>63554.571428571406</v>
      </c>
      <c r="H45" s="60">
        <v>294.42857142857144</v>
      </c>
      <c r="I45" s="60">
        <v>974.28571428571411</v>
      </c>
      <c r="J45" s="61">
        <v>64823.28571428571</v>
      </c>
      <c r="K45" s="57">
        <v>0.96573224932282065</v>
      </c>
      <c r="L45" s="58">
        <v>0.94831900441344985</v>
      </c>
      <c r="M45" s="57">
        <v>0.99462020360219261</v>
      </c>
      <c r="N45" s="59">
        <v>0.99839543003416187</v>
      </c>
    </row>
    <row r="46" spans="2:14">
      <c r="B46" s="49">
        <v>41426</v>
      </c>
      <c r="C46" s="60">
        <v>1136079.142857143</v>
      </c>
      <c r="D46" s="60">
        <v>54396.57142857142</v>
      </c>
      <c r="E46" s="60">
        <v>584220.57142857136</v>
      </c>
      <c r="F46" s="60">
        <v>1774696.285714285</v>
      </c>
      <c r="G46" s="60">
        <v>55273.285714285703</v>
      </c>
      <c r="H46" s="60">
        <v>192.85714285714286</v>
      </c>
      <c r="I46" s="60">
        <v>873.85714285714278</v>
      </c>
      <c r="J46" s="61">
        <v>56339.999999999978</v>
      </c>
      <c r="K46" s="57">
        <v>0.96923053877218945</v>
      </c>
      <c r="L46" s="58">
        <v>0.95360458887840194</v>
      </c>
      <c r="M46" s="57">
        <v>0.99646713387730745</v>
      </c>
      <c r="N46" s="59">
        <v>0.99850646818669808</v>
      </c>
    </row>
    <row r="47" spans="2:14">
      <c r="B47" s="49">
        <v>41456</v>
      </c>
      <c r="C47" s="60">
        <v>1217422.4285714286</v>
      </c>
      <c r="D47" s="60">
        <v>55252.714285714297</v>
      </c>
      <c r="E47" s="60">
        <v>638025</v>
      </c>
      <c r="F47" s="60">
        <v>1910700.1428571427</v>
      </c>
      <c r="G47" s="60">
        <v>64277.428571428572</v>
      </c>
      <c r="H47" s="60">
        <v>283.28571428571445</v>
      </c>
      <c r="I47" s="60">
        <v>1028.0000000000002</v>
      </c>
      <c r="J47" s="61">
        <v>65588.71428571429</v>
      </c>
      <c r="K47" s="57">
        <v>0.96681218231400812</v>
      </c>
      <c r="L47" s="58">
        <v>0.94984985898748975</v>
      </c>
      <c r="M47" s="57">
        <v>0.99489906161254471</v>
      </c>
      <c r="N47" s="59">
        <v>0.99839136972989717</v>
      </c>
    </row>
    <row r="48" spans="2:14">
      <c r="B48" s="49">
        <v>41487</v>
      </c>
      <c r="C48" s="60">
        <v>1122312.2857142861</v>
      </c>
      <c r="D48" s="60">
        <v>53055.571428571435</v>
      </c>
      <c r="E48" s="60">
        <v>596827.14285714296</v>
      </c>
      <c r="F48" s="60">
        <v>1772194.9999999998</v>
      </c>
      <c r="G48" s="60">
        <v>67359.142857142884</v>
      </c>
      <c r="H48" s="60">
        <v>183.57142857142864</v>
      </c>
      <c r="I48" s="60">
        <v>853.42857142857156</v>
      </c>
      <c r="J48" s="61">
        <v>68396.142857142855</v>
      </c>
      <c r="K48" s="57">
        <v>0.96284012170624067</v>
      </c>
      <c r="L48" s="58">
        <v>0.94338004491035943</v>
      </c>
      <c r="M48" s="57">
        <v>0.99655194620499421</v>
      </c>
      <c r="N48" s="59">
        <v>0.99857209919106338</v>
      </c>
    </row>
    <row r="49" spans="2:14">
      <c r="B49" s="49">
        <v>41518</v>
      </c>
      <c r="C49" s="60">
        <v>1082967.2857142854</v>
      </c>
      <c r="D49" s="60">
        <v>52174.000000000029</v>
      </c>
      <c r="E49" s="60">
        <v>559063.71428571444</v>
      </c>
      <c r="F49" s="60">
        <v>1694205</v>
      </c>
      <c r="G49" s="60">
        <v>73601.85714285713</v>
      </c>
      <c r="H49" s="60">
        <v>137.57142857142856</v>
      </c>
      <c r="I49" s="60">
        <v>804.28571428571422</v>
      </c>
      <c r="J49" s="61">
        <v>74543.714285714304</v>
      </c>
      <c r="K49" s="57">
        <v>0.95785511323137962</v>
      </c>
      <c r="L49" s="58">
        <v>0.93636190486542459</v>
      </c>
      <c r="M49" s="57">
        <v>0.99737015301176191</v>
      </c>
      <c r="N49" s="59">
        <v>0.99856343689175708</v>
      </c>
    </row>
    <row r="50" spans="2:14">
      <c r="B50" s="49">
        <v>41548</v>
      </c>
      <c r="C50" s="60">
        <v>1121110.2857142857</v>
      </c>
      <c r="D50" s="60">
        <v>52579.571428571413</v>
      </c>
      <c r="E50" s="60">
        <v>576489.42857142864</v>
      </c>
      <c r="F50" s="60">
        <v>1750179.2857142847</v>
      </c>
      <c r="G50" s="60">
        <v>78148.285714285696</v>
      </c>
      <c r="H50" s="60">
        <v>125.71428571428574</v>
      </c>
      <c r="I50" s="60">
        <v>976.00000000000011</v>
      </c>
      <c r="J50" s="61">
        <v>79249.999999999971</v>
      </c>
      <c r="K50" s="57">
        <v>0.95668047919706423</v>
      </c>
      <c r="L50" s="58">
        <v>0.93483616663152591</v>
      </c>
      <c r="M50" s="57">
        <v>0.99761476891718637</v>
      </c>
      <c r="N50" s="59">
        <v>0.99830985553124019</v>
      </c>
    </row>
    <row r="51" spans="2:14">
      <c r="B51" s="49">
        <v>41579</v>
      </c>
      <c r="C51" s="60">
        <v>1069366.8571428566</v>
      </c>
      <c r="D51" s="60">
        <v>50503.571428571435</v>
      </c>
      <c r="E51" s="60">
        <v>542384.99999999977</v>
      </c>
      <c r="F51" s="60">
        <v>1662255.4285714291</v>
      </c>
      <c r="G51" s="60">
        <v>69745.28571428571</v>
      </c>
      <c r="H51" s="60">
        <v>127.00000000000004</v>
      </c>
      <c r="I51" s="60">
        <v>908.85714285714278</v>
      </c>
      <c r="J51" s="61">
        <v>70781.142857142841</v>
      </c>
      <c r="K51" s="57">
        <v>0.95915773271951399</v>
      </c>
      <c r="L51" s="58">
        <v>0.93877223928159581</v>
      </c>
      <c r="M51" s="57">
        <v>0.99749163407766062</v>
      </c>
      <c r="N51" s="59">
        <v>0.99832713524935335</v>
      </c>
    </row>
    <row r="52" spans="2:14">
      <c r="B52" s="49">
        <v>41609</v>
      </c>
      <c r="C52" s="60">
        <v>1088947</v>
      </c>
      <c r="D52" s="60">
        <v>47722.571428571413</v>
      </c>
      <c r="E52" s="60">
        <v>561310.28571428591</v>
      </c>
      <c r="F52" s="60">
        <v>1697979.857142857</v>
      </c>
      <c r="G52" s="60">
        <v>83064.142857142826</v>
      </c>
      <c r="H52" s="60">
        <v>86.000000000000014</v>
      </c>
      <c r="I52" s="60">
        <v>899.14285714285677</v>
      </c>
      <c r="J52" s="61">
        <v>84049.285714285681</v>
      </c>
      <c r="K52" s="57">
        <v>0.95283506667038631</v>
      </c>
      <c r="L52" s="58">
        <v>0.92912683180242805</v>
      </c>
      <c r="M52" s="57">
        <v>0.99820115938564513</v>
      </c>
      <c r="N52" s="59">
        <v>0.99840069765562711</v>
      </c>
    </row>
    <row r="53" spans="2:14">
      <c r="B53" s="49">
        <v>41640</v>
      </c>
      <c r="C53" s="60">
        <v>1059249.2857142859</v>
      </c>
      <c r="D53" s="60">
        <v>50884.428571428572</v>
      </c>
      <c r="E53" s="60">
        <v>545409.42857142864</v>
      </c>
      <c r="F53" s="60">
        <v>1655543.142857143</v>
      </c>
      <c r="G53" s="60">
        <v>83034.285714285696</v>
      </c>
      <c r="H53" s="60">
        <v>175.14285714285717</v>
      </c>
      <c r="I53" s="60">
        <v>786.28571428571411</v>
      </c>
      <c r="J53" s="61">
        <v>83995.71428571429</v>
      </c>
      <c r="K53" s="57">
        <v>0.95171380395395433</v>
      </c>
      <c r="L53" s="58">
        <v>0.92730851796245239</v>
      </c>
      <c r="M53" s="57">
        <v>0.99656983299619217</v>
      </c>
      <c r="N53" s="59">
        <v>0.99856043228879232</v>
      </c>
    </row>
    <row r="54" spans="2:14">
      <c r="B54" s="49">
        <v>41671</v>
      </c>
      <c r="C54" s="60">
        <v>996819.71428571432</v>
      </c>
      <c r="D54" s="60">
        <v>47539.285714285725</v>
      </c>
      <c r="E54" s="60">
        <v>528354.14285714284</v>
      </c>
      <c r="F54" s="60">
        <v>1572713.142857142</v>
      </c>
      <c r="G54" s="60">
        <v>87923.999999999985</v>
      </c>
      <c r="H54" s="60">
        <v>165.42857142857142</v>
      </c>
      <c r="I54" s="60">
        <v>1011.8571428571431</v>
      </c>
      <c r="J54" s="61">
        <v>89101.28571428571</v>
      </c>
      <c r="K54" s="57">
        <v>0.9463831314842529</v>
      </c>
      <c r="L54" s="58">
        <v>0.91894490943614593</v>
      </c>
      <c r="M54" s="57">
        <v>0.99653223850293327</v>
      </c>
      <c r="N54" s="59">
        <v>0.99808854905139899</v>
      </c>
    </row>
    <row r="55" spans="2:14">
      <c r="B55" s="49">
        <v>41699</v>
      </c>
      <c r="C55" s="60">
        <v>1185253.4285714286</v>
      </c>
      <c r="D55" s="60">
        <v>55587.571428571435</v>
      </c>
      <c r="E55" s="60">
        <v>630671.14285714296</v>
      </c>
      <c r="F55" s="60">
        <v>1871512.1428571444</v>
      </c>
      <c r="G55" s="60">
        <v>84182.714285714246</v>
      </c>
      <c r="H55" s="60">
        <v>210.5714285714287</v>
      </c>
      <c r="I55" s="60">
        <v>1435.4285714285711</v>
      </c>
      <c r="J55" s="61">
        <v>85828.71428571429</v>
      </c>
      <c r="K55" s="57">
        <v>0.95615034858517234</v>
      </c>
      <c r="L55" s="58">
        <v>0.93368495551399477</v>
      </c>
      <c r="M55" s="57">
        <v>0.99622619288404379</v>
      </c>
      <c r="N55" s="59">
        <v>0.99772913518651696</v>
      </c>
    </row>
    <row r="56" spans="2:14">
      <c r="B56" s="49">
        <v>41730</v>
      </c>
      <c r="C56" s="60">
        <v>1125630.0000000002</v>
      </c>
      <c r="D56" s="60">
        <v>51902.714285714268</v>
      </c>
      <c r="E56" s="60">
        <v>611186</v>
      </c>
      <c r="F56" s="60">
        <v>1788718.7142857139</v>
      </c>
      <c r="G56" s="60">
        <v>87435.857142857116</v>
      </c>
      <c r="H56" s="60">
        <v>130.99999999999991</v>
      </c>
      <c r="I56" s="60">
        <v>1390.2857142857144</v>
      </c>
      <c r="J56" s="61">
        <v>88957.142857142826</v>
      </c>
      <c r="K56" s="57">
        <v>0.95262380217610965</v>
      </c>
      <c r="L56" s="58">
        <v>0.92792159087817749</v>
      </c>
      <c r="M56" s="57">
        <v>0.99748240151989365</v>
      </c>
      <c r="N56" s="59">
        <v>0.99773042844343118</v>
      </c>
    </row>
    <row r="57" spans="2:14">
      <c r="B57" s="49">
        <v>41760</v>
      </c>
      <c r="C57" s="60">
        <v>1186776.1428571427</v>
      </c>
      <c r="D57" s="60">
        <v>54221.142857142862</v>
      </c>
      <c r="E57" s="60">
        <v>634841.42857142899</v>
      </c>
      <c r="F57" s="60">
        <v>1875838.7142857139</v>
      </c>
      <c r="G57" s="60">
        <v>100556.99999999996</v>
      </c>
      <c r="H57" s="60">
        <v>224.57142857142861</v>
      </c>
      <c r="I57" s="60">
        <v>1408.1428571428571</v>
      </c>
      <c r="J57" s="61">
        <v>102189.71428571426</v>
      </c>
      <c r="K57" s="57">
        <v>0.94833759069907919</v>
      </c>
      <c r="L57" s="58">
        <v>0.92188735250238263</v>
      </c>
      <c r="M57" s="57">
        <v>0.99587531486146097</v>
      </c>
      <c r="N57" s="59">
        <v>0.99778680737814696</v>
      </c>
    </row>
    <row r="58" spans="2:14">
      <c r="B58" s="49">
        <v>41791</v>
      </c>
      <c r="C58" s="60">
        <v>1174433.142857143</v>
      </c>
      <c r="D58" s="60">
        <v>54697.857142857101</v>
      </c>
      <c r="E58" s="60">
        <v>620273.28571428568</v>
      </c>
      <c r="F58" s="60">
        <v>1849404.2857142847</v>
      </c>
      <c r="G58" s="60">
        <v>90778.000000000029</v>
      </c>
      <c r="H58" s="60">
        <v>299.28571428571433</v>
      </c>
      <c r="I58" s="60">
        <v>1786.4285714285704</v>
      </c>
      <c r="J58" s="61">
        <v>92863.714285714275</v>
      </c>
      <c r="K58" s="57">
        <v>0.95218800171463758</v>
      </c>
      <c r="L58" s="58">
        <v>0.92825071094852829</v>
      </c>
      <c r="M58" s="57">
        <v>0.99455815886539556</v>
      </c>
      <c r="N58" s="59">
        <v>0.99712820404471969</v>
      </c>
    </row>
    <row r="59" spans="2:14">
      <c r="B59" s="49">
        <v>41821</v>
      </c>
      <c r="C59" s="60">
        <v>1208069.8571428568</v>
      </c>
      <c r="D59" s="60">
        <v>55480.714285714312</v>
      </c>
      <c r="E59" s="60">
        <v>633808.28571428556</v>
      </c>
      <c r="F59" s="60">
        <v>1897358.8571428566</v>
      </c>
      <c r="G59" s="60">
        <v>94518.571428571391</v>
      </c>
      <c r="H59" s="60">
        <v>311.85714285714289</v>
      </c>
      <c r="I59" s="60">
        <v>1441.5714285714275</v>
      </c>
      <c r="J59" s="61">
        <v>96272</v>
      </c>
      <c r="K59" s="57">
        <v>0.95171021773912001</v>
      </c>
      <c r="L59" s="58">
        <v>0.92743788494096202</v>
      </c>
      <c r="M59" s="57">
        <v>0.99441041818163201</v>
      </c>
      <c r="N59" s="59">
        <v>0.99773070168790723</v>
      </c>
    </row>
    <row r="60" spans="2:14">
      <c r="B60" s="49">
        <v>41852</v>
      </c>
      <c r="C60" s="60">
        <v>1100823.2857142859</v>
      </c>
      <c r="D60" s="60">
        <v>52822.285714285717</v>
      </c>
      <c r="E60" s="60">
        <v>574784.71428571444</v>
      </c>
      <c r="F60" s="60">
        <v>1728430.2857142852</v>
      </c>
      <c r="G60" s="60">
        <v>87323.428571428565</v>
      </c>
      <c r="H60" s="60">
        <v>228.99999999999991</v>
      </c>
      <c r="I60" s="60">
        <v>1327.2857142857147</v>
      </c>
      <c r="J60" s="61">
        <v>88879.714285714261</v>
      </c>
      <c r="K60" s="57">
        <v>0.95109270609542995</v>
      </c>
      <c r="L60" s="58">
        <v>0.92650450695903719</v>
      </c>
      <c r="M60" s="57">
        <v>0.99568342224101203</v>
      </c>
      <c r="N60" s="59">
        <v>0.99769613249804601</v>
      </c>
    </row>
    <row r="61" spans="2:14">
      <c r="B61" s="49">
        <v>41883</v>
      </c>
      <c r="C61" s="60">
        <v>1123718.7142857146</v>
      </c>
      <c r="D61" s="60">
        <v>51918.14285714287</v>
      </c>
      <c r="E61" s="60">
        <v>577799.14285714296</v>
      </c>
      <c r="F61" s="60">
        <v>1753436.0000000002</v>
      </c>
      <c r="G61" s="60">
        <v>98062.857142857087</v>
      </c>
      <c r="H61" s="60">
        <v>277.142857142857</v>
      </c>
      <c r="I61" s="60">
        <v>1509.714285714286</v>
      </c>
      <c r="J61" s="61">
        <v>99849.714285714334</v>
      </c>
      <c r="K61" s="57">
        <v>0.946122870577353</v>
      </c>
      <c r="L61" s="58">
        <v>0.91973781612355077</v>
      </c>
      <c r="M61" s="57">
        <v>0.9946902703309275</v>
      </c>
      <c r="N61" s="59">
        <v>0.99739393888579542</v>
      </c>
    </row>
    <row r="62" spans="2:14">
      <c r="B62" s="49">
        <v>41913</v>
      </c>
      <c r="C62" s="60">
        <v>1132970.2857142864</v>
      </c>
      <c r="D62" s="60">
        <v>54247.142857142848</v>
      </c>
      <c r="E62" s="60">
        <v>586178.42857142875</v>
      </c>
      <c r="F62" s="60">
        <v>1773395.8571428573</v>
      </c>
      <c r="G62" s="60">
        <v>117143.85714285709</v>
      </c>
      <c r="H62" s="60">
        <v>181.14285714285708</v>
      </c>
      <c r="I62" s="60">
        <v>1653.1428571428569</v>
      </c>
      <c r="J62" s="61">
        <v>118978.1428571429</v>
      </c>
      <c r="K62" s="57">
        <v>0.93712757475153274</v>
      </c>
      <c r="L62" s="58">
        <v>0.90629347103047397</v>
      </c>
      <c r="M62" s="57">
        <v>0.99667189854014981</v>
      </c>
      <c r="N62" s="59">
        <v>0.99718772699954628</v>
      </c>
    </row>
    <row r="63" spans="2:14">
      <c r="B63" s="49">
        <v>41944</v>
      </c>
      <c r="C63" s="60">
        <v>1087855</v>
      </c>
      <c r="D63" s="60">
        <v>52038.714285714283</v>
      </c>
      <c r="E63" s="60">
        <v>570835.42857142852</v>
      </c>
      <c r="F63" s="60">
        <v>1710729.1428571437</v>
      </c>
      <c r="G63" s="60">
        <v>117664.28571428564</v>
      </c>
      <c r="H63" s="60">
        <v>290.71428571428561</v>
      </c>
      <c r="I63" s="60">
        <v>1776.1428571428573</v>
      </c>
      <c r="J63" s="61">
        <v>119731.14285714291</v>
      </c>
      <c r="K63" s="57">
        <v>0.93458959815103493</v>
      </c>
      <c r="L63" s="58">
        <v>0.90239535185489128</v>
      </c>
      <c r="M63" s="57">
        <v>0.9944445354430449</v>
      </c>
      <c r="N63" s="59">
        <v>0.99689817156032723</v>
      </c>
    </row>
    <row r="64" spans="2:14">
      <c r="B64" s="49">
        <v>41974</v>
      </c>
      <c r="C64" s="60">
        <v>1052856.8571428563</v>
      </c>
      <c r="D64" s="60">
        <v>47492.285714285725</v>
      </c>
      <c r="E64" s="60">
        <v>608722.85714285739</v>
      </c>
      <c r="F64" s="60">
        <v>1709071.9999999993</v>
      </c>
      <c r="G64" s="60">
        <v>189037.85714285716</v>
      </c>
      <c r="H64" s="60">
        <v>167.28571428571419</v>
      </c>
      <c r="I64" s="60">
        <v>2949.857142857144</v>
      </c>
      <c r="J64" s="61">
        <v>192155.00000000006</v>
      </c>
      <c r="K64" s="57">
        <v>0.89893105873207135</v>
      </c>
      <c r="L64" s="58">
        <v>0.84778270253643528</v>
      </c>
      <c r="M64" s="57">
        <v>0.99648998702104508</v>
      </c>
      <c r="N64" s="59">
        <v>0.99517739295220675</v>
      </c>
    </row>
    <row r="65" spans="2:14">
      <c r="B65" s="49">
        <v>42005</v>
      </c>
      <c r="C65" s="60">
        <v>972839.42857142794</v>
      </c>
      <c r="D65" s="60">
        <v>50737.571428571435</v>
      </c>
      <c r="E65" s="60">
        <v>555333.57142857136</v>
      </c>
      <c r="F65" s="60">
        <v>1578910.5714285709</v>
      </c>
      <c r="G65" s="60">
        <v>151201.00000000003</v>
      </c>
      <c r="H65" s="60">
        <v>162.85714285714286</v>
      </c>
      <c r="I65" s="60">
        <v>1792.5714285714298</v>
      </c>
      <c r="J65" s="61">
        <v>153156.42857142855</v>
      </c>
      <c r="K65" s="57">
        <v>0.91157592138674282</v>
      </c>
      <c r="L65" s="58">
        <v>0.86548437568907977</v>
      </c>
      <c r="M65" s="57">
        <v>0.99680047599936006</v>
      </c>
      <c r="N65" s="59">
        <v>0.99678246757659139</v>
      </c>
    </row>
    <row r="66" spans="2:14">
      <c r="B66" s="49">
        <v>42036</v>
      </c>
      <c r="C66" s="60">
        <v>941203.14285714237</v>
      </c>
      <c r="D66" s="60">
        <v>47961.142857142862</v>
      </c>
      <c r="E66" s="60">
        <v>532814.28571428545</v>
      </c>
      <c r="F66" s="60">
        <v>1521978.5714285709</v>
      </c>
      <c r="G66" s="60">
        <v>131248.42857142855</v>
      </c>
      <c r="H66" s="60">
        <v>195.71428571428572</v>
      </c>
      <c r="I66" s="60">
        <v>1423.7142857142858</v>
      </c>
      <c r="J66" s="61">
        <v>132867.85714285716</v>
      </c>
      <c r="K66" s="57">
        <v>0.91970985654689574</v>
      </c>
      <c r="L66" s="58">
        <v>0.87761831669788348</v>
      </c>
      <c r="M66" s="57">
        <v>0.99593589994600973</v>
      </c>
      <c r="N66" s="59">
        <v>0.99733505612533313</v>
      </c>
    </row>
    <row r="67" spans="2:14">
      <c r="B67" s="49">
        <v>42064</v>
      </c>
      <c r="C67" s="60">
        <v>1112665.7142857139</v>
      </c>
      <c r="D67" s="60">
        <v>56021.285714285739</v>
      </c>
      <c r="E67" s="60">
        <v>633086</v>
      </c>
      <c r="F67" s="60">
        <v>1801773.0000000005</v>
      </c>
      <c r="G67" s="60">
        <v>138659.1428571429</v>
      </c>
      <c r="H67" s="60">
        <v>361.71428571428555</v>
      </c>
      <c r="I67" s="60">
        <v>2173.1428571428573</v>
      </c>
      <c r="J67" s="61">
        <v>141194.00000000009</v>
      </c>
      <c r="K67" s="57">
        <v>0.92733072666699945</v>
      </c>
      <c r="L67" s="58">
        <v>0.8891901315108991</v>
      </c>
      <c r="M67" s="57">
        <v>0.99358469244782499</v>
      </c>
      <c r="N67" s="59">
        <v>0.99657912384012459</v>
      </c>
    </row>
    <row r="68" spans="2:14">
      <c r="B68" s="49">
        <v>42095</v>
      </c>
      <c r="C68" s="60">
        <v>1083542.4285714286</v>
      </c>
      <c r="D68" s="60">
        <v>51843.714285714261</v>
      </c>
      <c r="E68" s="60">
        <v>611982.28571428556</v>
      </c>
      <c r="F68" s="60">
        <v>1747368.4285714291</v>
      </c>
      <c r="G68" s="60">
        <v>123088.85714285719</v>
      </c>
      <c r="H68" s="60">
        <v>521.99999999999989</v>
      </c>
      <c r="I68" s="60">
        <v>2188.428571428572</v>
      </c>
      <c r="J68" s="61">
        <v>125799.28571428564</v>
      </c>
      <c r="K68" s="57">
        <v>0.93284141897445849</v>
      </c>
      <c r="L68" s="58">
        <v>0.89798966875784869</v>
      </c>
      <c r="M68" s="57">
        <v>0.9900316455696202</v>
      </c>
      <c r="N68" s="59">
        <v>0.99643677479155979</v>
      </c>
    </row>
    <row r="69" spans="2:14">
      <c r="B69" s="49">
        <v>42125</v>
      </c>
      <c r="C69" s="60">
        <v>1146859.4285714286</v>
      </c>
      <c r="D69" s="60">
        <v>54317.999999999985</v>
      </c>
      <c r="E69" s="60">
        <v>626007.00000000058</v>
      </c>
      <c r="F69" s="60">
        <v>1827184.4285714286</v>
      </c>
      <c r="G69" s="60">
        <v>107585.714285714</v>
      </c>
      <c r="H69" s="60">
        <v>491.4285714285715</v>
      </c>
      <c r="I69" s="60">
        <v>2207.2857142857151</v>
      </c>
      <c r="J69" s="61">
        <v>110284.428571429</v>
      </c>
      <c r="K69" s="57">
        <v>0.94307808966072204</v>
      </c>
      <c r="L69" s="58">
        <v>0.91423641368591446</v>
      </c>
      <c r="M69" s="57">
        <v>0.99103386799977067</v>
      </c>
      <c r="N69" s="59">
        <v>0.99648641273450822</v>
      </c>
    </row>
    <row r="70" spans="2:14">
      <c r="B70" s="48">
        <v>42156</v>
      </c>
      <c r="C70" s="60">
        <v>1152550</v>
      </c>
      <c r="D70" s="60">
        <v>53159.000000000007</v>
      </c>
      <c r="E70" s="60">
        <v>606176.00000000012</v>
      </c>
      <c r="F70" s="60">
        <v>1811885</v>
      </c>
      <c r="G70" s="60">
        <v>96663</v>
      </c>
      <c r="H70" s="60">
        <v>238.99999999999997</v>
      </c>
      <c r="I70" s="60">
        <v>2422</v>
      </c>
      <c r="J70" s="61">
        <v>99323.999999999898</v>
      </c>
      <c r="K70" s="57">
        <v>0.94803080144557716</v>
      </c>
      <c r="L70" s="58">
        <v>0.92262088210737481</v>
      </c>
      <c r="M70" s="57">
        <v>0.9955241769354658</v>
      </c>
      <c r="N70" s="59">
        <v>0.99602036155228901</v>
      </c>
    </row>
    <row r="71" spans="2:14">
      <c r="B71" s="49">
        <v>42186</v>
      </c>
      <c r="C71" s="60">
        <v>1176360</v>
      </c>
      <c r="D71" s="60">
        <v>52959</v>
      </c>
      <c r="E71" s="60">
        <v>626101</v>
      </c>
      <c r="F71" s="60">
        <v>1855420</v>
      </c>
      <c r="G71" s="60">
        <v>95163</v>
      </c>
      <c r="H71" s="60">
        <v>458</v>
      </c>
      <c r="I71" s="60">
        <v>1854</v>
      </c>
      <c r="J71" s="61">
        <v>97475</v>
      </c>
      <c r="K71" s="57">
        <v>0.95008692223596247</v>
      </c>
      <c r="L71" s="58">
        <v>0.92515825510037963</v>
      </c>
      <c r="M71" s="57">
        <v>0.9914259505400902</v>
      </c>
      <c r="N71" s="59">
        <v>0.99704755914038423</v>
      </c>
    </row>
    <row r="72" spans="2:14">
      <c r="B72" s="49">
        <v>42217</v>
      </c>
      <c r="C72" s="60">
        <v>1111430</v>
      </c>
      <c r="D72" s="60">
        <v>49222</v>
      </c>
      <c r="E72" s="60">
        <v>598012</v>
      </c>
      <c r="F72" s="60">
        <v>1758664</v>
      </c>
      <c r="G72" s="60">
        <v>104396</v>
      </c>
      <c r="H72" s="60">
        <v>236</v>
      </c>
      <c r="I72" s="60">
        <v>1843</v>
      </c>
      <c r="J72" s="61">
        <v>106475</v>
      </c>
      <c r="K72" s="57">
        <v>0.9429131019189454</v>
      </c>
      <c r="L72" s="58">
        <v>0.9141357398180332</v>
      </c>
      <c r="M72" s="57">
        <v>0.99522827449553153</v>
      </c>
      <c r="N72" s="59">
        <v>0.9969275908344517</v>
      </c>
    </row>
    <row r="73" spans="2:14">
      <c r="B73" s="49">
        <v>42248</v>
      </c>
      <c r="C73" s="62">
        <v>1101364</v>
      </c>
      <c r="D73" s="62">
        <v>50432</v>
      </c>
      <c r="E73" s="62">
        <v>585072</v>
      </c>
      <c r="F73" s="62">
        <v>1736868</v>
      </c>
      <c r="G73" s="62">
        <v>120230</v>
      </c>
      <c r="H73" s="62">
        <v>436</v>
      </c>
      <c r="I73" s="62">
        <v>2445</v>
      </c>
      <c r="J73" s="63">
        <v>123111</v>
      </c>
      <c r="K73" s="57">
        <v>0.93381054302225996</v>
      </c>
      <c r="L73" s="58">
        <v>0.90157941181767431</v>
      </c>
      <c r="M73" s="57">
        <v>0.99142879609970902</v>
      </c>
      <c r="N73" s="59">
        <v>0.99583841829257702</v>
      </c>
    </row>
    <row r="74" spans="2:14">
      <c r="B74" s="48">
        <v>42278</v>
      </c>
      <c r="C74" s="60">
        <v>1117242</v>
      </c>
      <c r="D74" s="60">
        <v>49746</v>
      </c>
      <c r="E74" s="60">
        <v>608566</v>
      </c>
      <c r="F74" s="60">
        <v>1775554</v>
      </c>
      <c r="G74" s="60">
        <v>144153</v>
      </c>
      <c r="H74" s="60">
        <v>529</v>
      </c>
      <c r="I74" s="60">
        <v>2872</v>
      </c>
      <c r="J74" s="61">
        <v>147554</v>
      </c>
      <c r="K74" s="57">
        <v>0.92327315990573589</v>
      </c>
      <c r="L74" s="58">
        <v>0.88571938211266099</v>
      </c>
      <c r="M74" s="57">
        <v>0.98947787170561907</v>
      </c>
      <c r="N74" s="59">
        <v>0.99530287617060109</v>
      </c>
    </row>
    <row r="75" spans="2:14">
      <c r="B75" s="49">
        <v>42309</v>
      </c>
      <c r="C75" s="60">
        <v>1075801</v>
      </c>
      <c r="D75" s="60">
        <v>47831</v>
      </c>
      <c r="E75" s="60">
        <v>587131</v>
      </c>
      <c r="F75" s="60">
        <v>1710763</v>
      </c>
      <c r="G75" s="60">
        <v>160493</v>
      </c>
      <c r="H75" s="60">
        <v>475</v>
      </c>
      <c r="I75" s="60">
        <v>2504</v>
      </c>
      <c r="J75" s="61">
        <v>163472</v>
      </c>
      <c r="K75" s="57">
        <v>0.91277934730703458</v>
      </c>
      <c r="L75" s="58">
        <v>0.8701821734959484</v>
      </c>
      <c r="M75" s="57">
        <v>0.99016685297892604</v>
      </c>
      <c r="N75" s="59">
        <v>0.99575330501072701</v>
      </c>
    </row>
    <row r="76" spans="2:14">
      <c r="B76" s="50">
        <v>42339</v>
      </c>
      <c r="C76" s="60">
        <v>1067228</v>
      </c>
      <c r="D76" s="60">
        <v>45807</v>
      </c>
      <c r="E76" s="60">
        <v>586013</v>
      </c>
      <c r="F76" s="60">
        <v>1699048</v>
      </c>
      <c r="G76" s="60">
        <v>165737</v>
      </c>
      <c r="H76" s="60">
        <v>341</v>
      </c>
      <c r="I76" s="60">
        <v>2526</v>
      </c>
      <c r="J76" s="61">
        <v>168604</v>
      </c>
      <c r="K76" s="57">
        <v>0.90972408135991079</v>
      </c>
      <c r="L76" s="58">
        <v>0.8655785038504743</v>
      </c>
      <c r="M76" s="57">
        <v>0.99261073069255434</v>
      </c>
      <c r="N76" s="59">
        <v>0.99570801595136427</v>
      </c>
    </row>
    <row r="77" spans="2:14">
      <c r="B77" s="49">
        <v>42370</v>
      </c>
      <c r="C77" s="60">
        <v>1037870</v>
      </c>
      <c r="D77" s="60">
        <v>46773.428571429999</v>
      </c>
      <c r="E77" s="60">
        <v>605991</v>
      </c>
      <c r="F77" s="60">
        <v>1690634.42857143</v>
      </c>
      <c r="G77" s="60">
        <v>212135</v>
      </c>
      <c r="H77" s="60">
        <v>435</v>
      </c>
      <c r="I77" s="60">
        <v>3716</v>
      </c>
      <c r="J77" s="61">
        <v>216286</v>
      </c>
      <c r="K77" s="57">
        <v>0.88657838221281693</v>
      </c>
      <c r="L77" s="58">
        <v>0.8302926788292847</v>
      </c>
      <c r="M77" s="57">
        <v>0.9907855437437022</v>
      </c>
      <c r="N77" s="59">
        <v>0.99390526925228018</v>
      </c>
    </row>
    <row r="78" spans="2:14">
      <c r="B78" s="49">
        <v>42401</v>
      </c>
      <c r="C78" s="60">
        <v>994262</v>
      </c>
      <c r="D78" s="60">
        <v>47731</v>
      </c>
      <c r="E78" s="60">
        <v>599702</v>
      </c>
      <c r="F78" s="60">
        <v>1641695</v>
      </c>
      <c r="G78" s="60">
        <v>224110</v>
      </c>
      <c r="H78" s="60">
        <v>656</v>
      </c>
      <c r="I78" s="60">
        <v>4315</v>
      </c>
      <c r="J78" s="61">
        <v>229081</v>
      </c>
      <c r="K78" s="57">
        <v>0.87754760591326808</v>
      </c>
      <c r="L78" s="58">
        <v>0.81605782142071548</v>
      </c>
      <c r="M78" s="57">
        <v>0.98644263955194578</v>
      </c>
      <c r="N78" s="59">
        <v>0.99285616133320753</v>
      </c>
    </row>
    <row r="79" spans="2:14">
      <c r="B79" s="49">
        <v>42430</v>
      </c>
      <c r="C79" s="60">
        <v>1091694</v>
      </c>
      <c r="D79" s="60">
        <v>49356</v>
      </c>
      <c r="E79" s="60">
        <v>680669</v>
      </c>
      <c r="F79" s="60">
        <v>1821719</v>
      </c>
      <c r="G79" s="60">
        <v>258679</v>
      </c>
      <c r="H79" s="60">
        <v>550</v>
      </c>
      <c r="I79" s="60">
        <v>6605</v>
      </c>
      <c r="J79" s="61">
        <v>265834</v>
      </c>
      <c r="K79" s="57">
        <v>0.87265760438178097</v>
      </c>
      <c r="L79" s="58">
        <v>0.80843885356120126</v>
      </c>
      <c r="M79" s="57">
        <v>0.98897928104837096</v>
      </c>
      <c r="N79" s="59">
        <v>0.99038956806164646</v>
      </c>
    </row>
    <row r="80" spans="2:14">
      <c r="B80" s="49">
        <v>42461</v>
      </c>
      <c r="C80" s="60">
        <v>1031657</v>
      </c>
      <c r="D80" s="60">
        <v>49670</v>
      </c>
      <c r="E80" s="60">
        <v>600332</v>
      </c>
      <c r="F80" s="60">
        <v>1681659</v>
      </c>
      <c r="G80" s="60">
        <v>182400</v>
      </c>
      <c r="H80" s="60">
        <v>689</v>
      </c>
      <c r="I80" s="60">
        <v>3033</v>
      </c>
      <c r="J80" s="61">
        <v>186122</v>
      </c>
      <c r="K80" s="57">
        <v>0.90035127244575253</v>
      </c>
      <c r="L80" s="58">
        <v>0.84975993713639475</v>
      </c>
      <c r="M80" s="57">
        <v>0.98631823507218175</v>
      </c>
      <c r="N80" s="59">
        <v>0.99497319201478374</v>
      </c>
    </row>
    <row r="81" spans="2:14">
      <c r="B81" s="49">
        <v>42491</v>
      </c>
      <c r="C81" s="60">
        <v>1156105</v>
      </c>
      <c r="D81" s="60">
        <v>51584</v>
      </c>
      <c r="E81" s="60">
        <v>661322</v>
      </c>
      <c r="F81" s="60">
        <v>1869011</v>
      </c>
      <c r="G81" s="60">
        <v>197101</v>
      </c>
      <c r="H81" s="60">
        <v>596</v>
      </c>
      <c r="I81" s="60">
        <v>3632</v>
      </c>
      <c r="J81" s="61">
        <v>201329</v>
      </c>
      <c r="K81" s="57">
        <v>0.90275558603900807</v>
      </c>
      <c r="L81" s="58">
        <v>0.85434516252514403</v>
      </c>
      <c r="M81" s="57">
        <v>0.98857799923342282</v>
      </c>
      <c r="N81" s="59">
        <v>0.99453796803989447</v>
      </c>
    </row>
    <row r="82" spans="2:14">
      <c r="B82" s="49">
        <v>42522</v>
      </c>
      <c r="C82" s="60">
        <v>1100964</v>
      </c>
      <c r="D82" s="60">
        <v>51783</v>
      </c>
      <c r="E82" s="60">
        <v>621143</v>
      </c>
      <c r="F82" s="60">
        <v>1773890</v>
      </c>
      <c r="G82" s="60">
        <v>181535</v>
      </c>
      <c r="H82" s="60">
        <v>397</v>
      </c>
      <c r="I82" s="60">
        <v>2980</v>
      </c>
      <c r="J82" s="61">
        <v>184912</v>
      </c>
      <c r="K82" s="57">
        <v>0.9055994429248081</v>
      </c>
      <c r="L82" s="58">
        <v>0.85845213134669107</v>
      </c>
      <c r="M82" s="57">
        <v>0.99239172096588735</v>
      </c>
      <c r="N82" s="59">
        <v>0.99522530014115806</v>
      </c>
    </row>
    <row r="83" spans="2:14">
      <c r="B83" s="51">
        <v>42552</v>
      </c>
      <c r="C83" s="60">
        <v>1155474</v>
      </c>
      <c r="D83" s="60">
        <v>52407</v>
      </c>
      <c r="E83" s="60">
        <v>669180</v>
      </c>
      <c r="F83" s="60">
        <v>1877061</v>
      </c>
      <c r="G83" s="60">
        <v>198003</v>
      </c>
      <c r="H83" s="60">
        <v>554</v>
      </c>
      <c r="I83" s="60">
        <v>3416</v>
      </c>
      <c r="J83" s="61">
        <v>201973</v>
      </c>
      <c r="K83" s="57">
        <v>0.90285247860304352</v>
      </c>
      <c r="L83" s="58">
        <v>0.85370789455602125</v>
      </c>
      <c r="M83" s="57">
        <v>0.98953947244198559</v>
      </c>
      <c r="N83" s="59">
        <v>0.9949211711041992</v>
      </c>
    </row>
    <row r="84" spans="2:14">
      <c r="B84" s="49">
        <v>42583</v>
      </c>
      <c r="C84" s="60">
        <v>1083307</v>
      </c>
      <c r="D84" s="60">
        <v>51854</v>
      </c>
      <c r="E84" s="60">
        <v>623321</v>
      </c>
      <c r="F84" s="60">
        <v>1758482</v>
      </c>
      <c r="G84" s="60">
        <v>171132</v>
      </c>
      <c r="H84" s="60">
        <v>550</v>
      </c>
      <c r="I84" s="60">
        <v>2737</v>
      </c>
      <c r="J84" s="61">
        <v>174419</v>
      </c>
      <c r="K84" s="57">
        <v>0.90976309702359304</v>
      </c>
      <c r="L84" s="58">
        <v>0.86357885875678297</v>
      </c>
      <c r="M84" s="57">
        <v>0.98950461796809408</v>
      </c>
      <c r="N84" s="59">
        <v>0.9956282005820547</v>
      </c>
    </row>
    <row r="85" spans="2:14">
      <c r="B85" s="49">
        <v>42614</v>
      </c>
      <c r="C85" s="60">
        <v>1098740</v>
      </c>
      <c r="D85" s="60">
        <v>52114</v>
      </c>
      <c r="E85" s="60">
        <v>619013</v>
      </c>
      <c r="F85" s="60">
        <v>1769867</v>
      </c>
      <c r="G85" s="60">
        <v>178838</v>
      </c>
      <c r="H85" s="60">
        <v>407</v>
      </c>
      <c r="I85" s="60">
        <v>3352</v>
      </c>
      <c r="J85" s="61">
        <v>182597</v>
      </c>
      <c r="K85" s="57">
        <v>0.90647868539445542</v>
      </c>
      <c r="L85" s="58">
        <v>0.86001794019621502</v>
      </c>
      <c r="M85" s="57">
        <v>0.99225071876011495</v>
      </c>
      <c r="N85" s="59">
        <v>0.99461409301615611</v>
      </c>
    </row>
    <row r="86" spans="2:14">
      <c r="B86" s="49">
        <v>42644</v>
      </c>
      <c r="C86" s="60">
        <v>1102967</v>
      </c>
      <c r="D86" s="60">
        <v>50464</v>
      </c>
      <c r="E86" s="60">
        <v>629248</v>
      </c>
      <c r="F86" s="60">
        <v>1782679</v>
      </c>
      <c r="G86" s="60">
        <v>214604</v>
      </c>
      <c r="H86" s="60">
        <v>556</v>
      </c>
      <c r="I86" s="60">
        <v>3977</v>
      </c>
      <c r="J86" s="61">
        <v>219137</v>
      </c>
      <c r="K86" s="57">
        <v>0.89053089794466622</v>
      </c>
      <c r="L86" s="58">
        <v>0.83712149098606448</v>
      </c>
      <c r="M86" s="57">
        <v>0.98910231281850258</v>
      </c>
      <c r="N86" s="59">
        <v>0.99371945201152834</v>
      </c>
    </row>
    <row r="87" spans="2:14">
      <c r="B87" s="49">
        <v>42675</v>
      </c>
      <c r="C87" s="60">
        <v>1040079</v>
      </c>
      <c r="D87" s="60">
        <v>49660</v>
      </c>
      <c r="E87" s="60">
        <v>596419</v>
      </c>
      <c r="F87" s="60">
        <v>1686158</v>
      </c>
      <c r="G87" s="60">
        <v>218126</v>
      </c>
      <c r="H87" s="60">
        <v>319</v>
      </c>
      <c r="I87" s="60">
        <v>3268</v>
      </c>
      <c r="J87" s="61">
        <v>221713</v>
      </c>
      <c r="K87" s="57">
        <v>0.88379036108835451</v>
      </c>
      <c r="L87" s="58">
        <v>0.82663715372296243</v>
      </c>
      <c r="M87" s="57">
        <v>0.99361731927409513</v>
      </c>
      <c r="N87" s="59">
        <v>0.99455049050588051</v>
      </c>
    </row>
    <row r="88" spans="2:14">
      <c r="B88" s="49">
        <v>42705</v>
      </c>
      <c r="C88" s="60">
        <v>1013156</v>
      </c>
      <c r="D88" s="60">
        <v>45290</v>
      </c>
      <c r="E88" s="60">
        <v>617303</v>
      </c>
      <c r="F88" s="60">
        <v>1675749</v>
      </c>
      <c r="G88" s="60">
        <v>263977</v>
      </c>
      <c r="H88" s="60">
        <v>279</v>
      </c>
      <c r="I88" s="60">
        <v>4562</v>
      </c>
      <c r="J88" s="61">
        <v>268818</v>
      </c>
      <c r="K88" s="57">
        <v>0.86175945596114711</v>
      </c>
      <c r="L88" s="58">
        <v>0.79330500425562567</v>
      </c>
      <c r="M88" s="57">
        <v>0.99387741666483798</v>
      </c>
      <c r="N88" s="59">
        <v>0.99266400263722832</v>
      </c>
    </row>
    <row r="89" spans="2:14">
      <c r="B89" s="49">
        <v>42736</v>
      </c>
      <c r="C89" s="60">
        <v>960146</v>
      </c>
      <c r="D89" s="60">
        <v>47633</v>
      </c>
      <c r="E89" s="60">
        <v>605881</v>
      </c>
      <c r="F89" s="60">
        <v>1613660</v>
      </c>
      <c r="G89" s="60">
        <v>277031</v>
      </c>
      <c r="H89" s="60">
        <v>406</v>
      </c>
      <c r="I89" s="60">
        <v>4175</v>
      </c>
      <c r="J89" s="61">
        <v>281612</v>
      </c>
      <c r="K89" s="57">
        <v>0.85141341190077202</v>
      </c>
      <c r="L89" s="58">
        <v>0.7760781197839921</v>
      </c>
      <c r="M89" s="57">
        <v>0.99154853348321159</v>
      </c>
      <c r="N89" s="59">
        <v>0.99315636597295986</v>
      </c>
    </row>
    <row r="90" spans="2:14">
      <c r="B90" s="49">
        <v>42767</v>
      </c>
      <c r="C90" s="60">
        <v>915403</v>
      </c>
      <c r="D90" s="60">
        <v>45394</v>
      </c>
      <c r="E90" s="60">
        <v>558406</v>
      </c>
      <c r="F90" s="60">
        <v>1519203</v>
      </c>
      <c r="G90" s="60">
        <v>212506</v>
      </c>
      <c r="H90" s="60">
        <v>339</v>
      </c>
      <c r="I90" s="60">
        <v>3571</v>
      </c>
      <c r="J90" s="61">
        <v>216416</v>
      </c>
      <c r="K90" s="57">
        <v>0.87530903959912865</v>
      </c>
      <c r="L90" s="58">
        <v>0.8115929565239749</v>
      </c>
      <c r="M90" s="57">
        <v>0.99258740952922397</v>
      </c>
      <c r="N90" s="59">
        <v>0.99364564741973427</v>
      </c>
    </row>
    <row r="91" spans="2:14">
      <c r="B91" s="49">
        <v>42795</v>
      </c>
      <c r="C91" s="60">
        <v>1113881</v>
      </c>
      <c r="D91" s="60">
        <v>52671</v>
      </c>
      <c r="E91" s="60">
        <v>647890</v>
      </c>
      <c r="F91" s="60">
        <v>1814442</v>
      </c>
      <c r="G91" s="60">
        <v>195626</v>
      </c>
      <c r="H91" s="60">
        <v>684</v>
      </c>
      <c r="I91" s="60">
        <v>5082</v>
      </c>
      <c r="J91" s="61">
        <v>201392</v>
      </c>
      <c r="K91" s="57">
        <v>0.90009494829435366</v>
      </c>
      <c r="L91" s="58">
        <v>0.85061095511516926</v>
      </c>
      <c r="M91" s="57">
        <v>0.98718020804048356</v>
      </c>
      <c r="N91" s="59">
        <v>0.99221712416458896</v>
      </c>
    </row>
    <row r="92" spans="2:14">
      <c r="B92" s="49">
        <v>42826</v>
      </c>
      <c r="C92" s="60">
        <v>1074366</v>
      </c>
      <c r="D92" s="60">
        <v>46813</v>
      </c>
      <c r="E92" s="60">
        <v>643653</v>
      </c>
      <c r="F92" s="60">
        <v>1764832</v>
      </c>
      <c r="G92" s="60">
        <v>179377</v>
      </c>
      <c r="H92" s="60">
        <v>737</v>
      </c>
      <c r="I92" s="60">
        <v>4816</v>
      </c>
      <c r="J92" s="61">
        <v>184930</v>
      </c>
      <c r="K92" s="57">
        <v>0.9051525263083392</v>
      </c>
      <c r="L92" s="58">
        <v>0.85692681833517714</v>
      </c>
      <c r="M92" s="57">
        <v>0.98450052576235536</v>
      </c>
      <c r="N92" s="59">
        <v>0.99257327644035409</v>
      </c>
    </row>
    <row r="93" spans="2:14">
      <c r="B93" s="49">
        <v>42856</v>
      </c>
      <c r="C93" s="60">
        <v>1140074</v>
      </c>
      <c r="D93" s="60">
        <v>50490</v>
      </c>
      <c r="E93" s="60">
        <v>663353</v>
      </c>
      <c r="F93" s="60">
        <v>1853917</v>
      </c>
      <c r="G93" s="60">
        <v>207223</v>
      </c>
      <c r="H93" s="60">
        <v>547</v>
      </c>
      <c r="I93" s="60">
        <v>5102</v>
      </c>
      <c r="J93" s="61">
        <v>212872</v>
      </c>
      <c r="K93" s="57">
        <v>0.8970035160821932</v>
      </c>
      <c r="L93" s="58">
        <v>0.84619352674280424</v>
      </c>
      <c r="M93" s="57">
        <v>0.98928228540078766</v>
      </c>
      <c r="N93" s="59">
        <v>0.99236747425032346</v>
      </c>
    </row>
    <row r="94" spans="2:14">
      <c r="B94" s="49">
        <v>42887</v>
      </c>
      <c r="C94" s="60">
        <v>1116618</v>
      </c>
      <c r="D94" s="60">
        <v>50188</v>
      </c>
      <c r="E94" s="60">
        <v>642305</v>
      </c>
      <c r="F94" s="60">
        <v>1809111</v>
      </c>
      <c r="G94" s="60">
        <v>180259</v>
      </c>
      <c r="H94" s="60">
        <v>424</v>
      </c>
      <c r="I94" s="60">
        <v>4262</v>
      </c>
      <c r="J94" s="61">
        <v>184945</v>
      </c>
      <c r="K94" s="57">
        <v>0.90725185250564677</v>
      </c>
      <c r="L94" s="58">
        <v>0.86100532278697206</v>
      </c>
      <c r="M94" s="57">
        <v>0.99162254010906503</v>
      </c>
      <c r="N94" s="59">
        <v>0.9934082624074535</v>
      </c>
    </row>
    <row r="95" spans="2:14">
      <c r="B95" s="49">
        <v>42917</v>
      </c>
      <c r="C95" s="60">
        <v>1153599</v>
      </c>
      <c r="D95" s="60">
        <v>49842</v>
      </c>
      <c r="E95" s="60">
        <v>670322</v>
      </c>
      <c r="F95" s="60">
        <v>1873763</v>
      </c>
      <c r="G95" s="60">
        <v>195049</v>
      </c>
      <c r="H95" s="60">
        <v>527</v>
      </c>
      <c r="I95" s="60">
        <v>4605</v>
      </c>
      <c r="J95" s="61">
        <v>200181</v>
      </c>
      <c r="K95" s="57">
        <v>0.90347810741273626</v>
      </c>
      <c r="L95" s="58">
        <v>0.85537441941855841</v>
      </c>
      <c r="M95" s="57">
        <v>0.98953721535071171</v>
      </c>
      <c r="N95" s="59">
        <v>0.99317703988727668</v>
      </c>
    </row>
    <row r="96" spans="2:14">
      <c r="B96" s="49">
        <v>42948</v>
      </c>
      <c r="C96" s="60">
        <v>1073662</v>
      </c>
      <c r="D96" s="60">
        <v>47408</v>
      </c>
      <c r="E96" s="60">
        <v>616886</v>
      </c>
      <c r="F96" s="60">
        <v>1737956</v>
      </c>
      <c r="G96" s="60">
        <v>182993</v>
      </c>
      <c r="H96" s="60">
        <v>504</v>
      </c>
      <c r="I96" s="60">
        <v>3210</v>
      </c>
      <c r="J96" s="61">
        <v>186707</v>
      </c>
      <c r="K96" s="57">
        <v>0.90299236801455629</v>
      </c>
      <c r="L96" s="58">
        <v>0.85438087621503112</v>
      </c>
      <c r="M96" s="57">
        <v>0.98948071464351306</v>
      </c>
      <c r="N96" s="59">
        <v>0.9948233821859841</v>
      </c>
    </row>
    <row r="97" spans="2:14">
      <c r="B97" s="49">
        <v>42979</v>
      </c>
      <c r="C97" s="60">
        <v>1068942</v>
      </c>
      <c r="D97" s="60">
        <v>46860</v>
      </c>
      <c r="E97" s="60">
        <v>611132</v>
      </c>
      <c r="F97" s="60">
        <v>1726934</v>
      </c>
      <c r="G97" s="60">
        <v>195015</v>
      </c>
      <c r="H97" s="60">
        <v>390</v>
      </c>
      <c r="I97" s="60">
        <v>3622</v>
      </c>
      <c r="J97" s="61">
        <v>199027</v>
      </c>
      <c r="K97" s="57">
        <v>0.89666093965557969</v>
      </c>
      <c r="L97" s="58">
        <v>0.84571073224801163</v>
      </c>
      <c r="M97" s="57">
        <v>0.99174603174603171</v>
      </c>
      <c r="N97" s="59">
        <v>0.99410821239064728</v>
      </c>
    </row>
    <row r="98" spans="2:14">
      <c r="B98" s="49">
        <v>43009</v>
      </c>
      <c r="C98" s="60">
        <v>1124093</v>
      </c>
      <c r="D98" s="60">
        <v>49856</v>
      </c>
      <c r="E98" s="60">
        <v>664586</v>
      </c>
      <c r="F98" s="60">
        <v>1838535</v>
      </c>
      <c r="G98" s="60">
        <v>201118</v>
      </c>
      <c r="H98" s="60">
        <v>342</v>
      </c>
      <c r="I98" s="60">
        <v>4142</v>
      </c>
      <c r="J98" s="61">
        <v>205602</v>
      </c>
      <c r="K98" s="57">
        <v>0.8994186788850258</v>
      </c>
      <c r="L98" s="58">
        <v>0.84823699773092742</v>
      </c>
      <c r="M98" s="57">
        <v>0.99318697956093871</v>
      </c>
      <c r="N98" s="59">
        <v>0.99380615137993322</v>
      </c>
    </row>
    <row r="99" spans="2:14">
      <c r="B99" s="49">
        <v>43040</v>
      </c>
      <c r="C99" s="60">
        <v>1064496</v>
      </c>
      <c r="D99" s="60">
        <v>47776</v>
      </c>
      <c r="E99" s="60">
        <v>642617</v>
      </c>
      <c r="F99" s="60">
        <v>1754889</v>
      </c>
      <c r="G99" s="60">
        <v>217417</v>
      </c>
      <c r="H99" s="60">
        <v>447</v>
      </c>
      <c r="I99" s="60">
        <v>4218</v>
      </c>
      <c r="J99" s="61">
        <v>222082</v>
      </c>
      <c r="K99" s="57">
        <v>0.88766552468397364</v>
      </c>
      <c r="L99" s="58">
        <v>0.83039644656072609</v>
      </c>
      <c r="M99" s="57">
        <v>0.99073056425357198</v>
      </c>
      <c r="N99" s="59">
        <v>0.99347901705999209</v>
      </c>
    </row>
    <row r="100" spans="2:14">
      <c r="B100" s="49">
        <v>43070</v>
      </c>
      <c r="C100" s="60">
        <v>996727</v>
      </c>
      <c r="D100" s="60">
        <v>41837</v>
      </c>
      <c r="E100" s="60">
        <v>664497</v>
      </c>
      <c r="F100" s="60">
        <v>1703061</v>
      </c>
      <c r="G100" s="60">
        <v>292860</v>
      </c>
      <c r="H100" s="60">
        <v>321</v>
      </c>
      <c r="I100" s="60">
        <v>7712</v>
      </c>
      <c r="J100" s="61">
        <v>300893</v>
      </c>
      <c r="K100" s="57">
        <v>0.84985034586622255</v>
      </c>
      <c r="L100" s="58">
        <v>0.77290403826961651</v>
      </c>
      <c r="M100" s="57">
        <v>0.99238578680203049</v>
      </c>
      <c r="N100" s="59">
        <v>0.98852737764594045</v>
      </c>
    </row>
    <row r="101" spans="2:14">
      <c r="B101" s="49">
        <v>43101</v>
      </c>
      <c r="C101" s="60">
        <v>969985</v>
      </c>
      <c r="D101" s="60">
        <v>49495</v>
      </c>
      <c r="E101" s="60">
        <v>686577</v>
      </c>
      <c r="F101" s="60">
        <v>1706057</v>
      </c>
      <c r="G101" s="60">
        <v>287041</v>
      </c>
      <c r="H101" s="60">
        <v>492</v>
      </c>
      <c r="I101" s="60">
        <v>6496</v>
      </c>
      <c r="J101" s="61">
        <v>294029</v>
      </c>
      <c r="K101" s="57">
        <v>0.85299182135168183</v>
      </c>
      <c r="L101" s="58">
        <v>0.7716507057133265</v>
      </c>
      <c r="M101" s="57">
        <v>0.99015744093464297</v>
      </c>
      <c r="N101" s="59">
        <v>0.99062724994336815</v>
      </c>
    </row>
    <row r="102" spans="2:14">
      <c r="B102" s="49">
        <v>43132</v>
      </c>
      <c r="C102" s="60">
        <v>885797</v>
      </c>
      <c r="D102" s="60">
        <v>41332</v>
      </c>
      <c r="E102" s="60">
        <v>620696</v>
      </c>
      <c r="F102" s="60">
        <v>1547825</v>
      </c>
      <c r="G102" s="60">
        <v>265960</v>
      </c>
      <c r="H102" s="60">
        <v>570</v>
      </c>
      <c r="I102" s="60">
        <v>5657</v>
      </c>
      <c r="J102" s="61">
        <v>272187</v>
      </c>
      <c r="K102" s="57">
        <v>0.85044768935589432</v>
      </c>
      <c r="L102" s="58">
        <v>0.76908323543941992</v>
      </c>
      <c r="M102" s="57">
        <v>0.98639683070020523</v>
      </c>
      <c r="N102" s="59">
        <v>0.99096835171221342</v>
      </c>
    </row>
    <row r="103" spans="2:14">
      <c r="B103" s="49">
        <v>43160</v>
      </c>
      <c r="C103" s="60">
        <v>993095</v>
      </c>
      <c r="D103" s="60">
        <v>45703</v>
      </c>
      <c r="E103" s="60">
        <v>695755</v>
      </c>
      <c r="F103" s="60">
        <v>1734553</v>
      </c>
      <c r="G103" s="60">
        <v>306701</v>
      </c>
      <c r="H103" s="60">
        <v>952</v>
      </c>
      <c r="I103" s="60">
        <v>7579</v>
      </c>
      <c r="J103" s="61">
        <v>315232</v>
      </c>
      <c r="K103" s="57">
        <v>0.84621216371473107</v>
      </c>
      <c r="L103" s="58">
        <v>0.7640391261397943</v>
      </c>
      <c r="M103" s="57">
        <v>0.9795948987246812</v>
      </c>
      <c r="N103" s="59">
        <v>0.98922418083016039</v>
      </c>
    </row>
    <row r="104" spans="2:14">
      <c r="B104" s="49">
        <v>43191</v>
      </c>
      <c r="C104" s="60">
        <v>1025362</v>
      </c>
      <c r="D104" s="60">
        <v>46157</v>
      </c>
      <c r="E104" s="60">
        <v>686086</v>
      </c>
      <c r="F104" s="60">
        <v>1757605</v>
      </c>
      <c r="G104" s="60">
        <v>220986</v>
      </c>
      <c r="H104" s="60">
        <v>1099</v>
      </c>
      <c r="I104" s="60">
        <v>4679</v>
      </c>
      <c r="J104" s="61">
        <v>226764</v>
      </c>
      <c r="K104" s="57">
        <v>0.88572488282169293</v>
      </c>
      <c r="L104" s="58">
        <v>0.82269318039584449</v>
      </c>
      <c r="M104" s="57">
        <v>0.97674369392246485</v>
      </c>
      <c r="N104" s="59">
        <v>0.99322635049546515</v>
      </c>
    </row>
    <row r="105" spans="2:14">
      <c r="B105" s="49">
        <v>43221</v>
      </c>
      <c r="C105" s="60">
        <v>1153259</v>
      </c>
      <c r="D105" s="60">
        <v>48511</v>
      </c>
      <c r="E105" s="60">
        <v>754686</v>
      </c>
      <c r="F105" s="60">
        <v>1956456</v>
      </c>
      <c r="G105" s="60">
        <v>201452</v>
      </c>
      <c r="H105" s="60">
        <v>708</v>
      </c>
      <c r="I105" s="60">
        <v>5842</v>
      </c>
      <c r="J105" s="61">
        <v>208002</v>
      </c>
      <c r="K105" s="57">
        <v>0.90390111519835448</v>
      </c>
      <c r="L105" s="58">
        <v>0.85129522089951293</v>
      </c>
      <c r="M105" s="57">
        <v>0.9856153111603243</v>
      </c>
      <c r="N105" s="59">
        <v>0.99231849451959686</v>
      </c>
    </row>
    <row r="106" spans="2:14">
      <c r="B106" s="49">
        <v>43252</v>
      </c>
      <c r="C106" s="60">
        <v>1118941</v>
      </c>
      <c r="D106" s="60">
        <v>48801</v>
      </c>
      <c r="E106" s="60">
        <v>732782</v>
      </c>
      <c r="F106" s="60">
        <v>1900524</v>
      </c>
      <c r="G106" s="60">
        <v>187798</v>
      </c>
      <c r="H106" s="60">
        <v>834</v>
      </c>
      <c r="I106" s="60">
        <v>4786</v>
      </c>
      <c r="J106" s="61">
        <v>193418</v>
      </c>
      <c r="K106" s="57">
        <v>0.90762972422349808</v>
      </c>
      <c r="L106" s="58">
        <v>0.8562849964683078</v>
      </c>
      <c r="M106" s="57">
        <v>0.98319734058627983</v>
      </c>
      <c r="N106" s="59">
        <v>0.99351110677252807</v>
      </c>
    </row>
    <row r="107" spans="2:14">
      <c r="B107" s="49">
        <v>43282</v>
      </c>
      <c r="C107" s="60">
        <v>1139867</v>
      </c>
      <c r="D107" s="60">
        <v>48988</v>
      </c>
      <c r="E107" s="60">
        <v>758217</v>
      </c>
      <c r="F107" s="60">
        <v>1947072</v>
      </c>
      <c r="G107" s="60">
        <v>225992</v>
      </c>
      <c r="H107" s="60">
        <v>858</v>
      </c>
      <c r="I107" s="60">
        <v>5974</v>
      </c>
      <c r="J107" s="61">
        <v>232824</v>
      </c>
      <c r="K107" s="57">
        <v>0.89319490471105045</v>
      </c>
      <c r="L107" s="58">
        <v>0.83454221848668131</v>
      </c>
      <c r="M107" s="57">
        <v>0.98278698391044417</v>
      </c>
      <c r="N107" s="59">
        <v>0.99218258262659464</v>
      </c>
    </row>
    <row r="108" spans="2:14">
      <c r="B108" s="49">
        <v>43313</v>
      </c>
      <c r="C108" s="60">
        <v>1051958</v>
      </c>
      <c r="D108" s="60">
        <v>48589</v>
      </c>
      <c r="E108" s="60">
        <v>692068</v>
      </c>
      <c r="F108" s="60">
        <v>1792615</v>
      </c>
      <c r="G108" s="60">
        <v>200809</v>
      </c>
      <c r="H108" s="60">
        <v>528</v>
      </c>
      <c r="I108" s="60">
        <v>3902</v>
      </c>
      <c r="J108" s="61">
        <v>205239</v>
      </c>
      <c r="K108" s="57">
        <v>0.89727027100078383</v>
      </c>
      <c r="L108" s="58">
        <v>0.83970762320527281</v>
      </c>
      <c r="M108" s="57">
        <v>0.98925015778650971</v>
      </c>
      <c r="N108" s="59">
        <v>0.99439343649869971</v>
      </c>
    </row>
    <row r="109" spans="2:14">
      <c r="B109" s="49">
        <v>43344</v>
      </c>
      <c r="C109" s="60">
        <v>1052878</v>
      </c>
      <c r="D109" s="60">
        <v>47000</v>
      </c>
      <c r="E109" s="60">
        <v>684061</v>
      </c>
      <c r="F109" s="60">
        <v>1783939</v>
      </c>
      <c r="G109" s="60">
        <v>216210</v>
      </c>
      <c r="H109" s="60">
        <v>622</v>
      </c>
      <c r="I109" s="60">
        <v>4924</v>
      </c>
      <c r="J109" s="61">
        <v>221756</v>
      </c>
      <c r="K109" s="57">
        <v>0.88943682863047469</v>
      </c>
      <c r="L109" s="58">
        <v>0.82963356362994534</v>
      </c>
      <c r="M109" s="57">
        <v>0.98693880979379278</v>
      </c>
      <c r="N109" s="59">
        <v>0.99285325515069267</v>
      </c>
    </row>
    <row r="110" spans="2:14">
      <c r="B110" s="49">
        <v>43374</v>
      </c>
      <c r="C110" s="60">
        <v>1097167</v>
      </c>
      <c r="D110" s="60">
        <v>50587</v>
      </c>
      <c r="E110" s="60">
        <v>703188</v>
      </c>
      <c r="F110" s="60">
        <v>1850942</v>
      </c>
      <c r="G110" s="60">
        <v>222865</v>
      </c>
      <c r="H110" s="60">
        <v>695</v>
      </c>
      <c r="I110" s="60">
        <v>4990</v>
      </c>
      <c r="J110" s="61">
        <v>228550</v>
      </c>
      <c r="K110" s="57">
        <v>0.89009334972195131</v>
      </c>
      <c r="L110" s="58">
        <v>0.83116697170977671</v>
      </c>
      <c r="M110" s="57">
        <v>0.98644748644748648</v>
      </c>
      <c r="N110" s="59">
        <v>0.99295374891623289</v>
      </c>
    </row>
    <row r="111" spans="2:14">
      <c r="B111" s="49">
        <v>43405</v>
      </c>
      <c r="C111" s="60">
        <v>1059425</v>
      </c>
      <c r="D111" s="60">
        <v>47788</v>
      </c>
      <c r="E111" s="60">
        <v>678032</v>
      </c>
      <c r="F111" s="60">
        <v>1785245</v>
      </c>
      <c r="G111" s="60">
        <v>245928</v>
      </c>
      <c r="H111" s="60">
        <v>677</v>
      </c>
      <c r="I111" s="60">
        <v>5997</v>
      </c>
      <c r="J111" s="61">
        <v>252602</v>
      </c>
      <c r="K111" s="57">
        <v>0.87604466871163533</v>
      </c>
      <c r="L111" s="58">
        <v>0.81160038702174819</v>
      </c>
      <c r="M111" s="57">
        <v>0.98603115650469408</v>
      </c>
      <c r="N111" s="59">
        <v>0.99123282784794209</v>
      </c>
    </row>
    <row r="112" spans="2:14">
      <c r="B112" s="49">
        <v>43435</v>
      </c>
      <c r="C112" s="60">
        <v>1037320</v>
      </c>
      <c r="D112" s="60">
        <v>42668</v>
      </c>
      <c r="E112" s="60">
        <v>690016</v>
      </c>
      <c r="F112" s="60">
        <v>1770004</v>
      </c>
      <c r="G112" s="60">
        <v>270039</v>
      </c>
      <c r="H112" s="60">
        <v>404</v>
      </c>
      <c r="I112" s="60">
        <v>7071</v>
      </c>
      <c r="J112" s="61">
        <v>277514</v>
      </c>
      <c r="K112" s="57">
        <v>0.86446321839417284</v>
      </c>
      <c r="L112" s="58">
        <v>0.79344694150573791</v>
      </c>
      <c r="M112" s="57">
        <v>0.99062035661218428</v>
      </c>
      <c r="N112" s="59">
        <v>0.98985635939272998</v>
      </c>
    </row>
    <row r="113" spans="2:14">
      <c r="B113" s="49">
        <v>43466</v>
      </c>
      <c r="C113" s="60">
        <v>1022576</v>
      </c>
      <c r="D113" s="60">
        <v>46983</v>
      </c>
      <c r="E113" s="60">
        <v>713158</v>
      </c>
      <c r="F113" s="60">
        <v>1782717</v>
      </c>
      <c r="G113" s="60">
        <v>321778</v>
      </c>
      <c r="H113" s="60">
        <v>633</v>
      </c>
      <c r="I113" s="60">
        <v>8285</v>
      </c>
      <c r="J113" s="61">
        <v>330696</v>
      </c>
      <c r="K113" s="57">
        <v>0.84352514156012104</v>
      </c>
      <c r="L113" s="58">
        <v>0.7606448896644783</v>
      </c>
      <c r="M113" s="57">
        <v>0.98670614919354838</v>
      </c>
      <c r="N113" s="59">
        <v>0.98851607126273311</v>
      </c>
    </row>
    <row r="114" spans="2:14">
      <c r="B114" s="49">
        <v>43497</v>
      </c>
      <c r="C114" s="60">
        <v>935100</v>
      </c>
      <c r="D114" s="60">
        <v>43517</v>
      </c>
      <c r="E114" s="60">
        <v>667942</v>
      </c>
      <c r="F114" s="60">
        <v>1646559</v>
      </c>
      <c r="G114" s="60">
        <v>299228</v>
      </c>
      <c r="H114" s="60">
        <v>666</v>
      </c>
      <c r="I114" s="60">
        <v>8494</v>
      </c>
      <c r="J114" s="60">
        <v>308388</v>
      </c>
      <c r="K114" s="57">
        <v>0.84225250096294169</v>
      </c>
      <c r="L114" s="58">
        <v>0.75757821259827207</v>
      </c>
      <c r="M114" s="57">
        <v>0.98492632913111378</v>
      </c>
      <c r="N114" s="59">
        <v>0.98744301012956137</v>
      </c>
    </row>
    <row r="115" spans="2:14">
      <c r="B115" s="53">
        <v>43525</v>
      </c>
      <c r="C115" s="60">
        <v>1091504</v>
      </c>
      <c r="D115" s="60">
        <v>49703</v>
      </c>
      <c r="E115" s="60">
        <v>736094</v>
      </c>
      <c r="F115" s="60">
        <v>1877301</v>
      </c>
      <c r="G115" s="60">
        <v>281557</v>
      </c>
      <c r="H115" s="60">
        <v>787</v>
      </c>
      <c r="I115" s="60">
        <v>7906</v>
      </c>
      <c r="J115" s="60">
        <v>290250</v>
      </c>
      <c r="K115" s="57">
        <v>0.86609311614813211</v>
      </c>
      <c r="L115" s="58">
        <v>0.79494210381039154</v>
      </c>
      <c r="M115" s="57">
        <v>0.98441275500099035</v>
      </c>
      <c r="N115" s="59">
        <v>0.98937365591397852</v>
      </c>
    </row>
    <row r="116" spans="2:14">
      <c r="B116" s="53">
        <v>43556</v>
      </c>
      <c r="C116" s="60">
        <v>1026604</v>
      </c>
      <c r="D116" s="60">
        <v>48481</v>
      </c>
      <c r="E116" s="60">
        <v>722899</v>
      </c>
      <c r="F116" s="60">
        <v>1797984</v>
      </c>
      <c r="G116" s="60">
        <v>304221</v>
      </c>
      <c r="H116" s="60">
        <v>800</v>
      </c>
      <c r="I116" s="60">
        <v>9160</v>
      </c>
      <c r="J116" s="60">
        <v>314181</v>
      </c>
      <c r="K116" s="57">
        <v>0.8512516777808552</v>
      </c>
      <c r="L116" s="58">
        <v>0.77140420415907429</v>
      </c>
      <c r="M116" s="57">
        <v>0.98376656317850697</v>
      </c>
      <c r="N116" s="59">
        <v>0.98748734733129429</v>
      </c>
    </row>
    <row r="117" spans="2:14">
      <c r="B117" s="94">
        <v>43586</v>
      </c>
      <c r="C117" s="60">
        <v>958786</v>
      </c>
      <c r="D117" s="60">
        <v>42772</v>
      </c>
      <c r="E117" s="60">
        <v>692743</v>
      </c>
      <c r="F117" s="60">
        <v>1694301</v>
      </c>
      <c r="G117" s="60">
        <v>253619</v>
      </c>
      <c r="H117" s="60">
        <v>639</v>
      </c>
      <c r="I117" s="60">
        <v>7207</v>
      </c>
      <c r="J117" s="60">
        <v>261465</v>
      </c>
      <c r="K117" s="57">
        <v>0.86631069361058533</v>
      </c>
      <c r="L117" s="58">
        <v>0.79081330083594181</v>
      </c>
      <c r="M117" s="57">
        <v>0.98528022851351038</v>
      </c>
      <c r="N117" s="59">
        <v>0.98970355025358958</v>
      </c>
    </row>
    <row r="118" spans="2:14">
      <c r="B118" s="94">
        <v>43617</v>
      </c>
      <c r="C118" s="60">
        <v>930754</v>
      </c>
      <c r="D118" s="60">
        <v>41148</v>
      </c>
      <c r="E118" s="60">
        <v>666559</v>
      </c>
      <c r="F118" s="60">
        <v>1638461</v>
      </c>
      <c r="G118" s="60">
        <v>250465</v>
      </c>
      <c r="H118" s="60">
        <v>781</v>
      </c>
      <c r="I118" s="60">
        <v>7336</v>
      </c>
      <c r="J118" s="60">
        <v>258582</v>
      </c>
      <c r="K118" s="57">
        <v>0.86369207234627787</v>
      </c>
      <c r="L118" s="58">
        <v>0.78796057293355426</v>
      </c>
      <c r="M118" s="57">
        <v>0.98137327386772877</v>
      </c>
      <c r="N118" s="59">
        <v>0.98911403111760732</v>
      </c>
    </row>
    <row r="119" spans="2:14">
      <c r="B119" s="94">
        <v>43647</v>
      </c>
      <c r="C119" s="60">
        <v>990283</v>
      </c>
      <c r="D119" s="60">
        <v>43991</v>
      </c>
      <c r="E119" s="60">
        <v>729722</v>
      </c>
      <c r="F119" s="60">
        <v>1763996</v>
      </c>
      <c r="G119" s="60">
        <v>264384</v>
      </c>
      <c r="H119" s="60">
        <v>751</v>
      </c>
      <c r="I119" s="60">
        <v>10380</v>
      </c>
      <c r="J119" s="60">
        <v>275515</v>
      </c>
      <c r="K119" s="57">
        <v>0.86491124588197854</v>
      </c>
      <c r="L119" s="58">
        <v>0.78927954588747451</v>
      </c>
      <c r="M119" s="57">
        <v>0.98321487640248539</v>
      </c>
      <c r="N119" s="59">
        <v>0.98597490616158312</v>
      </c>
    </row>
    <row r="120" spans="2:14">
      <c r="B120" s="94">
        <v>43678</v>
      </c>
      <c r="C120" s="60">
        <v>919189</v>
      </c>
      <c r="D120" s="60">
        <v>41225</v>
      </c>
      <c r="E120" s="60">
        <v>693581</v>
      </c>
      <c r="F120" s="60">
        <v>1653995</v>
      </c>
      <c r="G120" s="60">
        <v>254243</v>
      </c>
      <c r="H120" s="60">
        <v>657</v>
      </c>
      <c r="I120" s="60">
        <v>7830</v>
      </c>
      <c r="J120" s="60">
        <v>262730</v>
      </c>
      <c r="K120" s="57">
        <v>0.86292765002804261</v>
      </c>
      <c r="L120" s="58">
        <v>0.78333384465397227</v>
      </c>
      <c r="M120" s="57">
        <v>0.98431307005396118</v>
      </c>
      <c r="N120" s="59">
        <v>0.98883678756107329</v>
      </c>
    </row>
    <row r="121" spans="2:14">
      <c r="B121" s="94">
        <v>43709</v>
      </c>
      <c r="C121" s="60">
        <v>915506</v>
      </c>
      <c r="D121" s="60">
        <v>40216</v>
      </c>
      <c r="E121" s="60">
        <v>674454</v>
      </c>
      <c r="F121" s="60">
        <v>1630176</v>
      </c>
      <c r="G121" s="60">
        <v>273446</v>
      </c>
      <c r="H121" s="60">
        <v>815</v>
      </c>
      <c r="I121" s="60">
        <v>7936</v>
      </c>
      <c r="J121" s="60">
        <v>282197</v>
      </c>
      <c r="K121" s="57">
        <v>0.85243621406493397</v>
      </c>
      <c r="L121" s="58">
        <v>0.77001090035594377</v>
      </c>
      <c r="M121" s="57">
        <v>0.98013696960834495</v>
      </c>
      <c r="N121" s="59">
        <v>0.98837028678614869</v>
      </c>
    </row>
    <row r="122" spans="2:14">
      <c r="B122" s="94">
        <v>43739</v>
      </c>
      <c r="C122" s="60">
        <v>908243</v>
      </c>
      <c r="D122" s="60">
        <v>42104</v>
      </c>
      <c r="E122" s="60">
        <v>685197</v>
      </c>
      <c r="F122" s="60">
        <v>1635544</v>
      </c>
      <c r="G122" s="60">
        <v>311503</v>
      </c>
      <c r="H122" s="60">
        <v>886</v>
      </c>
      <c r="I122" s="60">
        <v>7636</v>
      </c>
      <c r="J122" s="60">
        <v>320025</v>
      </c>
      <c r="K122" s="57">
        <v>0.83635197735288302</v>
      </c>
      <c r="L122" s="58">
        <v>0.74461650212421271</v>
      </c>
      <c r="M122" s="57">
        <v>0.97939055594324265</v>
      </c>
      <c r="N122" s="59">
        <v>0.98897858502698344</v>
      </c>
    </row>
    <row r="123" spans="2:14">
      <c r="B123" s="94">
        <v>43770</v>
      </c>
      <c r="C123" s="60">
        <v>863910</v>
      </c>
      <c r="D123" s="60">
        <v>39579</v>
      </c>
      <c r="E123" s="60">
        <v>668078</v>
      </c>
      <c r="F123" s="60">
        <v>1571567</v>
      </c>
      <c r="G123" s="60">
        <v>347294</v>
      </c>
      <c r="H123" s="60">
        <v>846</v>
      </c>
      <c r="I123" s="60">
        <v>9988</v>
      </c>
      <c r="J123" s="60">
        <v>358128</v>
      </c>
      <c r="K123" s="57">
        <v>0.81441212212292613</v>
      </c>
      <c r="L123" s="58">
        <v>0.71326547798719286</v>
      </c>
      <c r="M123" s="57">
        <v>0.97907235621521338</v>
      </c>
      <c r="N123" s="59">
        <v>0.98526987048458414</v>
      </c>
    </row>
    <row r="124" spans="2:14">
      <c r="B124" s="94">
        <v>43800</v>
      </c>
      <c r="C124" s="60">
        <v>834037</v>
      </c>
      <c r="D124" s="60">
        <v>36741</v>
      </c>
      <c r="E124" s="60">
        <v>695084</v>
      </c>
      <c r="F124" s="60">
        <v>1565862</v>
      </c>
      <c r="G124" s="60">
        <v>381159</v>
      </c>
      <c r="H124" s="60">
        <v>468</v>
      </c>
      <c r="I124" s="60">
        <v>14571</v>
      </c>
      <c r="J124" s="60">
        <v>396198</v>
      </c>
      <c r="K124" s="57">
        <v>0.79807039540075231</v>
      </c>
      <c r="L124" s="58">
        <v>0.6863394876217499</v>
      </c>
      <c r="M124" s="57">
        <v>0.98742239780698216</v>
      </c>
      <c r="N124" s="59">
        <v>0.97946748772290759</v>
      </c>
    </row>
    <row r="125" spans="2:14">
      <c r="B125" s="94">
        <v>43831</v>
      </c>
      <c r="C125" s="60">
        <v>836435</v>
      </c>
      <c r="D125" s="60">
        <v>41930</v>
      </c>
      <c r="E125" s="60">
        <v>676950</v>
      </c>
      <c r="F125" s="60">
        <v>1555315</v>
      </c>
      <c r="G125" s="60">
        <v>338870</v>
      </c>
      <c r="H125" s="60">
        <v>665</v>
      </c>
      <c r="I125" s="60">
        <v>9241</v>
      </c>
      <c r="J125" s="60">
        <v>348776</v>
      </c>
      <c r="K125" s="57">
        <v>0.81682808227127801</v>
      </c>
      <c r="L125" s="58">
        <v>0.71167484184956242</v>
      </c>
      <c r="M125" s="57">
        <v>0.98438783894823334</v>
      </c>
      <c r="N125" s="59">
        <v>0.98653290410395944</v>
      </c>
    </row>
    <row r="126" spans="2:14">
      <c r="B126" s="94">
        <v>43862</v>
      </c>
      <c r="C126" s="60">
        <v>799611</v>
      </c>
      <c r="D126" s="60">
        <v>38016</v>
      </c>
      <c r="E126" s="60">
        <v>630752</v>
      </c>
      <c r="F126" s="60">
        <v>1468379</v>
      </c>
      <c r="G126" s="60">
        <v>296195</v>
      </c>
      <c r="H126" s="60">
        <v>465</v>
      </c>
      <c r="I126" s="60">
        <v>8647</v>
      </c>
      <c r="J126" s="60">
        <v>305307</v>
      </c>
      <c r="K126" s="57">
        <v>0.8278686306369899</v>
      </c>
      <c r="L126" s="58">
        <v>0.7297012427382219</v>
      </c>
      <c r="M126" s="57">
        <v>0.98791611444609029</v>
      </c>
      <c r="N126" s="59">
        <v>0.98647636295959173</v>
      </c>
    </row>
    <row r="127" spans="2:14">
      <c r="B127" s="94">
        <v>43891</v>
      </c>
      <c r="C127" s="60">
        <v>685711</v>
      </c>
      <c r="D127" s="60">
        <v>28127</v>
      </c>
      <c r="E127" s="60">
        <v>448258</v>
      </c>
      <c r="F127" s="60">
        <v>1162096</v>
      </c>
      <c r="G127" s="60">
        <v>212557</v>
      </c>
      <c r="H127" s="60">
        <v>257</v>
      </c>
      <c r="I127" s="60">
        <v>3987</v>
      </c>
      <c r="J127" s="60">
        <v>216801</v>
      </c>
      <c r="K127" s="57">
        <v>0.8427721577463726</v>
      </c>
      <c r="L127" s="58">
        <v>0.76337017460267986</v>
      </c>
      <c r="M127" s="57">
        <v>0.99094560315670799</v>
      </c>
      <c r="N127" s="59">
        <v>0.99118398213357806</v>
      </c>
    </row>
    <row r="128" spans="2:14">
      <c r="B128" s="94">
        <v>43922</v>
      </c>
      <c r="C128" s="60">
        <v>530642</v>
      </c>
      <c r="D128" s="60">
        <v>17516</v>
      </c>
      <c r="E128" s="60">
        <v>191313</v>
      </c>
      <c r="F128" s="60">
        <v>739471</v>
      </c>
      <c r="G128" s="60">
        <v>77357</v>
      </c>
      <c r="H128" s="60">
        <v>44</v>
      </c>
      <c r="I128" s="60">
        <v>734</v>
      </c>
      <c r="J128" s="60">
        <v>78135</v>
      </c>
      <c r="K128" s="57">
        <v>0.904434409727913</v>
      </c>
      <c r="L128" s="58">
        <v>0.87276788284191253</v>
      </c>
      <c r="M128" s="57">
        <v>0.99749430523917992</v>
      </c>
      <c r="N128" s="59">
        <v>0.99617801892245128</v>
      </c>
    </row>
    <row r="129" spans="2:14">
      <c r="B129" s="94">
        <v>43952</v>
      </c>
      <c r="C129" s="60">
        <v>741249</v>
      </c>
      <c r="D129" s="60">
        <v>23233</v>
      </c>
      <c r="E129" s="60">
        <v>285102</v>
      </c>
      <c r="F129" s="60">
        <v>1049584</v>
      </c>
      <c r="G129" s="60">
        <v>71894</v>
      </c>
      <c r="H129" s="60">
        <v>57</v>
      </c>
      <c r="I129" s="60">
        <v>910</v>
      </c>
      <c r="J129" s="60">
        <v>72861</v>
      </c>
      <c r="K129" s="57">
        <v>0.9350872425820419</v>
      </c>
      <c r="L129" s="58">
        <v>0.91158504715652722</v>
      </c>
      <c r="M129" s="57">
        <v>0.99755259768140836</v>
      </c>
      <c r="N129" s="59">
        <v>0.99681831531544129</v>
      </c>
    </row>
    <row r="130" spans="2:14">
      <c r="B130" s="94">
        <v>43983</v>
      </c>
      <c r="C130" s="60">
        <v>806396</v>
      </c>
      <c r="D130" s="60">
        <v>26456</v>
      </c>
      <c r="E130" s="60">
        <v>332283</v>
      </c>
      <c r="F130" s="60">
        <v>1165135</v>
      </c>
      <c r="G130" s="60">
        <v>89368</v>
      </c>
      <c r="H130" s="60">
        <v>152</v>
      </c>
      <c r="I130" s="60">
        <v>1191</v>
      </c>
      <c r="J130" s="60">
        <v>90711</v>
      </c>
      <c r="K130" s="57">
        <v>0.92776900989452527</v>
      </c>
      <c r="L130" s="58">
        <v>0.90023265056421109</v>
      </c>
      <c r="M130" s="57">
        <v>0.99428743235117256</v>
      </c>
      <c r="N130" s="59">
        <v>0.99642850716997422</v>
      </c>
    </row>
    <row r="131" spans="2:14">
      <c r="B131" s="94">
        <v>44013</v>
      </c>
      <c r="C131" s="62">
        <v>875764</v>
      </c>
      <c r="D131" s="62">
        <v>27437</v>
      </c>
      <c r="E131" s="62">
        <v>397860</v>
      </c>
      <c r="F131" s="62">
        <v>1301061</v>
      </c>
      <c r="G131" s="62">
        <v>111270</v>
      </c>
      <c r="H131" s="62">
        <v>163</v>
      </c>
      <c r="I131" s="62">
        <v>1845</v>
      </c>
      <c r="J131" s="62">
        <v>113278</v>
      </c>
      <c r="K131" s="64">
        <v>0.9199074620723886</v>
      </c>
      <c r="L131" s="65">
        <v>0.88726832105074394</v>
      </c>
      <c r="M131" s="64">
        <v>0.99409420289855077</v>
      </c>
      <c r="N131" s="66">
        <v>0.99538409577063081</v>
      </c>
    </row>
    <row r="132" spans="2:14">
      <c r="B132" s="94">
        <v>44044</v>
      </c>
      <c r="C132" s="62">
        <v>876520</v>
      </c>
      <c r="D132" s="62">
        <v>26962</v>
      </c>
      <c r="E132" s="62">
        <v>464218</v>
      </c>
      <c r="F132" s="62">
        <v>1367700</v>
      </c>
      <c r="G132" s="62">
        <v>162951</v>
      </c>
      <c r="H132" s="62">
        <v>313</v>
      </c>
      <c r="I132" s="62">
        <v>2835</v>
      </c>
      <c r="J132" s="62">
        <v>166099</v>
      </c>
      <c r="K132" s="64">
        <v>0.89170745319301947</v>
      </c>
      <c r="L132" s="65">
        <v>0.84323660785149368</v>
      </c>
      <c r="M132" s="64">
        <v>0.98852428964252981</v>
      </c>
      <c r="N132" s="66">
        <v>0.99393002507210104</v>
      </c>
    </row>
    <row r="133" spans="2:14">
      <c r="B133" s="94">
        <v>44075</v>
      </c>
      <c r="C133" s="62">
        <v>837766</v>
      </c>
      <c r="D133" s="62">
        <v>27683</v>
      </c>
      <c r="E133" s="62">
        <v>454491</v>
      </c>
      <c r="F133" s="62">
        <v>1319940</v>
      </c>
      <c r="G133" s="62">
        <v>188521</v>
      </c>
      <c r="H133" s="62">
        <v>287</v>
      </c>
      <c r="I133" s="62">
        <v>3286</v>
      </c>
      <c r="J133" s="62">
        <v>192094</v>
      </c>
      <c r="K133" s="64">
        <v>0.87295656050062365</v>
      </c>
      <c r="L133" s="65">
        <v>0.81630771899088661</v>
      </c>
      <c r="M133" s="64">
        <v>0.98973900607794063</v>
      </c>
      <c r="N133" s="66">
        <v>0.99282183246427846</v>
      </c>
    </row>
    <row r="134" spans="2:14">
      <c r="B134" s="94">
        <v>44105</v>
      </c>
      <c r="C134" s="62">
        <v>755357</v>
      </c>
      <c r="D134" s="62">
        <v>26530</v>
      </c>
      <c r="E134" s="62">
        <v>416340</v>
      </c>
      <c r="F134" s="62">
        <v>1198227</v>
      </c>
      <c r="G134" s="62">
        <v>218178</v>
      </c>
      <c r="H134" s="62">
        <v>317</v>
      </c>
      <c r="I134" s="62">
        <v>2507</v>
      </c>
      <c r="J134" s="62">
        <v>221002</v>
      </c>
      <c r="K134" s="64">
        <v>0.84428023948214137</v>
      </c>
      <c r="L134" s="65">
        <v>0.77589095410026343</v>
      </c>
      <c r="M134" s="64">
        <v>0.98819234923827615</v>
      </c>
      <c r="N134" s="66">
        <v>0.99401452081547681</v>
      </c>
    </row>
    <row r="135" spans="2:14">
      <c r="B135" s="94">
        <v>44136</v>
      </c>
      <c r="C135" s="62">
        <v>696824</v>
      </c>
      <c r="D135" s="62">
        <v>25598</v>
      </c>
      <c r="E135" s="62">
        <v>381915</v>
      </c>
      <c r="F135" s="62">
        <v>1104337</v>
      </c>
      <c r="G135" s="62">
        <v>210250</v>
      </c>
      <c r="H135" s="62">
        <v>366</v>
      </c>
      <c r="I135" s="62">
        <v>2137</v>
      </c>
      <c r="J135" s="62">
        <v>212753</v>
      </c>
      <c r="K135" s="64">
        <v>0.8384673788427518</v>
      </c>
      <c r="L135" s="65">
        <v>0.76821075237521963</v>
      </c>
      <c r="M135" s="64">
        <v>0.98590355877368663</v>
      </c>
      <c r="N135" s="66">
        <v>0.99443564933915196</v>
      </c>
    </row>
    <row r="136" spans="2:14">
      <c r="B136" s="94">
        <v>44166</v>
      </c>
      <c r="C136" s="62">
        <v>657248</v>
      </c>
      <c r="D136" s="62">
        <v>24012</v>
      </c>
      <c r="E136" s="62">
        <v>368589</v>
      </c>
      <c r="F136" s="62">
        <v>1049849</v>
      </c>
      <c r="G136" s="62">
        <v>255051</v>
      </c>
      <c r="H136" s="62">
        <v>261</v>
      </c>
      <c r="I136" s="62">
        <v>2542</v>
      </c>
      <c r="J136" s="62">
        <v>257854</v>
      </c>
      <c r="K136" s="64">
        <v>0.80281914165525348</v>
      </c>
      <c r="L136" s="65">
        <v>0.72043047290416851</v>
      </c>
      <c r="M136" s="64">
        <v>0.989247311827957</v>
      </c>
      <c r="N136" s="66">
        <v>0.99315066647625772</v>
      </c>
    </row>
    <row r="137" spans="2:14">
      <c r="B137" s="94">
        <v>44197</v>
      </c>
      <c r="C137" s="62">
        <v>578346</v>
      </c>
      <c r="D137" s="62">
        <v>20905</v>
      </c>
      <c r="E137" s="62">
        <v>313524</v>
      </c>
      <c r="F137" s="62">
        <v>912775</v>
      </c>
      <c r="G137" s="62">
        <v>247232</v>
      </c>
      <c r="H137" s="62">
        <v>253</v>
      </c>
      <c r="I137" s="62">
        <v>2326</v>
      </c>
      <c r="J137" s="62">
        <v>249811</v>
      </c>
      <c r="K137" s="64">
        <v>0.78512471335453893</v>
      </c>
      <c r="L137" s="65">
        <v>0.70053465571999252</v>
      </c>
      <c r="M137" s="64">
        <v>0.98804234804801971</v>
      </c>
      <c r="N137" s="66">
        <v>0.99263574481557704</v>
      </c>
    </row>
    <row r="138" spans="2:14">
      <c r="B138" s="94">
        <v>44228</v>
      </c>
      <c r="C138" s="62">
        <v>613071</v>
      </c>
      <c r="D138" s="62">
        <v>22505</v>
      </c>
      <c r="E138" s="62">
        <v>316139</v>
      </c>
      <c r="F138" s="62">
        <v>951715</v>
      </c>
      <c r="G138" s="62">
        <v>179397</v>
      </c>
      <c r="H138" s="62">
        <v>357</v>
      </c>
      <c r="I138" s="62">
        <v>2581</v>
      </c>
      <c r="J138" s="62">
        <v>182335</v>
      </c>
      <c r="K138" s="64">
        <v>0.83921784753758655</v>
      </c>
      <c r="L138" s="65">
        <v>0.77362240494253398</v>
      </c>
      <c r="M138" s="64">
        <v>0.9843845682792407</v>
      </c>
      <c r="N138" s="66">
        <v>0.99190198293172693</v>
      </c>
    </row>
    <row r="139" spans="2:14">
      <c r="B139" s="94">
        <v>44256</v>
      </c>
      <c r="C139" s="62">
        <v>815451</v>
      </c>
      <c r="D139" s="62">
        <v>28309</v>
      </c>
      <c r="E139" s="62">
        <v>450988</v>
      </c>
      <c r="F139" s="62">
        <v>1294748</v>
      </c>
      <c r="G139" s="62">
        <v>203015</v>
      </c>
      <c r="H139" s="62">
        <v>559</v>
      </c>
      <c r="I139" s="62">
        <v>4755</v>
      </c>
      <c r="J139" s="62">
        <v>208329</v>
      </c>
      <c r="K139" s="64">
        <v>0.86139831824983015</v>
      </c>
      <c r="L139" s="65">
        <v>0.80066590342731125</v>
      </c>
      <c r="M139" s="64">
        <v>0.98063599833725923</v>
      </c>
      <c r="N139" s="66">
        <v>0.98956648813037174</v>
      </c>
    </row>
    <row r="140" spans="2:14">
      <c r="B140" s="95">
        <v>44287</v>
      </c>
      <c r="C140" s="40">
        <v>868744</v>
      </c>
      <c r="D140" s="40">
        <v>28225</v>
      </c>
      <c r="E140" s="40">
        <v>519024</v>
      </c>
      <c r="F140" s="40">
        <v>1415993</v>
      </c>
      <c r="G140" s="40">
        <v>234255</v>
      </c>
      <c r="H140" s="40">
        <v>461</v>
      </c>
      <c r="I140" s="40">
        <v>8205</v>
      </c>
      <c r="J140" s="40">
        <v>242921</v>
      </c>
      <c r="K140" s="81">
        <v>0.85356624876274478</v>
      </c>
      <c r="L140" s="82">
        <v>0.78761993437890698</v>
      </c>
      <c r="M140" s="81">
        <v>0.98392944293383533</v>
      </c>
      <c r="N140" s="83">
        <v>0.98443750248943063</v>
      </c>
    </row>
    <row r="141" spans="2:14">
      <c r="B141" s="95">
        <v>44317</v>
      </c>
      <c r="C141" s="40">
        <v>933355</v>
      </c>
      <c r="D141" s="40">
        <v>31273</v>
      </c>
      <c r="E141" s="40">
        <v>579959</v>
      </c>
      <c r="F141" s="40">
        <v>1544587</v>
      </c>
      <c r="G141" s="40">
        <v>289681</v>
      </c>
      <c r="H141" s="40">
        <v>474</v>
      </c>
      <c r="I141" s="40">
        <v>10753</v>
      </c>
      <c r="J141" s="40">
        <v>300908</v>
      </c>
      <c r="K141" s="81">
        <v>0.83694997819013328</v>
      </c>
      <c r="L141" s="82">
        <v>0.76314597444392474</v>
      </c>
      <c r="M141" s="81">
        <v>0.98506945538161084</v>
      </c>
      <c r="N141" s="83">
        <v>0.98179654383185033</v>
      </c>
    </row>
    <row r="142" spans="2:14">
      <c r="B142" s="95">
        <v>44348</v>
      </c>
      <c r="C142" s="40">
        <v>920100</v>
      </c>
      <c r="D142" s="40">
        <v>31075</v>
      </c>
      <c r="E142" s="40">
        <v>608622</v>
      </c>
      <c r="F142" s="40">
        <v>1559797</v>
      </c>
      <c r="G142" s="40">
        <v>337587</v>
      </c>
      <c r="H142" s="40">
        <v>603</v>
      </c>
      <c r="I142" s="40">
        <v>20648</v>
      </c>
      <c r="J142" s="40">
        <v>358838</v>
      </c>
      <c r="K142" s="81">
        <v>0.81297224328754558</v>
      </c>
      <c r="L142" s="82">
        <v>0.73158106905772258</v>
      </c>
      <c r="M142" s="81">
        <v>0.98096470736788943</v>
      </c>
      <c r="N142" s="83">
        <v>0.96718737584820502</v>
      </c>
    </row>
    <row r="143" spans="2:14">
      <c r="B143" s="95">
        <v>44378</v>
      </c>
      <c r="C143" s="40">
        <v>846949</v>
      </c>
      <c r="D143" s="40">
        <v>31365</v>
      </c>
      <c r="E143" s="40">
        <v>614804</v>
      </c>
      <c r="F143" s="40">
        <v>1493118</v>
      </c>
      <c r="G143" s="40">
        <v>405163</v>
      </c>
      <c r="H143" s="40">
        <v>853</v>
      </c>
      <c r="I143" s="40">
        <v>21987</v>
      </c>
      <c r="J143" s="40">
        <v>428003</v>
      </c>
      <c r="K143" s="81">
        <v>0.77721184662496534</v>
      </c>
      <c r="L143" s="82">
        <v>0.67641632697394483</v>
      </c>
      <c r="M143" s="81">
        <v>0.97352411695325591</v>
      </c>
      <c r="N143" s="83">
        <v>0.96547218789210276</v>
      </c>
    </row>
    <row r="144" spans="2:14">
      <c r="B144" s="95">
        <v>44409</v>
      </c>
      <c r="C144" s="40">
        <v>777084</v>
      </c>
      <c r="D144" s="40">
        <v>32014</v>
      </c>
      <c r="E144" s="40">
        <v>585840</v>
      </c>
      <c r="F144" s="40">
        <v>1394938</v>
      </c>
      <c r="G144" s="40">
        <v>397235</v>
      </c>
      <c r="H144" s="40">
        <v>796</v>
      </c>
      <c r="I144" s="40">
        <v>18246</v>
      </c>
      <c r="J144" s="40">
        <v>416277</v>
      </c>
      <c r="K144" s="81">
        <v>0.77016698735379285</v>
      </c>
      <c r="L144" s="82">
        <v>0.66173160785101837</v>
      </c>
      <c r="M144" s="81">
        <v>0.97573910393172814</v>
      </c>
      <c r="N144" s="83">
        <v>0.9697956913419612</v>
      </c>
    </row>
    <row r="145" spans="2:14">
      <c r="B145" s="95">
        <v>44440</v>
      </c>
      <c r="C145" s="40">
        <v>778556</v>
      </c>
      <c r="D145" s="40">
        <v>32276</v>
      </c>
      <c r="E145" s="40">
        <v>610321</v>
      </c>
      <c r="F145" s="40">
        <v>1421153</v>
      </c>
      <c r="G145" s="40">
        <v>438530</v>
      </c>
      <c r="H145" s="40">
        <v>912</v>
      </c>
      <c r="I145" s="40">
        <v>28768</v>
      </c>
      <c r="J145" s="40">
        <v>468210</v>
      </c>
      <c r="K145" s="81">
        <v>0.75218631888101972</v>
      </c>
      <c r="L145" s="82">
        <v>0.63968856761149173</v>
      </c>
      <c r="M145" s="81">
        <v>0.97252018801976614</v>
      </c>
      <c r="N145" s="83">
        <v>0.95498592527801296</v>
      </c>
    </row>
    <row r="146" spans="2:14">
      <c r="B146" s="95">
        <v>44470</v>
      </c>
      <c r="C146" s="40">
        <v>768883</v>
      </c>
      <c r="D146" s="40">
        <v>31772</v>
      </c>
      <c r="E146" s="40">
        <v>622226</v>
      </c>
      <c r="F146" s="40">
        <v>1422881</v>
      </c>
      <c r="G146" s="40">
        <v>472548</v>
      </c>
      <c r="H146" s="40">
        <v>850</v>
      </c>
      <c r="I146" s="40">
        <v>28244</v>
      </c>
      <c r="J146" s="40">
        <v>501642</v>
      </c>
      <c r="K146" s="81">
        <v>0.7393421642661584</v>
      </c>
      <c r="L146" s="82">
        <v>0.61935218308548767</v>
      </c>
      <c r="M146" s="81">
        <v>0.97394396419594143</v>
      </c>
      <c r="N146" s="83">
        <v>0.95657908896643962</v>
      </c>
    </row>
    <row r="147" spans="2:14">
      <c r="B147" s="95">
        <v>44501</v>
      </c>
      <c r="C147" s="40">
        <v>724210</v>
      </c>
      <c r="D147" s="40">
        <v>31218</v>
      </c>
      <c r="E147" s="40">
        <v>589324</v>
      </c>
      <c r="F147" s="40">
        <v>1344752</v>
      </c>
      <c r="G147" s="40">
        <v>445743</v>
      </c>
      <c r="H147" s="40">
        <v>872</v>
      </c>
      <c r="I147" s="40">
        <v>24365</v>
      </c>
      <c r="J147" s="40">
        <v>470980</v>
      </c>
      <c r="K147" s="81">
        <v>0.74061149993501241</v>
      </c>
      <c r="L147" s="82">
        <v>0.61900777210708469</v>
      </c>
      <c r="M147" s="81">
        <v>0.97282642567778121</v>
      </c>
      <c r="N147" s="83">
        <v>0.96029747966804035</v>
      </c>
    </row>
    <row r="148" spans="2:14">
      <c r="B148" s="95">
        <v>44531</v>
      </c>
      <c r="C148" s="40">
        <v>669334</v>
      </c>
      <c r="D148" s="40">
        <v>27991</v>
      </c>
      <c r="E148" s="40">
        <v>527762</v>
      </c>
      <c r="F148" s="40">
        <v>1225087</v>
      </c>
      <c r="G148" s="40">
        <v>423880</v>
      </c>
      <c r="H148" s="40">
        <v>809</v>
      </c>
      <c r="I148" s="40">
        <v>18558</v>
      </c>
      <c r="J148" s="40">
        <v>443247</v>
      </c>
      <c r="K148" s="81">
        <v>0.73431758868428021</v>
      </c>
      <c r="L148" s="82">
        <v>0.61226255792552964</v>
      </c>
      <c r="M148" s="81">
        <v>0.97190972222222227</v>
      </c>
      <c r="N148" s="83">
        <v>0.96603089764240735</v>
      </c>
    </row>
    <row r="149" spans="2:14">
      <c r="B149" s="95">
        <v>44562</v>
      </c>
      <c r="C149" s="40">
        <v>678684</v>
      </c>
      <c r="D149" s="40">
        <v>29204</v>
      </c>
      <c r="E149" s="40">
        <v>531539</v>
      </c>
      <c r="F149" s="40">
        <v>1239427</v>
      </c>
      <c r="G149" s="40">
        <v>410646</v>
      </c>
      <c r="H149" s="40">
        <v>933</v>
      </c>
      <c r="I149" s="40">
        <v>16025</v>
      </c>
      <c r="J149" s="40">
        <v>427604</v>
      </c>
      <c r="K149" s="81">
        <v>0.74349367228323893</v>
      </c>
      <c r="L149" s="82">
        <v>0.62302883423755884</v>
      </c>
      <c r="M149" s="81">
        <v>0.96904137770846466</v>
      </c>
      <c r="N149" s="83">
        <v>0.97073401465399478</v>
      </c>
    </row>
    <row r="150" spans="2:14">
      <c r="B150" s="95">
        <v>44593</v>
      </c>
      <c r="C150" s="40">
        <v>641197</v>
      </c>
      <c r="D150" s="40">
        <v>30159</v>
      </c>
      <c r="E150" s="40">
        <v>518319</v>
      </c>
      <c r="F150" s="40">
        <v>1189675</v>
      </c>
      <c r="G150" s="40">
        <v>412179</v>
      </c>
      <c r="H150" s="40">
        <v>1128</v>
      </c>
      <c r="I150" s="40">
        <v>20480</v>
      </c>
      <c r="J150" s="40">
        <v>433787</v>
      </c>
      <c r="K150" s="81">
        <v>0.73280126051610694</v>
      </c>
      <c r="L150" s="82">
        <v>0.60870667264110823</v>
      </c>
      <c r="M150" s="81">
        <v>0.96394668712244702</v>
      </c>
      <c r="N150" s="83">
        <v>0.96198953598651815</v>
      </c>
    </row>
    <row r="151" spans="2:14">
      <c r="B151" s="95">
        <v>44621</v>
      </c>
      <c r="C151" s="40">
        <v>729899</v>
      </c>
      <c r="D151" s="40">
        <v>33382</v>
      </c>
      <c r="E151" s="40">
        <v>624812</v>
      </c>
      <c r="F151" s="40">
        <v>1388093</v>
      </c>
      <c r="G151" s="40">
        <v>514135</v>
      </c>
      <c r="H151" s="40">
        <v>1157</v>
      </c>
      <c r="I151" s="40">
        <v>34481</v>
      </c>
      <c r="J151" s="40">
        <v>549773</v>
      </c>
      <c r="K151" s="81">
        <v>0.71629978543408057</v>
      </c>
      <c r="L151" s="82">
        <v>0.58671949480480434</v>
      </c>
      <c r="M151" s="81">
        <v>0.96650163583195803</v>
      </c>
      <c r="N151" s="83">
        <v>0.94770003625095367</v>
      </c>
    </row>
    <row r="152" spans="2:14">
      <c r="B152" s="95">
        <v>44652</v>
      </c>
      <c r="C152" s="40">
        <v>679866</v>
      </c>
      <c r="D152" s="40">
        <v>30920</v>
      </c>
      <c r="E152" s="40">
        <v>600666</v>
      </c>
      <c r="F152" s="40">
        <v>1311452</v>
      </c>
      <c r="G152" s="40">
        <v>472636</v>
      </c>
      <c r="H152" s="40">
        <v>1233</v>
      </c>
      <c r="I152" s="40">
        <v>29879</v>
      </c>
      <c r="J152" s="40">
        <v>503748</v>
      </c>
      <c r="K152" s="81">
        <v>0.72248347289554871</v>
      </c>
      <c r="L152" s="82">
        <v>0.58990439929822247</v>
      </c>
      <c r="M152" s="81">
        <v>0.96165210089260722</v>
      </c>
      <c r="N152" s="83">
        <v>0.95261400851644218</v>
      </c>
    </row>
    <row r="153" spans="2:14">
      <c r="B153" s="95">
        <v>44682</v>
      </c>
      <c r="C153" s="40">
        <v>756611</v>
      </c>
      <c r="D153" s="40">
        <v>34236</v>
      </c>
      <c r="E153" s="40">
        <v>661541</v>
      </c>
      <c r="F153" s="40">
        <v>1452388</v>
      </c>
      <c r="G153" s="40">
        <v>503222</v>
      </c>
      <c r="H153" s="40">
        <v>1182</v>
      </c>
      <c r="I153" s="40">
        <v>37285</v>
      </c>
      <c r="J153" s="40">
        <v>541689</v>
      </c>
      <c r="K153" s="81">
        <v>0.72835101152061832</v>
      </c>
      <c r="L153" s="82">
        <v>0.60056451926564869</v>
      </c>
      <c r="M153" s="81">
        <v>0.96662713874301198</v>
      </c>
      <c r="N153" s="83">
        <v>0.94664623239547474</v>
      </c>
    </row>
    <row r="154" spans="2:14">
      <c r="B154" s="95">
        <v>44713</v>
      </c>
      <c r="C154" s="40">
        <v>720645</v>
      </c>
      <c r="D154" s="40">
        <v>33584</v>
      </c>
      <c r="E154" s="40">
        <v>654910</v>
      </c>
      <c r="F154" s="40">
        <v>1409139</v>
      </c>
      <c r="G154" s="40">
        <v>506218</v>
      </c>
      <c r="H154" s="40">
        <v>1130</v>
      </c>
      <c r="I154" s="40">
        <v>39053</v>
      </c>
      <c r="J154" s="40">
        <v>546401</v>
      </c>
      <c r="K154" s="81">
        <v>0.72058817513321127</v>
      </c>
      <c r="L154" s="82">
        <v>0.58738832290157905</v>
      </c>
      <c r="M154" s="81">
        <v>0.96744829175548774</v>
      </c>
      <c r="N154" s="83">
        <v>0.94372466543605349</v>
      </c>
    </row>
    <row r="155" spans="2:14">
      <c r="B155" s="95">
        <v>44743</v>
      </c>
      <c r="C155" s="40">
        <v>698972</v>
      </c>
      <c r="D155" s="40">
        <v>32301</v>
      </c>
      <c r="E155" s="40">
        <v>653457</v>
      </c>
      <c r="F155" s="40">
        <v>1384730</v>
      </c>
      <c r="G155" s="40">
        <v>524161</v>
      </c>
      <c r="H155" s="40">
        <v>1138</v>
      </c>
      <c r="I155" s="40">
        <v>38151</v>
      </c>
      <c r="J155" s="40">
        <v>563450</v>
      </c>
      <c r="K155" s="81">
        <v>0.7107813446396124</v>
      </c>
      <c r="L155" s="82">
        <v>0.57146033996302936</v>
      </c>
      <c r="M155" s="81">
        <v>0.96596788181464754</v>
      </c>
      <c r="N155" s="83">
        <v>0.94483724884616715</v>
      </c>
    </row>
    <row r="156" spans="2:14">
      <c r="B156" s="95">
        <v>44774</v>
      </c>
      <c r="C156" s="40">
        <v>660688</v>
      </c>
      <c r="D156" s="40">
        <v>33319</v>
      </c>
      <c r="E156" s="40">
        <v>580842</v>
      </c>
      <c r="F156" s="40">
        <v>1274849</v>
      </c>
      <c r="G156" s="40">
        <v>477571</v>
      </c>
      <c r="H156" s="40">
        <v>1210</v>
      </c>
      <c r="I156" s="40">
        <v>24691</v>
      </c>
      <c r="J156" s="40">
        <v>503472</v>
      </c>
      <c r="K156" s="81">
        <v>0.71688350978254212</v>
      </c>
      <c r="L156" s="82">
        <v>0.58043731699024559</v>
      </c>
      <c r="M156" s="81">
        <v>0.96495699267282575</v>
      </c>
      <c r="N156" s="83">
        <v>0.9592243527602955</v>
      </c>
    </row>
    <row r="157" spans="2:14">
      <c r="B157" s="95">
        <v>44805</v>
      </c>
      <c r="C157" s="40">
        <v>649490</v>
      </c>
      <c r="D157" s="40">
        <v>32200</v>
      </c>
      <c r="E157" s="40">
        <v>592008</v>
      </c>
      <c r="F157" s="40">
        <v>1273698</v>
      </c>
      <c r="G157" s="40">
        <v>492015</v>
      </c>
      <c r="H157" s="40">
        <v>1986</v>
      </c>
      <c r="I157" s="40">
        <v>24826</v>
      </c>
      <c r="J157" s="40">
        <v>518827</v>
      </c>
      <c r="K157" s="81">
        <v>0.71056080110458708</v>
      </c>
      <c r="L157" s="82">
        <v>0.56897692081944451</v>
      </c>
      <c r="M157" s="81">
        <v>0.94190604340958284</v>
      </c>
      <c r="N157" s="83">
        <v>0.95975254282351496</v>
      </c>
    </row>
    <row r="158" spans="2:14">
      <c r="B158" s="95">
        <v>44835</v>
      </c>
      <c r="C158" s="40">
        <v>671834</v>
      </c>
      <c r="D158" s="40">
        <v>33499</v>
      </c>
      <c r="E158" s="40">
        <v>652837</v>
      </c>
      <c r="F158" s="40">
        <v>1358170</v>
      </c>
      <c r="G158" s="40">
        <v>554148</v>
      </c>
      <c r="H158" s="40">
        <v>1583</v>
      </c>
      <c r="I158" s="40">
        <v>39546</v>
      </c>
      <c r="J158" s="40">
        <v>595277</v>
      </c>
      <c r="K158" s="81">
        <v>0.69526841526798522</v>
      </c>
      <c r="L158" s="82">
        <v>0.54799662637787505</v>
      </c>
      <c r="M158" s="81">
        <v>0.95487714497463083</v>
      </c>
      <c r="N158" s="83">
        <v>0.94288421292839364</v>
      </c>
    </row>
    <row r="159" spans="2:14">
      <c r="B159" s="95">
        <v>44866</v>
      </c>
      <c r="C159" s="40">
        <v>665696</v>
      </c>
      <c r="D159" s="40">
        <v>34857</v>
      </c>
      <c r="E159" s="40">
        <v>640466</v>
      </c>
      <c r="F159" s="40">
        <v>1341019</v>
      </c>
      <c r="G159" s="40">
        <v>555656</v>
      </c>
      <c r="H159" s="40">
        <v>1352</v>
      </c>
      <c r="I159" s="40">
        <v>45137</v>
      </c>
      <c r="J159" s="40">
        <v>602145</v>
      </c>
      <c r="K159" s="81">
        <v>0.69012136906612098</v>
      </c>
      <c r="L159" s="82">
        <v>0.54504843812430814</v>
      </c>
      <c r="M159" s="81">
        <v>0.96266121682454642</v>
      </c>
      <c r="N159" s="83">
        <v>0.93416452378417247</v>
      </c>
    </row>
    <row r="160" spans="2:14">
      <c r="B160" s="95">
        <v>44896</v>
      </c>
      <c r="C160" s="40">
        <v>624143</v>
      </c>
      <c r="D160" s="40">
        <v>29932</v>
      </c>
      <c r="E160" s="40">
        <v>679839</v>
      </c>
      <c r="F160" s="40">
        <v>1333914</v>
      </c>
      <c r="G160" s="40">
        <v>633276</v>
      </c>
      <c r="H160" s="40">
        <v>1065</v>
      </c>
      <c r="I160" s="40">
        <v>77540</v>
      </c>
      <c r="J160" s="40">
        <v>711881</v>
      </c>
      <c r="K160" s="81">
        <v>0.65202720702709704</v>
      </c>
      <c r="L160" s="82">
        <v>0.49636835454212158</v>
      </c>
      <c r="M160" s="81">
        <v>0.96564183630673939</v>
      </c>
      <c r="N160" s="83">
        <v>0.89762061002483562</v>
      </c>
    </row>
    <row r="161" spans="2:14">
      <c r="B161" s="95">
        <v>44927</v>
      </c>
      <c r="C161" s="40">
        <v>632299</v>
      </c>
      <c r="D161" s="40">
        <v>34327</v>
      </c>
      <c r="E161" s="40">
        <v>607412</v>
      </c>
      <c r="F161" s="40">
        <v>1274038</v>
      </c>
      <c r="G161" s="40">
        <v>457163</v>
      </c>
      <c r="H161" s="40">
        <v>1452</v>
      </c>
      <c r="I161" s="40">
        <v>24430</v>
      </c>
      <c r="J161" s="40">
        <v>483045</v>
      </c>
      <c r="K161" s="81">
        <v>0.72508697654009513</v>
      </c>
      <c r="L161" s="82">
        <v>0.58037728713805525</v>
      </c>
      <c r="M161" s="81">
        <v>0.95941753542580843</v>
      </c>
      <c r="N161" s="83">
        <v>0.96133527052649237</v>
      </c>
    </row>
    <row r="162" spans="2:14">
      <c r="B162" s="95">
        <v>44958</v>
      </c>
      <c r="C162" s="40">
        <v>598368</v>
      </c>
      <c r="D162" s="40">
        <v>33612</v>
      </c>
      <c r="E162" s="40">
        <v>588390</v>
      </c>
      <c r="F162" s="40">
        <v>1220370</v>
      </c>
      <c r="G162" s="40">
        <v>455902</v>
      </c>
      <c r="H162" s="40">
        <v>1752</v>
      </c>
      <c r="I162" s="40">
        <v>28638</v>
      </c>
      <c r="J162" s="40">
        <v>486292</v>
      </c>
      <c r="K162" s="81">
        <v>0.71506250212402922</v>
      </c>
      <c r="L162" s="82">
        <v>0.56756618323579344</v>
      </c>
      <c r="M162" s="81">
        <v>0.95045809297590766</v>
      </c>
      <c r="N162" s="83">
        <v>0.95358719539469849</v>
      </c>
    </row>
    <row r="163" spans="2:14">
      <c r="B163" s="95">
        <v>44986</v>
      </c>
      <c r="C163" s="40">
        <v>681584</v>
      </c>
      <c r="D163" s="40">
        <v>38023</v>
      </c>
      <c r="E163" s="40">
        <v>663719</v>
      </c>
      <c r="F163" s="40">
        <v>1383326</v>
      </c>
      <c r="G163" s="40">
        <v>517815</v>
      </c>
      <c r="H163" s="40">
        <v>1376</v>
      </c>
      <c r="I163" s="40">
        <v>31347</v>
      </c>
      <c r="J163" s="40">
        <v>550538</v>
      </c>
      <c r="K163" s="81">
        <v>0.71531710606330123</v>
      </c>
      <c r="L163" s="82">
        <v>0.56827127586399517</v>
      </c>
      <c r="M163" s="81">
        <v>0.96507525571715014</v>
      </c>
      <c r="N163" s="83">
        <v>0.95490068569027975</v>
      </c>
    </row>
    <row r="164" spans="2:14">
      <c r="B164" s="95">
        <v>45017</v>
      </c>
      <c r="C164" s="40">
        <v>677126</v>
      </c>
      <c r="D164" s="40">
        <v>34498</v>
      </c>
      <c r="E164" s="40">
        <v>638453</v>
      </c>
      <c r="F164" s="40">
        <v>1350077</v>
      </c>
      <c r="G164" s="40">
        <v>434469</v>
      </c>
      <c r="H164" s="40">
        <v>1430</v>
      </c>
      <c r="I164" s="40">
        <v>24639</v>
      </c>
      <c r="J164" s="40">
        <v>460538</v>
      </c>
      <c r="K164" s="81">
        <v>0.74564554032745778</v>
      </c>
      <c r="L164" s="82">
        <v>0.60914811599548402</v>
      </c>
      <c r="M164" s="81">
        <v>0.96019817412602981</v>
      </c>
      <c r="N164" s="83">
        <v>0.96284226019918806</v>
      </c>
    </row>
    <row r="165" spans="2:14">
      <c r="B165" s="95">
        <v>45047</v>
      </c>
      <c r="C165" s="40">
        <v>740252</v>
      </c>
      <c r="D165" s="40">
        <v>37249</v>
      </c>
      <c r="E165" s="40">
        <v>698619</v>
      </c>
      <c r="F165" s="40">
        <v>1476120</v>
      </c>
      <c r="G165" s="40">
        <v>485645</v>
      </c>
      <c r="H165" s="40">
        <v>1629</v>
      </c>
      <c r="I165" s="40">
        <v>32494</v>
      </c>
      <c r="J165" s="40">
        <v>519768</v>
      </c>
      <c r="K165" s="81">
        <v>0.73958057766768481</v>
      </c>
      <c r="L165" s="82">
        <v>0.60384518438335355</v>
      </c>
      <c r="M165" s="81">
        <v>0.95809969648644477</v>
      </c>
      <c r="N165" s="83">
        <v>0.95555543397532261</v>
      </c>
    </row>
    <row r="166" spans="2:14">
      <c r="B166" s="93">
        <v>45078</v>
      </c>
      <c r="C166" s="40">
        <v>835710</v>
      </c>
      <c r="D166" s="40">
        <v>44292</v>
      </c>
      <c r="E166" s="40">
        <v>748918</v>
      </c>
      <c r="F166" s="40">
        <v>1628920</v>
      </c>
      <c r="G166" s="40">
        <v>553299</v>
      </c>
      <c r="H166" s="40">
        <v>1904</v>
      </c>
      <c r="I166" s="40">
        <v>36831</v>
      </c>
      <c r="J166" s="40">
        <v>592034</v>
      </c>
      <c r="K166" s="81">
        <v>0.73343256996768058</v>
      </c>
      <c r="L166" s="82">
        <v>0.60165916851510681</v>
      </c>
      <c r="M166" s="81">
        <v>0.95878431032989875</v>
      </c>
      <c r="N166" s="83">
        <v>0.95312625278555874</v>
      </c>
    </row>
    <row r="167" spans="2:14">
      <c r="B167" s="93">
        <v>45108</v>
      </c>
      <c r="C167" s="40">
        <v>840480</v>
      </c>
      <c r="D167" s="40">
        <v>43664</v>
      </c>
      <c r="E167" s="40">
        <v>739830</v>
      </c>
      <c r="F167" s="40">
        <v>1623974</v>
      </c>
      <c r="G167" s="40">
        <v>539374</v>
      </c>
      <c r="H167" s="40">
        <v>1849</v>
      </c>
      <c r="I167" s="40">
        <v>29703</v>
      </c>
      <c r="J167" s="40">
        <v>570926</v>
      </c>
      <c r="K167" s="81">
        <v>0.73988518839127071</v>
      </c>
      <c r="L167" s="82">
        <v>0.60910792011328729</v>
      </c>
      <c r="M167" s="81">
        <v>0.95937424472128841</v>
      </c>
      <c r="N167" s="83">
        <v>0.96140126544280757</v>
      </c>
    </row>
    <row r="168" spans="2:14">
      <c r="B168" s="93">
        <v>45139</v>
      </c>
      <c r="C168" s="40">
        <v>782158</v>
      </c>
      <c r="D168" s="40">
        <v>42366</v>
      </c>
      <c r="E168" s="40">
        <v>712635</v>
      </c>
      <c r="F168" s="40">
        <v>1537159</v>
      </c>
      <c r="G168" s="40">
        <v>541485</v>
      </c>
      <c r="H168" s="40">
        <v>1557</v>
      </c>
      <c r="I168" s="40">
        <v>25945</v>
      </c>
      <c r="J168" s="40">
        <v>568987</v>
      </c>
      <c r="K168" s="81">
        <v>0.72984446472371811</v>
      </c>
      <c r="L168" s="82">
        <v>0.59091310874608938</v>
      </c>
      <c r="M168" s="81">
        <v>0.96455160166655285</v>
      </c>
      <c r="N168" s="83">
        <v>0.9648717809851336</v>
      </c>
    </row>
    <row r="169" spans="2:14" ht="15.75" thickBot="1">
      <c r="B169" s="77">
        <v>45170</v>
      </c>
      <c r="C169" s="72">
        <v>789191</v>
      </c>
      <c r="D169" s="72">
        <v>40887</v>
      </c>
      <c r="E169" s="72">
        <v>721379</v>
      </c>
      <c r="F169" s="72">
        <v>1551457</v>
      </c>
      <c r="G169" s="72">
        <v>579854</v>
      </c>
      <c r="H169" s="72">
        <v>1744</v>
      </c>
      <c r="I169" s="72">
        <v>32686</v>
      </c>
      <c r="J169" s="72">
        <v>614284</v>
      </c>
      <c r="K169" s="74">
        <v>0.71636312929385371</v>
      </c>
      <c r="L169" s="75">
        <v>0.57645365930265258</v>
      </c>
      <c r="M169" s="74">
        <v>0.95909080246768785</v>
      </c>
      <c r="N169" s="76">
        <v>0.95665360413226974</v>
      </c>
    </row>
    <row r="170" spans="2:14">
      <c r="C170" s="46"/>
      <c r="D170" s="46"/>
      <c r="E170" s="46"/>
      <c r="F170" s="46"/>
      <c r="G170" s="46"/>
      <c r="H170" s="46"/>
      <c r="I170" s="46"/>
      <c r="J170" s="46"/>
    </row>
    <row r="171" spans="2:14">
      <c r="B171" s="85"/>
      <c r="K171" s="71"/>
      <c r="L171" s="71"/>
      <c r="M171" s="71"/>
      <c r="N171" s="71"/>
    </row>
    <row r="172" spans="2:14">
      <c r="B172" s="85"/>
      <c r="K172" s="71"/>
    </row>
    <row r="173" spans="2:14">
      <c r="B173" s="85"/>
      <c r="K173" s="71"/>
    </row>
  </sheetData>
  <mergeCells count="6">
    <mergeCell ref="C2:I2"/>
    <mergeCell ref="C13:F13"/>
    <mergeCell ref="G13:J13"/>
    <mergeCell ref="K13:N13"/>
    <mergeCell ref="C7:D7"/>
    <mergeCell ref="C8:D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W56"/>
  <sheetViews>
    <sheetView showGridLines="0" zoomScale="85" zoomScaleNormal="85" workbookViewId="0">
      <pane ySplit="13" topLeftCell="A31" activePane="bottomLeft" state="frozen"/>
      <selection pane="bottomLeft" activeCell="G51" sqref="G51"/>
    </sheetView>
  </sheetViews>
  <sheetFormatPr defaultRowHeight="15"/>
  <cols>
    <col min="1" max="1" width="5" customWidth="1"/>
    <col min="2" max="14" width="17.5703125" customWidth="1"/>
    <col min="15" max="15" width="15.28515625" customWidth="1"/>
    <col min="16" max="28" width="17.5703125" customWidth="1"/>
  </cols>
  <sheetData>
    <row r="1" spans="2:23" ht="11.25" customHeight="1"/>
    <row r="2" spans="2:23" ht="35.25" customHeight="1">
      <c r="B2" s="79" t="s">
        <v>0</v>
      </c>
      <c r="C2" s="101" t="s">
        <v>45</v>
      </c>
      <c r="D2" s="101"/>
      <c r="E2" s="101"/>
      <c r="F2" s="101"/>
      <c r="G2" s="101"/>
      <c r="H2" s="101"/>
      <c r="I2" s="101"/>
      <c r="J2" s="96"/>
      <c r="L2" s="96"/>
    </row>
    <row r="3" spans="2:23">
      <c r="B3" s="4" t="s">
        <v>2</v>
      </c>
      <c r="C3" s="5" t="s">
        <v>46</v>
      </c>
      <c r="D3" s="5"/>
      <c r="E3" s="3"/>
      <c r="F3" s="6"/>
      <c r="G3" s="6"/>
      <c r="H3" s="6"/>
      <c r="I3" s="6"/>
      <c r="J3" s="6"/>
      <c r="L3" s="7"/>
    </row>
    <row r="4" spans="2:23" ht="15.75">
      <c r="B4" s="4" t="s">
        <v>4</v>
      </c>
      <c r="C4" s="8" t="s">
        <v>47</v>
      </c>
      <c r="D4" s="9"/>
      <c r="E4" s="3"/>
      <c r="F4" s="6"/>
      <c r="G4" s="6"/>
      <c r="H4" s="6"/>
      <c r="I4" s="6"/>
      <c r="J4" s="6"/>
      <c r="L4" s="3"/>
    </row>
    <row r="5" spans="2:23">
      <c r="B5" s="4" t="s">
        <v>6</v>
      </c>
      <c r="C5" s="10" t="s">
        <v>48</v>
      </c>
      <c r="D5" s="10"/>
      <c r="E5" s="3"/>
      <c r="F5" s="6"/>
      <c r="G5" s="6"/>
      <c r="H5" s="6"/>
      <c r="I5" s="6"/>
      <c r="J5" s="6"/>
      <c r="L5" s="3"/>
    </row>
    <row r="6" spans="2:23">
      <c r="B6" s="4" t="s">
        <v>8</v>
      </c>
      <c r="C6" s="10" t="s">
        <v>9</v>
      </c>
      <c r="D6" s="10"/>
      <c r="E6" s="3"/>
      <c r="F6" s="6"/>
      <c r="G6" s="6"/>
      <c r="H6" s="6"/>
      <c r="I6" s="6"/>
      <c r="J6" s="6"/>
      <c r="L6" s="3"/>
    </row>
    <row r="7" spans="2:23">
      <c r="B7" s="4" t="s">
        <v>10</v>
      </c>
      <c r="C7" s="104" t="s">
        <v>11</v>
      </c>
      <c r="D7" s="104"/>
      <c r="E7" s="3"/>
      <c r="F7" s="2"/>
      <c r="G7" s="2"/>
      <c r="H7" s="2"/>
      <c r="I7" s="2"/>
      <c r="J7" s="2"/>
      <c r="L7" s="3"/>
    </row>
    <row r="8" spans="2:23">
      <c r="B8" s="4" t="s">
        <v>12</v>
      </c>
      <c r="C8" s="104"/>
      <c r="D8" s="104"/>
      <c r="E8" s="3"/>
      <c r="F8" s="6"/>
      <c r="G8" s="6"/>
      <c r="H8" s="6"/>
      <c r="I8" s="6"/>
      <c r="J8" s="6"/>
      <c r="L8" s="10"/>
    </row>
    <row r="9" spans="2:23">
      <c r="B9" s="4" t="s">
        <v>13</v>
      </c>
      <c r="C9" s="10" t="s">
        <v>14</v>
      </c>
      <c r="D9" s="10"/>
      <c r="E9" s="3"/>
      <c r="F9" s="6"/>
      <c r="G9" s="6"/>
      <c r="H9" s="6"/>
      <c r="I9" s="6"/>
      <c r="J9" s="6"/>
      <c r="L9" s="3"/>
    </row>
    <row r="10" spans="2:23">
      <c r="B10" s="4" t="s">
        <v>15</v>
      </c>
      <c r="C10" s="10" t="s">
        <v>16</v>
      </c>
      <c r="D10" s="10"/>
      <c r="E10" s="3"/>
      <c r="F10" s="2"/>
      <c r="G10" s="2"/>
      <c r="H10" s="2"/>
      <c r="I10" s="2"/>
      <c r="J10" s="2"/>
      <c r="L10" s="10"/>
    </row>
    <row r="11" spans="2:23" ht="15.75" thickBot="1">
      <c r="B11" s="4"/>
      <c r="C11" s="2"/>
      <c r="D11" s="10"/>
      <c r="E11" s="3"/>
      <c r="F11" s="2"/>
      <c r="G11" s="2"/>
      <c r="H11" s="2"/>
      <c r="I11" s="2"/>
      <c r="J11" s="2"/>
      <c r="L11" s="10"/>
    </row>
    <row r="12" spans="2:23" ht="30" customHeight="1" thickBot="1">
      <c r="C12" s="113" t="s">
        <v>49</v>
      </c>
      <c r="D12" s="114"/>
      <c r="E12" s="114"/>
      <c r="F12" s="114"/>
      <c r="G12" s="109" t="s">
        <v>50</v>
      </c>
      <c r="H12" s="108"/>
      <c r="I12" s="108"/>
      <c r="J12" s="102"/>
      <c r="K12" s="115" t="s">
        <v>51</v>
      </c>
      <c r="L12" s="116"/>
      <c r="M12" s="116"/>
      <c r="N12" s="117"/>
      <c r="O12" s="111" t="s">
        <v>38</v>
      </c>
      <c r="P12" s="111"/>
      <c r="Q12" s="111"/>
      <c r="R12" s="112"/>
    </row>
    <row r="13" spans="2:23" ht="76.5">
      <c r="B13" s="44" t="s">
        <v>20</v>
      </c>
      <c r="C13" s="68" t="s">
        <v>21</v>
      </c>
      <c r="D13" s="68" t="s">
        <v>22</v>
      </c>
      <c r="E13" s="68" t="s">
        <v>23</v>
      </c>
      <c r="F13" s="68" t="s">
        <v>52</v>
      </c>
      <c r="G13" s="68" t="s">
        <v>21</v>
      </c>
      <c r="H13" s="68" t="s">
        <v>22</v>
      </c>
      <c r="I13" s="68" t="s">
        <v>23</v>
      </c>
      <c r="J13" s="19" t="s">
        <v>53</v>
      </c>
      <c r="K13" s="68" t="s">
        <v>21</v>
      </c>
      <c r="L13" s="68" t="s">
        <v>22</v>
      </c>
      <c r="M13" s="68" t="s">
        <v>23</v>
      </c>
      <c r="N13" s="19" t="s">
        <v>54</v>
      </c>
      <c r="O13" s="69" t="s">
        <v>55</v>
      </c>
      <c r="P13" s="69" t="s">
        <v>56</v>
      </c>
      <c r="Q13" s="69" t="s">
        <v>57</v>
      </c>
      <c r="R13" s="70" t="s">
        <v>58</v>
      </c>
    </row>
    <row r="14" spans="2:23">
      <c r="B14" s="93">
        <v>44044</v>
      </c>
      <c r="C14" s="62">
        <v>1401</v>
      </c>
      <c r="D14" s="62">
        <v>0</v>
      </c>
      <c r="E14" s="62">
        <v>19074</v>
      </c>
      <c r="F14" s="62">
        <v>20475</v>
      </c>
      <c r="G14" s="40">
        <v>1362</v>
      </c>
      <c r="H14" s="40">
        <v>0</v>
      </c>
      <c r="I14" s="40">
        <v>18396</v>
      </c>
      <c r="J14" s="40">
        <v>19758</v>
      </c>
      <c r="K14" s="40">
        <v>39</v>
      </c>
      <c r="L14" s="40">
        <v>0</v>
      </c>
      <c r="M14" s="40">
        <v>99</v>
      </c>
      <c r="N14" s="40">
        <v>138</v>
      </c>
      <c r="O14" s="81">
        <v>0.99306393244873337</v>
      </c>
      <c r="P14" s="82">
        <v>0.97216274089935761</v>
      </c>
      <c r="Q14" s="84" t="s">
        <v>59</v>
      </c>
      <c r="R14" s="83">
        <v>0.99464720194647205</v>
      </c>
      <c r="T14" s="71"/>
      <c r="U14" s="71"/>
      <c r="V14" s="71"/>
      <c r="W14" s="71"/>
    </row>
    <row r="15" spans="2:23">
      <c r="B15" s="93">
        <v>44075</v>
      </c>
      <c r="C15" s="62">
        <v>3202</v>
      </c>
      <c r="D15" s="62">
        <v>0</v>
      </c>
      <c r="E15" s="62">
        <v>20303</v>
      </c>
      <c r="F15" s="62">
        <v>23505</v>
      </c>
      <c r="G15" s="40">
        <v>2420</v>
      </c>
      <c r="H15" s="40">
        <v>0</v>
      </c>
      <c r="I15" s="40">
        <v>19717</v>
      </c>
      <c r="J15" s="40">
        <v>22137</v>
      </c>
      <c r="K15" s="40">
        <v>208</v>
      </c>
      <c r="L15" s="40">
        <v>0</v>
      </c>
      <c r="M15" s="40">
        <v>14</v>
      </c>
      <c r="N15" s="40">
        <v>222</v>
      </c>
      <c r="O15" s="81">
        <v>0.99007111230377032</v>
      </c>
      <c r="P15" s="82">
        <v>0.9208523592085236</v>
      </c>
      <c r="Q15" s="84" t="s">
        <v>59</v>
      </c>
      <c r="R15" s="83">
        <v>0.99929045664183269</v>
      </c>
      <c r="T15" s="71"/>
      <c r="U15" s="71"/>
      <c r="V15" s="71"/>
      <c r="W15" s="71"/>
    </row>
    <row r="16" spans="2:23">
      <c r="B16" s="93">
        <v>44105</v>
      </c>
      <c r="C16" s="62">
        <v>4497</v>
      </c>
      <c r="D16" s="62">
        <v>0</v>
      </c>
      <c r="E16" s="62">
        <v>19970</v>
      </c>
      <c r="F16" s="62">
        <v>24467</v>
      </c>
      <c r="G16" s="62">
        <v>3479</v>
      </c>
      <c r="H16" s="62">
        <v>0</v>
      </c>
      <c r="I16" s="62">
        <v>19437</v>
      </c>
      <c r="J16" s="62">
        <v>22916</v>
      </c>
      <c r="K16" s="62">
        <v>340</v>
      </c>
      <c r="L16" s="62">
        <v>0</v>
      </c>
      <c r="M16" s="62">
        <v>6</v>
      </c>
      <c r="N16" s="62">
        <v>346</v>
      </c>
      <c r="O16" s="64">
        <v>0.98512595649557222</v>
      </c>
      <c r="P16" s="65">
        <v>0.9109714584969888</v>
      </c>
      <c r="Q16" s="67" t="s">
        <v>59</v>
      </c>
      <c r="R16" s="66">
        <v>0.99969140564727665</v>
      </c>
      <c r="T16" s="71"/>
      <c r="U16" s="71"/>
      <c r="V16" s="71"/>
      <c r="W16" s="71"/>
    </row>
    <row r="17" spans="2:23">
      <c r="B17" s="93">
        <v>44136</v>
      </c>
      <c r="C17" s="62">
        <v>5966</v>
      </c>
      <c r="D17" s="62">
        <v>0</v>
      </c>
      <c r="E17" s="62">
        <v>22010</v>
      </c>
      <c r="F17" s="62">
        <v>27976</v>
      </c>
      <c r="G17" s="62">
        <v>4970</v>
      </c>
      <c r="H17" s="62">
        <v>0</v>
      </c>
      <c r="I17" s="62">
        <v>21529</v>
      </c>
      <c r="J17" s="62">
        <v>26499</v>
      </c>
      <c r="K17" s="62">
        <v>396</v>
      </c>
      <c r="L17" s="62">
        <v>0</v>
      </c>
      <c r="M17" s="62">
        <v>35</v>
      </c>
      <c r="N17" s="62">
        <v>431</v>
      </c>
      <c r="O17" s="64">
        <v>0.98399554400297062</v>
      </c>
      <c r="P17" s="65">
        <v>0.92620201267238167</v>
      </c>
      <c r="Q17" s="67" t="s">
        <v>59</v>
      </c>
      <c r="R17" s="66">
        <v>0.99837692450380267</v>
      </c>
      <c r="T17" s="71"/>
      <c r="U17" s="71"/>
      <c r="V17" s="71"/>
      <c r="W17" s="71"/>
    </row>
    <row r="18" spans="2:23">
      <c r="B18" s="93">
        <v>44166</v>
      </c>
      <c r="C18" s="62">
        <v>15513</v>
      </c>
      <c r="D18" s="62">
        <v>32</v>
      </c>
      <c r="E18" s="62">
        <v>24375</v>
      </c>
      <c r="F18" s="62">
        <v>39920</v>
      </c>
      <c r="G18" s="62">
        <v>11030</v>
      </c>
      <c r="H18" s="62">
        <v>31</v>
      </c>
      <c r="I18" s="62">
        <v>23746</v>
      </c>
      <c r="J18" s="62">
        <v>34807</v>
      </c>
      <c r="K18" s="62">
        <v>1201</v>
      </c>
      <c r="L18" s="62">
        <v>1</v>
      </c>
      <c r="M18" s="62">
        <v>61</v>
      </c>
      <c r="N18" s="62">
        <v>1263</v>
      </c>
      <c r="O18" s="64">
        <v>0.96498475187136123</v>
      </c>
      <c r="P18" s="65">
        <v>0.90180688414683996</v>
      </c>
      <c r="Q18" s="67">
        <v>0.96875</v>
      </c>
      <c r="R18" s="66">
        <v>0.9974377283992103</v>
      </c>
      <c r="T18" s="71"/>
      <c r="U18" s="71"/>
      <c r="V18" s="71"/>
      <c r="W18" s="71"/>
    </row>
    <row r="19" spans="2:23">
      <c r="B19" s="93">
        <v>44197</v>
      </c>
      <c r="C19" s="62">
        <v>21944</v>
      </c>
      <c r="D19" s="62">
        <v>25</v>
      </c>
      <c r="E19" s="62">
        <v>25276</v>
      </c>
      <c r="F19" s="62">
        <v>47245</v>
      </c>
      <c r="G19" s="62">
        <v>15493</v>
      </c>
      <c r="H19" s="62">
        <v>25</v>
      </c>
      <c r="I19" s="62">
        <v>24645</v>
      </c>
      <c r="J19" s="62">
        <v>40163</v>
      </c>
      <c r="K19" s="62">
        <v>1831</v>
      </c>
      <c r="L19" s="62">
        <v>0</v>
      </c>
      <c r="M19" s="62">
        <v>79</v>
      </c>
      <c r="N19" s="62">
        <v>1910</v>
      </c>
      <c r="O19" s="64">
        <v>0.95460271432985522</v>
      </c>
      <c r="P19" s="65">
        <v>0.89430847379358114</v>
      </c>
      <c r="Q19" s="67">
        <v>1</v>
      </c>
      <c r="R19" s="66">
        <v>0.99680472415466748</v>
      </c>
      <c r="T19" s="71"/>
      <c r="U19" s="71"/>
      <c r="V19" s="71"/>
      <c r="W19" s="71"/>
    </row>
    <row r="20" spans="2:23">
      <c r="B20" s="93">
        <v>44228</v>
      </c>
      <c r="C20" s="62">
        <v>23332</v>
      </c>
      <c r="D20" s="62">
        <v>113</v>
      </c>
      <c r="E20" s="62">
        <v>24525</v>
      </c>
      <c r="F20" s="62">
        <v>47970</v>
      </c>
      <c r="G20" s="62">
        <v>17113</v>
      </c>
      <c r="H20" s="62">
        <v>113</v>
      </c>
      <c r="I20" s="62">
        <v>23876</v>
      </c>
      <c r="J20" s="62">
        <v>41102</v>
      </c>
      <c r="K20" s="62">
        <v>1524</v>
      </c>
      <c r="L20" s="62">
        <v>0</v>
      </c>
      <c r="M20" s="62">
        <v>249</v>
      </c>
      <c r="N20" s="62">
        <v>1773</v>
      </c>
      <c r="O20" s="64">
        <v>0.95864723032069976</v>
      </c>
      <c r="P20" s="65">
        <v>0.91822718248645163</v>
      </c>
      <c r="Q20" s="67">
        <v>1</v>
      </c>
      <c r="R20" s="66">
        <v>0.98967875647668391</v>
      </c>
      <c r="T20" s="71"/>
      <c r="U20" s="71"/>
      <c r="V20" s="71"/>
      <c r="W20" s="71"/>
    </row>
    <row r="21" spans="2:23">
      <c r="B21" s="93">
        <v>44256</v>
      </c>
      <c r="C21" s="62">
        <v>32400</v>
      </c>
      <c r="D21" s="62">
        <v>128</v>
      </c>
      <c r="E21" s="62">
        <v>36452</v>
      </c>
      <c r="F21" s="62">
        <v>68980</v>
      </c>
      <c r="G21" s="62">
        <v>24409</v>
      </c>
      <c r="H21" s="62">
        <v>127</v>
      </c>
      <c r="I21" s="62">
        <v>36368</v>
      </c>
      <c r="J21" s="62">
        <v>59869</v>
      </c>
      <c r="K21" s="62">
        <v>2083</v>
      </c>
      <c r="L21" s="62">
        <v>1</v>
      </c>
      <c r="M21" s="62">
        <v>84</v>
      </c>
      <c r="N21" s="62">
        <v>2168</v>
      </c>
      <c r="O21" s="64">
        <v>0.96505311346454536</v>
      </c>
      <c r="P21" s="65">
        <v>0.92137248980824404</v>
      </c>
      <c r="Q21" s="67">
        <v>0.9921875</v>
      </c>
      <c r="R21" s="66">
        <v>0.99769559969274657</v>
      </c>
      <c r="T21" s="71"/>
      <c r="U21" s="71"/>
      <c r="V21" s="71"/>
      <c r="W21" s="71"/>
    </row>
    <row r="22" spans="2:23">
      <c r="B22" s="93">
        <v>44287</v>
      </c>
      <c r="C22" s="40">
        <v>36482</v>
      </c>
      <c r="D22" s="40">
        <v>129</v>
      </c>
      <c r="E22" s="40">
        <v>42121</v>
      </c>
      <c r="F22" s="40">
        <v>78732</v>
      </c>
      <c r="G22" s="40">
        <v>26777</v>
      </c>
      <c r="H22" s="40">
        <v>129</v>
      </c>
      <c r="I22" s="40">
        <v>40565</v>
      </c>
      <c r="J22" s="40">
        <v>67471</v>
      </c>
      <c r="K22" s="40">
        <v>2982</v>
      </c>
      <c r="L22" s="40">
        <v>0</v>
      </c>
      <c r="M22" s="40">
        <v>222</v>
      </c>
      <c r="N22" s="40">
        <v>3204</v>
      </c>
      <c r="O22" s="81">
        <v>0.95466572338167666</v>
      </c>
      <c r="P22" s="82">
        <v>0.89979501999395139</v>
      </c>
      <c r="Q22" s="84">
        <v>1</v>
      </c>
      <c r="R22" s="83">
        <v>0.9945570892686395</v>
      </c>
      <c r="T22" s="71"/>
      <c r="U22" s="71"/>
      <c r="V22" s="71"/>
      <c r="W22" s="71"/>
    </row>
    <row r="23" spans="2:23">
      <c r="B23" s="93">
        <v>44317</v>
      </c>
      <c r="C23" s="40">
        <v>43067</v>
      </c>
      <c r="D23" s="40">
        <v>1828</v>
      </c>
      <c r="E23" s="40">
        <v>47973</v>
      </c>
      <c r="F23" s="40">
        <v>92868</v>
      </c>
      <c r="G23" s="40">
        <v>31932</v>
      </c>
      <c r="H23" s="40">
        <v>1828</v>
      </c>
      <c r="I23" s="40">
        <v>46440</v>
      </c>
      <c r="J23" s="40">
        <v>80200</v>
      </c>
      <c r="K23" s="40">
        <v>3777</v>
      </c>
      <c r="L23" s="40">
        <v>0</v>
      </c>
      <c r="M23" s="40">
        <v>271</v>
      </c>
      <c r="N23" s="40">
        <v>4048</v>
      </c>
      <c r="O23" s="81">
        <v>0.95195138163517234</v>
      </c>
      <c r="P23" s="82">
        <v>0.89422834579517774</v>
      </c>
      <c r="Q23" s="84">
        <v>1</v>
      </c>
      <c r="R23" s="83">
        <v>0.99419836869259914</v>
      </c>
      <c r="T23" s="71"/>
      <c r="U23" s="71"/>
      <c r="V23" s="71"/>
      <c r="W23" s="71"/>
    </row>
    <row r="24" spans="2:23">
      <c r="B24" s="93">
        <v>44348</v>
      </c>
      <c r="C24" s="40">
        <v>38231</v>
      </c>
      <c r="D24" s="40">
        <v>116</v>
      </c>
      <c r="E24" s="40">
        <v>41973</v>
      </c>
      <c r="F24" s="40">
        <v>80320</v>
      </c>
      <c r="G24" s="40">
        <v>26828</v>
      </c>
      <c r="H24" s="40">
        <v>116</v>
      </c>
      <c r="I24" s="40">
        <v>40038</v>
      </c>
      <c r="J24" s="40">
        <v>66982</v>
      </c>
      <c r="K24" s="40">
        <v>4134</v>
      </c>
      <c r="L24" s="40">
        <v>0</v>
      </c>
      <c r="M24" s="40">
        <v>843</v>
      </c>
      <c r="N24" s="40">
        <v>4977</v>
      </c>
      <c r="O24" s="81">
        <v>0.93083561472505172</v>
      </c>
      <c r="P24" s="82">
        <v>0.86648149344357595</v>
      </c>
      <c r="Q24" s="84">
        <v>1</v>
      </c>
      <c r="R24" s="83">
        <v>0.97937917369927352</v>
      </c>
      <c r="T24" s="71"/>
      <c r="U24" s="71"/>
      <c r="V24" s="71"/>
      <c r="W24" s="71"/>
    </row>
    <row r="25" spans="2:23">
      <c r="B25" s="93">
        <v>44378</v>
      </c>
      <c r="C25" s="40">
        <v>34746</v>
      </c>
      <c r="D25" s="40">
        <v>186</v>
      </c>
      <c r="E25" s="40">
        <v>42859</v>
      </c>
      <c r="F25" s="40">
        <v>77791</v>
      </c>
      <c r="G25" s="40">
        <v>23484</v>
      </c>
      <c r="H25" s="40">
        <v>186</v>
      </c>
      <c r="I25" s="40">
        <v>41251</v>
      </c>
      <c r="J25" s="40">
        <v>64921</v>
      </c>
      <c r="K25" s="40">
        <v>4453</v>
      </c>
      <c r="L25" s="40">
        <v>0</v>
      </c>
      <c r="M25" s="40">
        <v>531</v>
      </c>
      <c r="N25" s="40">
        <v>4984</v>
      </c>
      <c r="O25" s="81">
        <v>0.92870324011158001</v>
      </c>
      <c r="P25" s="82">
        <v>0.84060564842323804</v>
      </c>
      <c r="Q25" s="84">
        <v>1</v>
      </c>
      <c r="R25" s="83">
        <v>0.98729117801924271</v>
      </c>
      <c r="T25" s="71"/>
      <c r="U25" s="71"/>
      <c r="V25" s="71"/>
      <c r="W25" s="71"/>
    </row>
    <row r="26" spans="2:23">
      <c r="B26" s="93">
        <v>44409</v>
      </c>
      <c r="C26" s="40">
        <v>34668</v>
      </c>
      <c r="D26" s="40">
        <v>287</v>
      </c>
      <c r="E26" s="40">
        <v>39387</v>
      </c>
      <c r="F26" s="40">
        <v>74342</v>
      </c>
      <c r="G26" s="40">
        <v>23137</v>
      </c>
      <c r="H26" s="40">
        <v>286</v>
      </c>
      <c r="I26" s="40">
        <v>37816</v>
      </c>
      <c r="J26" s="40">
        <v>61239</v>
      </c>
      <c r="K26" s="40">
        <v>5022</v>
      </c>
      <c r="L26" s="40">
        <v>1</v>
      </c>
      <c r="M26" s="40">
        <v>457</v>
      </c>
      <c r="N26" s="40">
        <v>5480</v>
      </c>
      <c r="O26" s="81">
        <v>0.91786447638603696</v>
      </c>
      <c r="P26" s="82">
        <v>0.82165559856528991</v>
      </c>
      <c r="Q26" s="84">
        <v>0.99651567944250874</v>
      </c>
      <c r="R26" s="83">
        <v>0.98805946750973273</v>
      </c>
      <c r="T26" s="71"/>
      <c r="U26" s="71"/>
      <c r="V26" s="71"/>
      <c r="W26" s="71"/>
    </row>
    <row r="27" spans="2:23">
      <c r="B27" s="93">
        <v>44440</v>
      </c>
      <c r="C27" s="40">
        <v>32814</v>
      </c>
      <c r="D27" s="40">
        <v>275</v>
      </c>
      <c r="E27" s="40">
        <v>38946</v>
      </c>
      <c r="F27" s="40">
        <v>72035</v>
      </c>
      <c r="G27" s="40">
        <v>21135</v>
      </c>
      <c r="H27" s="40">
        <v>275</v>
      </c>
      <c r="I27" s="40">
        <v>37416</v>
      </c>
      <c r="J27" s="40">
        <v>58826</v>
      </c>
      <c r="K27" s="40">
        <v>5331</v>
      </c>
      <c r="L27" s="40">
        <v>0</v>
      </c>
      <c r="M27" s="40">
        <v>595</v>
      </c>
      <c r="N27" s="40">
        <v>5926</v>
      </c>
      <c r="O27" s="81">
        <v>0.90848159130219919</v>
      </c>
      <c r="P27" s="82">
        <v>0.79857175243708911</v>
      </c>
      <c r="Q27" s="84">
        <v>1</v>
      </c>
      <c r="R27" s="83">
        <v>0.98434663649996057</v>
      </c>
      <c r="T27" s="71"/>
      <c r="U27" s="71"/>
      <c r="V27" s="71"/>
      <c r="W27" s="71"/>
    </row>
    <row r="28" spans="2:23">
      <c r="B28" s="93">
        <v>44470</v>
      </c>
      <c r="C28" s="40">
        <v>34628</v>
      </c>
      <c r="D28" s="40">
        <v>227</v>
      </c>
      <c r="E28" s="40">
        <v>42772</v>
      </c>
      <c r="F28" s="40">
        <v>77627</v>
      </c>
      <c r="G28" s="40">
        <v>22234</v>
      </c>
      <c r="H28" s="40">
        <v>222</v>
      </c>
      <c r="I28" s="40">
        <v>41095</v>
      </c>
      <c r="J28" s="40">
        <v>63551</v>
      </c>
      <c r="K28" s="40">
        <v>5971</v>
      </c>
      <c r="L28" s="40">
        <v>5</v>
      </c>
      <c r="M28" s="40">
        <v>593</v>
      </c>
      <c r="N28" s="40">
        <v>6569</v>
      </c>
      <c r="O28" s="81">
        <v>0.90631774101540219</v>
      </c>
      <c r="P28" s="82">
        <v>0.78829994681794013</v>
      </c>
      <c r="Q28" s="84">
        <v>0.97797356828193838</v>
      </c>
      <c r="R28" s="83">
        <v>0.98577528305507578</v>
      </c>
      <c r="T28" s="71"/>
      <c r="U28" s="71"/>
      <c r="V28" s="71"/>
      <c r="W28" s="71"/>
    </row>
    <row r="29" spans="2:23">
      <c r="B29" s="93">
        <v>44501</v>
      </c>
      <c r="C29" s="40">
        <v>35884</v>
      </c>
      <c r="D29" s="40">
        <v>204</v>
      </c>
      <c r="E29" s="40">
        <v>40803</v>
      </c>
      <c r="F29" s="40">
        <v>76891</v>
      </c>
      <c r="G29" s="40">
        <v>23352</v>
      </c>
      <c r="H29" s="40">
        <v>204</v>
      </c>
      <c r="I29" s="40">
        <v>38686</v>
      </c>
      <c r="J29" s="40">
        <v>62242</v>
      </c>
      <c r="K29" s="40">
        <v>6147</v>
      </c>
      <c r="L29" s="40">
        <v>0</v>
      </c>
      <c r="M29" s="40">
        <v>1062</v>
      </c>
      <c r="N29" s="40">
        <v>7209</v>
      </c>
      <c r="O29" s="81">
        <v>0.89620019870124257</v>
      </c>
      <c r="P29" s="82">
        <v>0.79162005491711585</v>
      </c>
      <c r="Q29" s="84">
        <v>1</v>
      </c>
      <c r="R29" s="83">
        <v>0.97328167454966286</v>
      </c>
      <c r="T29" s="71"/>
      <c r="U29" s="71"/>
      <c r="V29" s="71"/>
      <c r="W29" s="71"/>
    </row>
    <row r="30" spans="2:23">
      <c r="B30" s="93">
        <v>44531</v>
      </c>
      <c r="C30" s="40">
        <v>33888</v>
      </c>
      <c r="D30" s="40">
        <v>164</v>
      </c>
      <c r="E30" s="40">
        <v>38016</v>
      </c>
      <c r="F30" s="40">
        <v>72068</v>
      </c>
      <c r="G30" s="40">
        <v>22303</v>
      </c>
      <c r="H30" s="40">
        <v>164</v>
      </c>
      <c r="I30" s="40">
        <v>35128</v>
      </c>
      <c r="J30" s="40">
        <v>57595</v>
      </c>
      <c r="K30" s="40">
        <v>5411</v>
      </c>
      <c r="L30" s="40">
        <v>0</v>
      </c>
      <c r="M30" s="40">
        <v>1398</v>
      </c>
      <c r="N30" s="40">
        <v>6809</v>
      </c>
      <c r="O30" s="81">
        <v>0.89427675299670828</v>
      </c>
      <c r="P30" s="82">
        <v>0.80475571913112509</v>
      </c>
      <c r="Q30" s="84">
        <v>1</v>
      </c>
      <c r="R30" s="83">
        <v>0.9617258938838088</v>
      </c>
      <c r="T30" s="71"/>
      <c r="U30" s="71"/>
      <c r="V30" s="71"/>
      <c r="W30" s="71"/>
    </row>
    <row r="31" spans="2:23">
      <c r="B31" s="93">
        <v>44562</v>
      </c>
      <c r="C31" s="40">
        <v>34710</v>
      </c>
      <c r="D31" s="40">
        <v>140</v>
      </c>
      <c r="E31" s="40">
        <v>37095</v>
      </c>
      <c r="F31" s="40">
        <v>71945</v>
      </c>
      <c r="G31" s="40">
        <v>23297</v>
      </c>
      <c r="H31" s="40">
        <v>140</v>
      </c>
      <c r="I31" s="40">
        <v>34775</v>
      </c>
      <c r="J31" s="40">
        <v>58212</v>
      </c>
      <c r="K31" s="40">
        <v>5384</v>
      </c>
      <c r="L31" s="40">
        <v>0</v>
      </c>
      <c r="M31" s="40">
        <v>1314</v>
      </c>
      <c r="N31" s="40">
        <v>6698</v>
      </c>
      <c r="O31" s="81">
        <v>0.89681096903404711</v>
      </c>
      <c r="P31" s="82">
        <v>0.8122799065583487</v>
      </c>
      <c r="Q31" s="84">
        <v>1</v>
      </c>
      <c r="R31" s="83">
        <v>0.96359001357754437</v>
      </c>
      <c r="T31" s="71"/>
      <c r="U31" s="71"/>
      <c r="V31" s="71"/>
      <c r="W31" s="71"/>
    </row>
    <row r="32" spans="2:23">
      <c r="B32" s="93">
        <v>44593</v>
      </c>
      <c r="C32" s="40">
        <v>31959</v>
      </c>
      <c r="D32" s="40">
        <v>122</v>
      </c>
      <c r="E32" s="40">
        <v>34888</v>
      </c>
      <c r="F32" s="40">
        <v>66969</v>
      </c>
      <c r="G32" s="40">
        <v>20488</v>
      </c>
      <c r="H32" s="40">
        <v>122</v>
      </c>
      <c r="I32" s="40">
        <v>32575</v>
      </c>
      <c r="J32" s="40">
        <v>53185</v>
      </c>
      <c r="K32" s="40">
        <v>5997</v>
      </c>
      <c r="L32" s="40">
        <v>0</v>
      </c>
      <c r="M32" s="40">
        <v>1376</v>
      </c>
      <c r="N32" s="40">
        <v>7373</v>
      </c>
      <c r="O32" s="81">
        <v>0.87824895141847481</v>
      </c>
      <c r="P32" s="82">
        <v>0.77356994525202949</v>
      </c>
      <c r="Q32" s="84">
        <v>1</v>
      </c>
      <c r="R32" s="83">
        <v>0.95947100232688287</v>
      </c>
      <c r="T32" s="71"/>
      <c r="U32" s="71"/>
      <c r="V32" s="71"/>
      <c r="W32" s="71"/>
    </row>
    <row r="33" spans="2:23">
      <c r="B33" s="93">
        <v>44621</v>
      </c>
      <c r="C33" s="40">
        <v>34553</v>
      </c>
      <c r="D33" s="40">
        <v>127</v>
      </c>
      <c r="E33" s="40">
        <v>40082</v>
      </c>
      <c r="F33" s="40">
        <v>74762</v>
      </c>
      <c r="G33" s="40">
        <v>21545</v>
      </c>
      <c r="H33" s="40">
        <v>127</v>
      </c>
      <c r="I33" s="40">
        <v>37891</v>
      </c>
      <c r="J33" s="40">
        <v>59563</v>
      </c>
      <c r="K33" s="40">
        <v>6919</v>
      </c>
      <c r="L33" s="40">
        <v>0</v>
      </c>
      <c r="M33" s="40">
        <v>1166</v>
      </c>
      <c r="N33" s="40">
        <v>8085</v>
      </c>
      <c r="O33" s="81">
        <v>0.88048427152317876</v>
      </c>
      <c r="P33" s="82">
        <v>0.75692102304665543</v>
      </c>
      <c r="Q33" s="84">
        <v>1</v>
      </c>
      <c r="R33" s="83">
        <v>0.97014619658447909</v>
      </c>
      <c r="T33" s="71"/>
      <c r="U33" s="71"/>
      <c r="V33" s="71"/>
      <c r="W33" s="71"/>
    </row>
    <row r="34" spans="2:23">
      <c r="B34" s="93">
        <v>44652</v>
      </c>
      <c r="C34" s="40">
        <v>32835</v>
      </c>
      <c r="D34" s="40">
        <v>121</v>
      </c>
      <c r="E34" s="40">
        <v>38449</v>
      </c>
      <c r="F34" s="40">
        <v>71405</v>
      </c>
      <c r="G34" s="40">
        <v>20991</v>
      </c>
      <c r="H34" s="40">
        <v>121</v>
      </c>
      <c r="I34" s="40">
        <v>36445</v>
      </c>
      <c r="J34" s="40">
        <v>57557</v>
      </c>
      <c r="K34" s="40">
        <v>6306</v>
      </c>
      <c r="L34" s="40">
        <v>0</v>
      </c>
      <c r="M34" s="40">
        <v>839</v>
      </c>
      <c r="N34" s="40">
        <v>7145</v>
      </c>
      <c r="O34" s="81">
        <v>0.88957064696609067</v>
      </c>
      <c r="P34" s="82">
        <v>0.76898560281349604</v>
      </c>
      <c r="Q34" s="84">
        <v>1</v>
      </c>
      <c r="R34" s="83">
        <v>0.97749704967278184</v>
      </c>
      <c r="T34" s="71"/>
      <c r="U34" s="71"/>
      <c r="V34" s="71"/>
      <c r="W34" s="71"/>
    </row>
    <row r="35" spans="2:23">
      <c r="B35" s="93">
        <v>44682</v>
      </c>
      <c r="C35" s="40">
        <v>35306</v>
      </c>
      <c r="D35" s="40">
        <v>148</v>
      </c>
      <c r="E35" s="40">
        <v>40135</v>
      </c>
      <c r="F35" s="40">
        <v>75589</v>
      </c>
      <c r="G35" s="40">
        <v>22442</v>
      </c>
      <c r="H35" s="40">
        <v>148</v>
      </c>
      <c r="I35" s="40">
        <v>38005</v>
      </c>
      <c r="J35" s="40">
        <v>60595</v>
      </c>
      <c r="K35" s="40">
        <v>6800</v>
      </c>
      <c r="L35" s="40">
        <v>0</v>
      </c>
      <c r="M35" s="40">
        <v>1089</v>
      </c>
      <c r="N35" s="40">
        <v>7889</v>
      </c>
      <c r="O35" s="81">
        <v>0.88480520997605283</v>
      </c>
      <c r="P35" s="82">
        <v>0.76745776622666029</v>
      </c>
      <c r="Q35" s="84">
        <v>1</v>
      </c>
      <c r="R35" s="83">
        <v>0.97214406302757461</v>
      </c>
      <c r="T35" s="71"/>
      <c r="U35" s="71"/>
      <c r="V35" s="71"/>
      <c r="W35" s="71"/>
    </row>
    <row r="36" spans="2:23">
      <c r="B36" s="93">
        <v>44713</v>
      </c>
      <c r="C36" s="40">
        <v>32760</v>
      </c>
      <c r="D36" s="40">
        <v>128</v>
      </c>
      <c r="E36" s="40">
        <v>40436</v>
      </c>
      <c r="F36" s="40">
        <v>73324</v>
      </c>
      <c r="G36" s="40">
        <v>20573</v>
      </c>
      <c r="H36" s="40">
        <v>128</v>
      </c>
      <c r="I36" s="40">
        <v>38321</v>
      </c>
      <c r="J36" s="40">
        <v>59022</v>
      </c>
      <c r="K36" s="40">
        <v>6536</v>
      </c>
      <c r="L36" s="40">
        <v>0</v>
      </c>
      <c r="M36" s="40">
        <v>979</v>
      </c>
      <c r="N36" s="40">
        <v>7515</v>
      </c>
      <c r="O36" s="81">
        <v>0.88705532260246178</v>
      </c>
      <c r="P36" s="82">
        <v>0.75889925854882145</v>
      </c>
      <c r="Q36" s="84">
        <v>1</v>
      </c>
      <c r="R36" s="83">
        <v>0.97508905852417305</v>
      </c>
      <c r="T36" s="71"/>
      <c r="U36" s="71"/>
      <c r="V36" s="71"/>
      <c r="W36" s="71"/>
    </row>
    <row r="37" spans="2:23">
      <c r="B37" s="93">
        <v>44743</v>
      </c>
      <c r="C37" s="40">
        <v>31436</v>
      </c>
      <c r="D37" s="40">
        <v>144</v>
      </c>
      <c r="E37" s="40">
        <v>40896</v>
      </c>
      <c r="F37" s="40">
        <v>72476</v>
      </c>
      <c r="G37" s="40">
        <v>19538</v>
      </c>
      <c r="H37" s="40">
        <v>144</v>
      </c>
      <c r="I37" s="40">
        <v>38737</v>
      </c>
      <c r="J37" s="40">
        <v>58419</v>
      </c>
      <c r="K37" s="40">
        <v>6670</v>
      </c>
      <c r="L37" s="40">
        <v>0</v>
      </c>
      <c r="M37" s="40">
        <v>793</v>
      </c>
      <c r="N37" s="40">
        <v>7463</v>
      </c>
      <c r="O37" s="81">
        <v>0.88672171458061377</v>
      </c>
      <c r="P37" s="82">
        <v>0.74549755799755801</v>
      </c>
      <c r="Q37" s="84">
        <v>1</v>
      </c>
      <c r="R37" s="83">
        <v>0.97993928661775864</v>
      </c>
      <c r="T37" s="71"/>
      <c r="U37" s="71"/>
      <c r="V37" s="71"/>
      <c r="W37" s="71"/>
    </row>
    <row r="38" spans="2:23">
      <c r="B38" s="93">
        <v>44774</v>
      </c>
      <c r="C38" s="40">
        <v>22370</v>
      </c>
      <c r="D38" s="40">
        <v>174</v>
      </c>
      <c r="E38" s="40">
        <v>28441</v>
      </c>
      <c r="F38" s="40">
        <v>50985</v>
      </c>
      <c r="G38" s="40">
        <v>14367</v>
      </c>
      <c r="H38" s="40">
        <v>173</v>
      </c>
      <c r="I38" s="40">
        <v>27395</v>
      </c>
      <c r="J38" s="40">
        <v>41935</v>
      </c>
      <c r="K38" s="40">
        <v>4954</v>
      </c>
      <c r="L38" s="40">
        <v>1</v>
      </c>
      <c r="M38" s="40">
        <v>647</v>
      </c>
      <c r="N38" s="40">
        <v>5602</v>
      </c>
      <c r="O38" s="81">
        <v>0.88215495298399138</v>
      </c>
      <c r="P38" s="82">
        <v>0.74359505201594123</v>
      </c>
      <c r="Q38" s="84">
        <v>0.99425287356321834</v>
      </c>
      <c r="R38" s="83">
        <v>0.9769274659439412</v>
      </c>
      <c r="T38" s="71"/>
      <c r="U38" s="71"/>
      <c r="V38" s="71"/>
      <c r="W38" s="71"/>
    </row>
    <row r="39" spans="2:23">
      <c r="B39" s="93">
        <v>44805</v>
      </c>
      <c r="C39" s="40">
        <v>26931</v>
      </c>
      <c r="D39" s="40">
        <v>141</v>
      </c>
      <c r="E39" s="40">
        <v>31023</v>
      </c>
      <c r="F39" s="40">
        <v>58095</v>
      </c>
      <c r="G39" s="40">
        <v>16448</v>
      </c>
      <c r="H39" s="40">
        <v>136</v>
      </c>
      <c r="I39" s="40">
        <v>29639</v>
      </c>
      <c r="J39" s="40">
        <v>46223</v>
      </c>
      <c r="K39" s="40">
        <v>5555</v>
      </c>
      <c r="L39" s="40">
        <v>5</v>
      </c>
      <c r="M39" s="40">
        <v>450</v>
      </c>
      <c r="N39" s="40">
        <v>6010</v>
      </c>
      <c r="O39" s="81">
        <v>0.88493864032316738</v>
      </c>
      <c r="P39" s="82">
        <v>0.7475344271235741</v>
      </c>
      <c r="Q39" s="84">
        <v>0.96453900709219853</v>
      </c>
      <c r="R39" s="83">
        <v>0.98504436837382436</v>
      </c>
      <c r="T39" s="71"/>
      <c r="U39" s="71"/>
      <c r="V39" s="71"/>
      <c r="W39" s="71"/>
    </row>
    <row r="40" spans="2:23">
      <c r="B40" s="93">
        <v>44835</v>
      </c>
      <c r="C40" s="40">
        <v>29273</v>
      </c>
      <c r="D40" s="40">
        <v>223</v>
      </c>
      <c r="E40" s="40">
        <v>37845</v>
      </c>
      <c r="F40" s="40">
        <v>67341</v>
      </c>
      <c r="G40" s="40">
        <v>17224</v>
      </c>
      <c r="H40" s="40">
        <v>212</v>
      </c>
      <c r="I40" s="40">
        <v>36233</v>
      </c>
      <c r="J40" s="40">
        <v>53669</v>
      </c>
      <c r="K40" s="40">
        <v>6668</v>
      </c>
      <c r="L40" s="40">
        <v>11</v>
      </c>
      <c r="M40" s="40">
        <v>699</v>
      </c>
      <c r="N40" s="40">
        <v>7378</v>
      </c>
      <c r="O40" s="81">
        <v>0.87914230019493178</v>
      </c>
      <c r="P40" s="82">
        <v>0.72091076510966012</v>
      </c>
      <c r="Q40" s="84">
        <v>0.95067264573991028</v>
      </c>
      <c r="R40" s="83">
        <v>0.98107332394671287</v>
      </c>
      <c r="T40" s="71"/>
      <c r="U40" s="71"/>
      <c r="V40" s="71"/>
      <c r="W40" s="71"/>
    </row>
    <row r="41" spans="2:23">
      <c r="B41" s="93">
        <v>44866</v>
      </c>
      <c r="C41" s="40">
        <v>29768</v>
      </c>
      <c r="D41" s="40">
        <v>225</v>
      </c>
      <c r="E41" s="40">
        <v>38610</v>
      </c>
      <c r="F41" s="40">
        <v>68603</v>
      </c>
      <c r="G41" s="40">
        <v>17405</v>
      </c>
      <c r="H41" s="40">
        <v>216</v>
      </c>
      <c r="I41" s="40">
        <v>36704</v>
      </c>
      <c r="J41" s="40">
        <v>54325</v>
      </c>
      <c r="K41" s="40">
        <v>7142</v>
      </c>
      <c r="L41" s="40">
        <v>9</v>
      </c>
      <c r="M41" s="40">
        <v>926</v>
      </c>
      <c r="N41" s="40">
        <v>8077</v>
      </c>
      <c r="O41" s="81">
        <v>0.87056504599211559</v>
      </c>
      <c r="P41" s="82">
        <v>0.70904794883285127</v>
      </c>
      <c r="Q41" s="84">
        <v>0.96</v>
      </c>
      <c r="R41" s="83">
        <v>0.97539197448844006</v>
      </c>
      <c r="T41" s="71"/>
      <c r="U41" s="71"/>
      <c r="V41" s="71"/>
      <c r="W41" s="71"/>
    </row>
    <row r="42" spans="2:23">
      <c r="B42" s="93">
        <v>44896</v>
      </c>
      <c r="C42" s="40">
        <v>27454</v>
      </c>
      <c r="D42" s="40">
        <v>210</v>
      </c>
      <c r="E42" s="40">
        <v>45181</v>
      </c>
      <c r="F42" s="40">
        <v>72845</v>
      </c>
      <c r="G42" s="40">
        <v>15106</v>
      </c>
      <c r="H42" s="40">
        <v>197</v>
      </c>
      <c r="I42" s="40">
        <v>41901</v>
      </c>
      <c r="J42" s="40">
        <v>57204</v>
      </c>
      <c r="K42" s="40">
        <v>7446</v>
      </c>
      <c r="L42" s="40">
        <v>13</v>
      </c>
      <c r="M42" s="40">
        <v>1478</v>
      </c>
      <c r="N42" s="40">
        <v>8937</v>
      </c>
      <c r="O42" s="81">
        <v>0.86487957545244254</v>
      </c>
      <c r="P42" s="82">
        <v>0.66982972685349418</v>
      </c>
      <c r="Q42" s="84">
        <v>0.93809523809523809</v>
      </c>
      <c r="R42" s="83">
        <v>0.96592821411281959</v>
      </c>
      <c r="T42" s="71"/>
      <c r="U42" s="71"/>
      <c r="V42" s="71"/>
      <c r="W42" s="71"/>
    </row>
    <row r="43" spans="2:23">
      <c r="B43" s="93">
        <v>44927</v>
      </c>
      <c r="C43" s="40">
        <v>27982</v>
      </c>
      <c r="D43" s="40">
        <v>272</v>
      </c>
      <c r="E43" s="40">
        <v>42039</v>
      </c>
      <c r="F43" s="40">
        <v>70293</v>
      </c>
      <c r="G43" s="40">
        <v>17358</v>
      </c>
      <c r="H43" s="40">
        <v>263</v>
      </c>
      <c r="I43" s="40">
        <v>39465</v>
      </c>
      <c r="J43" s="40">
        <v>57086</v>
      </c>
      <c r="K43" s="40">
        <v>5559</v>
      </c>
      <c r="L43" s="40">
        <v>9</v>
      </c>
      <c r="M43" s="40">
        <v>561</v>
      </c>
      <c r="N43" s="40">
        <v>6129</v>
      </c>
      <c r="O43" s="81">
        <v>0.90304516333148777</v>
      </c>
      <c r="P43" s="82">
        <v>0.75742898285115856</v>
      </c>
      <c r="Q43" s="84">
        <v>0.96691176470588236</v>
      </c>
      <c r="R43" s="83">
        <v>0.98598411032828659</v>
      </c>
      <c r="T43" s="71"/>
      <c r="U43" s="71"/>
      <c r="V43" s="71"/>
      <c r="W43" s="71"/>
    </row>
    <row r="44" spans="2:23">
      <c r="B44" s="93">
        <v>44958</v>
      </c>
      <c r="C44" s="40">
        <v>26521</v>
      </c>
      <c r="D44" s="40">
        <v>311</v>
      </c>
      <c r="E44" s="40">
        <v>39854</v>
      </c>
      <c r="F44" s="40">
        <v>66686</v>
      </c>
      <c r="G44" s="40">
        <v>16034</v>
      </c>
      <c r="H44" s="40">
        <v>296</v>
      </c>
      <c r="I44" s="40">
        <v>37598</v>
      </c>
      <c r="J44" s="40">
        <v>53928</v>
      </c>
      <c r="K44" s="40">
        <v>5745</v>
      </c>
      <c r="L44" s="40">
        <v>15</v>
      </c>
      <c r="M44" s="40">
        <v>524</v>
      </c>
      <c r="N44" s="40">
        <v>6284</v>
      </c>
      <c r="O44" s="81">
        <v>0.89563542151066233</v>
      </c>
      <c r="P44" s="82">
        <v>0.73621378392029013</v>
      </c>
      <c r="Q44" s="84">
        <v>0.95176848874598075</v>
      </c>
      <c r="R44" s="83">
        <v>0.98625465610408691</v>
      </c>
      <c r="T44" s="71"/>
      <c r="U44" s="71"/>
      <c r="V44" s="71"/>
      <c r="W44" s="71"/>
    </row>
    <row r="45" spans="2:23">
      <c r="B45" s="93">
        <v>44986</v>
      </c>
      <c r="C45" s="40">
        <v>29332</v>
      </c>
      <c r="D45" s="40">
        <v>551</v>
      </c>
      <c r="E45" s="40">
        <v>42847</v>
      </c>
      <c r="F45" s="40">
        <v>72730</v>
      </c>
      <c r="G45" s="40">
        <v>17872</v>
      </c>
      <c r="H45" s="40">
        <v>537</v>
      </c>
      <c r="I45" s="40">
        <v>40212</v>
      </c>
      <c r="J45" s="40">
        <v>58621</v>
      </c>
      <c r="K45" s="40">
        <v>6557</v>
      </c>
      <c r="L45" s="40">
        <v>12</v>
      </c>
      <c r="M45" s="40">
        <v>764</v>
      </c>
      <c r="N45" s="40">
        <v>7333</v>
      </c>
      <c r="O45" s="81">
        <v>0.88881644782727354</v>
      </c>
      <c r="P45" s="82">
        <v>0.73158950427770275</v>
      </c>
      <c r="Q45" s="84">
        <v>0.97814207650273222</v>
      </c>
      <c r="R45" s="83">
        <v>0.98135493947676689</v>
      </c>
      <c r="T45" s="71"/>
      <c r="U45" s="71"/>
      <c r="V45" s="71"/>
      <c r="W45" s="71"/>
    </row>
    <row r="46" spans="2:23">
      <c r="B46" s="93">
        <v>45017</v>
      </c>
      <c r="C46" s="40">
        <v>28632</v>
      </c>
      <c r="D46" s="40">
        <v>542</v>
      </c>
      <c r="E46" s="40">
        <v>42014</v>
      </c>
      <c r="F46" s="40">
        <v>71188</v>
      </c>
      <c r="G46" s="40">
        <v>18500</v>
      </c>
      <c r="H46" s="40">
        <v>540</v>
      </c>
      <c r="I46" s="40">
        <v>39447</v>
      </c>
      <c r="J46" s="40">
        <v>58487</v>
      </c>
      <c r="K46" s="40">
        <v>5221</v>
      </c>
      <c r="L46" s="40">
        <v>2</v>
      </c>
      <c r="M46" s="40">
        <v>575</v>
      </c>
      <c r="N46" s="40">
        <v>5798</v>
      </c>
      <c r="O46" s="81">
        <v>0.90980788675429725</v>
      </c>
      <c r="P46" s="82">
        <v>0.77989966696176383</v>
      </c>
      <c r="Q46" s="84">
        <v>0.99630996309963105</v>
      </c>
      <c r="R46" s="83">
        <v>0.98563290190395281</v>
      </c>
      <c r="T46" s="71"/>
      <c r="U46" s="71"/>
      <c r="V46" s="71"/>
      <c r="W46" s="71"/>
    </row>
    <row r="47" spans="2:23">
      <c r="B47" s="93">
        <v>45047</v>
      </c>
      <c r="C47" s="40">
        <v>29417</v>
      </c>
      <c r="D47" s="40">
        <v>522</v>
      </c>
      <c r="E47" s="40">
        <v>44213</v>
      </c>
      <c r="F47" s="40">
        <v>74152</v>
      </c>
      <c r="G47" s="40">
        <v>19407</v>
      </c>
      <c r="H47" s="40">
        <v>515</v>
      </c>
      <c r="I47" s="40">
        <v>41599</v>
      </c>
      <c r="J47" s="40">
        <v>61521</v>
      </c>
      <c r="K47" s="40">
        <v>5486</v>
      </c>
      <c r="L47" s="40">
        <v>7</v>
      </c>
      <c r="M47" s="40">
        <v>717</v>
      </c>
      <c r="N47" s="40">
        <v>6210</v>
      </c>
      <c r="O47" s="81">
        <v>0.90831377065154806</v>
      </c>
      <c r="P47" s="82">
        <v>0.77961675973165145</v>
      </c>
      <c r="Q47" s="84">
        <v>0.98659003831417624</v>
      </c>
      <c r="R47" s="83">
        <v>0.98305605444749034</v>
      </c>
      <c r="T47" s="71"/>
      <c r="U47" s="71"/>
      <c r="V47" s="71"/>
      <c r="W47" s="71"/>
    </row>
    <row r="48" spans="2:23">
      <c r="B48" s="93">
        <v>45078</v>
      </c>
      <c r="C48" s="40">
        <v>27101</v>
      </c>
      <c r="D48" s="40">
        <v>478</v>
      </c>
      <c r="E48" s="40">
        <v>41592</v>
      </c>
      <c r="F48" s="40">
        <v>69171</v>
      </c>
      <c r="G48" s="40">
        <v>20613</v>
      </c>
      <c r="H48" s="40">
        <v>469</v>
      </c>
      <c r="I48" s="40">
        <v>40623</v>
      </c>
      <c r="J48" s="40">
        <v>61705</v>
      </c>
      <c r="K48" s="40">
        <v>6488</v>
      </c>
      <c r="L48" s="40">
        <v>9</v>
      </c>
      <c r="M48" s="40">
        <v>969</v>
      </c>
      <c r="N48" s="40">
        <v>7466</v>
      </c>
      <c r="O48" s="81">
        <v>0.89206459354353707</v>
      </c>
      <c r="P48" s="82">
        <v>0.7605992398804472</v>
      </c>
      <c r="Q48" s="84">
        <v>0.98117154811715479</v>
      </c>
      <c r="R48" s="83">
        <v>0.97670225043277559</v>
      </c>
      <c r="T48" s="71"/>
      <c r="U48" s="71"/>
      <c r="V48" s="71"/>
      <c r="W48" s="71"/>
    </row>
    <row r="49" spans="2:23">
      <c r="B49" s="93">
        <v>45108</v>
      </c>
      <c r="C49" s="40">
        <v>26215</v>
      </c>
      <c r="D49" s="40">
        <v>559</v>
      </c>
      <c r="E49" s="40">
        <v>43222</v>
      </c>
      <c r="F49" s="40">
        <v>69996</v>
      </c>
      <c r="G49" s="40">
        <v>19885</v>
      </c>
      <c r="H49" s="40">
        <v>550</v>
      </c>
      <c r="I49" s="40">
        <v>42366</v>
      </c>
      <c r="J49" s="40">
        <v>62801</v>
      </c>
      <c r="K49" s="40">
        <v>6330</v>
      </c>
      <c r="L49" s="40">
        <v>9</v>
      </c>
      <c r="M49" s="40">
        <v>856</v>
      </c>
      <c r="N49" s="40">
        <v>7195</v>
      </c>
      <c r="O49" s="81">
        <v>0.89720841190925193</v>
      </c>
      <c r="P49" s="82">
        <v>0.75853518977684531</v>
      </c>
      <c r="Q49" s="84">
        <v>0.98389982110912344</v>
      </c>
      <c r="R49" s="83">
        <v>0.98019527092684278</v>
      </c>
      <c r="T49" s="71"/>
      <c r="U49" s="71"/>
      <c r="V49" s="71"/>
      <c r="W49" s="71"/>
    </row>
    <row r="50" spans="2:23">
      <c r="B50" s="93">
        <v>45139</v>
      </c>
      <c r="C50" s="40">
        <v>25442</v>
      </c>
      <c r="D50" s="40">
        <v>654</v>
      </c>
      <c r="E50" s="40">
        <v>41422</v>
      </c>
      <c r="F50" s="40">
        <v>67518</v>
      </c>
      <c r="G50" s="40">
        <v>19389</v>
      </c>
      <c r="H50" s="40">
        <v>642</v>
      </c>
      <c r="I50" s="40">
        <v>40709</v>
      </c>
      <c r="J50" s="40">
        <v>60740</v>
      </c>
      <c r="K50" s="40">
        <v>6053</v>
      </c>
      <c r="L50" s="40">
        <v>12</v>
      </c>
      <c r="M50" s="40">
        <v>713</v>
      </c>
      <c r="N50" s="40">
        <v>6778</v>
      </c>
      <c r="O50" s="81">
        <v>0.89961195533043037</v>
      </c>
      <c r="P50" s="82">
        <v>0.7620863139690276</v>
      </c>
      <c r="Q50" s="84">
        <v>0.98165137614678899</v>
      </c>
      <c r="R50" s="83">
        <v>0.98278692482255803</v>
      </c>
      <c r="T50" s="71"/>
      <c r="U50" s="71"/>
      <c r="V50" s="71"/>
      <c r="W50" s="71"/>
    </row>
    <row r="51" spans="2:23" ht="15.75" thickBot="1">
      <c r="B51" s="77">
        <v>45170</v>
      </c>
      <c r="C51" s="72">
        <v>24315</v>
      </c>
      <c r="D51" s="72">
        <v>496</v>
      </c>
      <c r="E51" s="72">
        <v>41399</v>
      </c>
      <c r="F51" s="72">
        <v>66210</v>
      </c>
      <c r="G51" s="72">
        <v>18001</v>
      </c>
      <c r="H51" s="72">
        <v>490</v>
      </c>
      <c r="I51" s="72">
        <v>40643</v>
      </c>
      <c r="J51" s="72">
        <v>59134</v>
      </c>
      <c r="K51" s="72">
        <v>6314</v>
      </c>
      <c r="L51" s="72">
        <v>6</v>
      </c>
      <c r="M51" s="72">
        <v>756</v>
      </c>
      <c r="N51" s="72">
        <v>7076</v>
      </c>
      <c r="O51" s="74">
        <v>0.89312792629512161</v>
      </c>
      <c r="P51" s="75">
        <v>0.74032490232366854</v>
      </c>
      <c r="Q51" s="86">
        <v>0.98790322580645162</v>
      </c>
      <c r="R51" s="76">
        <v>0.98173868934032227</v>
      </c>
      <c r="T51" s="71"/>
    </row>
    <row r="52" spans="2:23">
      <c r="O52" s="71"/>
      <c r="P52" s="71"/>
      <c r="Q52" s="71"/>
      <c r="R52" s="71"/>
    </row>
    <row r="54" spans="2:23">
      <c r="B54" s="85"/>
    </row>
    <row r="55" spans="2:23">
      <c r="B55" s="85"/>
    </row>
    <row r="56" spans="2:23">
      <c r="B56" s="85"/>
    </row>
  </sheetData>
  <mergeCells count="7">
    <mergeCell ref="O12:R12"/>
    <mergeCell ref="C2:I2"/>
    <mergeCell ref="C7:D7"/>
    <mergeCell ref="C8:D8"/>
    <mergeCell ref="C12:F12"/>
    <mergeCell ref="G12:J12"/>
    <mergeCell ref="K12:N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R11"/>
  <sheetViews>
    <sheetView showGridLines="0" zoomScale="80" zoomScaleNormal="80" workbookViewId="0"/>
  </sheetViews>
  <sheetFormatPr defaultRowHeight="15"/>
  <cols>
    <col min="1" max="1" width="2.85546875" customWidth="1"/>
    <col min="2" max="2" width="7.140625" bestFit="1" customWidth="1"/>
    <col min="3" max="3" width="145.5703125" customWidth="1"/>
    <col min="4" max="15" width="17.5703125" customWidth="1"/>
    <col min="16" max="17" width="9.140625" hidden="1" customWidth="1"/>
    <col min="18" max="18" width="16.42578125" hidden="1" customWidth="1"/>
  </cols>
  <sheetData>
    <row r="2" spans="2:14" ht="24" customHeight="1">
      <c r="B2" s="79" t="s">
        <v>0</v>
      </c>
      <c r="C2" s="92" t="s">
        <v>1</v>
      </c>
      <c r="D2" s="89"/>
      <c r="E2" s="89"/>
      <c r="F2" s="89"/>
      <c r="G2" s="89"/>
      <c r="H2" s="89"/>
      <c r="I2" s="89"/>
    </row>
    <row r="3" spans="2:14">
      <c r="B3" s="79"/>
      <c r="C3" s="89"/>
      <c r="D3" s="89"/>
      <c r="E3" s="89"/>
      <c r="F3" s="89"/>
      <c r="G3" s="89"/>
      <c r="H3" s="89"/>
      <c r="I3" s="89"/>
    </row>
    <row r="4" spans="2:14">
      <c r="B4" s="118" t="s">
        <v>60</v>
      </c>
      <c r="C4" s="118"/>
      <c r="D4" s="118"/>
      <c r="E4" s="118"/>
      <c r="F4" s="118"/>
      <c r="G4" s="118"/>
      <c r="H4" s="118"/>
      <c r="I4" s="118"/>
      <c r="J4" s="118"/>
      <c r="K4" s="118"/>
      <c r="L4" s="118"/>
      <c r="M4" s="118"/>
      <c r="N4" s="118"/>
    </row>
    <row r="5" spans="2:14">
      <c r="B5" s="90">
        <v>1</v>
      </c>
      <c r="C5" s="80" t="s">
        <v>61</v>
      </c>
      <c r="D5" s="80"/>
      <c r="E5" s="80"/>
      <c r="F5" s="80"/>
      <c r="G5" s="80"/>
      <c r="H5" s="80"/>
      <c r="I5" s="80"/>
      <c r="J5" s="80"/>
      <c r="K5" s="80"/>
    </row>
    <row r="6" spans="2:14">
      <c r="B6" s="90">
        <v>2</v>
      </c>
      <c r="C6" s="80" t="s">
        <v>62</v>
      </c>
      <c r="D6" s="80"/>
      <c r="E6" s="80"/>
      <c r="F6" s="80"/>
      <c r="G6" s="80"/>
      <c r="H6" s="80"/>
      <c r="I6" s="80"/>
      <c r="J6" s="80"/>
      <c r="K6" s="80"/>
    </row>
    <row r="7" spans="2:14" ht="47.25" customHeight="1">
      <c r="B7" s="90">
        <v>3</v>
      </c>
      <c r="C7" s="88" t="s">
        <v>63</v>
      </c>
      <c r="D7" s="88"/>
      <c r="E7" s="88"/>
      <c r="F7" s="88"/>
      <c r="G7" s="88"/>
      <c r="H7" s="88"/>
      <c r="I7" s="88"/>
      <c r="J7" s="88"/>
      <c r="K7" s="88"/>
    </row>
    <row r="8" spans="2:14">
      <c r="B8" s="90">
        <v>4</v>
      </c>
      <c r="C8" t="s">
        <v>64</v>
      </c>
    </row>
    <row r="9" spans="2:14" ht="30">
      <c r="B9" s="90">
        <v>5</v>
      </c>
      <c r="C9" s="87" t="s">
        <v>65</v>
      </c>
    </row>
    <row r="11" spans="2:14">
      <c r="B11" s="91"/>
      <c r="C11" s="91"/>
      <c r="D11" s="91"/>
      <c r="E11" s="91"/>
      <c r="F11" s="91"/>
      <c r="G11" s="91"/>
      <c r="H11" s="91"/>
      <c r="I11" s="91"/>
      <c r="J11" s="91"/>
      <c r="K11" s="91"/>
      <c r="L11" s="91"/>
      <c r="M11" s="91"/>
      <c r="N11" s="91"/>
    </row>
  </sheetData>
  <mergeCells count="1">
    <mergeCell ref="B4:N4"/>
  </mergeCells>
  <pageMargins left="0.31496062992125984" right="0.31496062992125984" top="0.55118110236220474" bottom="0.55118110236220474" header="0.31496062992125984" footer="0.31496062992125984"/>
  <pageSetup paperSize="9"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D112"/>
  <sheetViews>
    <sheetView topLeftCell="A88" zoomScaleNormal="100" workbookViewId="0">
      <selection activeCell="AA117" sqref="AA117"/>
    </sheetView>
  </sheetViews>
  <sheetFormatPr defaultRowHeight="15"/>
  <cols>
    <col min="1" max="1" width="9.140625" style="2"/>
    <col min="2" max="2" width="2" style="2" hidden="1" customWidth="1"/>
    <col min="3" max="3" width="17.5703125" style="2" customWidth="1"/>
    <col min="4" max="4" width="17.85546875" style="2" customWidth="1"/>
    <col min="5" max="5" width="29.42578125" style="2" customWidth="1"/>
    <col min="6" max="7" width="30.42578125" style="2" customWidth="1"/>
    <col min="8" max="8" width="29.85546875" style="2" customWidth="1"/>
    <col min="9" max="9" width="30.85546875" style="2" customWidth="1"/>
    <col min="10" max="10" width="19.42578125" style="2" customWidth="1"/>
    <col min="11" max="11" width="30.5703125" style="2" customWidth="1"/>
    <col min="12" max="13" width="31.5703125" style="2" customWidth="1"/>
    <col min="14" max="14" width="31.140625" style="2" customWidth="1"/>
    <col min="15" max="15" width="32.140625" style="2" customWidth="1"/>
    <col min="16" max="16" width="19.42578125" style="2" customWidth="1"/>
    <col min="17" max="17" width="30.5703125" style="2" customWidth="1"/>
    <col min="18" max="19" width="32.5703125" style="2" customWidth="1"/>
    <col min="20" max="20" width="32" style="2" customWidth="1"/>
    <col min="21" max="21" width="33.42578125" style="2" customWidth="1"/>
    <col min="22" max="22" width="20.42578125" style="2" customWidth="1"/>
    <col min="23" max="23" width="31.5703125" style="2" customWidth="1"/>
    <col min="24" max="25" width="32.5703125" style="2" customWidth="1"/>
    <col min="26" max="26" width="32.140625" style="2" customWidth="1"/>
    <col min="27" max="27" width="33.42578125" style="2" customWidth="1"/>
    <col min="28" max="28" width="9.140625" style="2" hidden="1" customWidth="1"/>
    <col min="29" max="29" width="0" style="2" hidden="1" customWidth="1"/>
    <col min="30" max="30" width="16.42578125" style="2" hidden="1" customWidth="1"/>
    <col min="31" max="16384" width="9.140625" style="2"/>
  </cols>
  <sheetData>
    <row r="1" spans="1:30" ht="28.5">
      <c r="C1" s="24" t="s">
        <v>66</v>
      </c>
      <c r="F1" s="31"/>
      <c r="G1" s="31"/>
      <c r="H1" s="31"/>
    </row>
    <row r="3" spans="1:30" ht="18">
      <c r="B3" s="1"/>
      <c r="C3" s="1"/>
      <c r="D3" s="1"/>
      <c r="E3" s="1"/>
      <c r="F3" s="1"/>
      <c r="G3" s="1"/>
      <c r="H3" s="1"/>
      <c r="I3" s="1"/>
      <c r="J3" s="1"/>
      <c r="K3" s="1"/>
      <c r="L3" s="1"/>
      <c r="M3" s="1"/>
      <c r="N3" s="1"/>
      <c r="O3" s="1"/>
      <c r="P3" s="1"/>
      <c r="Q3" s="1"/>
      <c r="R3" s="1"/>
      <c r="S3" s="1"/>
      <c r="T3" s="1"/>
      <c r="U3" s="1"/>
      <c r="V3" s="1"/>
      <c r="W3" s="1"/>
      <c r="X3" s="1"/>
      <c r="Y3" s="1"/>
      <c r="Z3" s="1"/>
      <c r="AA3" s="1"/>
    </row>
    <row r="4" spans="1:30" ht="16.5" thickBot="1">
      <c r="B4" s="3"/>
      <c r="C4" s="105" t="s">
        <v>17</v>
      </c>
      <c r="D4" s="105"/>
      <c r="E4" s="98"/>
      <c r="F4" s="3"/>
      <c r="G4" s="3"/>
      <c r="H4" s="3"/>
      <c r="I4" s="3"/>
      <c r="J4" s="3"/>
      <c r="K4" s="3"/>
      <c r="L4" s="3"/>
      <c r="M4" s="3"/>
      <c r="N4" s="3"/>
      <c r="O4" s="3"/>
      <c r="P4" s="3"/>
      <c r="Q4" s="3"/>
      <c r="R4" s="3"/>
      <c r="S4" s="3"/>
      <c r="T4" s="3"/>
      <c r="U4" s="3"/>
      <c r="V4" s="3"/>
      <c r="W4" s="3"/>
      <c r="X4" s="3"/>
      <c r="Y4" s="3"/>
      <c r="Z4" s="3"/>
      <c r="AA4" s="3"/>
    </row>
    <row r="5" spans="1:30" ht="16.5" customHeight="1" thickBot="1">
      <c r="B5" s="3"/>
      <c r="C5" s="25"/>
      <c r="D5" s="125" t="s">
        <v>67</v>
      </c>
      <c r="E5" s="126"/>
      <c r="F5" s="127"/>
      <c r="G5" s="100"/>
      <c r="H5" s="128" t="s">
        <v>68</v>
      </c>
      <c r="I5" s="129"/>
      <c r="J5" s="130" t="s">
        <v>69</v>
      </c>
      <c r="K5" s="126"/>
      <c r="L5" s="127"/>
      <c r="M5" s="100"/>
      <c r="N5" s="128" t="s">
        <v>68</v>
      </c>
      <c r="O5" s="129"/>
      <c r="P5" s="121" t="s">
        <v>70</v>
      </c>
      <c r="Q5" s="122"/>
      <c r="R5" s="123"/>
      <c r="S5" s="99"/>
      <c r="T5" s="119" t="s">
        <v>68</v>
      </c>
      <c r="U5" s="120"/>
      <c r="V5" s="121" t="s">
        <v>71</v>
      </c>
      <c r="W5" s="122"/>
      <c r="X5" s="123"/>
      <c r="Y5" s="99"/>
      <c r="Z5" s="119" t="s">
        <v>68</v>
      </c>
      <c r="AA5" s="124"/>
    </row>
    <row r="6" spans="1:30" s="21" customFormat="1" ht="89.25">
      <c r="B6" s="5"/>
      <c r="C6" s="33" t="s">
        <v>72</v>
      </c>
      <c r="D6" s="26" t="s">
        <v>73</v>
      </c>
      <c r="E6" s="27" t="s">
        <v>74</v>
      </c>
      <c r="F6" s="27" t="s">
        <v>75</v>
      </c>
      <c r="G6" s="27" t="s">
        <v>76</v>
      </c>
      <c r="H6" s="27" t="s">
        <v>77</v>
      </c>
      <c r="I6" s="28" t="s">
        <v>78</v>
      </c>
      <c r="J6" s="26" t="s">
        <v>79</v>
      </c>
      <c r="K6" s="27" t="s">
        <v>80</v>
      </c>
      <c r="L6" s="27" t="s">
        <v>81</v>
      </c>
      <c r="M6" s="27" t="s">
        <v>82</v>
      </c>
      <c r="N6" s="27" t="s">
        <v>83</v>
      </c>
      <c r="O6" s="28" t="s">
        <v>84</v>
      </c>
      <c r="P6" s="26" t="s">
        <v>85</v>
      </c>
      <c r="Q6" s="27" t="s">
        <v>86</v>
      </c>
      <c r="R6" s="27" t="s">
        <v>87</v>
      </c>
      <c r="S6" s="27" t="s">
        <v>88</v>
      </c>
      <c r="T6" s="27" t="s">
        <v>89</v>
      </c>
      <c r="U6" s="28" t="s">
        <v>90</v>
      </c>
      <c r="V6" s="26" t="s">
        <v>91</v>
      </c>
      <c r="W6" s="27" t="s">
        <v>92</v>
      </c>
      <c r="X6" s="27" t="s">
        <v>93</v>
      </c>
      <c r="Y6" s="27" t="s">
        <v>94</v>
      </c>
      <c r="Z6" s="27" t="s">
        <v>95</v>
      </c>
      <c r="AA6" s="34" t="s">
        <v>96</v>
      </c>
      <c r="AB6" s="22" t="s">
        <v>33</v>
      </c>
      <c r="AD6" s="23">
        <v>0.95</v>
      </c>
    </row>
    <row r="7" spans="1:30">
      <c r="A7" s="2" t="s">
        <v>97</v>
      </c>
      <c r="B7" s="3"/>
      <c r="C7" s="32">
        <v>40391</v>
      </c>
      <c r="D7" s="13">
        <v>1138652</v>
      </c>
      <c r="E7" s="29" t="e">
        <v>#N/A</v>
      </c>
      <c r="F7" s="29" t="e">
        <v>#N/A</v>
      </c>
      <c r="G7" s="29" t="e">
        <v>#N/A</v>
      </c>
      <c r="H7" s="29"/>
      <c r="I7" s="29"/>
      <c r="J7" s="13">
        <v>1752381</v>
      </c>
      <c r="K7" s="29" t="e">
        <v>#N/A</v>
      </c>
      <c r="L7" s="29" t="e">
        <v>#N/A</v>
      </c>
      <c r="M7" s="29" t="e">
        <v>#N/A</v>
      </c>
      <c r="N7" s="29"/>
      <c r="O7" s="29"/>
      <c r="P7" s="13" t="e">
        <v>#REF!</v>
      </c>
      <c r="Q7" s="29" t="e">
        <v>#N/A</v>
      </c>
      <c r="R7" s="29" t="e">
        <v>#N/A</v>
      </c>
      <c r="S7" s="29" t="e">
        <v>#N/A</v>
      </c>
      <c r="T7" s="29"/>
      <c r="U7" s="29"/>
      <c r="V7" s="13" t="e">
        <v>#REF!</v>
      </c>
      <c r="W7" s="29" t="e">
        <v>#REF!</v>
      </c>
      <c r="X7" s="29" t="e">
        <v>#N/A</v>
      </c>
      <c r="Y7" s="29" t="e">
        <v>#N/A</v>
      </c>
      <c r="Z7" s="29"/>
      <c r="AA7" s="29"/>
      <c r="AB7" s="2">
        <v>0.95</v>
      </c>
    </row>
    <row r="8" spans="1:30">
      <c r="A8" s="2" t="s">
        <v>98</v>
      </c>
      <c r="B8" s="3"/>
      <c r="C8" s="32">
        <v>40422</v>
      </c>
      <c r="D8" s="13">
        <v>1150728</v>
      </c>
      <c r="E8" s="29" t="e">
        <v>#N/A</v>
      </c>
      <c r="F8" s="29" t="e">
        <v>#N/A</v>
      </c>
      <c r="G8" s="29" t="e">
        <v>#N/A</v>
      </c>
      <c r="H8" s="29"/>
      <c r="I8" s="29"/>
      <c r="J8" s="13">
        <v>1756268</v>
      </c>
      <c r="K8" s="29" t="e">
        <v>#N/A</v>
      </c>
      <c r="L8" s="29" t="e">
        <v>#N/A</v>
      </c>
      <c r="M8" s="29" t="e">
        <v>#N/A</v>
      </c>
      <c r="N8" s="29"/>
      <c r="O8" s="29"/>
      <c r="P8" s="13" t="e">
        <v>#REF!</v>
      </c>
      <c r="Q8" s="29" t="e">
        <v>#N/A</v>
      </c>
      <c r="R8" s="29" t="e">
        <v>#N/A</v>
      </c>
      <c r="S8" s="29" t="e">
        <v>#N/A</v>
      </c>
      <c r="T8" s="29"/>
      <c r="U8" s="29"/>
      <c r="V8" s="13" t="e">
        <v>#REF!</v>
      </c>
      <c r="W8" s="29" t="e">
        <v>#REF!</v>
      </c>
      <c r="X8" s="29" t="e">
        <v>#N/A</v>
      </c>
      <c r="Y8" s="29" t="e">
        <v>#N/A</v>
      </c>
      <c r="Z8" s="29"/>
      <c r="AA8" s="29"/>
      <c r="AB8" s="2">
        <v>0.95</v>
      </c>
    </row>
    <row r="9" spans="1:30">
      <c r="A9" s="2" t="s">
        <v>99</v>
      </c>
      <c r="B9" s="3"/>
      <c r="C9" s="32">
        <v>40452</v>
      </c>
      <c r="D9" s="13">
        <v>1163143</v>
      </c>
      <c r="E9" s="29">
        <f>SUM(D7:D9)/3</f>
        <v>1150841</v>
      </c>
      <c r="F9" s="29" t="e">
        <v>#N/A</v>
      </c>
      <c r="G9" s="29" t="e">
        <v>#N/A</v>
      </c>
      <c r="H9" s="29"/>
      <c r="I9" s="29"/>
      <c r="J9" s="13">
        <v>1801348</v>
      </c>
      <c r="K9" s="29">
        <f>SUM(J7:J9)/3</f>
        <v>1769999</v>
      </c>
      <c r="L9" s="29" t="e">
        <v>#N/A</v>
      </c>
      <c r="M9" s="29" t="e">
        <v>#N/A</v>
      </c>
      <c r="N9" s="29"/>
      <c r="O9" s="29"/>
      <c r="P9" s="13" t="e">
        <v>#REF!</v>
      </c>
      <c r="Q9" s="29" t="e">
        <f>SUM(P7:P9)/3</f>
        <v>#REF!</v>
      </c>
      <c r="R9" s="29" t="e">
        <v>#N/A</v>
      </c>
      <c r="S9" s="29" t="e">
        <v>#N/A</v>
      </c>
      <c r="T9" s="29"/>
      <c r="U9" s="29"/>
      <c r="V9" s="13" t="e">
        <v>#REF!</v>
      </c>
      <c r="W9" s="29" t="e">
        <f>SUM(V7:V9)/3</f>
        <v>#REF!</v>
      </c>
      <c r="X9" s="29" t="e">
        <v>#REF!</v>
      </c>
      <c r="Y9" s="29" t="e">
        <v>#N/A</v>
      </c>
      <c r="Z9" s="29"/>
      <c r="AA9" s="29"/>
      <c r="AB9" s="2">
        <v>0.95</v>
      </c>
    </row>
    <row r="10" spans="1:30">
      <c r="A10" s="2" t="s">
        <v>97</v>
      </c>
      <c r="C10" s="32">
        <v>40483</v>
      </c>
      <c r="D10" s="13">
        <v>1111294.5714285714</v>
      </c>
      <c r="E10" s="29">
        <f t="shared" ref="E10:E73" si="0">SUM(D8:D10)/3</f>
        <v>1141721.857142857</v>
      </c>
      <c r="F10" s="29" t="e">
        <v>#N/A</v>
      </c>
      <c r="G10" s="29" t="e">
        <v>#N/A</v>
      </c>
      <c r="H10" s="29"/>
      <c r="I10" s="29"/>
      <c r="J10" s="13">
        <v>1651027.4285714284</v>
      </c>
      <c r="K10" s="29">
        <f t="shared" ref="K10:K69" si="1">SUM(J8:J10)/3</f>
        <v>1736214.476190476</v>
      </c>
      <c r="L10" s="29" t="e">
        <v>#N/A</v>
      </c>
      <c r="M10" s="29" t="e">
        <v>#N/A</v>
      </c>
      <c r="N10" s="29"/>
      <c r="O10" s="29"/>
      <c r="P10" s="13" t="e">
        <v>#REF!</v>
      </c>
      <c r="Q10" s="29" t="e">
        <f t="shared" ref="Q10:Q69" si="2">SUM(P8:P10)/3</f>
        <v>#REF!</v>
      </c>
      <c r="R10" s="29" t="e">
        <v>#N/A</v>
      </c>
      <c r="S10" s="29" t="e">
        <v>#N/A</v>
      </c>
      <c r="T10" s="29"/>
      <c r="U10" s="29"/>
      <c r="V10" s="13" t="e">
        <v>#REF!</v>
      </c>
      <c r="W10" s="29" t="e">
        <f t="shared" ref="W10:W69" si="3">SUM(V8:V10)/3</f>
        <v>#REF!</v>
      </c>
      <c r="X10" s="29" t="e">
        <v>#REF!</v>
      </c>
      <c r="Y10" s="29" t="e">
        <v>#N/A</v>
      </c>
      <c r="Z10" s="29"/>
      <c r="AA10" s="29"/>
      <c r="AB10" s="2">
        <v>0.95</v>
      </c>
    </row>
    <row r="11" spans="1:30">
      <c r="A11" s="2" t="s">
        <v>98</v>
      </c>
      <c r="C11" s="32">
        <v>40513</v>
      </c>
      <c r="D11" s="13">
        <v>1159203.8571428563</v>
      </c>
      <c r="E11" s="29">
        <f t="shared" si="0"/>
        <v>1144547.1428571425</v>
      </c>
      <c r="F11" s="29" t="e">
        <v>#N/A</v>
      </c>
      <c r="G11" s="29" t="e">
        <v>#N/A</v>
      </c>
      <c r="H11" s="29"/>
      <c r="I11" s="29"/>
      <c r="J11" s="13">
        <v>1737741.1428571432</v>
      </c>
      <c r="K11" s="29">
        <f t="shared" si="1"/>
        <v>1730038.857142857</v>
      </c>
      <c r="L11" s="29" t="e">
        <v>#N/A</v>
      </c>
      <c r="M11" s="29" t="e">
        <v>#N/A</v>
      </c>
      <c r="N11" s="29"/>
      <c r="O11" s="29"/>
      <c r="P11" s="13" t="e">
        <v>#REF!</v>
      </c>
      <c r="Q11" s="29" t="e">
        <f t="shared" si="2"/>
        <v>#REF!</v>
      </c>
      <c r="R11" s="29" t="e">
        <v>#N/A</v>
      </c>
      <c r="S11" s="29" t="e">
        <v>#N/A</v>
      </c>
      <c r="T11" s="29"/>
      <c r="U11" s="29"/>
      <c r="V11" s="13" t="e">
        <v>#REF!</v>
      </c>
      <c r="W11" s="29" t="e">
        <f t="shared" si="3"/>
        <v>#REF!</v>
      </c>
      <c r="X11" s="29" t="e">
        <v>#REF!</v>
      </c>
      <c r="Y11" s="29" t="e">
        <v>#N/A</v>
      </c>
      <c r="Z11" s="29"/>
      <c r="AA11" s="29"/>
      <c r="AB11" s="2">
        <v>0.95</v>
      </c>
    </row>
    <row r="12" spans="1:30">
      <c r="A12" s="2" t="s">
        <v>99</v>
      </c>
      <c r="C12" s="32">
        <v>40544</v>
      </c>
      <c r="D12" s="13">
        <v>1133880.5714285709</v>
      </c>
      <c r="E12" s="29">
        <f t="shared" si="0"/>
        <v>1134792.9999999995</v>
      </c>
      <c r="F12" s="29" t="e">
        <v>#N/A</v>
      </c>
      <c r="G12" s="29" t="e">
        <v>#N/A</v>
      </c>
      <c r="H12" s="29"/>
      <c r="I12" s="29"/>
      <c r="J12" s="13">
        <v>1727796.7142857143</v>
      </c>
      <c r="K12" s="29">
        <f t="shared" si="1"/>
        <v>1705521.7619047621</v>
      </c>
      <c r="L12" s="29" t="e">
        <v>#N/A</v>
      </c>
      <c r="M12" s="29" t="e">
        <v>#N/A</v>
      </c>
      <c r="N12" s="29"/>
      <c r="O12" s="29"/>
      <c r="P12" s="13" t="e">
        <v>#REF!</v>
      </c>
      <c r="Q12" s="29" t="e">
        <f t="shared" si="2"/>
        <v>#REF!</v>
      </c>
      <c r="R12" s="29" t="e">
        <v>#N/A</v>
      </c>
      <c r="S12" s="29" t="e">
        <v>#N/A</v>
      </c>
      <c r="T12" s="29"/>
      <c r="U12" s="29"/>
      <c r="V12" s="13" t="e">
        <v>#REF!</v>
      </c>
      <c r="W12" s="29" t="e">
        <f t="shared" si="3"/>
        <v>#REF!</v>
      </c>
      <c r="X12" s="29" t="e">
        <v>#REF!</v>
      </c>
      <c r="Y12" s="29" t="e">
        <v>#N/A</v>
      </c>
      <c r="Z12" s="29"/>
      <c r="AA12" s="29"/>
      <c r="AB12" s="2">
        <v>0.95</v>
      </c>
    </row>
    <row r="13" spans="1:30">
      <c r="A13" s="2" t="s">
        <v>97</v>
      </c>
      <c r="C13" s="32">
        <v>40575</v>
      </c>
      <c r="D13" s="13">
        <v>1053707.1428571425</v>
      </c>
      <c r="E13" s="29">
        <f t="shared" si="0"/>
        <v>1115597.1904761901</v>
      </c>
      <c r="F13" s="29" t="e">
        <v>#N/A</v>
      </c>
      <c r="G13" s="29" t="e">
        <v>#N/A</v>
      </c>
      <c r="H13" s="29"/>
      <c r="I13" s="29"/>
      <c r="J13" s="13">
        <v>1599364.0000000009</v>
      </c>
      <c r="K13" s="29">
        <f t="shared" si="1"/>
        <v>1688300.6190476194</v>
      </c>
      <c r="L13" s="29" t="e">
        <v>#N/A</v>
      </c>
      <c r="M13" s="29" t="e">
        <v>#N/A</v>
      </c>
      <c r="N13" s="29"/>
      <c r="O13" s="29"/>
      <c r="P13" s="13" t="e">
        <v>#REF!</v>
      </c>
      <c r="Q13" s="29" t="e">
        <f t="shared" si="2"/>
        <v>#REF!</v>
      </c>
      <c r="R13" s="29" t="e">
        <v>#N/A</v>
      </c>
      <c r="S13" s="29" t="e">
        <v>#N/A</v>
      </c>
      <c r="T13" s="29"/>
      <c r="U13" s="29"/>
      <c r="V13" s="13" t="e">
        <v>#REF!</v>
      </c>
      <c r="W13" s="29" t="e">
        <f t="shared" si="3"/>
        <v>#REF!</v>
      </c>
      <c r="X13" s="29" t="e">
        <v>#REF!</v>
      </c>
      <c r="Y13" s="29" t="e">
        <v>#N/A</v>
      </c>
      <c r="Z13" s="29"/>
      <c r="AA13" s="29"/>
      <c r="AB13" s="2">
        <v>0.95</v>
      </c>
    </row>
    <row r="14" spans="1:30">
      <c r="A14" s="2" t="s">
        <v>98</v>
      </c>
      <c r="C14" s="32">
        <v>40603</v>
      </c>
      <c r="D14" s="13">
        <v>1225221.9999999993</v>
      </c>
      <c r="E14" s="29">
        <f t="shared" si="0"/>
        <v>1137603.2380952376</v>
      </c>
      <c r="F14" s="29" t="e">
        <v>#N/A</v>
      </c>
      <c r="G14" s="29" t="e">
        <v>#N/A</v>
      </c>
      <c r="H14" s="29"/>
      <c r="I14" s="29"/>
      <c r="J14" s="13">
        <v>1863441</v>
      </c>
      <c r="K14" s="29">
        <f t="shared" si="1"/>
        <v>1730200.5714285718</v>
      </c>
      <c r="L14" s="29" t="e">
        <v>#N/A</v>
      </c>
      <c r="M14" s="29" t="e">
        <v>#N/A</v>
      </c>
      <c r="N14" s="29"/>
      <c r="O14" s="29"/>
      <c r="P14" s="13" t="e">
        <v>#REF!</v>
      </c>
      <c r="Q14" s="29" t="e">
        <f t="shared" si="2"/>
        <v>#REF!</v>
      </c>
      <c r="R14" s="29" t="e">
        <v>#N/A</v>
      </c>
      <c r="S14" s="29" t="e">
        <v>#N/A</v>
      </c>
      <c r="T14" s="29"/>
      <c r="U14" s="29"/>
      <c r="V14" s="13" t="e">
        <v>#REF!</v>
      </c>
      <c r="W14" s="29" t="e">
        <f t="shared" si="3"/>
        <v>#REF!</v>
      </c>
      <c r="X14" s="29" t="e">
        <v>#REF!</v>
      </c>
      <c r="Y14" s="29" t="e">
        <v>#N/A</v>
      </c>
      <c r="Z14" s="29"/>
      <c r="AA14" s="29"/>
      <c r="AB14" s="2">
        <v>0.95</v>
      </c>
    </row>
    <row r="15" spans="1:30">
      <c r="A15" s="2" t="s">
        <v>99</v>
      </c>
      <c r="C15" s="32">
        <v>40634</v>
      </c>
      <c r="D15" s="13">
        <v>1197212.7142857148</v>
      </c>
      <c r="E15" s="29">
        <f t="shared" si="0"/>
        <v>1158713.9523809522</v>
      </c>
      <c r="F15" s="29" t="e">
        <v>#N/A</v>
      </c>
      <c r="G15" s="29" t="e">
        <v>#N/A</v>
      </c>
      <c r="H15" s="29"/>
      <c r="I15" s="29"/>
      <c r="J15" s="13">
        <v>1844374.8571428566</v>
      </c>
      <c r="K15" s="29">
        <f t="shared" si="1"/>
        <v>1769059.9523809524</v>
      </c>
      <c r="L15" s="29" t="e">
        <v>#N/A</v>
      </c>
      <c r="M15" s="29" t="e">
        <v>#N/A</v>
      </c>
      <c r="N15" s="29"/>
      <c r="O15" s="29"/>
      <c r="P15" s="13" t="e">
        <v>#REF!</v>
      </c>
      <c r="Q15" s="29" t="e">
        <f t="shared" si="2"/>
        <v>#REF!</v>
      </c>
      <c r="R15" s="29" t="e">
        <v>#N/A</v>
      </c>
      <c r="S15" s="29" t="e">
        <v>#N/A</v>
      </c>
      <c r="T15" s="29"/>
      <c r="U15" s="29"/>
      <c r="V15" s="13" t="e">
        <v>#REF!</v>
      </c>
      <c r="W15" s="29" t="e">
        <f t="shared" si="3"/>
        <v>#REF!</v>
      </c>
      <c r="X15" s="29" t="e">
        <v>#REF!</v>
      </c>
      <c r="Y15" s="29" t="e">
        <v>#N/A</v>
      </c>
      <c r="Z15" s="29"/>
      <c r="AA15" s="29"/>
      <c r="AB15" s="2">
        <v>0.95</v>
      </c>
    </row>
    <row r="16" spans="1:30">
      <c r="A16" s="2" t="s">
        <v>97</v>
      </c>
      <c r="C16" s="32">
        <v>40664</v>
      </c>
      <c r="D16" s="13">
        <v>1221687.4285714289</v>
      </c>
      <c r="E16" s="29">
        <f t="shared" si="0"/>
        <v>1214707.3809523808</v>
      </c>
      <c r="F16" s="29" t="e">
        <v>#N/A</v>
      </c>
      <c r="G16" s="29" t="e">
        <v>#N/A</v>
      </c>
      <c r="H16" s="29"/>
      <c r="I16" s="29"/>
      <c r="J16" s="13">
        <v>1873695.1428571439</v>
      </c>
      <c r="K16" s="29">
        <f t="shared" si="1"/>
        <v>1860503.6666666667</v>
      </c>
      <c r="L16" s="29" t="e">
        <v>#N/A</v>
      </c>
      <c r="M16" s="29" t="e">
        <v>#N/A</v>
      </c>
      <c r="N16" s="29"/>
      <c r="O16" s="29"/>
      <c r="P16" s="13" t="e">
        <v>#REF!</v>
      </c>
      <c r="Q16" s="29" t="e">
        <f t="shared" si="2"/>
        <v>#REF!</v>
      </c>
      <c r="R16" s="29" t="e">
        <v>#N/A</v>
      </c>
      <c r="S16" s="29" t="e">
        <v>#N/A</v>
      </c>
      <c r="T16" s="29"/>
      <c r="U16" s="29"/>
      <c r="V16" s="13" t="e">
        <v>#REF!</v>
      </c>
      <c r="W16" s="29" t="e">
        <f t="shared" si="3"/>
        <v>#REF!</v>
      </c>
      <c r="X16" s="29" t="e">
        <v>#REF!</v>
      </c>
      <c r="Y16" s="29" t="e">
        <v>#N/A</v>
      </c>
      <c r="Z16" s="29"/>
      <c r="AA16" s="29"/>
      <c r="AB16" s="2">
        <v>0.95</v>
      </c>
    </row>
    <row r="17" spans="1:28">
      <c r="A17" s="2" t="s">
        <v>98</v>
      </c>
      <c r="C17" s="32">
        <v>40695</v>
      </c>
      <c r="D17" s="13">
        <v>1168467.857142857</v>
      </c>
      <c r="E17" s="29">
        <f t="shared" si="0"/>
        <v>1195789.3333333337</v>
      </c>
      <c r="F17" s="29" t="e">
        <v>#N/A</v>
      </c>
      <c r="G17" s="29" t="e">
        <v>#N/A</v>
      </c>
      <c r="H17" s="29"/>
      <c r="I17" s="29"/>
      <c r="J17" s="13">
        <v>1785417.2857142866</v>
      </c>
      <c r="K17" s="29">
        <f t="shared" si="1"/>
        <v>1834495.7619047624</v>
      </c>
      <c r="L17" s="29" t="e">
        <v>#N/A</v>
      </c>
      <c r="M17" s="29" t="e">
        <v>#N/A</v>
      </c>
      <c r="N17" s="29"/>
      <c r="O17" s="29"/>
      <c r="P17" s="13" t="e">
        <v>#REF!</v>
      </c>
      <c r="Q17" s="29" t="e">
        <f t="shared" si="2"/>
        <v>#REF!</v>
      </c>
      <c r="R17" s="29" t="e">
        <v>#N/A</v>
      </c>
      <c r="S17" s="29" t="e">
        <v>#N/A</v>
      </c>
      <c r="T17" s="29"/>
      <c r="U17" s="29"/>
      <c r="V17" s="13" t="e">
        <v>#REF!</v>
      </c>
      <c r="W17" s="29" t="e">
        <f t="shared" si="3"/>
        <v>#REF!</v>
      </c>
      <c r="X17" s="29" t="e">
        <v>#REF!</v>
      </c>
      <c r="Y17" s="29" t="e">
        <v>#N/A</v>
      </c>
      <c r="Z17" s="29"/>
      <c r="AA17" s="29"/>
      <c r="AB17" s="2">
        <v>0.95</v>
      </c>
    </row>
    <row r="18" spans="1:28">
      <c r="A18" s="2" t="s">
        <v>99</v>
      </c>
      <c r="C18" s="32">
        <v>40725</v>
      </c>
      <c r="D18" s="13">
        <v>1211065.8571428566</v>
      </c>
      <c r="E18" s="29">
        <f t="shared" si="0"/>
        <v>1200407.0476190476</v>
      </c>
      <c r="F18" s="29">
        <f>SUM(D7:D18)/12</f>
        <v>1161188.7499999998</v>
      </c>
      <c r="G18" s="29" t="e">
        <v>#N/A</v>
      </c>
      <c r="H18" s="29"/>
      <c r="I18" s="29"/>
      <c r="J18" s="13">
        <v>1864959.4285714279</v>
      </c>
      <c r="K18" s="29">
        <f t="shared" si="1"/>
        <v>1841357.2857142861</v>
      </c>
      <c r="L18" s="30">
        <f>SUM(J7:J18)/12</f>
        <v>1771484.5000000002</v>
      </c>
      <c r="M18" s="29" t="e">
        <v>#N/A</v>
      </c>
      <c r="N18" s="29"/>
      <c r="O18" s="29"/>
      <c r="P18" s="13" t="e">
        <v>#REF!</v>
      </c>
      <c r="Q18" s="29" t="e">
        <f t="shared" si="2"/>
        <v>#REF!</v>
      </c>
      <c r="R18" s="30" t="e">
        <f>SUM(P7:P18)/12</f>
        <v>#REF!</v>
      </c>
      <c r="S18" s="29" t="e">
        <v>#N/A</v>
      </c>
      <c r="T18" s="29"/>
      <c r="U18" s="29"/>
      <c r="V18" s="13" t="e">
        <v>#REF!</v>
      </c>
      <c r="W18" s="29" t="e">
        <f t="shared" si="3"/>
        <v>#REF!</v>
      </c>
      <c r="X18" s="29" t="e">
        <f>SUM(V7:V18)/12</f>
        <v>#REF!</v>
      </c>
      <c r="Y18" s="29" t="e">
        <v>#REF!</v>
      </c>
      <c r="Z18" s="29"/>
      <c r="AA18" s="29"/>
      <c r="AB18" s="2">
        <v>0.95</v>
      </c>
    </row>
    <row r="19" spans="1:28">
      <c r="A19" s="2" t="s">
        <v>97</v>
      </c>
      <c r="C19" s="32">
        <v>40756</v>
      </c>
      <c r="D19" s="13">
        <v>1135801.4285714286</v>
      </c>
      <c r="E19" s="29">
        <f t="shared" si="0"/>
        <v>1171778.3809523808</v>
      </c>
      <c r="F19" s="29">
        <f t="shared" ref="F19:F82" si="4">SUM(D8:D19)/12</f>
        <v>1160951.2023809522</v>
      </c>
      <c r="G19" s="29" t="e">
        <v>#N/A</v>
      </c>
      <c r="H19" s="29"/>
      <c r="I19" s="29"/>
      <c r="J19" s="13">
        <v>1758108.2857142854</v>
      </c>
      <c r="K19" s="29">
        <f t="shared" si="1"/>
        <v>1802828.3333333333</v>
      </c>
      <c r="L19" s="30">
        <f t="shared" ref="L19:L69" si="5">SUM(J8:J19)/12</f>
        <v>1771961.7738095243</v>
      </c>
      <c r="M19" s="29" t="e">
        <v>#N/A</v>
      </c>
      <c r="N19" s="29"/>
      <c r="O19" s="29"/>
      <c r="P19" s="13" t="e">
        <v>#REF!</v>
      </c>
      <c r="Q19" s="29" t="e">
        <f t="shared" si="2"/>
        <v>#REF!</v>
      </c>
      <c r="R19" s="30" t="e">
        <f t="shared" ref="R19:R69" si="6">SUM(P8:P19)/12</f>
        <v>#REF!</v>
      </c>
      <c r="S19" s="29" t="e">
        <v>#N/A</v>
      </c>
      <c r="T19" s="29"/>
      <c r="U19" s="29"/>
      <c r="V19" s="13" t="e">
        <v>#REF!</v>
      </c>
      <c r="W19" s="29" t="e">
        <f t="shared" si="3"/>
        <v>#REF!</v>
      </c>
      <c r="X19" s="29" t="e">
        <f t="shared" ref="X19:X69" si="7">SUM(V8:V19)/12</f>
        <v>#REF!</v>
      </c>
      <c r="Y19" s="29" t="e">
        <v>#REF!</v>
      </c>
      <c r="Z19" s="29"/>
      <c r="AA19" s="29"/>
      <c r="AB19" s="2">
        <v>0.95</v>
      </c>
    </row>
    <row r="20" spans="1:28">
      <c r="A20" s="2" t="s">
        <v>98</v>
      </c>
      <c r="C20" s="32">
        <v>40787</v>
      </c>
      <c r="D20" s="13">
        <v>1162142.857142857</v>
      </c>
      <c r="E20" s="29">
        <f t="shared" si="0"/>
        <v>1169670.0476190476</v>
      </c>
      <c r="F20" s="29">
        <f t="shared" si="4"/>
        <v>1161902.4404761901</v>
      </c>
      <c r="G20" s="29" t="e">
        <v>#N/A</v>
      </c>
      <c r="H20" s="29"/>
      <c r="I20" s="29"/>
      <c r="J20" s="13">
        <v>1781210.5714285718</v>
      </c>
      <c r="K20" s="29">
        <f t="shared" si="1"/>
        <v>1801426.0952380951</v>
      </c>
      <c r="L20" s="30">
        <f t="shared" si="5"/>
        <v>1774040.3214285718</v>
      </c>
      <c r="M20" s="29" t="e">
        <v>#N/A</v>
      </c>
      <c r="N20" s="29"/>
      <c r="O20" s="29"/>
      <c r="P20" s="13" t="e">
        <v>#REF!</v>
      </c>
      <c r="Q20" s="29" t="e">
        <f t="shared" si="2"/>
        <v>#REF!</v>
      </c>
      <c r="R20" s="30" t="e">
        <f t="shared" si="6"/>
        <v>#REF!</v>
      </c>
      <c r="S20" s="29" t="e">
        <v>#N/A</v>
      </c>
      <c r="T20" s="29"/>
      <c r="U20" s="29"/>
      <c r="V20" s="13" t="e">
        <v>#REF!</v>
      </c>
      <c r="W20" s="29" t="e">
        <f t="shared" si="3"/>
        <v>#REF!</v>
      </c>
      <c r="X20" s="29" t="e">
        <f t="shared" si="7"/>
        <v>#REF!</v>
      </c>
      <c r="Y20" s="29" t="e">
        <v>#REF!</v>
      </c>
      <c r="Z20" s="29"/>
      <c r="AA20" s="29"/>
      <c r="AB20" s="2">
        <v>0.95</v>
      </c>
    </row>
    <row r="21" spans="1:28">
      <c r="A21" s="2" t="s">
        <v>99</v>
      </c>
      <c r="C21" s="32">
        <v>40817</v>
      </c>
      <c r="D21" s="13">
        <v>1200707.8571428573</v>
      </c>
      <c r="E21" s="29">
        <f t="shared" si="0"/>
        <v>1166217.3809523808</v>
      </c>
      <c r="F21" s="29">
        <f t="shared" si="4"/>
        <v>1165032.8452380949</v>
      </c>
      <c r="G21" s="29" t="e">
        <v>#N/A</v>
      </c>
      <c r="H21" s="12">
        <f>SUM(D19:D21)/SUM(D7:D9)-1</f>
        <v>1.3360995091746819E-2</v>
      </c>
      <c r="I21" s="29" t="e">
        <v>#N/A</v>
      </c>
      <c r="J21" s="13">
        <v>1848912.4285714284</v>
      </c>
      <c r="K21" s="29">
        <f t="shared" si="1"/>
        <v>1796077.0952380951</v>
      </c>
      <c r="L21" s="30">
        <f t="shared" si="5"/>
        <v>1778004.023809524</v>
      </c>
      <c r="M21" s="29" t="e">
        <v>#N/A</v>
      </c>
      <c r="N21" s="12">
        <f>SUM(J19:J21)/SUM(J7:J9)-1</f>
        <v>1.4733395464118892E-2</v>
      </c>
      <c r="O21" s="29" t="e">
        <v>#N/A</v>
      </c>
      <c r="P21" s="13" t="e">
        <v>#REF!</v>
      </c>
      <c r="Q21" s="29" t="e">
        <f t="shared" si="2"/>
        <v>#REF!</v>
      </c>
      <c r="R21" s="30" t="e">
        <f t="shared" si="6"/>
        <v>#REF!</v>
      </c>
      <c r="S21" s="29" t="e">
        <v>#N/A</v>
      </c>
      <c r="T21" s="12" t="e">
        <f>SUM(P19:P21)/SUM(P7:P9)-1</f>
        <v>#REF!</v>
      </c>
      <c r="U21" s="29" t="e">
        <v>#N/A</v>
      </c>
      <c r="V21" s="13" t="e">
        <v>#REF!</v>
      </c>
      <c r="W21" s="29" t="e">
        <f t="shared" si="3"/>
        <v>#REF!</v>
      </c>
      <c r="X21" s="29" t="e">
        <f t="shared" si="7"/>
        <v>#REF!</v>
      </c>
      <c r="Y21" s="29" t="e">
        <v>#REF!</v>
      </c>
      <c r="Z21" s="12" t="e">
        <f>SUM(V19:V21)/SUM(V7:V9)-1</f>
        <v>#REF!</v>
      </c>
      <c r="AA21" s="29" t="e">
        <v>#REF!</v>
      </c>
      <c r="AB21" s="2">
        <v>0.95</v>
      </c>
    </row>
    <row r="22" spans="1:28">
      <c r="A22" s="2" t="s">
        <v>97</v>
      </c>
      <c r="C22" s="32">
        <v>40848</v>
      </c>
      <c r="D22" s="13">
        <v>1134959.4285714277</v>
      </c>
      <c r="E22" s="29">
        <f t="shared" si="0"/>
        <v>1165936.7142857141</v>
      </c>
      <c r="F22" s="29">
        <f t="shared" si="4"/>
        <v>1167004.9166666665</v>
      </c>
      <c r="G22" s="29" t="e">
        <v>#N/A</v>
      </c>
      <c r="H22" s="12">
        <f t="shared" ref="H22:H69" si="8">SUM(D20:D22)/SUM(D8:D10)-1</f>
        <v>2.1209068558479149E-2</v>
      </c>
      <c r="I22" s="29" t="e">
        <v>#N/A</v>
      </c>
      <c r="J22" s="13">
        <v>1741440.8571428573</v>
      </c>
      <c r="K22" s="29">
        <f t="shared" si="1"/>
        <v>1790521.2857142857</v>
      </c>
      <c r="L22" s="30">
        <f t="shared" si="5"/>
        <v>1785538.4761904764</v>
      </c>
      <c r="M22" s="29" t="e">
        <v>#N/A</v>
      </c>
      <c r="N22" s="12">
        <f t="shared" ref="N22:N69" si="9">SUM(J20:J22)/SUM(J8:J10)-1</f>
        <v>3.127885999601121E-2</v>
      </c>
      <c r="O22" s="29" t="e">
        <v>#N/A</v>
      </c>
      <c r="P22" s="13" t="e">
        <v>#REF!</v>
      </c>
      <c r="Q22" s="29" t="e">
        <f t="shared" si="2"/>
        <v>#REF!</v>
      </c>
      <c r="R22" s="30" t="e">
        <f t="shared" si="6"/>
        <v>#REF!</v>
      </c>
      <c r="S22" s="29" t="e">
        <v>#N/A</v>
      </c>
      <c r="T22" s="12" t="e">
        <f t="shared" ref="T22:T69" si="10">SUM(P20:P22)/SUM(P8:P10)-1</f>
        <v>#REF!</v>
      </c>
      <c r="U22" s="29" t="e">
        <v>#N/A</v>
      </c>
      <c r="V22" s="13" t="e">
        <v>#REF!</v>
      </c>
      <c r="W22" s="29" t="e">
        <f t="shared" si="3"/>
        <v>#REF!</v>
      </c>
      <c r="X22" s="29" t="e">
        <f t="shared" si="7"/>
        <v>#REF!</v>
      </c>
      <c r="Y22" s="29" t="e">
        <v>#REF!</v>
      </c>
      <c r="Z22" s="12" t="e">
        <f t="shared" ref="Z22:Z69" si="11">SUM(V20:V22)/SUM(V8:V10)-1</f>
        <v>#REF!</v>
      </c>
      <c r="AA22" s="29" t="e">
        <v>#REF!</v>
      </c>
      <c r="AB22" s="2">
        <v>0.95</v>
      </c>
    </row>
    <row r="23" spans="1:28">
      <c r="A23" s="2" t="s">
        <v>98</v>
      </c>
      <c r="C23" s="32">
        <v>40878</v>
      </c>
      <c r="D23" s="13">
        <v>1141606.4285714282</v>
      </c>
      <c r="E23" s="29">
        <f t="shared" si="0"/>
        <v>1159091.2380952376</v>
      </c>
      <c r="F23" s="29">
        <f t="shared" si="4"/>
        <v>1165538.4642857139</v>
      </c>
      <c r="G23" s="29" t="e">
        <v>#N/A</v>
      </c>
      <c r="H23" s="12">
        <f t="shared" si="8"/>
        <v>1.2707292424660288E-2</v>
      </c>
      <c r="I23" s="29" t="e">
        <v>#N/A</v>
      </c>
      <c r="J23" s="13">
        <v>1732045.8571428566</v>
      </c>
      <c r="K23" s="29">
        <f t="shared" si="1"/>
        <v>1774133.0476190473</v>
      </c>
      <c r="L23" s="30">
        <f t="shared" si="5"/>
        <v>1785063.8690476194</v>
      </c>
      <c r="M23" s="29" t="e">
        <v>#N/A</v>
      </c>
      <c r="N23" s="12">
        <f t="shared" si="9"/>
        <v>2.5487398906757219E-2</v>
      </c>
      <c r="O23" s="29" t="e">
        <v>#N/A</v>
      </c>
      <c r="P23" s="13" t="e">
        <v>#REF!</v>
      </c>
      <c r="Q23" s="29" t="e">
        <f t="shared" si="2"/>
        <v>#REF!</v>
      </c>
      <c r="R23" s="30" t="e">
        <f t="shared" si="6"/>
        <v>#REF!</v>
      </c>
      <c r="S23" s="29" t="e">
        <v>#N/A</v>
      </c>
      <c r="T23" s="12" t="e">
        <f t="shared" si="10"/>
        <v>#REF!</v>
      </c>
      <c r="U23" s="29" t="e">
        <v>#N/A</v>
      </c>
      <c r="V23" s="13" t="e">
        <v>#REF!</v>
      </c>
      <c r="W23" s="29" t="e">
        <f t="shared" si="3"/>
        <v>#REF!</v>
      </c>
      <c r="X23" s="29" t="e">
        <f t="shared" si="7"/>
        <v>#REF!</v>
      </c>
      <c r="Y23" s="29" t="e">
        <v>#REF!</v>
      </c>
      <c r="Z23" s="12" t="e">
        <f t="shared" si="11"/>
        <v>#REF!</v>
      </c>
      <c r="AA23" s="29" t="e">
        <v>#REF!</v>
      </c>
      <c r="AB23" s="2">
        <v>0.95</v>
      </c>
    </row>
    <row r="24" spans="1:28">
      <c r="A24" s="2" t="s">
        <v>99</v>
      </c>
      <c r="C24" s="32">
        <v>40909</v>
      </c>
      <c r="D24" s="13">
        <v>1137915.5714285711</v>
      </c>
      <c r="E24" s="29">
        <f t="shared" si="0"/>
        <v>1138160.4761904757</v>
      </c>
      <c r="F24" s="29">
        <f t="shared" si="4"/>
        <v>1165874.7142857139</v>
      </c>
      <c r="G24" s="29" t="e">
        <v>#N/A</v>
      </c>
      <c r="H24" s="12">
        <f t="shared" si="8"/>
        <v>2.9674805805783855E-3</v>
      </c>
      <c r="I24" s="29" t="e">
        <v>#N/A</v>
      </c>
      <c r="J24" s="13">
        <v>1737518</v>
      </c>
      <c r="K24" s="29">
        <f t="shared" si="1"/>
        <v>1737001.5714285711</v>
      </c>
      <c r="L24" s="30">
        <f t="shared" si="5"/>
        <v>1785873.9761904764</v>
      </c>
      <c r="M24" s="29" t="e">
        <v>#N/A</v>
      </c>
      <c r="N24" s="12">
        <f t="shared" si="9"/>
        <v>1.8457583026470381E-2</v>
      </c>
      <c r="O24" s="29" t="e">
        <v>#N/A</v>
      </c>
      <c r="P24" s="13" t="e">
        <v>#REF!</v>
      </c>
      <c r="Q24" s="29" t="e">
        <f t="shared" si="2"/>
        <v>#REF!</v>
      </c>
      <c r="R24" s="30" t="e">
        <f t="shared" si="6"/>
        <v>#REF!</v>
      </c>
      <c r="S24" s="29" t="e">
        <v>#N/A</v>
      </c>
      <c r="T24" s="12" t="e">
        <f t="shared" si="10"/>
        <v>#REF!</v>
      </c>
      <c r="U24" s="29" t="e">
        <v>#N/A</v>
      </c>
      <c r="V24" s="13" t="e">
        <v>#REF!</v>
      </c>
      <c r="W24" s="29" t="e">
        <f t="shared" si="3"/>
        <v>#REF!</v>
      </c>
      <c r="X24" s="29" t="e">
        <f t="shared" si="7"/>
        <v>#REF!</v>
      </c>
      <c r="Y24" s="29" t="e">
        <v>#REF!</v>
      </c>
      <c r="Z24" s="12" t="e">
        <f t="shared" si="11"/>
        <v>#REF!</v>
      </c>
      <c r="AA24" s="29" t="e">
        <v>#REF!</v>
      </c>
      <c r="AB24" s="2">
        <v>0.95</v>
      </c>
    </row>
    <row r="25" spans="1:28">
      <c r="A25" s="2" t="s">
        <v>97</v>
      </c>
      <c r="C25" s="32">
        <v>40940</v>
      </c>
      <c r="D25" s="13">
        <v>1120423.0000000002</v>
      </c>
      <c r="E25" s="29">
        <f t="shared" si="0"/>
        <v>1133314.9999999998</v>
      </c>
      <c r="F25" s="29">
        <f t="shared" si="4"/>
        <v>1171434.3690476187</v>
      </c>
      <c r="G25" s="29" t="e">
        <v>#N/A</v>
      </c>
      <c r="H25" s="12">
        <f t="shared" si="8"/>
        <v>1.5881905830407161E-2</v>
      </c>
      <c r="I25" s="29" t="e">
        <v>#N/A</v>
      </c>
      <c r="J25" s="13">
        <v>1704231.7142857141</v>
      </c>
      <c r="K25" s="29">
        <f t="shared" si="1"/>
        <v>1724598.5238095236</v>
      </c>
      <c r="L25" s="30">
        <f t="shared" si="5"/>
        <v>1794612.9523809524</v>
      </c>
      <c r="M25" s="29" t="e">
        <v>#N/A</v>
      </c>
      <c r="N25" s="12">
        <f t="shared" si="9"/>
        <v>2.1499669165779389E-2</v>
      </c>
      <c r="O25" s="29" t="e">
        <v>#N/A</v>
      </c>
      <c r="P25" s="13" t="e">
        <v>#REF!</v>
      </c>
      <c r="Q25" s="29" t="e">
        <f t="shared" si="2"/>
        <v>#REF!</v>
      </c>
      <c r="R25" s="30" t="e">
        <f t="shared" si="6"/>
        <v>#REF!</v>
      </c>
      <c r="S25" s="29" t="e">
        <v>#N/A</v>
      </c>
      <c r="T25" s="12" t="e">
        <f t="shared" si="10"/>
        <v>#REF!</v>
      </c>
      <c r="U25" s="29" t="e">
        <v>#N/A</v>
      </c>
      <c r="V25" s="13" t="e">
        <v>#REF!</v>
      </c>
      <c r="W25" s="29" t="e">
        <f t="shared" si="3"/>
        <v>#REF!</v>
      </c>
      <c r="X25" s="29" t="e">
        <f t="shared" si="7"/>
        <v>#REF!</v>
      </c>
      <c r="Y25" s="29" t="e">
        <v>#REF!</v>
      </c>
      <c r="Z25" s="12" t="e">
        <f t="shared" si="11"/>
        <v>#REF!</v>
      </c>
      <c r="AA25" s="29" t="e">
        <v>#REF!</v>
      </c>
      <c r="AB25" s="2">
        <v>0.95</v>
      </c>
    </row>
    <row r="26" spans="1:28">
      <c r="A26" s="2" t="s">
        <v>98</v>
      </c>
      <c r="C26" s="32">
        <v>40969</v>
      </c>
      <c r="D26" s="13">
        <v>1263082.2857142864</v>
      </c>
      <c r="E26" s="29">
        <f t="shared" si="0"/>
        <v>1173806.9523809527</v>
      </c>
      <c r="F26" s="29">
        <f t="shared" si="4"/>
        <v>1174589.3928571427</v>
      </c>
      <c r="G26" s="29" t="e">
        <v>#N/A</v>
      </c>
      <c r="H26" s="12">
        <f t="shared" si="8"/>
        <v>3.1824552773191073E-2</v>
      </c>
      <c r="I26" s="29" t="e">
        <v>#N/A</v>
      </c>
      <c r="J26" s="13">
        <v>1933152.8571428568</v>
      </c>
      <c r="K26" s="29">
        <f t="shared" si="1"/>
        <v>1791634.1904761903</v>
      </c>
      <c r="L26" s="30">
        <f t="shared" si="5"/>
        <v>1800422.273809524</v>
      </c>
      <c r="M26" s="29" t="e">
        <v>#N/A</v>
      </c>
      <c r="N26" s="12">
        <f t="shared" si="9"/>
        <v>3.5506645912672719E-2</v>
      </c>
      <c r="O26" s="29" t="e">
        <v>#N/A</v>
      </c>
      <c r="P26" s="13" t="e">
        <v>#REF!</v>
      </c>
      <c r="Q26" s="29" t="e">
        <f t="shared" si="2"/>
        <v>#REF!</v>
      </c>
      <c r="R26" s="30" t="e">
        <f t="shared" si="6"/>
        <v>#REF!</v>
      </c>
      <c r="S26" s="29" t="e">
        <v>#N/A</v>
      </c>
      <c r="T26" s="12" t="e">
        <f t="shared" si="10"/>
        <v>#REF!</v>
      </c>
      <c r="U26" s="29" t="e">
        <v>#N/A</v>
      </c>
      <c r="V26" s="13" t="e">
        <v>#REF!</v>
      </c>
      <c r="W26" s="29" t="e">
        <f t="shared" si="3"/>
        <v>#REF!</v>
      </c>
      <c r="X26" s="29" t="e">
        <f t="shared" si="7"/>
        <v>#REF!</v>
      </c>
      <c r="Y26" s="29" t="e">
        <v>#REF!</v>
      </c>
      <c r="Z26" s="12" t="e">
        <f t="shared" si="11"/>
        <v>#REF!</v>
      </c>
      <c r="AA26" s="29" t="e">
        <v>#REF!</v>
      </c>
      <c r="AB26" s="2">
        <v>0.95</v>
      </c>
    </row>
    <row r="27" spans="1:28">
      <c r="A27" s="2" t="s">
        <v>99</v>
      </c>
      <c r="C27" s="32">
        <v>41000</v>
      </c>
      <c r="D27" s="13">
        <v>1149633.7142857141</v>
      </c>
      <c r="E27" s="29">
        <f t="shared" si="0"/>
        <v>1177713.0000000002</v>
      </c>
      <c r="F27" s="29">
        <f t="shared" si="4"/>
        <v>1170624.4761904762</v>
      </c>
      <c r="G27" s="29" t="e">
        <v>#N/A</v>
      </c>
      <c r="H27" s="12">
        <f t="shared" si="8"/>
        <v>1.6396667684900557E-2</v>
      </c>
      <c r="I27" s="29" t="e">
        <v>#N/A</v>
      </c>
      <c r="J27" s="13">
        <v>1769523.2857142854</v>
      </c>
      <c r="K27" s="29">
        <f t="shared" si="1"/>
        <v>1802302.6190476187</v>
      </c>
      <c r="L27" s="30">
        <f t="shared" si="5"/>
        <v>1794184.642857143</v>
      </c>
      <c r="M27" s="29" t="e">
        <v>#N/A</v>
      </c>
      <c r="N27" s="12">
        <f t="shared" si="9"/>
        <v>1.8791147593345103E-2</v>
      </c>
      <c r="O27" s="29" t="e">
        <v>#N/A</v>
      </c>
      <c r="P27" s="13" t="e">
        <v>#REF!</v>
      </c>
      <c r="Q27" s="29" t="e">
        <f t="shared" si="2"/>
        <v>#REF!</v>
      </c>
      <c r="R27" s="30" t="e">
        <f t="shared" si="6"/>
        <v>#REF!</v>
      </c>
      <c r="S27" s="29" t="e">
        <v>#N/A</v>
      </c>
      <c r="T27" s="12" t="e">
        <f t="shared" si="10"/>
        <v>#REF!</v>
      </c>
      <c r="U27" s="29" t="e">
        <v>#N/A</v>
      </c>
      <c r="V27" s="13" t="e">
        <v>#REF!</v>
      </c>
      <c r="W27" s="29" t="e">
        <f t="shared" si="3"/>
        <v>#REF!</v>
      </c>
      <c r="X27" s="29" t="e">
        <f t="shared" si="7"/>
        <v>#REF!</v>
      </c>
      <c r="Y27" s="29" t="e">
        <v>#REF!</v>
      </c>
      <c r="Z27" s="12" t="e">
        <f t="shared" si="11"/>
        <v>#REF!</v>
      </c>
      <c r="AA27" s="29" t="e">
        <v>#REF!</v>
      </c>
      <c r="AB27" s="2">
        <v>0.95</v>
      </c>
    </row>
    <row r="28" spans="1:28">
      <c r="A28" s="2" t="s">
        <v>97</v>
      </c>
      <c r="C28" s="32">
        <v>41030</v>
      </c>
      <c r="D28" s="13">
        <v>1251414.2857142859</v>
      </c>
      <c r="E28" s="29">
        <f t="shared" si="0"/>
        <v>1221376.7619047621</v>
      </c>
      <c r="F28" s="29">
        <f t="shared" si="4"/>
        <v>1173101.7142857143</v>
      </c>
      <c r="G28" s="29" t="e">
        <v>#N/A</v>
      </c>
      <c r="H28" s="12">
        <f t="shared" si="8"/>
        <v>5.4905247609116081E-3</v>
      </c>
      <c r="I28" s="29" t="e">
        <v>#N/A</v>
      </c>
      <c r="J28" s="13">
        <v>1929570.4285714282</v>
      </c>
      <c r="K28" s="29">
        <f t="shared" si="1"/>
        <v>1877415.5238095236</v>
      </c>
      <c r="L28" s="30">
        <f t="shared" si="5"/>
        <v>1798840.916666667</v>
      </c>
      <c r="M28" s="29" t="e">
        <v>#N/A</v>
      </c>
      <c r="N28" s="12">
        <f t="shared" si="9"/>
        <v>9.0899348632602628E-3</v>
      </c>
      <c r="O28" s="29" t="e">
        <v>#N/A</v>
      </c>
      <c r="P28" s="13" t="e">
        <v>#REF!</v>
      </c>
      <c r="Q28" s="29" t="e">
        <f t="shared" si="2"/>
        <v>#REF!</v>
      </c>
      <c r="R28" s="30" t="e">
        <f t="shared" si="6"/>
        <v>#REF!</v>
      </c>
      <c r="S28" s="29" t="e">
        <v>#N/A</v>
      </c>
      <c r="T28" s="12" t="e">
        <f t="shared" si="10"/>
        <v>#REF!</v>
      </c>
      <c r="U28" s="29" t="e">
        <v>#N/A</v>
      </c>
      <c r="V28" s="13" t="e">
        <v>#REF!</v>
      </c>
      <c r="W28" s="29" t="e">
        <f t="shared" si="3"/>
        <v>#REF!</v>
      </c>
      <c r="X28" s="29" t="e">
        <f t="shared" si="7"/>
        <v>#REF!</v>
      </c>
      <c r="Y28" s="29" t="e">
        <v>#REF!</v>
      </c>
      <c r="Z28" s="12" t="e">
        <f t="shared" si="11"/>
        <v>#REF!</v>
      </c>
      <c r="AA28" s="29" t="e">
        <v>#REF!</v>
      </c>
      <c r="AB28" s="2">
        <v>0.95</v>
      </c>
    </row>
    <row r="29" spans="1:28">
      <c r="A29" s="2" t="s">
        <v>98</v>
      </c>
      <c r="C29" s="32">
        <v>41061</v>
      </c>
      <c r="D29" s="13">
        <v>1222084.2857142854</v>
      </c>
      <c r="E29" s="29">
        <f t="shared" si="0"/>
        <v>1207710.7619047619</v>
      </c>
      <c r="F29" s="29">
        <f t="shared" si="4"/>
        <v>1177569.7499999998</v>
      </c>
      <c r="G29" s="29" t="e">
        <v>#N/A</v>
      </c>
      <c r="H29" s="12">
        <f t="shared" si="8"/>
        <v>9.9695056972923801E-3</v>
      </c>
      <c r="I29" s="29" t="e">
        <v>#N/A</v>
      </c>
      <c r="J29" s="13">
        <v>1887841.2857142857</v>
      </c>
      <c r="K29" s="29">
        <f t="shared" si="1"/>
        <v>1862311.6666666663</v>
      </c>
      <c r="L29" s="30">
        <f t="shared" si="5"/>
        <v>1807376.25</v>
      </c>
      <c r="M29" s="29" t="e">
        <v>#N/A</v>
      </c>
      <c r="N29" s="12">
        <f t="shared" si="9"/>
        <v>1.516269775026502E-2</v>
      </c>
      <c r="O29" s="29" t="e">
        <v>#N/A</v>
      </c>
      <c r="P29" s="13" t="e">
        <v>#REF!</v>
      </c>
      <c r="Q29" s="29" t="e">
        <f t="shared" si="2"/>
        <v>#REF!</v>
      </c>
      <c r="R29" s="30" t="e">
        <f t="shared" si="6"/>
        <v>#REF!</v>
      </c>
      <c r="S29" s="29" t="e">
        <v>#N/A</v>
      </c>
      <c r="T29" s="12" t="e">
        <f t="shared" si="10"/>
        <v>#REF!</v>
      </c>
      <c r="U29" s="29" t="e">
        <v>#N/A</v>
      </c>
      <c r="V29" s="13" t="e">
        <v>#REF!</v>
      </c>
      <c r="W29" s="29" t="e">
        <f t="shared" si="3"/>
        <v>#REF!</v>
      </c>
      <c r="X29" s="29" t="e">
        <f t="shared" si="7"/>
        <v>#REF!</v>
      </c>
      <c r="Y29" s="29" t="e">
        <v>#REF!</v>
      </c>
      <c r="Z29" s="12" t="e">
        <f t="shared" si="11"/>
        <v>#REF!</v>
      </c>
      <c r="AA29" s="29" t="e">
        <v>#REF!</v>
      </c>
      <c r="AB29" s="2">
        <v>0.95</v>
      </c>
    </row>
    <row r="30" spans="1:28">
      <c r="A30" s="2" t="s">
        <v>99</v>
      </c>
      <c r="C30" s="32">
        <v>41091</v>
      </c>
      <c r="D30" s="13">
        <v>1248953.2857142859</v>
      </c>
      <c r="E30" s="29">
        <f t="shared" si="0"/>
        <v>1240817.2857142857</v>
      </c>
      <c r="F30" s="29">
        <f t="shared" si="4"/>
        <v>1180727.0357142857</v>
      </c>
      <c r="G30" s="29" t="e">
        <v>#N/A</v>
      </c>
      <c r="H30" s="12">
        <f t="shared" si="8"/>
        <v>3.3663779444972564E-2</v>
      </c>
      <c r="I30" s="14">
        <f>SUM(D19:D30)/SUM(D7:D18)-1</f>
        <v>1.6826106620724701E-2</v>
      </c>
      <c r="J30" s="13">
        <v>1924523.2857142868</v>
      </c>
      <c r="K30" s="29">
        <f t="shared" si="1"/>
        <v>1913978.3333333333</v>
      </c>
      <c r="L30" s="30">
        <f t="shared" si="5"/>
        <v>1812339.9047619049</v>
      </c>
      <c r="M30" s="29" t="e">
        <v>#N/A</v>
      </c>
      <c r="N30" s="12">
        <f t="shared" si="9"/>
        <v>3.943886837305266E-2</v>
      </c>
      <c r="O30" s="14">
        <f>SUM(J19:J30)/SUM(J7:J18)-1</f>
        <v>2.306280679390893E-2</v>
      </c>
      <c r="P30" s="13" t="e">
        <v>#REF!</v>
      </c>
      <c r="Q30" s="29" t="e">
        <f t="shared" si="2"/>
        <v>#REF!</v>
      </c>
      <c r="R30" s="30" t="e">
        <f t="shared" si="6"/>
        <v>#REF!</v>
      </c>
      <c r="S30" s="29" t="e">
        <v>#N/A</v>
      </c>
      <c r="T30" s="12" t="e">
        <f t="shared" si="10"/>
        <v>#REF!</v>
      </c>
      <c r="U30" s="14" t="e">
        <f>SUM(P19:P30)/SUM(P7:P18)-1</f>
        <v>#REF!</v>
      </c>
      <c r="V30" s="13" t="e">
        <v>#REF!</v>
      </c>
      <c r="W30" s="29" t="e">
        <f t="shared" si="3"/>
        <v>#REF!</v>
      </c>
      <c r="X30" s="29" t="e">
        <f t="shared" si="7"/>
        <v>#REF!</v>
      </c>
      <c r="Y30" s="29" t="e">
        <v>#REF!</v>
      </c>
      <c r="Z30" s="12" t="e">
        <f t="shared" si="11"/>
        <v>#REF!</v>
      </c>
      <c r="AA30" s="35" t="e">
        <f>SUM(V19:V30)/SUM(V7:V18)-1</f>
        <v>#REF!</v>
      </c>
      <c r="AB30" s="2">
        <v>0.95</v>
      </c>
    </row>
    <row r="31" spans="1:28">
      <c r="A31" s="2" t="s">
        <v>97</v>
      </c>
      <c r="C31" s="32">
        <v>41122</v>
      </c>
      <c r="D31" s="13">
        <v>1197383.8571428573</v>
      </c>
      <c r="E31" s="29">
        <f t="shared" si="0"/>
        <v>1222807.142857143</v>
      </c>
      <c r="F31" s="29">
        <f t="shared" si="4"/>
        <v>1185858.9047619046</v>
      </c>
      <c r="G31" s="29" t="e">
        <v>#N/A</v>
      </c>
      <c r="H31" s="12">
        <f t="shared" si="8"/>
        <v>4.3548133959672164E-2</v>
      </c>
      <c r="I31" s="14">
        <f t="shared" ref="I31:I69" si="12">SUM(D20:D31)/SUM(D8:D19)-1</f>
        <v>2.1454564438083246E-2</v>
      </c>
      <c r="J31" s="13">
        <v>1845142.2857142854</v>
      </c>
      <c r="K31" s="29">
        <f t="shared" si="1"/>
        <v>1885835.6190476194</v>
      </c>
      <c r="L31" s="30">
        <f t="shared" si="5"/>
        <v>1819592.7380952381</v>
      </c>
      <c r="M31" s="29" t="e">
        <v>#N/A</v>
      </c>
      <c r="N31" s="12">
        <f t="shared" si="9"/>
        <v>4.6042811830458552E-2</v>
      </c>
      <c r="O31" s="14">
        <f t="shared" ref="O31:O69" si="13">SUM(J20:J31)/SUM(J8:J19)-1</f>
        <v>2.6880356557191787E-2</v>
      </c>
      <c r="P31" s="13" t="e">
        <v>#REF!</v>
      </c>
      <c r="Q31" s="29" t="e">
        <f t="shared" si="2"/>
        <v>#REF!</v>
      </c>
      <c r="R31" s="30" t="e">
        <f t="shared" si="6"/>
        <v>#REF!</v>
      </c>
      <c r="S31" s="29" t="e">
        <v>#N/A</v>
      </c>
      <c r="T31" s="12" t="e">
        <f t="shared" si="10"/>
        <v>#REF!</v>
      </c>
      <c r="U31" s="14" t="e">
        <f t="shared" ref="U31:U69" si="14">SUM(P20:P31)/SUM(P8:P19)-1</f>
        <v>#REF!</v>
      </c>
      <c r="V31" s="13" t="e">
        <v>#REF!</v>
      </c>
      <c r="W31" s="29" t="e">
        <f t="shared" si="3"/>
        <v>#REF!</v>
      </c>
      <c r="X31" s="29" t="e">
        <f t="shared" si="7"/>
        <v>#REF!</v>
      </c>
      <c r="Y31" s="29" t="e">
        <v>#REF!</v>
      </c>
      <c r="Z31" s="12" t="e">
        <f t="shared" si="11"/>
        <v>#REF!</v>
      </c>
      <c r="AA31" s="35" t="e">
        <f t="shared" ref="AA31:AA69" si="15">SUM(V20:V31)/SUM(V8:V19)-1</f>
        <v>#REF!</v>
      </c>
      <c r="AB31" s="2">
        <v>0.95</v>
      </c>
    </row>
    <row r="32" spans="1:28">
      <c r="A32" s="2" t="s">
        <v>98</v>
      </c>
      <c r="C32" s="32">
        <v>41153</v>
      </c>
      <c r="D32" s="13">
        <v>1178360.7142857141</v>
      </c>
      <c r="E32" s="29">
        <f t="shared" si="0"/>
        <v>1208232.6190476192</v>
      </c>
      <c r="F32" s="29">
        <f t="shared" si="4"/>
        <v>1187210.392857143</v>
      </c>
      <c r="G32" s="29" t="e">
        <v>#N/A</v>
      </c>
      <c r="H32" s="12">
        <f t="shared" si="8"/>
        <v>3.2968760298742961E-2</v>
      </c>
      <c r="I32" s="14">
        <f t="shared" si="12"/>
        <v>2.1781477944551542E-2</v>
      </c>
      <c r="J32" s="13">
        <v>1788490.8571428568</v>
      </c>
      <c r="K32" s="29">
        <f t="shared" si="1"/>
        <v>1852718.8095238097</v>
      </c>
      <c r="L32" s="30">
        <f t="shared" si="5"/>
        <v>1820199.4285714284</v>
      </c>
      <c r="M32" s="29" t="e">
        <v>#N/A</v>
      </c>
      <c r="N32" s="12">
        <f t="shared" si="9"/>
        <v>2.8473393619256493E-2</v>
      </c>
      <c r="O32" s="14">
        <f t="shared" si="13"/>
        <v>2.6019198428188117E-2</v>
      </c>
      <c r="P32" s="13" t="e">
        <v>#REF!</v>
      </c>
      <c r="Q32" s="29" t="e">
        <f t="shared" si="2"/>
        <v>#REF!</v>
      </c>
      <c r="R32" s="30" t="e">
        <f t="shared" si="6"/>
        <v>#REF!</v>
      </c>
      <c r="S32" s="29" t="e">
        <v>#N/A</v>
      </c>
      <c r="T32" s="12" t="e">
        <f t="shared" si="10"/>
        <v>#REF!</v>
      </c>
      <c r="U32" s="14" t="e">
        <f t="shared" si="14"/>
        <v>#REF!</v>
      </c>
      <c r="V32" s="13" t="e">
        <v>#REF!</v>
      </c>
      <c r="W32" s="29" t="e">
        <f t="shared" si="3"/>
        <v>#REF!</v>
      </c>
      <c r="X32" s="29" t="e">
        <f t="shared" si="7"/>
        <v>#REF!</v>
      </c>
      <c r="Y32" s="29" t="e">
        <v>#REF!</v>
      </c>
      <c r="Z32" s="12" t="e">
        <f t="shared" si="11"/>
        <v>#REF!</v>
      </c>
      <c r="AA32" s="35" t="e">
        <f t="shared" si="15"/>
        <v>#REF!</v>
      </c>
      <c r="AB32" s="2">
        <v>0.95</v>
      </c>
    </row>
    <row r="33" spans="1:28">
      <c r="A33" s="2" t="s">
        <v>99</v>
      </c>
      <c r="C33" s="32">
        <v>41183</v>
      </c>
      <c r="D33" s="13">
        <v>1214433.4285714284</v>
      </c>
      <c r="E33" s="29">
        <f t="shared" si="0"/>
        <v>1196726</v>
      </c>
      <c r="F33" s="29">
        <f t="shared" si="4"/>
        <v>1188354.1904761905</v>
      </c>
      <c r="G33" s="29" t="e">
        <v>#N/A</v>
      </c>
      <c r="H33" s="12">
        <f t="shared" si="8"/>
        <v>2.6160319290306377E-2</v>
      </c>
      <c r="I33" s="14">
        <f t="shared" si="12"/>
        <v>2.0017757725387941E-2</v>
      </c>
      <c r="J33" s="13">
        <v>1832304.2857142864</v>
      </c>
      <c r="K33" s="29">
        <f t="shared" si="1"/>
        <v>1821979.142857143</v>
      </c>
      <c r="L33" s="30">
        <f t="shared" si="5"/>
        <v>1818815.4166666667</v>
      </c>
      <c r="M33" s="29" t="e">
        <v>#N/A</v>
      </c>
      <c r="N33" s="12">
        <f t="shared" si="9"/>
        <v>1.4421456455138593E-2</v>
      </c>
      <c r="O33" s="14">
        <f t="shared" si="13"/>
        <v>2.2953487343465584E-2</v>
      </c>
      <c r="P33" s="13" t="e">
        <v>#REF!</v>
      </c>
      <c r="Q33" s="29" t="e">
        <f t="shared" si="2"/>
        <v>#REF!</v>
      </c>
      <c r="R33" s="30" t="e">
        <f t="shared" si="6"/>
        <v>#REF!</v>
      </c>
      <c r="S33" s="29" t="e">
        <v>#N/A</v>
      </c>
      <c r="T33" s="12" t="e">
        <f t="shared" si="10"/>
        <v>#REF!</v>
      </c>
      <c r="U33" s="14" t="e">
        <f t="shared" si="14"/>
        <v>#REF!</v>
      </c>
      <c r="V33" s="13" t="e">
        <v>#REF!</v>
      </c>
      <c r="W33" s="29" t="e">
        <f t="shared" si="3"/>
        <v>#REF!</v>
      </c>
      <c r="X33" s="29" t="e">
        <f t="shared" si="7"/>
        <v>#REF!</v>
      </c>
      <c r="Y33" s="29" t="e">
        <v>#REF!</v>
      </c>
      <c r="Z33" s="12" t="e">
        <f t="shared" si="11"/>
        <v>#REF!</v>
      </c>
      <c r="AA33" s="35" t="e">
        <f t="shared" si="15"/>
        <v>#REF!</v>
      </c>
      <c r="AB33" s="2">
        <v>0.95</v>
      </c>
    </row>
    <row r="34" spans="1:28">
      <c r="A34" s="2" t="s">
        <v>97</v>
      </c>
      <c r="C34" s="32">
        <v>41214</v>
      </c>
      <c r="D34" s="13">
        <v>1167908.0000000002</v>
      </c>
      <c r="E34" s="29">
        <f t="shared" si="0"/>
        <v>1186900.7142857143</v>
      </c>
      <c r="F34" s="29">
        <f t="shared" si="4"/>
        <v>1191099.9047619046</v>
      </c>
      <c r="G34" s="29" t="e">
        <v>#N/A</v>
      </c>
      <c r="H34" s="12">
        <f t="shared" si="8"/>
        <v>1.7980392711832049E-2</v>
      </c>
      <c r="I34" s="14">
        <f t="shared" si="12"/>
        <v>2.0646860823912538E-2</v>
      </c>
      <c r="J34" s="13">
        <v>1755605.142857143</v>
      </c>
      <c r="K34" s="29">
        <f t="shared" si="1"/>
        <v>1792133.4285714289</v>
      </c>
      <c r="L34" s="30">
        <f t="shared" si="5"/>
        <v>1819995.773809524</v>
      </c>
      <c r="M34" s="29" t="e">
        <v>#N/A</v>
      </c>
      <c r="N34" s="12">
        <f t="shared" si="9"/>
        <v>9.0037625914063391E-4</v>
      </c>
      <c r="O34" s="14">
        <f t="shared" si="13"/>
        <v>1.929798661777582E-2</v>
      </c>
      <c r="P34" s="13" t="e">
        <v>#REF!</v>
      </c>
      <c r="Q34" s="29" t="e">
        <f t="shared" si="2"/>
        <v>#REF!</v>
      </c>
      <c r="R34" s="30" t="e">
        <f t="shared" si="6"/>
        <v>#REF!</v>
      </c>
      <c r="S34" s="29" t="e">
        <v>#N/A</v>
      </c>
      <c r="T34" s="12" t="e">
        <f t="shared" si="10"/>
        <v>#REF!</v>
      </c>
      <c r="U34" s="14" t="e">
        <f t="shared" si="14"/>
        <v>#REF!</v>
      </c>
      <c r="V34" s="13" t="e">
        <v>#REF!</v>
      </c>
      <c r="W34" s="29" t="e">
        <f t="shared" si="3"/>
        <v>#REF!</v>
      </c>
      <c r="X34" s="29" t="e">
        <f t="shared" si="7"/>
        <v>#REF!</v>
      </c>
      <c r="Y34" s="29" t="e">
        <v>#REF!</v>
      </c>
      <c r="Z34" s="12" t="e">
        <f t="shared" si="11"/>
        <v>#REF!</v>
      </c>
      <c r="AA34" s="35" t="e">
        <f t="shared" si="15"/>
        <v>#REF!</v>
      </c>
      <c r="AB34" s="2">
        <v>0.95</v>
      </c>
    </row>
    <row r="35" spans="1:28">
      <c r="A35" s="2" t="s">
        <v>98</v>
      </c>
      <c r="C35" s="32">
        <v>41244</v>
      </c>
      <c r="D35" s="13">
        <v>1202080.2857142861</v>
      </c>
      <c r="E35" s="29">
        <f t="shared" si="0"/>
        <v>1194807.2380952381</v>
      </c>
      <c r="F35" s="29">
        <f t="shared" si="4"/>
        <v>1196139.392857143</v>
      </c>
      <c r="G35" s="29" t="e">
        <v>#N/A</v>
      </c>
      <c r="H35" s="12">
        <f t="shared" si="8"/>
        <v>3.0813795175169689E-2</v>
      </c>
      <c r="I35" s="14">
        <f t="shared" si="12"/>
        <v>2.6254756500192045E-2</v>
      </c>
      <c r="J35" s="13">
        <v>1822425.5714285711</v>
      </c>
      <c r="K35" s="29">
        <f t="shared" si="1"/>
        <v>1803445</v>
      </c>
      <c r="L35" s="30">
        <f t="shared" si="5"/>
        <v>1827527.4166666663</v>
      </c>
      <c r="M35" s="29" t="e">
        <v>#N/A</v>
      </c>
      <c r="N35" s="12">
        <f t="shared" si="9"/>
        <v>1.6521845653171496E-2</v>
      </c>
      <c r="O35" s="14">
        <f t="shared" si="13"/>
        <v>2.3788251140673511E-2</v>
      </c>
      <c r="P35" s="13" t="e">
        <v>#REF!</v>
      </c>
      <c r="Q35" s="29" t="e">
        <f t="shared" si="2"/>
        <v>#REF!</v>
      </c>
      <c r="R35" s="30" t="e">
        <f t="shared" si="6"/>
        <v>#REF!</v>
      </c>
      <c r="S35" s="29" t="e">
        <v>#N/A</v>
      </c>
      <c r="T35" s="12" t="e">
        <f t="shared" si="10"/>
        <v>#REF!</v>
      </c>
      <c r="U35" s="14" t="e">
        <f t="shared" si="14"/>
        <v>#REF!</v>
      </c>
      <c r="V35" s="13" t="e">
        <v>#REF!</v>
      </c>
      <c r="W35" s="29" t="e">
        <f t="shared" si="3"/>
        <v>#REF!</v>
      </c>
      <c r="X35" s="29" t="e">
        <f t="shared" si="7"/>
        <v>#REF!</v>
      </c>
      <c r="Y35" s="29" t="e">
        <v>#REF!</v>
      </c>
      <c r="Z35" s="12" t="e">
        <f t="shared" si="11"/>
        <v>#REF!</v>
      </c>
      <c r="AA35" s="35" t="e">
        <f t="shared" si="15"/>
        <v>#REF!</v>
      </c>
      <c r="AB35" s="2">
        <v>0.95</v>
      </c>
    </row>
    <row r="36" spans="1:28">
      <c r="A36" s="2" t="s">
        <v>99</v>
      </c>
      <c r="C36" s="32">
        <v>41275</v>
      </c>
      <c r="D36" s="13">
        <v>1149837.1428571434</v>
      </c>
      <c r="E36" s="29">
        <f t="shared" si="0"/>
        <v>1173275.1428571434</v>
      </c>
      <c r="F36" s="29">
        <f t="shared" si="4"/>
        <v>1197132.8571428575</v>
      </c>
      <c r="G36" s="29" t="e">
        <v>#N/A</v>
      </c>
      <c r="H36" s="12">
        <f t="shared" si="8"/>
        <v>3.0852122702590634E-2</v>
      </c>
      <c r="I36" s="14">
        <f t="shared" si="12"/>
        <v>2.6810893549822135E-2</v>
      </c>
      <c r="J36" s="13">
        <v>1733118.4285714284</v>
      </c>
      <c r="K36" s="29">
        <f t="shared" si="1"/>
        <v>1770383.0476190476</v>
      </c>
      <c r="L36" s="30">
        <f t="shared" si="5"/>
        <v>1827160.7857142857</v>
      </c>
      <c r="M36" s="29" t="e">
        <v>#N/A</v>
      </c>
      <c r="N36" s="12">
        <f t="shared" si="9"/>
        <v>1.9217873339643754E-2</v>
      </c>
      <c r="O36" s="14">
        <f t="shared" si="13"/>
        <v>2.3118545918833444E-2</v>
      </c>
      <c r="P36" s="13" t="e">
        <v>#REF!</v>
      </c>
      <c r="Q36" s="29" t="e">
        <f t="shared" si="2"/>
        <v>#REF!</v>
      </c>
      <c r="R36" s="30" t="e">
        <f t="shared" si="6"/>
        <v>#REF!</v>
      </c>
      <c r="S36" s="29" t="e">
        <v>#N/A</v>
      </c>
      <c r="T36" s="12" t="e">
        <f t="shared" si="10"/>
        <v>#REF!</v>
      </c>
      <c r="U36" s="14" t="e">
        <f t="shared" si="14"/>
        <v>#REF!</v>
      </c>
      <c r="V36" s="13" t="e">
        <v>#REF!</v>
      </c>
      <c r="W36" s="29" t="e">
        <f t="shared" si="3"/>
        <v>#REF!</v>
      </c>
      <c r="X36" s="29" t="e">
        <f t="shared" si="7"/>
        <v>#REF!</v>
      </c>
      <c r="Y36" s="29" t="e">
        <v>#REF!</v>
      </c>
      <c r="Z36" s="12" t="e">
        <f t="shared" si="11"/>
        <v>#REF!</v>
      </c>
      <c r="AA36" s="35" t="e">
        <f t="shared" si="15"/>
        <v>#REF!</v>
      </c>
      <c r="AB36" s="2">
        <v>0.95</v>
      </c>
    </row>
    <row r="37" spans="1:28">
      <c r="A37" s="2" t="s">
        <v>97</v>
      </c>
      <c r="C37" s="32">
        <v>41306</v>
      </c>
      <c r="D37" s="13">
        <v>1085332.7142857139</v>
      </c>
      <c r="E37" s="29">
        <f t="shared" si="0"/>
        <v>1145750.0476190478</v>
      </c>
      <c r="F37" s="29">
        <f t="shared" si="4"/>
        <v>1194208.6666666667</v>
      </c>
      <c r="G37" s="29" t="e">
        <v>#N/A</v>
      </c>
      <c r="H37" s="12">
        <f t="shared" si="8"/>
        <v>1.0972278333074348E-2</v>
      </c>
      <c r="I37" s="14">
        <f t="shared" si="12"/>
        <v>1.9441377358224265E-2</v>
      </c>
      <c r="J37" s="13">
        <v>1648748.4285714282</v>
      </c>
      <c r="K37" s="29">
        <f t="shared" si="1"/>
        <v>1734764.1428571425</v>
      </c>
      <c r="L37" s="30">
        <f t="shared" si="5"/>
        <v>1822537.1785714289</v>
      </c>
      <c r="M37" s="29" t="e">
        <v>#N/A</v>
      </c>
      <c r="N37" s="12">
        <f t="shared" si="9"/>
        <v>5.8944843726083107E-3</v>
      </c>
      <c r="O37" s="14">
        <f t="shared" si="13"/>
        <v>1.556002710970561E-2</v>
      </c>
      <c r="P37" s="13" t="e">
        <v>#REF!</v>
      </c>
      <c r="Q37" s="29" t="e">
        <f t="shared" si="2"/>
        <v>#REF!</v>
      </c>
      <c r="R37" s="30" t="e">
        <f t="shared" si="6"/>
        <v>#REF!</v>
      </c>
      <c r="S37" s="29" t="e">
        <v>#N/A</v>
      </c>
      <c r="T37" s="12" t="e">
        <f t="shared" si="10"/>
        <v>#REF!</v>
      </c>
      <c r="U37" s="14" t="e">
        <f t="shared" si="14"/>
        <v>#REF!</v>
      </c>
      <c r="V37" s="13" t="e">
        <v>#REF!</v>
      </c>
      <c r="W37" s="29" t="e">
        <f t="shared" si="3"/>
        <v>#REF!</v>
      </c>
      <c r="X37" s="29" t="e">
        <f t="shared" si="7"/>
        <v>#REF!</v>
      </c>
      <c r="Y37" s="29" t="e">
        <v>#REF!</v>
      </c>
      <c r="Z37" s="12" t="e">
        <f t="shared" si="11"/>
        <v>#REF!</v>
      </c>
      <c r="AA37" s="35" t="e">
        <f t="shared" si="15"/>
        <v>#REF!</v>
      </c>
      <c r="AB37" s="2">
        <v>0.95</v>
      </c>
    </row>
    <row r="38" spans="1:28">
      <c r="A38" s="2" t="s">
        <v>98</v>
      </c>
      <c r="C38" s="32">
        <v>41334</v>
      </c>
      <c r="D38" s="13">
        <v>1226196.4285714282</v>
      </c>
      <c r="E38" s="29">
        <f t="shared" si="0"/>
        <v>1153788.7619047619</v>
      </c>
      <c r="F38" s="29">
        <f t="shared" si="4"/>
        <v>1191134.8452380951</v>
      </c>
      <c r="G38" s="29" t="e">
        <v>#N/A</v>
      </c>
      <c r="H38" s="12">
        <f t="shared" si="8"/>
        <v>-1.7054073870993669E-2</v>
      </c>
      <c r="I38" s="14">
        <f t="shared" si="12"/>
        <v>1.4086158517663927E-2</v>
      </c>
      <c r="J38" s="13">
        <v>1865084.142857143</v>
      </c>
      <c r="K38" s="29">
        <f t="shared" si="1"/>
        <v>1748983.6666666663</v>
      </c>
      <c r="L38" s="30">
        <f t="shared" si="5"/>
        <v>1816864.7857142854</v>
      </c>
      <c r="M38" s="29" t="e">
        <v>#N/A</v>
      </c>
      <c r="N38" s="12">
        <f t="shared" si="9"/>
        <v>-2.3805375023674968E-2</v>
      </c>
      <c r="O38" s="14">
        <f t="shared" si="13"/>
        <v>9.1325863626263715E-3</v>
      </c>
      <c r="P38" s="13" t="e">
        <v>#REF!</v>
      </c>
      <c r="Q38" s="29" t="e">
        <f t="shared" si="2"/>
        <v>#REF!</v>
      </c>
      <c r="R38" s="30" t="e">
        <f t="shared" si="6"/>
        <v>#REF!</v>
      </c>
      <c r="S38" s="29" t="e">
        <v>#N/A</v>
      </c>
      <c r="T38" s="12" t="e">
        <f t="shared" si="10"/>
        <v>#REF!</v>
      </c>
      <c r="U38" s="14" t="e">
        <f t="shared" si="14"/>
        <v>#REF!</v>
      </c>
      <c r="V38" s="13" t="e">
        <v>#REF!</v>
      </c>
      <c r="W38" s="29" t="e">
        <f t="shared" si="3"/>
        <v>#REF!</v>
      </c>
      <c r="X38" s="29" t="e">
        <f t="shared" si="7"/>
        <v>#REF!</v>
      </c>
      <c r="Y38" s="29" t="e">
        <v>#REF!</v>
      </c>
      <c r="Z38" s="12" t="e">
        <f t="shared" si="11"/>
        <v>#REF!</v>
      </c>
      <c r="AA38" s="35" t="e">
        <f t="shared" si="15"/>
        <v>#REF!</v>
      </c>
      <c r="AB38" s="2">
        <v>0.95</v>
      </c>
    </row>
    <row r="39" spans="1:28">
      <c r="A39" s="2" t="s">
        <v>99</v>
      </c>
      <c r="C39" s="32">
        <v>41365</v>
      </c>
      <c r="D39" s="13">
        <v>1199089.1428571427</v>
      </c>
      <c r="E39" s="29">
        <f t="shared" si="0"/>
        <v>1170206.0952380949</v>
      </c>
      <c r="F39" s="29">
        <f t="shared" si="4"/>
        <v>1195256.1309523808</v>
      </c>
      <c r="G39" s="29" t="e">
        <v>#N/A</v>
      </c>
      <c r="H39" s="12">
        <f t="shared" si="8"/>
        <v>-6.3741376395652916E-3</v>
      </c>
      <c r="I39" s="14">
        <f t="shared" si="12"/>
        <v>2.1041465698771855E-2</v>
      </c>
      <c r="J39" s="13">
        <v>1831420.4285714282</v>
      </c>
      <c r="K39" s="29">
        <f t="shared" si="1"/>
        <v>1781750.9999999998</v>
      </c>
      <c r="L39" s="30">
        <f t="shared" si="5"/>
        <v>1822022.8809523808</v>
      </c>
      <c r="M39" s="29" t="e">
        <v>#N/A</v>
      </c>
      <c r="N39" s="12">
        <f t="shared" si="9"/>
        <v>-1.1402979072670405E-2</v>
      </c>
      <c r="O39" s="14">
        <f t="shared" si="13"/>
        <v>1.5515815613551975E-2</v>
      </c>
      <c r="P39" s="13" t="e">
        <v>#REF!</v>
      </c>
      <c r="Q39" s="29" t="e">
        <f t="shared" si="2"/>
        <v>#REF!</v>
      </c>
      <c r="R39" s="30" t="e">
        <f t="shared" si="6"/>
        <v>#REF!</v>
      </c>
      <c r="S39" s="29" t="e">
        <v>#N/A</v>
      </c>
      <c r="T39" s="12" t="e">
        <f t="shared" si="10"/>
        <v>#REF!</v>
      </c>
      <c r="U39" s="14" t="e">
        <f t="shared" si="14"/>
        <v>#REF!</v>
      </c>
      <c r="V39" s="13" t="e">
        <v>#REF!</v>
      </c>
      <c r="W39" s="29" t="e">
        <f t="shared" si="3"/>
        <v>#REF!</v>
      </c>
      <c r="X39" s="29" t="e">
        <f t="shared" si="7"/>
        <v>#REF!</v>
      </c>
      <c r="Y39" s="29" t="e">
        <v>#REF!</v>
      </c>
      <c r="Z39" s="12" t="e">
        <f t="shared" si="11"/>
        <v>#REF!</v>
      </c>
      <c r="AA39" s="35" t="e">
        <f t="shared" si="15"/>
        <v>#REF!</v>
      </c>
      <c r="AB39" s="2">
        <v>0.95</v>
      </c>
    </row>
    <row r="40" spans="1:28">
      <c r="A40" s="2" t="s">
        <v>97</v>
      </c>
      <c r="C40" s="32">
        <v>41395</v>
      </c>
      <c r="D40" s="13">
        <v>1229747.4285714282</v>
      </c>
      <c r="E40" s="29">
        <f t="shared" si="0"/>
        <v>1218344.333333333</v>
      </c>
      <c r="F40" s="29">
        <f t="shared" si="4"/>
        <v>1193450.5595238095</v>
      </c>
      <c r="G40" s="29" t="e">
        <v>#N/A</v>
      </c>
      <c r="H40" s="12">
        <f t="shared" si="8"/>
        <v>-2.4827953715935713E-3</v>
      </c>
      <c r="I40" s="14">
        <f t="shared" si="12"/>
        <v>1.734619001088511E-2</v>
      </c>
      <c r="J40" s="13">
        <v>1891670.2857142868</v>
      </c>
      <c r="K40" s="29">
        <f t="shared" si="1"/>
        <v>1862724.9523809527</v>
      </c>
      <c r="L40" s="30">
        <f t="shared" si="5"/>
        <v>1818864.5357142857</v>
      </c>
      <c r="M40" s="29" t="e">
        <v>#N/A</v>
      </c>
      <c r="N40" s="12">
        <f t="shared" si="9"/>
        <v>-7.8248907832411119E-3</v>
      </c>
      <c r="O40" s="14">
        <f t="shared" si="13"/>
        <v>1.1131400704806893E-2</v>
      </c>
      <c r="P40" s="13" t="e">
        <v>#REF!</v>
      </c>
      <c r="Q40" s="29" t="e">
        <f t="shared" si="2"/>
        <v>#REF!</v>
      </c>
      <c r="R40" s="30" t="e">
        <f t="shared" si="6"/>
        <v>#REF!</v>
      </c>
      <c r="S40" s="29" t="e">
        <v>#N/A</v>
      </c>
      <c r="T40" s="12" t="e">
        <f t="shared" si="10"/>
        <v>#REF!</v>
      </c>
      <c r="U40" s="14" t="e">
        <f t="shared" si="14"/>
        <v>#REF!</v>
      </c>
      <c r="V40" s="13" t="e">
        <v>#REF!</v>
      </c>
      <c r="W40" s="29" t="e">
        <f t="shared" si="3"/>
        <v>#REF!</v>
      </c>
      <c r="X40" s="29" t="e">
        <f t="shared" si="7"/>
        <v>#REF!</v>
      </c>
      <c r="Y40" s="29" t="e">
        <v>#REF!</v>
      </c>
      <c r="Z40" s="12" t="e">
        <f t="shared" si="11"/>
        <v>#REF!</v>
      </c>
      <c r="AA40" s="35" t="e">
        <f t="shared" si="15"/>
        <v>#REF!</v>
      </c>
      <c r="AB40" s="2">
        <v>0.95</v>
      </c>
    </row>
    <row r="41" spans="1:28">
      <c r="A41" s="2" t="s">
        <v>98</v>
      </c>
      <c r="C41" s="32">
        <v>41426</v>
      </c>
      <c r="D41" s="13">
        <v>1191352.4285714286</v>
      </c>
      <c r="E41" s="29">
        <f t="shared" si="0"/>
        <v>1206729.6666666665</v>
      </c>
      <c r="F41" s="29">
        <f t="shared" si="4"/>
        <v>1190889.5714285716</v>
      </c>
      <c r="G41" s="29" t="e">
        <v>#N/A</v>
      </c>
      <c r="H41" s="12">
        <f t="shared" si="8"/>
        <v>-8.1235943989432791E-4</v>
      </c>
      <c r="I41" s="14">
        <f t="shared" si="12"/>
        <v>1.131128022656136E-2</v>
      </c>
      <c r="J41" s="13">
        <v>1831036.285714285</v>
      </c>
      <c r="K41" s="29">
        <f t="shared" si="1"/>
        <v>1851375.6666666667</v>
      </c>
      <c r="L41" s="30">
        <f t="shared" si="5"/>
        <v>1814130.7857142857</v>
      </c>
      <c r="M41" s="29" t="e">
        <v>#N/A</v>
      </c>
      <c r="N41" s="12">
        <f t="shared" si="9"/>
        <v>-5.8722716480501536E-3</v>
      </c>
      <c r="O41" s="14">
        <f t="shared" si="13"/>
        <v>3.7372050862600759E-3</v>
      </c>
      <c r="P41" s="13" t="e">
        <v>#REF!</v>
      </c>
      <c r="Q41" s="29" t="e">
        <f t="shared" si="2"/>
        <v>#REF!</v>
      </c>
      <c r="R41" s="30" t="e">
        <f t="shared" si="6"/>
        <v>#REF!</v>
      </c>
      <c r="S41" s="29" t="e">
        <v>#N/A</v>
      </c>
      <c r="T41" s="12" t="e">
        <f t="shared" si="10"/>
        <v>#REF!</v>
      </c>
      <c r="U41" s="14" t="e">
        <f t="shared" si="14"/>
        <v>#REF!</v>
      </c>
      <c r="V41" s="13" t="e">
        <v>#REF!</v>
      </c>
      <c r="W41" s="29" t="e">
        <f t="shared" si="3"/>
        <v>#REF!</v>
      </c>
      <c r="X41" s="29" t="e">
        <f t="shared" si="7"/>
        <v>#REF!</v>
      </c>
      <c r="Y41" s="29" t="e">
        <v>#REF!</v>
      </c>
      <c r="Z41" s="12" t="e">
        <f t="shared" si="11"/>
        <v>#REF!</v>
      </c>
      <c r="AA41" s="35" t="e">
        <f t="shared" si="15"/>
        <v>#REF!</v>
      </c>
      <c r="AB41" s="2">
        <v>0.95</v>
      </c>
    </row>
    <row r="42" spans="1:28">
      <c r="A42" s="2" t="s">
        <v>99</v>
      </c>
      <c r="C42" s="32">
        <v>41456</v>
      </c>
      <c r="D42" s="13">
        <v>1281699.8571428573</v>
      </c>
      <c r="E42" s="29">
        <f t="shared" si="0"/>
        <v>1234266.5714285714</v>
      </c>
      <c r="F42" s="29">
        <f t="shared" si="4"/>
        <v>1193618.4523809524</v>
      </c>
      <c r="G42" s="29">
        <f>SUM(D7:D42)/36</f>
        <v>1178511.4126984125</v>
      </c>
      <c r="H42" s="12">
        <f t="shared" si="8"/>
        <v>-5.2793544715517005E-3</v>
      </c>
      <c r="I42" s="14">
        <f t="shared" si="12"/>
        <v>1.0918202325119308E-2</v>
      </c>
      <c r="J42" s="13">
        <v>1976288.857142857</v>
      </c>
      <c r="K42" s="29">
        <f t="shared" si="1"/>
        <v>1899665.142857143</v>
      </c>
      <c r="L42" s="30">
        <f t="shared" si="5"/>
        <v>1818444.5833333333</v>
      </c>
      <c r="M42" s="30">
        <f>SUM(J7:J42)/36</f>
        <v>1800756.3293650791</v>
      </c>
      <c r="N42" s="12">
        <f t="shared" si="9"/>
        <v>-7.4782405980859945E-3</v>
      </c>
      <c r="O42" s="14">
        <f t="shared" si="13"/>
        <v>3.368396047225275E-3</v>
      </c>
      <c r="P42" s="13" t="e">
        <v>#REF!</v>
      </c>
      <c r="Q42" s="29" t="e">
        <f t="shared" si="2"/>
        <v>#REF!</v>
      </c>
      <c r="R42" s="30" t="e">
        <f t="shared" si="6"/>
        <v>#REF!</v>
      </c>
      <c r="S42" s="30" t="e">
        <f>SUM(P7:P42)/36</f>
        <v>#REF!</v>
      </c>
      <c r="T42" s="12" t="e">
        <f t="shared" si="10"/>
        <v>#REF!</v>
      </c>
      <c r="U42" s="14" t="e">
        <f t="shared" si="14"/>
        <v>#REF!</v>
      </c>
      <c r="V42" s="13" t="e">
        <v>#REF!</v>
      </c>
      <c r="W42" s="29" t="e">
        <f t="shared" si="3"/>
        <v>#REF!</v>
      </c>
      <c r="X42" s="29" t="e">
        <f t="shared" si="7"/>
        <v>#REF!</v>
      </c>
      <c r="Y42" s="29" t="e">
        <f>SUM(V7:V42)/36</f>
        <v>#REF!</v>
      </c>
      <c r="Z42" s="12" t="e">
        <f t="shared" si="11"/>
        <v>#REF!</v>
      </c>
      <c r="AA42" s="35" t="e">
        <f t="shared" si="15"/>
        <v>#REF!</v>
      </c>
      <c r="AB42" s="2">
        <v>0.95</v>
      </c>
    </row>
    <row r="43" spans="1:28">
      <c r="A43" s="2" t="s">
        <v>97</v>
      </c>
      <c r="C43" s="32">
        <v>41487</v>
      </c>
      <c r="D43" s="13">
        <v>1189671.4285714291</v>
      </c>
      <c r="E43" s="29">
        <f t="shared" si="0"/>
        <v>1220907.9047619051</v>
      </c>
      <c r="F43" s="29">
        <f t="shared" si="4"/>
        <v>1192975.7500000002</v>
      </c>
      <c r="G43" s="29">
        <f t="shared" ref="G43:G85" si="16">SUM(D8:D43)/36</f>
        <v>1179928.6190476189</v>
      </c>
      <c r="H43" s="12">
        <f t="shared" si="8"/>
        <v>-1.5531787709386347E-3</v>
      </c>
      <c r="I43" s="14">
        <f t="shared" si="12"/>
        <v>6.0014266533037208E-3</v>
      </c>
      <c r="J43" s="13">
        <v>1840591.1428571427</v>
      </c>
      <c r="K43" s="29">
        <f t="shared" si="1"/>
        <v>1882638.7619047614</v>
      </c>
      <c r="L43" s="30">
        <f t="shared" si="5"/>
        <v>1818065.3214285711</v>
      </c>
      <c r="M43" s="30">
        <f t="shared" ref="M43:M85" si="17">SUM(J8:J43)/36</f>
        <v>1803206.6111111105</v>
      </c>
      <c r="N43" s="12">
        <f t="shared" si="9"/>
        <v>-1.6951939557023898E-3</v>
      </c>
      <c r="O43" s="14">
        <f t="shared" si="13"/>
        <v>-8.3942776572398792E-4</v>
      </c>
      <c r="P43" s="13" t="e">
        <v>#REF!</v>
      </c>
      <c r="Q43" s="29" t="e">
        <f t="shared" si="2"/>
        <v>#REF!</v>
      </c>
      <c r="R43" s="30" t="e">
        <f t="shared" si="6"/>
        <v>#REF!</v>
      </c>
      <c r="S43" s="30" t="e">
        <f t="shared" ref="S43:S85" si="18">SUM(P8:P43)/36</f>
        <v>#REF!</v>
      </c>
      <c r="T43" s="12" t="e">
        <f t="shared" si="10"/>
        <v>#REF!</v>
      </c>
      <c r="U43" s="14" t="e">
        <f t="shared" si="14"/>
        <v>#REF!</v>
      </c>
      <c r="V43" s="13" t="e">
        <v>#REF!</v>
      </c>
      <c r="W43" s="29" t="e">
        <f t="shared" si="3"/>
        <v>#REF!</v>
      </c>
      <c r="X43" s="29" t="e">
        <f t="shared" si="7"/>
        <v>#REF!</v>
      </c>
      <c r="Y43" s="29" t="e">
        <f t="shared" ref="Y43:Y85" si="19">SUM(V8:V43)/36</f>
        <v>#REF!</v>
      </c>
      <c r="Z43" s="12" t="e">
        <f t="shared" si="11"/>
        <v>#REF!</v>
      </c>
      <c r="AA43" s="35" t="e">
        <f t="shared" si="15"/>
        <v>#REF!</v>
      </c>
      <c r="AB43" s="2">
        <v>0.95</v>
      </c>
    </row>
    <row r="44" spans="1:28">
      <c r="A44" s="2" t="s">
        <v>98</v>
      </c>
      <c r="C44" s="32">
        <v>41518</v>
      </c>
      <c r="D44" s="13">
        <v>1156569.1428571425</v>
      </c>
      <c r="E44" s="29">
        <f t="shared" si="0"/>
        <v>1209313.4761904764</v>
      </c>
      <c r="F44" s="29">
        <f t="shared" si="4"/>
        <v>1191159.7857142857</v>
      </c>
      <c r="G44" s="29">
        <f t="shared" si="16"/>
        <v>1180090.8730158724</v>
      </c>
      <c r="H44" s="12">
        <f t="shared" si="8"/>
        <v>8.9457702582906862E-4</v>
      </c>
      <c r="I44" s="14">
        <f t="shared" si="12"/>
        <v>3.3266158053404382E-3</v>
      </c>
      <c r="J44" s="13">
        <v>1768748.7142857143</v>
      </c>
      <c r="K44" s="29">
        <f t="shared" si="1"/>
        <v>1861876.2380952381</v>
      </c>
      <c r="L44" s="30">
        <f t="shared" si="5"/>
        <v>1816420.1428571427</v>
      </c>
      <c r="M44" s="30">
        <f t="shared" si="17"/>
        <v>1803553.2976190473</v>
      </c>
      <c r="N44" s="12">
        <f t="shared" si="9"/>
        <v>4.942697469445978E-3</v>
      </c>
      <c r="O44" s="14">
        <f t="shared" si="13"/>
        <v>-2.0763030989696674E-3</v>
      </c>
      <c r="P44" s="13" t="e">
        <v>#REF!</v>
      </c>
      <c r="Q44" s="29" t="e">
        <f t="shared" si="2"/>
        <v>#REF!</v>
      </c>
      <c r="R44" s="30" t="e">
        <f t="shared" si="6"/>
        <v>#REF!</v>
      </c>
      <c r="S44" s="30" t="e">
        <f t="shared" si="18"/>
        <v>#REF!</v>
      </c>
      <c r="T44" s="12" t="e">
        <f t="shared" si="10"/>
        <v>#REF!</v>
      </c>
      <c r="U44" s="14" t="e">
        <f t="shared" si="14"/>
        <v>#REF!</v>
      </c>
      <c r="V44" s="13" t="e">
        <v>#REF!</v>
      </c>
      <c r="W44" s="29" t="e">
        <f t="shared" si="3"/>
        <v>#REF!</v>
      </c>
      <c r="X44" s="29" t="e">
        <f t="shared" si="7"/>
        <v>#REF!</v>
      </c>
      <c r="Y44" s="29" t="e">
        <f t="shared" si="19"/>
        <v>#REF!</v>
      </c>
      <c r="Z44" s="12" t="e">
        <f t="shared" si="11"/>
        <v>#REF!</v>
      </c>
      <c r="AA44" s="35" t="e">
        <f t="shared" si="15"/>
        <v>#REF!</v>
      </c>
      <c r="AB44" s="2">
        <v>0.95</v>
      </c>
    </row>
    <row r="45" spans="1:28">
      <c r="A45" s="2" t="s">
        <v>99</v>
      </c>
      <c r="C45" s="32">
        <v>41548</v>
      </c>
      <c r="D45" s="13">
        <v>1199258.5714285714</v>
      </c>
      <c r="E45" s="29">
        <f t="shared" si="0"/>
        <v>1181833.0476190478</v>
      </c>
      <c r="F45" s="29">
        <f t="shared" si="4"/>
        <v>1189895.2142857143</v>
      </c>
      <c r="G45" s="29">
        <f t="shared" si="16"/>
        <v>1181094.083333333</v>
      </c>
      <c r="H45" s="12">
        <f t="shared" si="8"/>
        <v>-1.2444747069046969E-2</v>
      </c>
      <c r="I45" s="14">
        <f t="shared" si="12"/>
        <v>1.2967714692084797E-3</v>
      </c>
      <c r="J45" s="13">
        <v>1829429.2857142847</v>
      </c>
      <c r="K45" s="29">
        <f t="shared" si="1"/>
        <v>1812923.0476190473</v>
      </c>
      <c r="L45" s="30">
        <f t="shared" si="5"/>
        <v>1816180.559523809</v>
      </c>
      <c r="M45" s="30">
        <f t="shared" si="17"/>
        <v>1804333.3333333328</v>
      </c>
      <c r="N45" s="12">
        <f t="shared" si="9"/>
        <v>-4.9704714094006563E-3</v>
      </c>
      <c r="O45" s="14">
        <f t="shared" si="13"/>
        <v>-1.4486665984426716E-3</v>
      </c>
      <c r="P45" s="13" t="e">
        <v>#REF!</v>
      </c>
      <c r="Q45" s="29" t="e">
        <f t="shared" si="2"/>
        <v>#REF!</v>
      </c>
      <c r="R45" s="30" t="e">
        <f t="shared" si="6"/>
        <v>#REF!</v>
      </c>
      <c r="S45" s="30" t="e">
        <f t="shared" si="18"/>
        <v>#REF!</v>
      </c>
      <c r="T45" s="12" t="e">
        <f t="shared" si="10"/>
        <v>#REF!</v>
      </c>
      <c r="U45" s="14" t="e">
        <f t="shared" si="14"/>
        <v>#REF!</v>
      </c>
      <c r="V45" s="13" t="e">
        <v>#REF!</v>
      </c>
      <c r="W45" s="29" t="e">
        <f t="shared" si="3"/>
        <v>#REF!</v>
      </c>
      <c r="X45" s="29" t="e">
        <f t="shared" si="7"/>
        <v>#REF!</v>
      </c>
      <c r="Y45" s="29" t="e">
        <f t="shared" si="19"/>
        <v>#REF!</v>
      </c>
      <c r="Z45" s="12" t="e">
        <f t="shared" si="11"/>
        <v>#REF!</v>
      </c>
      <c r="AA45" s="35" t="e">
        <f t="shared" si="15"/>
        <v>#REF!</v>
      </c>
      <c r="AB45" s="2">
        <v>0.95</v>
      </c>
    </row>
    <row r="46" spans="1:28">
      <c r="A46" s="2" t="s">
        <v>97</v>
      </c>
      <c r="C46" s="32">
        <v>41579</v>
      </c>
      <c r="D46" s="13">
        <v>1139112.1428571423</v>
      </c>
      <c r="E46" s="29">
        <f t="shared" si="0"/>
        <v>1164979.952380952</v>
      </c>
      <c r="F46" s="29">
        <f t="shared" si="4"/>
        <v>1187495.5595238095</v>
      </c>
      <c r="G46" s="29">
        <f t="shared" si="16"/>
        <v>1181866.7936507934</v>
      </c>
      <c r="H46" s="12">
        <f t="shared" si="8"/>
        <v>-1.8468909522861288E-2</v>
      </c>
      <c r="I46" s="14">
        <f t="shared" si="12"/>
        <v>-3.0260645842430378E-3</v>
      </c>
      <c r="J46" s="13">
        <v>1733036.5714285721</v>
      </c>
      <c r="K46" s="29">
        <f t="shared" si="1"/>
        <v>1777071.5238095236</v>
      </c>
      <c r="L46" s="30">
        <f t="shared" si="5"/>
        <v>1814299.8452380949</v>
      </c>
      <c r="M46" s="30">
        <f t="shared" si="17"/>
        <v>1806611.3650793647</v>
      </c>
      <c r="N46" s="12">
        <f t="shared" si="9"/>
        <v>-8.4044550041743049E-3</v>
      </c>
      <c r="O46" s="14">
        <f t="shared" si="13"/>
        <v>-3.1296383504818559E-3</v>
      </c>
      <c r="P46" s="13" t="e">
        <v>#REF!</v>
      </c>
      <c r="Q46" s="29" t="e">
        <f t="shared" si="2"/>
        <v>#REF!</v>
      </c>
      <c r="R46" s="30" t="e">
        <f t="shared" si="6"/>
        <v>#REF!</v>
      </c>
      <c r="S46" s="30" t="e">
        <f t="shared" si="18"/>
        <v>#REF!</v>
      </c>
      <c r="T46" s="12" t="e">
        <f t="shared" si="10"/>
        <v>#REF!</v>
      </c>
      <c r="U46" s="14" t="e">
        <f t="shared" si="14"/>
        <v>#REF!</v>
      </c>
      <c r="V46" s="13" t="e">
        <v>#REF!</v>
      </c>
      <c r="W46" s="29" t="e">
        <f t="shared" si="3"/>
        <v>#REF!</v>
      </c>
      <c r="X46" s="29" t="e">
        <f t="shared" si="7"/>
        <v>#REF!</v>
      </c>
      <c r="Y46" s="29" t="e">
        <f t="shared" si="19"/>
        <v>#REF!</v>
      </c>
      <c r="Z46" s="12" t="e">
        <f t="shared" si="11"/>
        <v>#REF!</v>
      </c>
      <c r="AA46" s="35" t="e">
        <f t="shared" si="15"/>
        <v>#REF!</v>
      </c>
      <c r="AB46" s="2">
        <v>0.95</v>
      </c>
    </row>
    <row r="47" spans="1:28">
      <c r="A47" s="2" t="s">
        <v>98</v>
      </c>
      <c r="C47" s="32">
        <v>41609</v>
      </c>
      <c r="D47" s="13">
        <v>1172011.1428571427</v>
      </c>
      <c r="E47" s="29">
        <f t="shared" si="0"/>
        <v>1170127.2857142854</v>
      </c>
      <c r="F47" s="29">
        <f t="shared" si="4"/>
        <v>1184989.7976190473</v>
      </c>
      <c r="G47" s="29">
        <f t="shared" si="16"/>
        <v>1182222.5515873013</v>
      </c>
      <c r="H47" s="12">
        <f t="shared" si="8"/>
        <v>-2.0656011776675753E-2</v>
      </c>
      <c r="I47" s="14">
        <f t="shared" si="12"/>
        <v>-9.3213176530064779E-3</v>
      </c>
      <c r="J47" s="13">
        <v>1782029.1428571427</v>
      </c>
      <c r="K47" s="29">
        <f t="shared" si="1"/>
        <v>1781498.3333333333</v>
      </c>
      <c r="L47" s="30">
        <f t="shared" si="5"/>
        <v>1810933.476190476</v>
      </c>
      <c r="M47" s="30">
        <f t="shared" si="17"/>
        <v>1807841.587301587</v>
      </c>
      <c r="N47" s="12">
        <f t="shared" si="9"/>
        <v>-1.2169301900898932E-2</v>
      </c>
      <c r="O47" s="14">
        <f t="shared" si="13"/>
        <v>-9.0799953668858624E-3</v>
      </c>
      <c r="P47" s="13" t="e">
        <v>#REF!</v>
      </c>
      <c r="Q47" s="29" t="e">
        <f t="shared" si="2"/>
        <v>#REF!</v>
      </c>
      <c r="R47" s="30" t="e">
        <f t="shared" si="6"/>
        <v>#REF!</v>
      </c>
      <c r="S47" s="30" t="e">
        <f t="shared" si="18"/>
        <v>#REF!</v>
      </c>
      <c r="T47" s="12" t="e">
        <f t="shared" si="10"/>
        <v>#REF!</v>
      </c>
      <c r="U47" s="14" t="e">
        <f t="shared" si="14"/>
        <v>#REF!</v>
      </c>
      <c r="V47" s="13" t="e">
        <v>#REF!</v>
      </c>
      <c r="W47" s="29" t="e">
        <f t="shared" si="3"/>
        <v>#REF!</v>
      </c>
      <c r="X47" s="29" t="e">
        <f t="shared" si="7"/>
        <v>#REF!</v>
      </c>
      <c r="Y47" s="29" t="e">
        <f t="shared" si="19"/>
        <v>#REF!</v>
      </c>
      <c r="Z47" s="12" t="e">
        <f t="shared" si="11"/>
        <v>#REF!</v>
      </c>
      <c r="AA47" s="35" t="e">
        <f t="shared" si="15"/>
        <v>#REF!</v>
      </c>
      <c r="AB47" s="2">
        <v>0.95</v>
      </c>
    </row>
    <row r="48" spans="1:28">
      <c r="A48" s="2" t="s">
        <v>99</v>
      </c>
      <c r="C48" s="32">
        <v>41640</v>
      </c>
      <c r="D48" s="13">
        <v>1142283.5714285716</v>
      </c>
      <c r="E48" s="29">
        <f t="shared" si="0"/>
        <v>1151135.6190476187</v>
      </c>
      <c r="F48" s="29">
        <f t="shared" si="4"/>
        <v>1184360.333333333</v>
      </c>
      <c r="G48" s="29">
        <f t="shared" si="16"/>
        <v>1182455.9682539683</v>
      </c>
      <c r="H48" s="12">
        <f t="shared" si="8"/>
        <v>-1.8869848171853998E-2</v>
      </c>
      <c r="I48" s="14">
        <f t="shared" si="12"/>
        <v>-1.0669261755965831E-2</v>
      </c>
      <c r="J48" s="13">
        <v>1739538.8571428573</v>
      </c>
      <c r="K48" s="29">
        <f t="shared" si="1"/>
        <v>1751534.8571428573</v>
      </c>
      <c r="L48" s="30">
        <f t="shared" si="5"/>
        <v>1811468.5119047619</v>
      </c>
      <c r="M48" s="30">
        <f t="shared" si="17"/>
        <v>1808167.7579365079</v>
      </c>
      <c r="N48" s="12">
        <f t="shared" si="9"/>
        <v>-1.0646391187228543E-2</v>
      </c>
      <c r="O48" s="14">
        <f t="shared" si="13"/>
        <v>-8.5883376724229521E-3</v>
      </c>
      <c r="P48" s="13" t="e">
        <v>#REF!</v>
      </c>
      <c r="Q48" s="29" t="e">
        <f t="shared" si="2"/>
        <v>#REF!</v>
      </c>
      <c r="R48" s="30" t="e">
        <f t="shared" si="6"/>
        <v>#REF!</v>
      </c>
      <c r="S48" s="30" t="e">
        <f t="shared" si="18"/>
        <v>#REF!</v>
      </c>
      <c r="T48" s="12" t="e">
        <f t="shared" si="10"/>
        <v>#REF!</v>
      </c>
      <c r="U48" s="14" t="e">
        <f t="shared" si="14"/>
        <v>#REF!</v>
      </c>
      <c r="V48" s="13" t="e">
        <v>#REF!</v>
      </c>
      <c r="W48" s="29" t="e">
        <f t="shared" si="3"/>
        <v>#REF!</v>
      </c>
      <c r="X48" s="29" t="e">
        <f t="shared" si="7"/>
        <v>#REF!</v>
      </c>
      <c r="Y48" s="29" t="e">
        <f t="shared" si="19"/>
        <v>#REF!</v>
      </c>
      <c r="Z48" s="12" t="e">
        <f t="shared" si="11"/>
        <v>#REF!</v>
      </c>
      <c r="AA48" s="35" t="e">
        <f t="shared" si="15"/>
        <v>#REF!</v>
      </c>
      <c r="AB48" s="2">
        <v>0.95</v>
      </c>
    </row>
    <row r="49" spans="1:28">
      <c r="A49" s="2" t="s">
        <v>97</v>
      </c>
      <c r="C49" s="32">
        <v>41671</v>
      </c>
      <c r="D49" s="13">
        <v>1084743.7142857143</v>
      </c>
      <c r="E49" s="29">
        <f t="shared" si="0"/>
        <v>1133012.8095238097</v>
      </c>
      <c r="F49" s="29">
        <f t="shared" si="4"/>
        <v>1184311.2499999998</v>
      </c>
      <c r="G49" s="29">
        <f t="shared" si="16"/>
        <v>1183318.0952380956</v>
      </c>
      <c r="H49" s="12">
        <f t="shared" si="8"/>
        <v>-1.111694310788558E-2</v>
      </c>
      <c r="I49" s="14">
        <f t="shared" si="12"/>
        <v>-8.2878452844368233E-3</v>
      </c>
      <c r="J49" s="13">
        <v>1661814.4285714277</v>
      </c>
      <c r="K49" s="29">
        <f t="shared" si="1"/>
        <v>1727794.1428571425</v>
      </c>
      <c r="L49" s="30">
        <f t="shared" si="5"/>
        <v>1812557.3452380954</v>
      </c>
      <c r="M49" s="30">
        <f t="shared" si="17"/>
        <v>1809902.4920634918</v>
      </c>
      <c r="N49" s="12">
        <f t="shared" si="9"/>
        <v>-4.0178372539568796E-3</v>
      </c>
      <c r="O49" s="14">
        <f t="shared" si="13"/>
        <v>-5.475791358701354E-3</v>
      </c>
      <c r="P49" s="13" t="e">
        <v>#REF!</v>
      </c>
      <c r="Q49" s="29" t="e">
        <f t="shared" si="2"/>
        <v>#REF!</v>
      </c>
      <c r="R49" s="30" t="e">
        <f t="shared" si="6"/>
        <v>#REF!</v>
      </c>
      <c r="S49" s="30" t="e">
        <f t="shared" si="18"/>
        <v>#REF!</v>
      </c>
      <c r="T49" s="12" t="e">
        <f t="shared" si="10"/>
        <v>#REF!</v>
      </c>
      <c r="U49" s="14" t="e">
        <f t="shared" si="14"/>
        <v>#REF!</v>
      </c>
      <c r="V49" s="13" t="e">
        <v>#REF!</v>
      </c>
      <c r="W49" s="29" t="e">
        <f t="shared" si="3"/>
        <v>#REF!</v>
      </c>
      <c r="X49" s="29" t="e">
        <f t="shared" si="7"/>
        <v>#REF!</v>
      </c>
      <c r="Y49" s="29" t="e">
        <f t="shared" si="19"/>
        <v>#REF!</v>
      </c>
      <c r="Z49" s="12" t="e">
        <f t="shared" si="11"/>
        <v>#REF!</v>
      </c>
      <c r="AA49" s="35" t="e">
        <f t="shared" si="15"/>
        <v>#REF!</v>
      </c>
      <c r="AB49" s="2">
        <v>0.95</v>
      </c>
    </row>
    <row r="50" spans="1:28">
      <c r="A50" s="2" t="s">
        <v>98</v>
      </c>
      <c r="C50" s="32">
        <v>41699</v>
      </c>
      <c r="D50" s="13">
        <v>1269436.142857143</v>
      </c>
      <c r="E50" s="29">
        <f t="shared" si="0"/>
        <v>1165487.8095238097</v>
      </c>
      <c r="F50" s="29">
        <f t="shared" si="4"/>
        <v>1187914.5595238095</v>
      </c>
      <c r="G50" s="29">
        <f t="shared" si="16"/>
        <v>1184546.2658730161</v>
      </c>
      <c r="H50" s="12">
        <f t="shared" si="8"/>
        <v>1.0139678947586717E-2</v>
      </c>
      <c r="I50" s="14">
        <f t="shared" si="12"/>
        <v>-2.7035442100948881E-3</v>
      </c>
      <c r="J50" s="13">
        <v>1957340.8571428587</v>
      </c>
      <c r="K50" s="29">
        <f t="shared" si="1"/>
        <v>1786231.3809523813</v>
      </c>
      <c r="L50" s="30">
        <f t="shared" si="5"/>
        <v>1820245.4047619051</v>
      </c>
      <c r="M50" s="30">
        <f t="shared" si="17"/>
        <v>1812510.8214285714</v>
      </c>
      <c r="N50" s="12">
        <f t="shared" si="9"/>
        <v>2.1296776519762473E-2</v>
      </c>
      <c r="O50" s="14">
        <f t="shared" si="13"/>
        <v>1.86068829898689E-3</v>
      </c>
      <c r="P50" s="13" t="e">
        <v>#REF!</v>
      </c>
      <c r="Q50" s="29" t="e">
        <f t="shared" si="2"/>
        <v>#REF!</v>
      </c>
      <c r="R50" s="30" t="e">
        <f t="shared" si="6"/>
        <v>#REF!</v>
      </c>
      <c r="S50" s="30" t="e">
        <f t="shared" si="18"/>
        <v>#REF!</v>
      </c>
      <c r="T50" s="12" t="e">
        <f t="shared" si="10"/>
        <v>#REF!</v>
      </c>
      <c r="U50" s="14" t="e">
        <f t="shared" si="14"/>
        <v>#REF!</v>
      </c>
      <c r="V50" s="13" t="e">
        <v>#REF!</v>
      </c>
      <c r="W50" s="29" t="e">
        <f t="shared" si="3"/>
        <v>#REF!</v>
      </c>
      <c r="X50" s="29" t="e">
        <f t="shared" si="7"/>
        <v>#REF!</v>
      </c>
      <c r="Y50" s="29" t="e">
        <f t="shared" si="19"/>
        <v>#REF!</v>
      </c>
      <c r="Z50" s="12" t="e">
        <f t="shared" si="11"/>
        <v>#REF!</v>
      </c>
      <c r="AA50" s="35" t="e">
        <f t="shared" si="15"/>
        <v>#REF!</v>
      </c>
      <c r="AB50" s="2">
        <v>0.95</v>
      </c>
    </row>
    <row r="51" spans="1:28">
      <c r="A51" s="2" t="s">
        <v>99</v>
      </c>
      <c r="C51" s="32">
        <v>41730</v>
      </c>
      <c r="D51" s="13">
        <v>1213065.8571428573</v>
      </c>
      <c r="E51" s="29">
        <f t="shared" si="0"/>
        <v>1189081.9047619049</v>
      </c>
      <c r="F51" s="29">
        <f t="shared" si="4"/>
        <v>1189079.2857142857</v>
      </c>
      <c r="G51" s="29">
        <f t="shared" si="16"/>
        <v>1184986.6309523813</v>
      </c>
      <c r="H51" s="12">
        <f t="shared" si="8"/>
        <v>1.6130329179296909E-2</v>
      </c>
      <c r="I51" s="14">
        <f t="shared" si="12"/>
        <v>-5.167800505799014E-3</v>
      </c>
      <c r="J51" s="13">
        <v>1877675.8571428566</v>
      </c>
      <c r="K51" s="29">
        <f t="shared" si="1"/>
        <v>1832277.0476190476</v>
      </c>
      <c r="L51" s="30">
        <f t="shared" si="5"/>
        <v>1824100.0238095243</v>
      </c>
      <c r="M51" s="30">
        <f t="shared" si="17"/>
        <v>1813435.8492063493</v>
      </c>
      <c r="N51" s="12">
        <f t="shared" si="9"/>
        <v>2.8357524490822739E-2</v>
      </c>
      <c r="O51" s="14">
        <f t="shared" si="13"/>
        <v>1.1400201824345313E-3</v>
      </c>
      <c r="P51" s="13" t="e">
        <v>#REF!</v>
      </c>
      <c r="Q51" s="29" t="e">
        <f t="shared" si="2"/>
        <v>#REF!</v>
      </c>
      <c r="R51" s="30" t="e">
        <f t="shared" si="6"/>
        <v>#REF!</v>
      </c>
      <c r="S51" s="30" t="e">
        <f t="shared" si="18"/>
        <v>#REF!</v>
      </c>
      <c r="T51" s="12" t="e">
        <f t="shared" si="10"/>
        <v>#REF!</v>
      </c>
      <c r="U51" s="14" t="e">
        <f t="shared" si="14"/>
        <v>#REF!</v>
      </c>
      <c r="V51" s="13" t="e">
        <v>#REF!</v>
      </c>
      <c r="W51" s="29" t="e">
        <f t="shared" si="3"/>
        <v>#REF!</v>
      </c>
      <c r="X51" s="29" t="e">
        <f t="shared" si="7"/>
        <v>#REF!</v>
      </c>
      <c r="Y51" s="29" t="e">
        <f t="shared" si="19"/>
        <v>#REF!</v>
      </c>
      <c r="Z51" s="12" t="e">
        <f t="shared" si="11"/>
        <v>#REF!</v>
      </c>
      <c r="AA51" s="35" t="e">
        <f t="shared" si="15"/>
        <v>#REF!</v>
      </c>
      <c r="AB51" s="2">
        <v>0.95</v>
      </c>
    </row>
    <row r="52" spans="1:28">
      <c r="A52" s="2" t="s">
        <v>97</v>
      </c>
      <c r="C52" s="32">
        <v>41760</v>
      </c>
      <c r="D52" s="13">
        <v>1287333.1428571427</v>
      </c>
      <c r="E52" s="29">
        <f t="shared" si="0"/>
        <v>1256611.7142857143</v>
      </c>
      <c r="F52" s="29">
        <f t="shared" si="4"/>
        <v>1193878.0952380951</v>
      </c>
      <c r="G52" s="29">
        <f t="shared" si="16"/>
        <v>1186810.1230158731</v>
      </c>
      <c r="H52" s="12">
        <f t="shared" si="8"/>
        <v>3.1409331422491693E-2</v>
      </c>
      <c r="I52" s="14">
        <f t="shared" si="12"/>
        <v>3.5823496069786742E-4</v>
      </c>
      <c r="J52" s="13">
        <v>1978028.4285714282</v>
      </c>
      <c r="K52" s="29">
        <f t="shared" si="1"/>
        <v>1937681.7142857146</v>
      </c>
      <c r="L52" s="30">
        <f t="shared" si="5"/>
        <v>1831296.5357142861</v>
      </c>
      <c r="M52" s="30">
        <f t="shared" si="17"/>
        <v>1816333.9960317458</v>
      </c>
      <c r="N52" s="12">
        <f t="shared" si="9"/>
        <v>4.0240381065895559E-2</v>
      </c>
      <c r="O52" s="14">
        <f t="shared" si="13"/>
        <v>6.8350334815441283E-3</v>
      </c>
      <c r="P52" s="13" t="e">
        <v>#REF!</v>
      </c>
      <c r="Q52" s="29" t="e">
        <f t="shared" si="2"/>
        <v>#REF!</v>
      </c>
      <c r="R52" s="30" t="e">
        <f t="shared" si="6"/>
        <v>#REF!</v>
      </c>
      <c r="S52" s="30" t="e">
        <f t="shared" si="18"/>
        <v>#REF!</v>
      </c>
      <c r="T52" s="12" t="e">
        <f t="shared" si="10"/>
        <v>#REF!</v>
      </c>
      <c r="U52" s="14" t="e">
        <f t="shared" si="14"/>
        <v>#REF!</v>
      </c>
      <c r="V52" s="13" t="e">
        <v>#REF!</v>
      </c>
      <c r="W52" s="29" t="e">
        <f t="shared" si="3"/>
        <v>#REF!</v>
      </c>
      <c r="X52" s="29" t="e">
        <f t="shared" si="7"/>
        <v>#REF!</v>
      </c>
      <c r="Y52" s="29" t="e">
        <f t="shared" si="19"/>
        <v>#REF!</v>
      </c>
      <c r="Z52" s="12" t="e">
        <f t="shared" si="11"/>
        <v>#REF!</v>
      </c>
      <c r="AA52" s="35" t="e">
        <f t="shared" si="15"/>
        <v>#REF!</v>
      </c>
      <c r="AB52" s="2">
        <v>0.95</v>
      </c>
    </row>
    <row r="53" spans="1:28">
      <c r="A53" s="2" t="s">
        <v>98</v>
      </c>
      <c r="C53" s="32">
        <v>41791</v>
      </c>
      <c r="D53" s="13">
        <v>1265211.142857143</v>
      </c>
      <c r="E53" s="29">
        <f t="shared" si="0"/>
        <v>1255203.3809523808</v>
      </c>
      <c r="F53" s="29">
        <f t="shared" si="4"/>
        <v>1200032.9880952381</v>
      </c>
      <c r="G53" s="29">
        <f t="shared" si="16"/>
        <v>1189497.4365079366</v>
      </c>
      <c r="H53" s="12">
        <f t="shared" si="8"/>
        <v>4.0169489177814599E-2</v>
      </c>
      <c r="I53" s="14">
        <f t="shared" si="12"/>
        <v>7.6778039593530245E-3</v>
      </c>
      <c r="J53" s="13">
        <v>1942267.9999999991</v>
      </c>
      <c r="K53" s="29">
        <f t="shared" si="1"/>
        <v>1932657.4285714279</v>
      </c>
      <c r="L53" s="30">
        <f t="shared" si="5"/>
        <v>1840565.8452380951</v>
      </c>
      <c r="M53" s="30">
        <f t="shared" si="17"/>
        <v>1820690.9603174599</v>
      </c>
      <c r="N53" s="12">
        <f t="shared" si="9"/>
        <v>4.390344075932795E-2</v>
      </c>
      <c r="O53" s="14">
        <f t="shared" si="13"/>
        <v>1.4571749584967764E-2</v>
      </c>
      <c r="P53" s="13" t="e">
        <v>#REF!</v>
      </c>
      <c r="Q53" s="29" t="e">
        <f t="shared" si="2"/>
        <v>#REF!</v>
      </c>
      <c r="R53" s="30" t="e">
        <f t="shared" si="6"/>
        <v>#REF!</v>
      </c>
      <c r="S53" s="30" t="e">
        <f t="shared" si="18"/>
        <v>#REF!</v>
      </c>
      <c r="T53" s="12" t="e">
        <f t="shared" si="10"/>
        <v>#REF!</v>
      </c>
      <c r="U53" s="14" t="e">
        <f t="shared" si="14"/>
        <v>#REF!</v>
      </c>
      <c r="V53" s="13" t="e">
        <v>#REF!</v>
      </c>
      <c r="W53" s="29" t="e">
        <f t="shared" si="3"/>
        <v>#REF!</v>
      </c>
      <c r="X53" s="29" t="e">
        <f t="shared" si="7"/>
        <v>#REF!</v>
      </c>
      <c r="Y53" s="29" t="e">
        <f t="shared" si="19"/>
        <v>#REF!</v>
      </c>
      <c r="Z53" s="12" t="e">
        <f t="shared" si="11"/>
        <v>#REF!</v>
      </c>
      <c r="AA53" s="35" t="e">
        <f t="shared" si="15"/>
        <v>#REF!</v>
      </c>
      <c r="AB53" s="2">
        <v>0.95</v>
      </c>
    </row>
    <row r="54" spans="1:28">
      <c r="A54" s="2" t="s">
        <v>99</v>
      </c>
      <c r="C54" s="32">
        <v>41821</v>
      </c>
      <c r="D54" s="13">
        <v>1302588.4285714282</v>
      </c>
      <c r="E54" s="29">
        <f t="shared" si="0"/>
        <v>1285044.2380952379</v>
      </c>
      <c r="F54" s="29">
        <f t="shared" si="4"/>
        <v>1201773.7023809524</v>
      </c>
      <c r="G54" s="29">
        <f t="shared" si="16"/>
        <v>1192039.7301587302</v>
      </c>
      <c r="H54" s="12">
        <f t="shared" si="8"/>
        <v>4.1139951321775836E-2</v>
      </c>
      <c r="I54" s="14">
        <f t="shared" si="12"/>
        <v>6.832375943696567E-3</v>
      </c>
      <c r="J54" s="13">
        <v>1993630.8571428566</v>
      </c>
      <c r="K54" s="29">
        <f t="shared" si="1"/>
        <v>1971309.0952380945</v>
      </c>
      <c r="L54" s="30">
        <f t="shared" si="5"/>
        <v>1842011.0119047619</v>
      </c>
      <c r="M54" s="30">
        <f t="shared" si="17"/>
        <v>1824265.1666666665</v>
      </c>
      <c r="N54" s="12">
        <f t="shared" si="9"/>
        <v>3.7713990094695005E-2</v>
      </c>
      <c r="O54" s="14">
        <f t="shared" si="13"/>
        <v>1.2959662773021963E-2</v>
      </c>
      <c r="P54" s="13" t="e">
        <v>#REF!</v>
      </c>
      <c r="Q54" s="29" t="e">
        <f t="shared" si="2"/>
        <v>#REF!</v>
      </c>
      <c r="R54" s="30" t="e">
        <f t="shared" si="6"/>
        <v>#REF!</v>
      </c>
      <c r="S54" s="30" t="e">
        <f t="shared" si="18"/>
        <v>#REF!</v>
      </c>
      <c r="T54" s="12" t="e">
        <f t="shared" si="10"/>
        <v>#REF!</v>
      </c>
      <c r="U54" s="14" t="e">
        <f t="shared" si="14"/>
        <v>#REF!</v>
      </c>
      <c r="V54" s="13" t="e">
        <v>#REF!</v>
      </c>
      <c r="W54" s="29" t="e">
        <f t="shared" si="3"/>
        <v>#REF!</v>
      </c>
      <c r="X54" s="29" t="e">
        <f t="shared" si="7"/>
        <v>#REF!</v>
      </c>
      <c r="Y54" s="29" t="e">
        <f t="shared" si="19"/>
        <v>#REF!</v>
      </c>
      <c r="Z54" s="12" t="e">
        <f t="shared" si="11"/>
        <v>#REF!</v>
      </c>
      <c r="AA54" s="35" t="e">
        <f t="shared" si="15"/>
        <v>#REF!</v>
      </c>
      <c r="AB54" s="2">
        <v>0.95</v>
      </c>
    </row>
    <row r="55" spans="1:28">
      <c r="A55" s="2" t="s">
        <v>97</v>
      </c>
      <c r="C55" s="32">
        <v>41852</v>
      </c>
      <c r="D55" s="13">
        <v>1188146.7142857146</v>
      </c>
      <c r="E55" s="29">
        <f t="shared" si="0"/>
        <v>1251982.0952380951</v>
      </c>
      <c r="F55" s="29">
        <f t="shared" si="4"/>
        <v>1201646.6428571425</v>
      </c>
      <c r="G55" s="29">
        <f t="shared" si="16"/>
        <v>1193493.7658730159</v>
      </c>
      <c r="H55" s="12">
        <f t="shared" si="8"/>
        <v>2.5451707172172044E-2</v>
      </c>
      <c r="I55" s="14">
        <f t="shared" si="12"/>
        <v>7.268289281774809E-3</v>
      </c>
      <c r="J55" s="13">
        <v>1817309.9999999995</v>
      </c>
      <c r="K55" s="29">
        <f t="shared" si="1"/>
        <v>1917736.2857142847</v>
      </c>
      <c r="L55" s="30">
        <f t="shared" si="5"/>
        <v>1840070.9166666667</v>
      </c>
      <c r="M55" s="30">
        <f t="shared" si="17"/>
        <v>1825909.6587301586</v>
      </c>
      <c r="N55" s="12">
        <f t="shared" si="9"/>
        <v>1.8642728769704853E-2</v>
      </c>
      <c r="O55" s="14">
        <f t="shared" si="13"/>
        <v>1.2103852913713853E-2</v>
      </c>
      <c r="P55" s="13" t="e">
        <v>#REF!</v>
      </c>
      <c r="Q55" s="29" t="e">
        <f t="shared" si="2"/>
        <v>#REF!</v>
      </c>
      <c r="R55" s="30" t="e">
        <f t="shared" si="6"/>
        <v>#REF!</v>
      </c>
      <c r="S55" s="30" t="e">
        <f t="shared" si="18"/>
        <v>#REF!</v>
      </c>
      <c r="T55" s="12" t="e">
        <f t="shared" si="10"/>
        <v>#REF!</v>
      </c>
      <c r="U55" s="14" t="e">
        <f t="shared" si="14"/>
        <v>#REF!</v>
      </c>
      <c r="V55" s="13" t="e">
        <v>#REF!</v>
      </c>
      <c r="W55" s="29" t="e">
        <f t="shared" si="3"/>
        <v>#REF!</v>
      </c>
      <c r="X55" s="29" t="e">
        <f t="shared" si="7"/>
        <v>#REF!</v>
      </c>
      <c r="Y55" s="29" t="e">
        <f t="shared" si="19"/>
        <v>#REF!</v>
      </c>
      <c r="Z55" s="12" t="e">
        <f t="shared" si="11"/>
        <v>#REF!</v>
      </c>
      <c r="AA55" s="35" t="e">
        <f t="shared" si="15"/>
        <v>#REF!</v>
      </c>
      <c r="AB55" s="2">
        <v>0.95</v>
      </c>
    </row>
    <row r="56" spans="1:28">
      <c r="A56" s="2" t="s">
        <v>98</v>
      </c>
      <c r="C56" s="32">
        <v>41883</v>
      </c>
      <c r="D56" s="13">
        <v>1221781.5714285716</v>
      </c>
      <c r="E56" s="29">
        <f t="shared" si="0"/>
        <v>1237505.5714285716</v>
      </c>
      <c r="F56" s="29">
        <f t="shared" si="4"/>
        <v>1207081.0119047619</v>
      </c>
      <c r="G56" s="29">
        <f t="shared" si="16"/>
        <v>1195150.3968253967</v>
      </c>
      <c r="H56" s="12">
        <f t="shared" si="8"/>
        <v>2.3312479181911261E-2</v>
      </c>
      <c r="I56" s="14">
        <f t="shared" si="12"/>
        <v>1.3366154886541137E-2</v>
      </c>
      <c r="J56" s="13">
        <v>1853285.7142857146</v>
      </c>
      <c r="K56" s="29">
        <f t="shared" si="1"/>
        <v>1888075.5238095236</v>
      </c>
      <c r="L56" s="30">
        <f t="shared" si="5"/>
        <v>1847115.6666666667</v>
      </c>
      <c r="M56" s="30">
        <f t="shared" si="17"/>
        <v>1827911.7460317458</v>
      </c>
      <c r="N56" s="12">
        <f t="shared" si="9"/>
        <v>1.4071443191674415E-2</v>
      </c>
      <c r="O56" s="14">
        <f t="shared" si="13"/>
        <v>1.6898911813013395E-2</v>
      </c>
      <c r="P56" s="13" t="e">
        <v>#REF!</v>
      </c>
      <c r="Q56" s="29" t="e">
        <f t="shared" si="2"/>
        <v>#REF!</v>
      </c>
      <c r="R56" s="30" t="e">
        <f t="shared" si="6"/>
        <v>#REF!</v>
      </c>
      <c r="S56" s="30" t="e">
        <f t="shared" si="18"/>
        <v>#REF!</v>
      </c>
      <c r="T56" s="12" t="e">
        <f t="shared" si="10"/>
        <v>#REF!</v>
      </c>
      <c r="U56" s="14" t="e">
        <f t="shared" si="14"/>
        <v>#REF!</v>
      </c>
      <c r="V56" s="13" t="e">
        <v>#REF!</v>
      </c>
      <c r="W56" s="29" t="e">
        <f t="shared" si="3"/>
        <v>#REF!</v>
      </c>
      <c r="X56" s="29" t="e">
        <f t="shared" si="7"/>
        <v>#REF!</v>
      </c>
      <c r="Y56" s="29" t="e">
        <f t="shared" si="19"/>
        <v>#REF!</v>
      </c>
      <c r="Z56" s="12" t="e">
        <f t="shared" si="11"/>
        <v>#REF!</v>
      </c>
      <c r="AA56" s="35" t="e">
        <f t="shared" si="15"/>
        <v>#REF!</v>
      </c>
      <c r="AB56" s="2">
        <v>0.95</v>
      </c>
    </row>
    <row r="57" spans="1:28">
      <c r="A57" s="2" t="s">
        <v>99</v>
      </c>
      <c r="C57" s="32">
        <v>41913</v>
      </c>
      <c r="D57" s="13">
        <v>1250114.1428571434</v>
      </c>
      <c r="E57" s="29">
        <f t="shared" si="0"/>
        <v>1220014.1428571434</v>
      </c>
      <c r="F57" s="29">
        <f t="shared" si="4"/>
        <v>1211318.976190476</v>
      </c>
      <c r="G57" s="29">
        <f t="shared" si="16"/>
        <v>1196522.7936507936</v>
      </c>
      <c r="H57" s="12">
        <f t="shared" si="8"/>
        <v>3.2306674208354869E-2</v>
      </c>
      <c r="I57" s="14">
        <f t="shared" si="12"/>
        <v>1.8004746676473005E-2</v>
      </c>
      <c r="J57" s="13">
        <v>1892374.0000000002</v>
      </c>
      <c r="K57" s="29">
        <f t="shared" si="1"/>
        <v>1854323.2380952381</v>
      </c>
      <c r="L57" s="30">
        <f t="shared" si="5"/>
        <v>1852361.059523809</v>
      </c>
      <c r="M57" s="30">
        <f t="shared" si="17"/>
        <v>1829119.0119047619</v>
      </c>
      <c r="N57" s="12">
        <f t="shared" si="9"/>
        <v>2.2836154314747503E-2</v>
      </c>
      <c r="O57" s="14">
        <f t="shared" si="13"/>
        <v>1.9921202113013736E-2</v>
      </c>
      <c r="P57" s="13" t="e">
        <v>#REF!</v>
      </c>
      <c r="Q57" s="29" t="e">
        <f t="shared" si="2"/>
        <v>#REF!</v>
      </c>
      <c r="R57" s="30" t="e">
        <f t="shared" si="6"/>
        <v>#REF!</v>
      </c>
      <c r="S57" s="30" t="e">
        <f t="shared" si="18"/>
        <v>#REF!</v>
      </c>
      <c r="T57" s="12" t="e">
        <f t="shared" si="10"/>
        <v>#REF!</v>
      </c>
      <c r="U57" s="14" t="e">
        <f t="shared" si="14"/>
        <v>#REF!</v>
      </c>
      <c r="V57" s="13" t="e">
        <v>#REF!</v>
      </c>
      <c r="W57" s="29" t="e">
        <f t="shared" si="3"/>
        <v>#REF!</v>
      </c>
      <c r="X57" s="29" t="e">
        <f t="shared" si="7"/>
        <v>#REF!</v>
      </c>
      <c r="Y57" s="29" t="e">
        <f t="shared" si="19"/>
        <v>#REF!</v>
      </c>
      <c r="Z57" s="12" t="e">
        <f t="shared" si="11"/>
        <v>#REF!</v>
      </c>
      <c r="AA57" s="35" t="e">
        <f t="shared" si="15"/>
        <v>#REF!</v>
      </c>
      <c r="AB57" s="2">
        <v>0.95</v>
      </c>
    </row>
    <row r="58" spans="1:28">
      <c r="A58" s="2" t="s">
        <v>97</v>
      </c>
      <c r="C58" s="32">
        <v>41944</v>
      </c>
      <c r="D58" s="13">
        <v>1205519.2857142857</v>
      </c>
      <c r="E58" s="29">
        <f t="shared" si="0"/>
        <v>1225805.0000000002</v>
      </c>
      <c r="F58" s="29">
        <f t="shared" si="4"/>
        <v>1216852.9047619046</v>
      </c>
      <c r="G58" s="29">
        <f t="shared" si="16"/>
        <v>1198482.7896825394</v>
      </c>
      <c r="H58" s="12">
        <f t="shared" si="8"/>
        <v>5.2211239768320317E-2</v>
      </c>
      <c r="I58" s="14">
        <f t="shared" si="12"/>
        <v>2.4722067381765855E-2</v>
      </c>
      <c r="J58" s="13">
        <v>1830460.2857142866</v>
      </c>
      <c r="K58" s="29">
        <f t="shared" si="1"/>
        <v>1858706.666666667</v>
      </c>
      <c r="L58" s="30">
        <f t="shared" si="5"/>
        <v>1860479.7023809524</v>
      </c>
      <c r="M58" s="30">
        <f t="shared" si="17"/>
        <v>1831591.7738095238</v>
      </c>
      <c r="N58" s="12">
        <f t="shared" si="9"/>
        <v>4.5938017554938648E-2</v>
      </c>
      <c r="O58" s="14">
        <f t="shared" si="13"/>
        <v>2.5453266318719914E-2</v>
      </c>
      <c r="P58" s="13" t="e">
        <v>#REF!</v>
      </c>
      <c r="Q58" s="29" t="e">
        <f t="shared" si="2"/>
        <v>#REF!</v>
      </c>
      <c r="R58" s="30" t="e">
        <f t="shared" si="6"/>
        <v>#REF!</v>
      </c>
      <c r="S58" s="30" t="e">
        <f t="shared" si="18"/>
        <v>#REF!</v>
      </c>
      <c r="T58" s="12" t="e">
        <f t="shared" si="10"/>
        <v>#REF!</v>
      </c>
      <c r="U58" s="14" t="e">
        <f t="shared" si="14"/>
        <v>#REF!</v>
      </c>
      <c r="V58" s="13" t="e">
        <v>#REF!</v>
      </c>
      <c r="W58" s="29" t="e">
        <f t="shared" si="3"/>
        <v>#REF!</v>
      </c>
      <c r="X58" s="29" t="e">
        <f t="shared" si="7"/>
        <v>#REF!</v>
      </c>
      <c r="Y58" s="29" t="e">
        <f t="shared" si="19"/>
        <v>#REF!</v>
      </c>
      <c r="Z58" s="12" t="e">
        <f t="shared" si="11"/>
        <v>#REF!</v>
      </c>
      <c r="AA58" s="35" t="e">
        <f t="shared" si="15"/>
        <v>#REF!</v>
      </c>
      <c r="AB58" s="2">
        <v>0.95</v>
      </c>
    </row>
    <row r="59" spans="1:28">
      <c r="A59" s="2" t="s">
        <v>98</v>
      </c>
      <c r="C59" s="32">
        <v>41974</v>
      </c>
      <c r="D59" s="13">
        <v>1241894.7142857136</v>
      </c>
      <c r="E59" s="29">
        <f t="shared" si="0"/>
        <v>1232509.3809523808</v>
      </c>
      <c r="F59" s="29">
        <f t="shared" si="4"/>
        <v>1222676.5357142857</v>
      </c>
      <c r="G59" s="29">
        <f t="shared" si="16"/>
        <v>1201268.5753968256</v>
      </c>
      <c r="H59" s="12">
        <f t="shared" si="8"/>
        <v>5.3312230216061796E-2</v>
      </c>
      <c r="I59" s="14">
        <f t="shared" si="12"/>
        <v>3.1803428325679173E-2</v>
      </c>
      <c r="J59" s="13">
        <v>1901226.9999999993</v>
      </c>
      <c r="K59" s="29">
        <f t="shared" si="1"/>
        <v>1874687.0952380954</v>
      </c>
      <c r="L59" s="30">
        <f t="shared" si="5"/>
        <v>1870412.8571428573</v>
      </c>
      <c r="M59" s="30">
        <f t="shared" si="17"/>
        <v>1836291.2499999998</v>
      </c>
      <c r="N59" s="12">
        <f t="shared" si="9"/>
        <v>5.2309205212894172E-2</v>
      </c>
      <c r="O59" s="14">
        <f t="shared" si="13"/>
        <v>3.28445974048166E-2</v>
      </c>
      <c r="P59" s="13" t="e">
        <v>#REF!</v>
      </c>
      <c r="Q59" s="29" t="e">
        <f t="shared" si="2"/>
        <v>#REF!</v>
      </c>
      <c r="R59" s="30" t="e">
        <f t="shared" si="6"/>
        <v>#REF!</v>
      </c>
      <c r="S59" s="30" t="e">
        <f t="shared" si="18"/>
        <v>#REF!</v>
      </c>
      <c r="T59" s="12" t="e">
        <f t="shared" si="10"/>
        <v>#REF!</v>
      </c>
      <c r="U59" s="14" t="e">
        <f t="shared" si="14"/>
        <v>#REF!</v>
      </c>
      <c r="V59" s="13" t="e">
        <v>#REF!</v>
      </c>
      <c r="W59" s="29" t="e">
        <f t="shared" si="3"/>
        <v>#REF!</v>
      </c>
      <c r="X59" s="29" t="e">
        <f t="shared" si="7"/>
        <v>#REF!</v>
      </c>
      <c r="Y59" s="29" t="e">
        <f t="shared" si="19"/>
        <v>#REF!</v>
      </c>
      <c r="Z59" s="12" t="e">
        <f t="shared" si="11"/>
        <v>#REF!</v>
      </c>
      <c r="AA59" s="35" t="e">
        <f t="shared" si="15"/>
        <v>#REF!</v>
      </c>
      <c r="AB59" s="2">
        <v>0.95</v>
      </c>
    </row>
    <row r="60" spans="1:28">
      <c r="A60" s="2" t="s">
        <v>99</v>
      </c>
      <c r="C60" s="32">
        <v>42005</v>
      </c>
      <c r="D60" s="13">
        <v>1124040.4285714279</v>
      </c>
      <c r="E60" s="29">
        <f t="shared" si="0"/>
        <v>1190484.809523809</v>
      </c>
      <c r="F60" s="29">
        <f t="shared" si="4"/>
        <v>1221156.2738095236</v>
      </c>
      <c r="G60" s="29">
        <f t="shared" si="16"/>
        <v>1200883.1547619046</v>
      </c>
      <c r="H60" s="12">
        <f t="shared" si="8"/>
        <v>3.4182931902277058E-2</v>
      </c>
      <c r="I60" s="14">
        <f t="shared" si="12"/>
        <v>3.1068197271205245E-2</v>
      </c>
      <c r="J60" s="13">
        <v>1732066.9999999995</v>
      </c>
      <c r="K60" s="29">
        <f t="shared" si="1"/>
        <v>1821251.4285714284</v>
      </c>
      <c r="L60" s="30">
        <f t="shared" si="5"/>
        <v>1869790.2023809524</v>
      </c>
      <c r="M60" s="30">
        <f t="shared" si="17"/>
        <v>1836139.8333333333</v>
      </c>
      <c r="N60" s="12">
        <f t="shared" si="9"/>
        <v>3.9803131033483652E-2</v>
      </c>
      <c r="O60" s="14">
        <f t="shared" si="13"/>
        <v>3.2195806933936311E-2</v>
      </c>
      <c r="P60" s="13" t="e">
        <v>#REF!</v>
      </c>
      <c r="Q60" s="29" t="e">
        <f t="shared" si="2"/>
        <v>#REF!</v>
      </c>
      <c r="R60" s="30" t="e">
        <f t="shared" si="6"/>
        <v>#REF!</v>
      </c>
      <c r="S60" s="30" t="e">
        <f t="shared" si="18"/>
        <v>#REF!</v>
      </c>
      <c r="T60" s="12" t="e">
        <f t="shared" si="10"/>
        <v>#REF!</v>
      </c>
      <c r="U60" s="14" t="e">
        <f t="shared" si="14"/>
        <v>#REF!</v>
      </c>
      <c r="V60" s="13" t="e">
        <v>#REF!</v>
      </c>
      <c r="W60" s="29" t="e">
        <f t="shared" si="3"/>
        <v>#REF!</v>
      </c>
      <c r="X60" s="29" t="e">
        <f t="shared" si="7"/>
        <v>#REF!</v>
      </c>
      <c r="Y60" s="29" t="e">
        <f t="shared" si="19"/>
        <v>#REF!</v>
      </c>
      <c r="Z60" s="12" t="e">
        <f t="shared" si="11"/>
        <v>#REF!</v>
      </c>
      <c r="AA60" s="35" t="e">
        <f t="shared" si="15"/>
        <v>#REF!</v>
      </c>
      <c r="AB60" s="2">
        <v>0.95</v>
      </c>
    </row>
    <row r="61" spans="1:28">
      <c r="A61" s="2" t="s">
        <v>97</v>
      </c>
      <c r="C61" s="32">
        <v>42036</v>
      </c>
      <c r="D61" s="13">
        <v>1072451.5714285709</v>
      </c>
      <c r="E61" s="29">
        <f t="shared" si="0"/>
        <v>1146128.9047619042</v>
      </c>
      <c r="F61" s="29">
        <f t="shared" si="4"/>
        <v>1220131.9285714284</v>
      </c>
      <c r="G61" s="29">
        <f t="shared" si="16"/>
        <v>1199550.6150793647</v>
      </c>
      <c r="H61" s="12">
        <f t="shared" si="8"/>
        <v>1.1576299162590287E-2</v>
      </c>
      <c r="I61" s="14">
        <f t="shared" si="12"/>
        <v>3.0246000425503405E-2</v>
      </c>
      <c r="J61" s="13">
        <v>1654846.4285714282</v>
      </c>
      <c r="K61" s="29">
        <f t="shared" si="1"/>
        <v>1762713.4761904757</v>
      </c>
      <c r="L61" s="30">
        <f t="shared" si="5"/>
        <v>1869209.5357142857</v>
      </c>
      <c r="M61" s="30">
        <f t="shared" si="17"/>
        <v>1834768.0198412696</v>
      </c>
      <c r="N61" s="12">
        <f t="shared" si="9"/>
        <v>2.0210355196360164E-2</v>
      </c>
      <c r="O61" s="14">
        <f t="shared" si="13"/>
        <v>3.1255392070780763E-2</v>
      </c>
      <c r="P61" s="13" t="e">
        <v>#REF!</v>
      </c>
      <c r="Q61" s="29" t="e">
        <f t="shared" si="2"/>
        <v>#REF!</v>
      </c>
      <c r="R61" s="30" t="e">
        <f t="shared" si="6"/>
        <v>#REF!</v>
      </c>
      <c r="S61" s="30" t="e">
        <f t="shared" si="18"/>
        <v>#REF!</v>
      </c>
      <c r="T61" s="12" t="e">
        <f t="shared" si="10"/>
        <v>#REF!</v>
      </c>
      <c r="U61" s="14" t="e">
        <f t="shared" si="14"/>
        <v>#REF!</v>
      </c>
      <c r="V61" s="13" t="e">
        <v>#REF!</v>
      </c>
      <c r="W61" s="29" t="e">
        <f t="shared" si="3"/>
        <v>#REF!</v>
      </c>
      <c r="X61" s="29" t="e">
        <f t="shared" si="7"/>
        <v>#REF!</v>
      </c>
      <c r="Y61" s="29" t="e">
        <f t="shared" si="19"/>
        <v>#REF!</v>
      </c>
      <c r="Z61" s="12" t="e">
        <f t="shared" si="11"/>
        <v>#REF!</v>
      </c>
      <c r="AA61" s="35" t="e">
        <f t="shared" si="15"/>
        <v>#REF!</v>
      </c>
      <c r="AB61" s="2">
        <v>0.95</v>
      </c>
    </row>
    <row r="62" spans="1:28">
      <c r="A62" s="2" t="s">
        <v>98</v>
      </c>
      <c r="C62" s="32">
        <v>42064</v>
      </c>
      <c r="D62" s="13">
        <v>1251324.8571428568</v>
      </c>
      <c r="E62" s="29">
        <f t="shared" si="0"/>
        <v>1149272.2857142852</v>
      </c>
      <c r="F62" s="29">
        <f t="shared" si="4"/>
        <v>1218622.6547619046</v>
      </c>
      <c r="G62" s="29">
        <f t="shared" si="16"/>
        <v>1199224.0198412696</v>
      </c>
      <c r="H62" s="12">
        <f t="shared" si="8"/>
        <v>-1.3913078864505435E-2</v>
      </c>
      <c r="I62" s="14">
        <f t="shared" si="12"/>
        <v>2.5850424167210173E-2</v>
      </c>
      <c r="J62" s="13">
        <v>1942967.0000000005</v>
      </c>
      <c r="K62" s="29">
        <f t="shared" si="1"/>
        <v>1776626.8095238095</v>
      </c>
      <c r="L62" s="30">
        <f t="shared" si="5"/>
        <v>1868011.7142857143</v>
      </c>
      <c r="M62" s="30">
        <f t="shared" si="17"/>
        <v>1835040.6349206348</v>
      </c>
      <c r="N62" s="12">
        <f t="shared" si="9"/>
        <v>-5.3770029633287697E-3</v>
      </c>
      <c r="O62" s="14">
        <f t="shared" si="13"/>
        <v>2.6241686642278328E-2</v>
      </c>
      <c r="P62" s="13" t="e">
        <v>#REF!</v>
      </c>
      <c r="Q62" s="29" t="e">
        <f t="shared" si="2"/>
        <v>#REF!</v>
      </c>
      <c r="R62" s="30" t="e">
        <f t="shared" si="6"/>
        <v>#REF!</v>
      </c>
      <c r="S62" s="30" t="e">
        <f t="shared" si="18"/>
        <v>#REF!</v>
      </c>
      <c r="T62" s="12" t="e">
        <f t="shared" si="10"/>
        <v>#REF!</v>
      </c>
      <c r="U62" s="14" t="e">
        <f t="shared" si="14"/>
        <v>#REF!</v>
      </c>
      <c r="V62" s="13" t="e">
        <v>#REF!</v>
      </c>
      <c r="W62" s="29" t="e">
        <f t="shared" si="3"/>
        <v>#REF!</v>
      </c>
      <c r="X62" s="29" t="e">
        <f t="shared" si="7"/>
        <v>#REF!</v>
      </c>
      <c r="Y62" s="29" t="e">
        <f t="shared" si="19"/>
        <v>#REF!</v>
      </c>
      <c r="Z62" s="12" t="e">
        <f t="shared" si="11"/>
        <v>#REF!</v>
      </c>
      <c r="AA62" s="35" t="e">
        <f t="shared" si="15"/>
        <v>#REF!</v>
      </c>
      <c r="AB62" s="2">
        <v>0.95</v>
      </c>
    </row>
    <row r="63" spans="1:28">
      <c r="A63" s="2" t="s">
        <v>99</v>
      </c>
      <c r="C63" s="32">
        <v>42095</v>
      </c>
      <c r="D63" s="13">
        <v>1206631.2857142859</v>
      </c>
      <c r="E63" s="29">
        <f t="shared" si="0"/>
        <v>1176802.5714285711</v>
      </c>
      <c r="F63" s="29">
        <f t="shared" si="4"/>
        <v>1218086.4404761901</v>
      </c>
      <c r="G63" s="29">
        <f t="shared" si="16"/>
        <v>1200807.2857142854</v>
      </c>
      <c r="H63" s="12">
        <f t="shared" si="8"/>
        <v>-1.0326734671647686E-2</v>
      </c>
      <c r="I63" s="14">
        <f t="shared" si="12"/>
        <v>2.4394634664314685E-2</v>
      </c>
      <c r="J63" s="13">
        <v>1873167.7142857148</v>
      </c>
      <c r="K63" s="29">
        <f t="shared" si="1"/>
        <v>1823660.3809523813</v>
      </c>
      <c r="L63" s="30">
        <f t="shared" si="5"/>
        <v>1867636.0357142857</v>
      </c>
      <c r="M63" s="30">
        <f t="shared" si="17"/>
        <v>1837919.6468253965</v>
      </c>
      <c r="N63" s="12">
        <f t="shared" si="9"/>
        <v>-4.7027094935578884E-3</v>
      </c>
      <c r="O63" s="14">
        <f t="shared" si="13"/>
        <v>2.3867118763498008E-2</v>
      </c>
      <c r="P63" s="13" t="e">
        <v>#REF!</v>
      </c>
      <c r="Q63" s="29" t="e">
        <f t="shared" si="2"/>
        <v>#REF!</v>
      </c>
      <c r="R63" s="30" t="e">
        <f t="shared" si="6"/>
        <v>#REF!</v>
      </c>
      <c r="S63" s="30" t="e">
        <f t="shared" si="18"/>
        <v>#REF!</v>
      </c>
      <c r="T63" s="12" t="e">
        <f t="shared" si="10"/>
        <v>#REF!</v>
      </c>
      <c r="U63" s="14" t="e">
        <f t="shared" si="14"/>
        <v>#REF!</v>
      </c>
      <c r="V63" s="13" t="e">
        <v>#REF!</v>
      </c>
      <c r="W63" s="29" t="e">
        <f t="shared" si="3"/>
        <v>#REF!</v>
      </c>
      <c r="X63" s="29" t="e">
        <f t="shared" si="7"/>
        <v>#REF!</v>
      </c>
      <c r="Y63" s="29" t="e">
        <f t="shared" si="19"/>
        <v>#REF!</v>
      </c>
      <c r="Z63" s="12" t="e">
        <f t="shared" si="11"/>
        <v>#REF!</v>
      </c>
      <c r="AA63" s="35" t="e">
        <f t="shared" si="15"/>
        <v>#REF!</v>
      </c>
      <c r="AB63" s="2">
        <v>0.95</v>
      </c>
    </row>
    <row r="64" spans="1:28">
      <c r="A64" s="2" t="s">
        <v>97</v>
      </c>
      <c r="C64" s="32">
        <v>42125</v>
      </c>
      <c r="D64" s="13">
        <v>1254445.1428571427</v>
      </c>
      <c r="E64" s="29">
        <f t="shared" si="0"/>
        <v>1237467.0952380951</v>
      </c>
      <c r="F64" s="29">
        <f t="shared" si="4"/>
        <v>1215345.7738095236</v>
      </c>
      <c r="G64" s="29">
        <f t="shared" si="16"/>
        <v>1200891.476190476</v>
      </c>
      <c r="H64" s="12">
        <f t="shared" si="8"/>
        <v>-1.5235111076854269E-2</v>
      </c>
      <c r="I64" s="14">
        <f t="shared" si="12"/>
        <v>1.7981466162294568E-2</v>
      </c>
      <c r="J64" s="13">
        <v>1937468.8571428577</v>
      </c>
      <c r="K64" s="29">
        <f t="shared" si="1"/>
        <v>1917867.8571428575</v>
      </c>
      <c r="L64" s="30">
        <f t="shared" si="5"/>
        <v>1864256.0714285716</v>
      </c>
      <c r="M64" s="30">
        <f t="shared" si="17"/>
        <v>1838139.0476190476</v>
      </c>
      <c r="N64" s="12">
        <f t="shared" si="9"/>
        <v>-1.022554787856933E-2</v>
      </c>
      <c r="O64" s="14">
        <f t="shared" si="13"/>
        <v>1.7997923914288227E-2</v>
      </c>
      <c r="P64" s="13" t="e">
        <v>#REF!</v>
      </c>
      <c r="Q64" s="29" t="e">
        <f t="shared" si="2"/>
        <v>#REF!</v>
      </c>
      <c r="R64" s="30" t="e">
        <f t="shared" si="6"/>
        <v>#REF!</v>
      </c>
      <c r="S64" s="30" t="e">
        <f t="shared" si="18"/>
        <v>#REF!</v>
      </c>
      <c r="T64" s="12" t="e">
        <f t="shared" si="10"/>
        <v>#REF!</v>
      </c>
      <c r="U64" s="14" t="e">
        <f t="shared" si="14"/>
        <v>#REF!</v>
      </c>
      <c r="V64" s="13" t="e">
        <v>#REF!</v>
      </c>
      <c r="W64" s="29" t="e">
        <f t="shared" si="3"/>
        <v>#REF!</v>
      </c>
      <c r="X64" s="29" t="e">
        <f t="shared" si="7"/>
        <v>#REF!</v>
      </c>
      <c r="Y64" s="29" t="e">
        <f t="shared" si="19"/>
        <v>#REF!</v>
      </c>
      <c r="Z64" s="12" t="e">
        <f t="shared" si="11"/>
        <v>#REF!</v>
      </c>
      <c r="AA64" s="35" t="e">
        <f t="shared" si="15"/>
        <v>#REF!</v>
      </c>
      <c r="AB64" s="2">
        <v>0.95</v>
      </c>
    </row>
    <row r="65" spans="1:28">
      <c r="A65" s="2" t="s">
        <v>98</v>
      </c>
      <c r="C65" s="32">
        <v>42156</v>
      </c>
      <c r="D65" s="13">
        <v>1249213</v>
      </c>
      <c r="E65" s="29">
        <f t="shared" si="0"/>
        <v>1236763.142857143</v>
      </c>
      <c r="F65" s="29">
        <f t="shared" si="4"/>
        <v>1214012.5952380951</v>
      </c>
      <c r="G65" s="29">
        <f t="shared" si="16"/>
        <v>1201645.0515873013</v>
      </c>
      <c r="H65" s="12">
        <f t="shared" si="8"/>
        <v>-1.4691036030548776E-2</v>
      </c>
      <c r="I65" s="14">
        <f t="shared" si="12"/>
        <v>1.1649352377426148E-2</v>
      </c>
      <c r="J65" s="13">
        <v>1911209</v>
      </c>
      <c r="K65" s="29">
        <f t="shared" si="1"/>
        <v>1907281.8571428575</v>
      </c>
      <c r="L65" s="30">
        <f t="shared" si="5"/>
        <v>1861667.8214285718</v>
      </c>
      <c r="M65" s="30">
        <f t="shared" si="17"/>
        <v>1838788.1507936504</v>
      </c>
      <c r="N65" s="12">
        <f t="shared" si="9"/>
        <v>-1.3129885852210865E-2</v>
      </c>
      <c r="O65" s="14">
        <f t="shared" si="13"/>
        <v>1.1464939570117405E-2</v>
      </c>
      <c r="P65" s="13" t="e">
        <v>#REF!</v>
      </c>
      <c r="Q65" s="29" t="e">
        <f t="shared" si="2"/>
        <v>#REF!</v>
      </c>
      <c r="R65" s="30" t="e">
        <f t="shared" si="6"/>
        <v>#REF!</v>
      </c>
      <c r="S65" s="30" t="e">
        <f t="shared" si="18"/>
        <v>#REF!</v>
      </c>
      <c r="T65" s="12" t="e">
        <f t="shared" si="10"/>
        <v>#REF!</v>
      </c>
      <c r="U65" s="14" t="e">
        <f t="shared" si="14"/>
        <v>#REF!</v>
      </c>
      <c r="V65" s="13" t="e">
        <v>#REF!</v>
      </c>
      <c r="W65" s="29" t="e">
        <f t="shared" si="3"/>
        <v>#REF!</v>
      </c>
      <c r="X65" s="29" t="e">
        <f t="shared" si="7"/>
        <v>#REF!</v>
      </c>
      <c r="Y65" s="29" t="e">
        <f t="shared" si="19"/>
        <v>#REF!</v>
      </c>
      <c r="Z65" s="12" t="e">
        <f t="shared" si="11"/>
        <v>#REF!</v>
      </c>
      <c r="AA65" s="35" t="e">
        <f t="shared" si="15"/>
        <v>#REF!</v>
      </c>
      <c r="AB65" s="2">
        <v>0.95</v>
      </c>
    </row>
    <row r="66" spans="1:28">
      <c r="A66" s="2" t="s">
        <v>99</v>
      </c>
      <c r="B66" s="2" t="s">
        <v>100</v>
      </c>
      <c r="C66" s="32">
        <v>42186</v>
      </c>
      <c r="D66" s="13">
        <v>1271523</v>
      </c>
      <c r="E66" s="29">
        <f t="shared" si="0"/>
        <v>1258393.7142857143</v>
      </c>
      <c r="F66" s="29">
        <f t="shared" si="4"/>
        <v>1211423.8095238095</v>
      </c>
      <c r="G66" s="29">
        <f t="shared" si="16"/>
        <v>1202271.9880952379</v>
      </c>
      <c r="H66" s="12">
        <f t="shared" si="8"/>
        <v>-2.0738993273123785E-2</v>
      </c>
      <c r="I66" s="14">
        <f t="shared" si="12"/>
        <v>8.0298870941659661E-3</v>
      </c>
      <c r="J66" s="13">
        <v>1952895</v>
      </c>
      <c r="K66" s="29">
        <f t="shared" si="1"/>
        <v>1933857.6190476194</v>
      </c>
      <c r="L66" s="30">
        <f t="shared" si="5"/>
        <v>1858273.1666666667</v>
      </c>
      <c r="M66" s="30">
        <f t="shared" si="17"/>
        <v>1839576.2539682537</v>
      </c>
      <c r="N66" s="12">
        <f t="shared" si="9"/>
        <v>-1.8998276972872041E-2</v>
      </c>
      <c r="O66" s="14">
        <f t="shared" si="13"/>
        <v>8.8284785795544884E-3</v>
      </c>
      <c r="P66" s="13" t="e">
        <v>#REF!</v>
      </c>
      <c r="Q66" s="29" t="e">
        <f t="shared" si="2"/>
        <v>#REF!</v>
      </c>
      <c r="R66" s="30" t="e">
        <f t="shared" si="6"/>
        <v>#REF!</v>
      </c>
      <c r="S66" s="30" t="e">
        <f t="shared" si="18"/>
        <v>#REF!</v>
      </c>
      <c r="T66" s="12" t="e">
        <f t="shared" si="10"/>
        <v>#REF!</v>
      </c>
      <c r="U66" s="14" t="e">
        <f t="shared" si="14"/>
        <v>#REF!</v>
      </c>
      <c r="V66" s="13" t="e">
        <v>#REF!</v>
      </c>
      <c r="W66" s="29" t="e">
        <f t="shared" si="3"/>
        <v>#REF!</v>
      </c>
      <c r="X66" s="29" t="e">
        <f t="shared" si="7"/>
        <v>#REF!</v>
      </c>
      <c r="Y66" s="29" t="e">
        <f t="shared" si="19"/>
        <v>#REF!</v>
      </c>
      <c r="Z66" s="12" t="e">
        <f t="shared" si="11"/>
        <v>#REF!</v>
      </c>
      <c r="AA66" s="35" t="e">
        <f t="shared" si="15"/>
        <v>#REF!</v>
      </c>
      <c r="AB66" s="2">
        <v>0.95</v>
      </c>
    </row>
    <row r="67" spans="1:28">
      <c r="A67" s="2" t="s">
        <v>97</v>
      </c>
      <c r="B67" s="2" t="s">
        <v>101</v>
      </c>
      <c r="C67" s="32">
        <v>42217</v>
      </c>
      <c r="D67" s="13">
        <v>1215826</v>
      </c>
      <c r="E67" s="29">
        <f t="shared" si="0"/>
        <v>1245520.6666666667</v>
      </c>
      <c r="F67" s="29">
        <f t="shared" si="4"/>
        <v>1213730.4166666667</v>
      </c>
      <c r="G67" s="29">
        <f t="shared" si="16"/>
        <v>1202784.2698412696</v>
      </c>
      <c r="H67" s="12">
        <f t="shared" si="8"/>
        <v>-5.1609592469449295E-3</v>
      </c>
      <c r="I67" s="14">
        <f t="shared" si="12"/>
        <v>1.0056012623471888E-2</v>
      </c>
      <c r="J67" s="13">
        <v>1865139</v>
      </c>
      <c r="K67" s="29">
        <f t="shared" si="1"/>
        <v>1909747.6666666667</v>
      </c>
      <c r="L67" s="30">
        <f t="shared" si="5"/>
        <v>1862258.9166666667</v>
      </c>
      <c r="M67" s="30">
        <f t="shared" si="17"/>
        <v>1840131.7182539681</v>
      </c>
      <c r="N67" s="12">
        <f t="shared" si="9"/>
        <v>-4.1656504635843028E-3</v>
      </c>
      <c r="O67" s="14">
        <f t="shared" si="13"/>
        <v>1.2058230907857626E-2</v>
      </c>
      <c r="P67" s="13" t="e">
        <v>#REF!</v>
      </c>
      <c r="Q67" s="29" t="e">
        <f t="shared" si="2"/>
        <v>#REF!</v>
      </c>
      <c r="R67" s="30" t="e">
        <f t="shared" si="6"/>
        <v>#REF!</v>
      </c>
      <c r="S67" s="30" t="e">
        <f t="shared" si="18"/>
        <v>#REF!</v>
      </c>
      <c r="T67" s="12" t="e">
        <f t="shared" si="10"/>
        <v>#REF!</v>
      </c>
      <c r="U67" s="14" t="e">
        <f t="shared" si="14"/>
        <v>#REF!</v>
      </c>
      <c r="V67" s="13" t="e">
        <v>#REF!</v>
      </c>
      <c r="W67" s="29" t="e">
        <f t="shared" si="3"/>
        <v>#REF!</v>
      </c>
      <c r="X67" s="29" t="e">
        <f t="shared" si="7"/>
        <v>#REF!</v>
      </c>
      <c r="Y67" s="29" t="e">
        <f t="shared" si="19"/>
        <v>#REF!</v>
      </c>
      <c r="Z67" s="12" t="e">
        <f t="shared" si="11"/>
        <v>#REF!</v>
      </c>
      <c r="AA67" s="35" t="e">
        <f t="shared" si="15"/>
        <v>#REF!</v>
      </c>
      <c r="AB67" s="2">
        <v>0.95</v>
      </c>
    </row>
    <row r="68" spans="1:28">
      <c r="A68" s="2" t="s">
        <v>98</v>
      </c>
      <c r="B68" s="2" t="s">
        <v>102</v>
      </c>
      <c r="C68" s="32">
        <v>42248</v>
      </c>
      <c r="D68" s="13">
        <v>1221594</v>
      </c>
      <c r="E68" s="29">
        <f t="shared" si="0"/>
        <v>1236314.3333333333</v>
      </c>
      <c r="F68" s="29">
        <f t="shared" si="4"/>
        <v>1213714.7857142854</v>
      </c>
      <c r="G68" s="29">
        <f t="shared" si="16"/>
        <v>1203985.194444444</v>
      </c>
      <c r="H68" s="12">
        <f t="shared" si="8"/>
        <v>-9.6261230877769943E-4</v>
      </c>
      <c r="I68" s="14">
        <f t="shared" si="12"/>
        <v>5.4957154856205559E-3</v>
      </c>
      <c r="J68" s="13">
        <v>1859979</v>
      </c>
      <c r="K68" s="29">
        <f t="shared" si="1"/>
        <v>1892671</v>
      </c>
      <c r="L68" s="30">
        <f t="shared" si="5"/>
        <v>1862816.6904761903</v>
      </c>
      <c r="M68" s="30">
        <f t="shared" si="17"/>
        <v>1842117.4999999998</v>
      </c>
      <c r="N68" s="12">
        <f t="shared" si="9"/>
        <v>2.4339472296130982E-3</v>
      </c>
      <c r="O68" s="14">
        <f t="shared" si="13"/>
        <v>8.5002926957238323E-3</v>
      </c>
      <c r="P68" s="13" t="e">
        <v>#REF!</v>
      </c>
      <c r="Q68" s="29" t="e">
        <f t="shared" si="2"/>
        <v>#REF!</v>
      </c>
      <c r="R68" s="30" t="e">
        <f t="shared" si="6"/>
        <v>#REF!</v>
      </c>
      <c r="S68" s="30" t="e">
        <f t="shared" si="18"/>
        <v>#REF!</v>
      </c>
      <c r="T68" s="12" t="e">
        <f t="shared" si="10"/>
        <v>#REF!</v>
      </c>
      <c r="U68" s="14" t="e">
        <f t="shared" si="14"/>
        <v>#REF!</v>
      </c>
      <c r="V68" s="13" t="e">
        <v>#REF!</v>
      </c>
      <c r="W68" s="29" t="e">
        <f t="shared" si="3"/>
        <v>#REF!</v>
      </c>
      <c r="X68" s="29" t="e">
        <f t="shared" si="7"/>
        <v>#REF!</v>
      </c>
      <c r="Y68" s="29" t="e">
        <f t="shared" si="19"/>
        <v>#REF!</v>
      </c>
      <c r="Z68" s="12" t="e">
        <f t="shared" si="11"/>
        <v>#REF!</v>
      </c>
      <c r="AA68" s="35" t="e">
        <f t="shared" si="15"/>
        <v>#REF!</v>
      </c>
      <c r="AB68" s="2">
        <v>0.95</v>
      </c>
    </row>
    <row r="69" spans="1:28">
      <c r="A69" s="2" t="s">
        <v>99</v>
      </c>
      <c r="B69" s="2" t="s">
        <v>103</v>
      </c>
      <c r="C69" s="32">
        <v>42278</v>
      </c>
      <c r="D69" s="13">
        <v>1261395</v>
      </c>
      <c r="E69" s="29">
        <f t="shared" si="0"/>
        <v>1232938.3333333333</v>
      </c>
      <c r="F69" s="29">
        <f t="shared" si="4"/>
        <v>1214654.857142857</v>
      </c>
      <c r="G69" s="29">
        <f t="shared" si="16"/>
        <v>1205289.6825396821</v>
      </c>
      <c r="H69" s="12">
        <f t="shared" si="8"/>
        <v>1.059347594604354E-2</v>
      </c>
      <c r="I69" s="14">
        <f t="shared" si="12"/>
        <v>2.753924455862089E-3</v>
      </c>
      <c r="J69" s="13">
        <v>1923108</v>
      </c>
      <c r="K69" s="29">
        <f t="shared" si="1"/>
        <v>1882742</v>
      </c>
      <c r="L69" s="30">
        <f t="shared" si="5"/>
        <v>1865377.8571428573</v>
      </c>
      <c r="M69" s="30">
        <f t="shared" si="17"/>
        <v>1844639.8253968253</v>
      </c>
      <c r="N69" s="12">
        <f t="shared" si="9"/>
        <v>1.532567856613487E-2</v>
      </c>
      <c r="O69" s="14">
        <f t="shared" si="13"/>
        <v>7.0271384469691167E-3</v>
      </c>
      <c r="P69" s="13" t="e">
        <v>#REF!</v>
      </c>
      <c r="Q69" s="29" t="e">
        <f t="shared" si="2"/>
        <v>#REF!</v>
      </c>
      <c r="R69" s="30" t="e">
        <f t="shared" si="6"/>
        <v>#REF!</v>
      </c>
      <c r="S69" s="30" t="e">
        <f t="shared" si="18"/>
        <v>#REF!</v>
      </c>
      <c r="T69" s="12" t="e">
        <f t="shared" si="10"/>
        <v>#REF!</v>
      </c>
      <c r="U69" s="14" t="e">
        <f t="shared" si="14"/>
        <v>#REF!</v>
      </c>
      <c r="V69" s="13" t="e">
        <v>#REF!</v>
      </c>
      <c r="W69" s="29" t="e">
        <f t="shared" si="3"/>
        <v>#REF!</v>
      </c>
      <c r="X69" s="29" t="e">
        <f t="shared" si="7"/>
        <v>#REF!</v>
      </c>
      <c r="Y69" s="29" t="e">
        <f t="shared" si="19"/>
        <v>#REF!</v>
      </c>
      <c r="Z69" s="12" t="e">
        <f t="shared" si="11"/>
        <v>#REF!</v>
      </c>
      <c r="AA69" s="35" t="e">
        <f t="shared" si="15"/>
        <v>#REF!</v>
      </c>
      <c r="AB69" s="2">
        <v>0.95</v>
      </c>
    </row>
    <row r="70" spans="1:28">
      <c r="A70" s="2" t="s">
        <v>97</v>
      </c>
      <c r="B70" s="2" t="s">
        <v>104</v>
      </c>
      <c r="C70" s="32">
        <v>42309</v>
      </c>
      <c r="D70" s="13">
        <v>1236294</v>
      </c>
      <c r="E70" s="29">
        <f t="shared" si="0"/>
        <v>1239761</v>
      </c>
      <c r="F70" s="29">
        <f t="shared" si="4"/>
        <v>1217219.4166666663</v>
      </c>
      <c r="G70" s="29">
        <f t="shared" si="16"/>
        <v>1207189.2936507936</v>
      </c>
      <c r="H70" s="12">
        <f t="shared" ref="H70:H85" si="20">SUM(D68:D70)/SUM(D56:D58)-1</f>
        <v>1.1385171377176428E-2</v>
      </c>
      <c r="I70" s="14">
        <f t="shared" ref="I70:I85" si="21">SUM(D59:D70)/SUM(D47:D58)-1</f>
        <v>3.0119655656601907E-4</v>
      </c>
      <c r="J70" s="13">
        <v>1874235</v>
      </c>
      <c r="K70" s="29">
        <f t="shared" ref="K70:K85" si="22">SUM(J68:J70)/3</f>
        <v>1885774</v>
      </c>
      <c r="L70" s="30">
        <f t="shared" ref="L70:L85" si="23">SUM(J59:J70)/12</f>
        <v>1869025.75</v>
      </c>
      <c r="M70" s="30">
        <f t="shared" si="17"/>
        <v>1847935.0992063491</v>
      </c>
      <c r="N70" s="12">
        <f t="shared" ref="N70:N85" si="24">SUM(J68:J70)/SUM(J56:J58)-1</f>
        <v>1.4562455614298031E-2</v>
      </c>
      <c r="O70" s="14">
        <f t="shared" ref="O70:O85" si="25">SUM(J59:J70)/SUM(J47:J58)-1</f>
        <v>4.5934645823391129E-3</v>
      </c>
      <c r="P70" s="13" t="e">
        <v>#REF!</v>
      </c>
      <c r="Q70" s="29" t="e">
        <f t="shared" ref="Q70:Q85" si="26">SUM(P68:P70)/3</f>
        <v>#REF!</v>
      </c>
      <c r="R70" s="30" t="e">
        <f t="shared" ref="R70:R85" si="27">SUM(P59:P70)/12</f>
        <v>#REF!</v>
      </c>
      <c r="S70" s="30" t="e">
        <f t="shared" si="18"/>
        <v>#REF!</v>
      </c>
      <c r="T70" s="12" t="e">
        <f t="shared" ref="T70:T85" si="28">SUM(P68:P70)/SUM(P56:P58)-1</f>
        <v>#REF!</v>
      </c>
      <c r="U70" s="14" t="e">
        <f t="shared" ref="U70:U85" si="29">SUM(P59:P70)/SUM(P47:P58)-1</f>
        <v>#REF!</v>
      </c>
      <c r="V70" s="13" t="e">
        <v>#REF!</v>
      </c>
      <c r="W70" s="29" t="e">
        <f t="shared" ref="W70:W85" si="30">SUM(V68:V70)/3</f>
        <v>#REF!</v>
      </c>
      <c r="X70" s="29" t="e">
        <f t="shared" ref="X70:X85" si="31">SUM(V59:V70)/12</f>
        <v>#REF!</v>
      </c>
      <c r="Y70" s="29" t="e">
        <f t="shared" si="19"/>
        <v>#REF!</v>
      </c>
      <c r="Z70" s="12" t="e">
        <f t="shared" ref="Z70:Z85" si="32">SUM(V68:V70)/SUM(V56:V58)-1</f>
        <v>#REF!</v>
      </c>
      <c r="AA70" s="35" t="e">
        <f t="shared" ref="AA70:AA85" si="33">SUM(V59:V70)/SUM(V47:V58)-1</f>
        <v>#REF!</v>
      </c>
      <c r="AB70" s="2">
        <v>0.95</v>
      </c>
    </row>
    <row r="71" spans="1:28" s="16" customFormat="1">
      <c r="A71" s="2" t="s">
        <v>98</v>
      </c>
      <c r="B71" s="16" t="s">
        <v>105</v>
      </c>
      <c r="C71" s="32">
        <v>42339</v>
      </c>
      <c r="D71" s="13">
        <v>1232965</v>
      </c>
      <c r="E71" s="29">
        <f t="shared" si="0"/>
        <v>1243551.3333333333</v>
      </c>
      <c r="F71" s="29">
        <f t="shared" si="4"/>
        <v>1216475.2738095236</v>
      </c>
      <c r="G71" s="29">
        <f t="shared" si="16"/>
        <v>1208047.2023809524</v>
      </c>
      <c r="H71" s="12">
        <f t="shared" si="20"/>
        <v>8.9589195438173341E-3</v>
      </c>
      <c r="I71" s="14">
        <f t="shared" si="21"/>
        <v>-5.0718744685317452E-3</v>
      </c>
      <c r="J71" s="13">
        <v>1867652</v>
      </c>
      <c r="K71" s="29">
        <f t="shared" si="22"/>
        <v>1888331.6666666667</v>
      </c>
      <c r="L71" s="30">
        <f t="shared" si="23"/>
        <v>1866227.8333333333</v>
      </c>
      <c r="M71" s="30">
        <f t="shared" si="17"/>
        <v>1849191.388888889</v>
      </c>
      <c r="N71" s="12">
        <f t="shared" si="24"/>
        <v>7.2783193863283913E-3</v>
      </c>
      <c r="O71" s="14">
        <f t="shared" si="25"/>
        <v>-2.2374866562437923E-3</v>
      </c>
      <c r="P71" s="13" t="e">
        <v>#REF!</v>
      </c>
      <c r="Q71" s="29" t="e">
        <f t="shared" si="26"/>
        <v>#REF!</v>
      </c>
      <c r="R71" s="30" t="e">
        <f t="shared" si="27"/>
        <v>#REF!</v>
      </c>
      <c r="S71" s="30" t="e">
        <f t="shared" si="18"/>
        <v>#REF!</v>
      </c>
      <c r="T71" s="12" t="e">
        <f t="shared" si="28"/>
        <v>#REF!</v>
      </c>
      <c r="U71" s="14" t="e">
        <f t="shared" si="29"/>
        <v>#REF!</v>
      </c>
      <c r="V71" s="13" t="e">
        <v>#REF!</v>
      </c>
      <c r="W71" s="29" t="e">
        <f t="shared" si="30"/>
        <v>#REF!</v>
      </c>
      <c r="X71" s="29" t="e">
        <f t="shared" si="31"/>
        <v>#REF!</v>
      </c>
      <c r="Y71" s="29" t="e">
        <f t="shared" si="19"/>
        <v>#REF!</v>
      </c>
      <c r="Z71" s="12" t="e">
        <f t="shared" si="32"/>
        <v>#REF!</v>
      </c>
      <c r="AA71" s="35" t="e">
        <f t="shared" si="33"/>
        <v>#REF!</v>
      </c>
      <c r="AB71" s="2">
        <v>0.95</v>
      </c>
    </row>
    <row r="72" spans="1:28">
      <c r="A72" s="2" t="s">
        <v>99</v>
      </c>
      <c r="B72" s="2" t="s">
        <v>106</v>
      </c>
      <c r="C72" s="32">
        <v>42370</v>
      </c>
      <c r="D72" s="13">
        <v>1250005</v>
      </c>
      <c r="E72" s="29">
        <f t="shared" si="0"/>
        <v>1239754.6666666667</v>
      </c>
      <c r="F72" s="29">
        <f t="shared" si="4"/>
        <v>1226972.3214285714</v>
      </c>
      <c r="G72" s="29">
        <f t="shared" si="16"/>
        <v>1210829.6428571427</v>
      </c>
      <c r="H72" s="12">
        <f t="shared" si="20"/>
        <v>4.1386380362606667E-2</v>
      </c>
      <c r="I72" s="14">
        <f t="shared" si="21"/>
        <v>4.7627381882124897E-3</v>
      </c>
      <c r="J72" s="13">
        <v>1906920.42857143</v>
      </c>
      <c r="K72" s="29">
        <f t="shared" si="22"/>
        <v>1882935.8095238099</v>
      </c>
      <c r="L72" s="30">
        <f t="shared" si="23"/>
        <v>1880798.9523809524</v>
      </c>
      <c r="M72" s="30">
        <f t="shared" si="17"/>
        <v>1854019.2222222225</v>
      </c>
      <c r="N72" s="12">
        <f t="shared" si="24"/>
        <v>3.3869228589029188E-2</v>
      </c>
      <c r="O72" s="14">
        <f t="shared" si="25"/>
        <v>5.8876926330995172E-3</v>
      </c>
      <c r="P72" s="13" t="e">
        <v>#REF!</v>
      </c>
      <c r="Q72" s="29" t="e">
        <f t="shared" si="26"/>
        <v>#REF!</v>
      </c>
      <c r="R72" s="30" t="e">
        <f t="shared" si="27"/>
        <v>#REF!</v>
      </c>
      <c r="S72" s="30" t="e">
        <f t="shared" si="18"/>
        <v>#REF!</v>
      </c>
      <c r="T72" s="12" t="e">
        <f t="shared" si="28"/>
        <v>#REF!</v>
      </c>
      <c r="U72" s="14" t="e">
        <f t="shared" si="29"/>
        <v>#REF!</v>
      </c>
      <c r="V72" s="13" t="e">
        <v>#REF!</v>
      </c>
      <c r="W72" s="29" t="e">
        <f t="shared" si="30"/>
        <v>#REF!</v>
      </c>
      <c r="X72" s="29" t="e">
        <f t="shared" si="31"/>
        <v>#REF!</v>
      </c>
      <c r="Y72" s="29" t="e">
        <f t="shared" si="19"/>
        <v>#REF!</v>
      </c>
      <c r="Z72" s="12" t="e">
        <f t="shared" si="32"/>
        <v>#REF!</v>
      </c>
      <c r="AA72" s="35" t="e">
        <f t="shared" si="33"/>
        <v>#REF!</v>
      </c>
      <c r="AB72" s="2">
        <v>0.95</v>
      </c>
    </row>
    <row r="73" spans="1:28">
      <c r="A73" s="2" t="s">
        <v>97</v>
      </c>
      <c r="B73" s="2" t="s">
        <v>107</v>
      </c>
      <c r="C73" s="32">
        <v>42401</v>
      </c>
      <c r="D73" s="13">
        <v>1218372</v>
      </c>
      <c r="E73" s="29">
        <f t="shared" si="0"/>
        <v>1233780.6666666667</v>
      </c>
      <c r="F73" s="29">
        <f t="shared" si="4"/>
        <v>1239132.357142857</v>
      </c>
      <c r="G73" s="29">
        <f t="shared" si="16"/>
        <v>1214525.1785714284</v>
      </c>
      <c r="H73" s="12">
        <f t="shared" si="20"/>
        <v>7.6476355792607142E-2</v>
      </c>
      <c r="I73" s="14">
        <f t="shared" si="21"/>
        <v>1.55724378048816E-2</v>
      </c>
      <c r="J73" s="13">
        <v>1870776</v>
      </c>
      <c r="K73" s="29">
        <f t="shared" si="22"/>
        <v>1881782.8095238099</v>
      </c>
      <c r="L73" s="30">
        <f t="shared" si="23"/>
        <v>1898793.0833333337</v>
      </c>
      <c r="M73" s="30">
        <f t="shared" si="17"/>
        <v>1860186.6547619051</v>
      </c>
      <c r="N73" s="12">
        <f t="shared" si="24"/>
        <v>6.7548886952781162E-2</v>
      </c>
      <c r="O73" s="14">
        <f t="shared" si="25"/>
        <v>1.5826769045313549E-2</v>
      </c>
      <c r="P73" s="13" t="e">
        <v>#REF!</v>
      </c>
      <c r="Q73" s="29" t="e">
        <f t="shared" si="26"/>
        <v>#REF!</v>
      </c>
      <c r="R73" s="30" t="e">
        <f t="shared" si="27"/>
        <v>#REF!</v>
      </c>
      <c r="S73" s="30" t="e">
        <f t="shared" si="18"/>
        <v>#REF!</v>
      </c>
      <c r="T73" s="12" t="e">
        <f t="shared" si="28"/>
        <v>#REF!</v>
      </c>
      <c r="U73" s="14" t="e">
        <f t="shared" si="29"/>
        <v>#REF!</v>
      </c>
      <c r="V73" s="13" t="e">
        <v>#REF!</v>
      </c>
      <c r="W73" s="29" t="e">
        <f t="shared" si="30"/>
        <v>#REF!</v>
      </c>
      <c r="X73" s="29" t="e">
        <f t="shared" si="31"/>
        <v>#REF!</v>
      </c>
      <c r="Y73" s="29" t="e">
        <f t="shared" si="19"/>
        <v>#REF!</v>
      </c>
      <c r="Z73" s="12" t="e">
        <f t="shared" si="32"/>
        <v>#REF!</v>
      </c>
      <c r="AA73" s="35" t="e">
        <f t="shared" si="33"/>
        <v>#REF!</v>
      </c>
      <c r="AB73" s="2" t="s">
        <v>108</v>
      </c>
    </row>
    <row r="74" spans="1:28">
      <c r="A74" s="2" t="s">
        <v>98</v>
      </c>
      <c r="B74" s="2" t="s">
        <v>109</v>
      </c>
      <c r="C74" s="32">
        <v>42430</v>
      </c>
      <c r="D74" s="13">
        <v>1350373</v>
      </c>
      <c r="E74" s="29">
        <f t="shared" ref="E74:E85" si="34">SUM(D72:D74)/3</f>
        <v>1272916.6666666667</v>
      </c>
      <c r="F74" s="29">
        <f t="shared" si="4"/>
        <v>1247386.3690476192</v>
      </c>
      <c r="G74" s="29">
        <f t="shared" si="16"/>
        <v>1217974.5277777778</v>
      </c>
      <c r="H74" s="12">
        <f t="shared" si="20"/>
        <v>0.10758493221259147</v>
      </c>
      <c r="I74" s="14">
        <f t="shared" si="21"/>
        <v>2.3603462625052307E-2</v>
      </c>
      <c r="J74" s="13">
        <v>2087553</v>
      </c>
      <c r="K74" s="29">
        <f t="shared" si="22"/>
        <v>1955083.1428571434</v>
      </c>
      <c r="L74" s="30">
        <f t="shared" si="23"/>
        <v>1910841.916666667</v>
      </c>
      <c r="M74" s="30">
        <f t="shared" si="17"/>
        <v>1866366.3452380954</v>
      </c>
      <c r="N74" s="12">
        <f t="shared" si="24"/>
        <v>0.10044671867873345</v>
      </c>
      <c r="O74" s="14">
        <f t="shared" si="25"/>
        <v>2.2928230081967094E-2</v>
      </c>
      <c r="P74" s="13" t="e">
        <v>#REF!</v>
      </c>
      <c r="Q74" s="29" t="e">
        <f t="shared" si="26"/>
        <v>#REF!</v>
      </c>
      <c r="R74" s="30" t="e">
        <f t="shared" si="27"/>
        <v>#REF!</v>
      </c>
      <c r="S74" s="30" t="e">
        <f t="shared" si="18"/>
        <v>#REF!</v>
      </c>
      <c r="T74" s="12" t="e">
        <f t="shared" si="28"/>
        <v>#REF!</v>
      </c>
      <c r="U74" s="14" t="e">
        <f t="shared" si="29"/>
        <v>#REF!</v>
      </c>
      <c r="V74" s="13" t="e">
        <v>#REF!</v>
      </c>
      <c r="W74" s="29" t="e">
        <f t="shared" si="30"/>
        <v>#REF!</v>
      </c>
      <c r="X74" s="29" t="e">
        <f t="shared" si="31"/>
        <v>#REF!</v>
      </c>
      <c r="Y74" s="29" t="e">
        <f t="shared" si="19"/>
        <v>#REF!</v>
      </c>
      <c r="Z74" s="12" t="e">
        <f t="shared" si="32"/>
        <v>#REF!</v>
      </c>
      <c r="AA74" s="35" t="e">
        <f t="shared" si="33"/>
        <v>#REF!</v>
      </c>
      <c r="AB74" s="2" t="s">
        <v>108</v>
      </c>
    </row>
    <row r="75" spans="1:28">
      <c r="A75" s="2" t="s">
        <v>99</v>
      </c>
      <c r="B75" s="2" t="s">
        <v>110</v>
      </c>
      <c r="C75" s="32">
        <v>42461</v>
      </c>
      <c r="D75" s="13">
        <v>1214057</v>
      </c>
      <c r="E75" s="29">
        <f t="shared" si="34"/>
        <v>1260934</v>
      </c>
      <c r="F75" s="29">
        <f t="shared" si="4"/>
        <v>1248005.1785714284</v>
      </c>
      <c r="G75" s="29">
        <f t="shared" si="16"/>
        <v>1218390.3015873015</v>
      </c>
      <c r="H75" s="12">
        <f t="shared" si="20"/>
        <v>7.1491540394323039E-2</v>
      </c>
      <c r="I75" s="14">
        <f t="shared" si="21"/>
        <v>2.4562081229261734E-2</v>
      </c>
      <c r="J75" s="13">
        <v>1867781</v>
      </c>
      <c r="K75" s="29">
        <f t="shared" si="22"/>
        <v>1942036.6666666667</v>
      </c>
      <c r="L75" s="30">
        <f t="shared" si="23"/>
        <v>1910393.023809524</v>
      </c>
      <c r="M75" s="30">
        <f t="shared" si="17"/>
        <v>1867376.361111111</v>
      </c>
      <c r="N75" s="12">
        <f t="shared" si="24"/>
        <v>6.491136559783417E-2</v>
      </c>
      <c r="O75" s="14">
        <f t="shared" si="25"/>
        <v>2.2893640558228734E-2</v>
      </c>
      <c r="P75" s="13" t="e">
        <v>#REF!</v>
      </c>
      <c r="Q75" s="29" t="e">
        <f t="shared" si="26"/>
        <v>#REF!</v>
      </c>
      <c r="R75" s="30" t="e">
        <f t="shared" si="27"/>
        <v>#REF!</v>
      </c>
      <c r="S75" s="30" t="e">
        <f t="shared" si="18"/>
        <v>#REF!</v>
      </c>
      <c r="T75" s="12" t="e">
        <f t="shared" si="28"/>
        <v>#REF!</v>
      </c>
      <c r="U75" s="14" t="e">
        <f t="shared" si="29"/>
        <v>#REF!</v>
      </c>
      <c r="V75" s="13" t="e">
        <v>#REF!</v>
      </c>
      <c r="W75" s="29" t="e">
        <f t="shared" si="30"/>
        <v>#REF!</v>
      </c>
      <c r="X75" s="29" t="e">
        <f t="shared" si="31"/>
        <v>#REF!</v>
      </c>
      <c r="Y75" s="29" t="e">
        <f t="shared" si="19"/>
        <v>#REF!</v>
      </c>
      <c r="Z75" s="12" t="e">
        <f t="shared" si="32"/>
        <v>#REF!</v>
      </c>
      <c r="AA75" s="35" t="e">
        <f t="shared" si="33"/>
        <v>#REF!</v>
      </c>
      <c r="AB75" s="2" t="s">
        <v>108</v>
      </c>
    </row>
    <row r="76" spans="1:28">
      <c r="A76" s="2" t="s">
        <v>97</v>
      </c>
      <c r="B76" s="2" t="s">
        <v>111</v>
      </c>
      <c r="C76" s="32">
        <v>42491</v>
      </c>
      <c r="D76" s="13">
        <v>1353206</v>
      </c>
      <c r="E76" s="29">
        <f t="shared" si="34"/>
        <v>1305878.6666666667</v>
      </c>
      <c r="F76" s="29">
        <f t="shared" si="4"/>
        <v>1256235.25</v>
      </c>
      <c r="G76" s="29">
        <f t="shared" si="16"/>
        <v>1221819.7063492062</v>
      </c>
      <c r="H76" s="12">
        <f t="shared" si="20"/>
        <v>5.528354789539569E-2</v>
      </c>
      <c r="I76" s="14">
        <f t="shared" si="21"/>
        <v>3.3644315117258738E-2</v>
      </c>
      <c r="J76" s="13">
        <v>2070340</v>
      </c>
      <c r="K76" s="29">
        <f t="shared" si="22"/>
        <v>2008558</v>
      </c>
      <c r="L76" s="30">
        <f t="shared" si="23"/>
        <v>1921465.6190476192</v>
      </c>
      <c r="M76" s="30">
        <f t="shared" si="17"/>
        <v>1872339.4087301593</v>
      </c>
      <c r="N76" s="12">
        <f t="shared" si="24"/>
        <v>4.7286961152916973E-2</v>
      </c>
      <c r="O76" s="14">
        <f t="shared" si="25"/>
        <v>3.0687601610012827E-2</v>
      </c>
      <c r="P76" s="13" t="e">
        <v>#REF!</v>
      </c>
      <c r="Q76" s="29" t="e">
        <f t="shared" si="26"/>
        <v>#REF!</v>
      </c>
      <c r="R76" s="30" t="e">
        <f t="shared" si="27"/>
        <v>#REF!</v>
      </c>
      <c r="S76" s="30" t="e">
        <f t="shared" si="18"/>
        <v>#REF!</v>
      </c>
      <c r="T76" s="12" t="e">
        <f>SUM(P74:P76)/SUM(P62:P64)-1</f>
        <v>#REF!</v>
      </c>
      <c r="U76" s="14" t="e">
        <f t="shared" si="29"/>
        <v>#REF!</v>
      </c>
      <c r="V76" s="13" t="e">
        <v>#REF!</v>
      </c>
      <c r="W76" s="29" t="e">
        <f t="shared" si="30"/>
        <v>#REF!</v>
      </c>
      <c r="X76" s="29" t="e">
        <f t="shared" si="31"/>
        <v>#REF!</v>
      </c>
      <c r="Y76" s="29" t="e">
        <f t="shared" si="19"/>
        <v>#REF!</v>
      </c>
      <c r="Z76" s="12" t="e">
        <f t="shared" si="32"/>
        <v>#REF!</v>
      </c>
      <c r="AA76" s="35" t="e">
        <f t="shared" si="33"/>
        <v>#REF!</v>
      </c>
      <c r="AB76" s="2" t="s">
        <v>108</v>
      </c>
    </row>
    <row r="77" spans="1:28">
      <c r="A77" s="2" t="s">
        <v>98</v>
      </c>
      <c r="C77" s="32">
        <v>42522</v>
      </c>
      <c r="D77" s="13">
        <v>1282499</v>
      </c>
      <c r="E77" s="29">
        <f t="shared" si="34"/>
        <v>1283254</v>
      </c>
      <c r="F77" s="29">
        <f t="shared" si="4"/>
        <v>1259009.0833333333</v>
      </c>
      <c r="G77" s="29">
        <f t="shared" si="16"/>
        <v>1224351.5555555555</v>
      </c>
      <c r="H77" s="12">
        <f t="shared" si="20"/>
        <v>3.759075245034782E-2</v>
      </c>
      <c r="I77" s="14">
        <f t="shared" si="21"/>
        <v>3.7064267925831063E-2</v>
      </c>
      <c r="J77" s="13">
        <v>1958802</v>
      </c>
      <c r="K77" s="29">
        <f t="shared" si="22"/>
        <v>1965641</v>
      </c>
      <c r="L77" s="30">
        <f t="shared" si="23"/>
        <v>1925431.7023809524</v>
      </c>
      <c r="M77" s="30">
        <f t="shared" si="17"/>
        <v>1875888.4563492064</v>
      </c>
      <c r="N77" s="12">
        <f t="shared" si="24"/>
        <v>3.0598069518977811E-2</v>
      </c>
      <c r="O77" s="14">
        <f t="shared" si="25"/>
        <v>3.4250944351313262E-2</v>
      </c>
      <c r="P77" s="13" t="e">
        <v>#REF!</v>
      </c>
      <c r="Q77" s="29" t="e">
        <f t="shared" si="26"/>
        <v>#REF!</v>
      </c>
      <c r="R77" s="30" t="e">
        <f t="shared" si="27"/>
        <v>#REF!</v>
      </c>
      <c r="S77" s="30" t="e">
        <f t="shared" si="18"/>
        <v>#REF!</v>
      </c>
      <c r="T77" s="12" t="e">
        <f t="shared" si="28"/>
        <v>#REF!</v>
      </c>
      <c r="U77" s="14" t="e">
        <f t="shared" si="29"/>
        <v>#REF!</v>
      </c>
      <c r="V77" s="13" t="e">
        <v>#REF!</v>
      </c>
      <c r="W77" s="29" t="e">
        <f t="shared" si="30"/>
        <v>#REF!</v>
      </c>
      <c r="X77" s="29" t="e">
        <f t="shared" si="31"/>
        <v>#REF!</v>
      </c>
      <c r="Y77" s="29" t="e">
        <f t="shared" si="19"/>
        <v>#REF!</v>
      </c>
      <c r="Z77" s="12" t="e">
        <f t="shared" si="32"/>
        <v>#REF!</v>
      </c>
      <c r="AA77" s="35" t="e">
        <f t="shared" si="33"/>
        <v>#REF!</v>
      </c>
      <c r="AB77" s="2" t="s">
        <v>108</v>
      </c>
    </row>
    <row r="78" spans="1:28">
      <c r="A78" s="2" t="s">
        <v>99</v>
      </c>
      <c r="C78" s="32">
        <v>42552</v>
      </c>
      <c r="D78" s="13">
        <v>1353477</v>
      </c>
      <c r="E78" s="29">
        <f t="shared" si="34"/>
        <v>1329727.3333333333</v>
      </c>
      <c r="F78" s="29">
        <f t="shared" si="4"/>
        <v>1265838.5833333333</v>
      </c>
      <c r="G78" s="29">
        <f t="shared" si="16"/>
        <v>1226345.3650793652</v>
      </c>
      <c r="H78" s="12">
        <f t="shared" si="20"/>
        <v>5.6686248697697339E-2</v>
      </c>
      <c r="I78" s="14">
        <f t="shared" si="21"/>
        <v>4.4918032303586264E-2</v>
      </c>
      <c r="J78" s="13">
        <v>2079034</v>
      </c>
      <c r="K78" s="29">
        <f t="shared" si="22"/>
        <v>2036058.6666666667</v>
      </c>
      <c r="L78" s="30">
        <f t="shared" si="23"/>
        <v>1935943.2857142857</v>
      </c>
      <c r="M78" s="30">
        <f t="shared" si="17"/>
        <v>1878742.4880952383</v>
      </c>
      <c r="N78" s="12">
        <f t="shared" si="24"/>
        <v>5.2848279321297209E-2</v>
      </c>
      <c r="O78" s="14">
        <f t="shared" si="25"/>
        <v>4.1796933002558712E-2</v>
      </c>
      <c r="P78" s="13" t="e">
        <v>#REF!</v>
      </c>
      <c r="Q78" s="29" t="e">
        <f t="shared" si="26"/>
        <v>#REF!</v>
      </c>
      <c r="R78" s="30" t="e">
        <f t="shared" si="27"/>
        <v>#REF!</v>
      </c>
      <c r="S78" s="30" t="e">
        <f t="shared" si="18"/>
        <v>#REF!</v>
      </c>
      <c r="T78" s="12" t="e">
        <f t="shared" si="28"/>
        <v>#REF!</v>
      </c>
      <c r="U78" s="14" t="e">
        <f t="shared" si="29"/>
        <v>#REF!</v>
      </c>
      <c r="V78" s="13" t="e">
        <v>#REF!</v>
      </c>
      <c r="W78" s="29" t="e">
        <f t="shared" si="30"/>
        <v>#REF!</v>
      </c>
      <c r="X78" s="29" t="e">
        <f t="shared" si="31"/>
        <v>#REF!</v>
      </c>
      <c r="Y78" s="29" t="e">
        <f t="shared" si="19"/>
        <v>#REF!</v>
      </c>
      <c r="Z78" s="12" t="e">
        <f t="shared" si="32"/>
        <v>#REF!</v>
      </c>
      <c r="AA78" s="35" t="e">
        <f t="shared" si="33"/>
        <v>#REF!</v>
      </c>
      <c r="AB78" s="2" t="s">
        <v>108</v>
      </c>
    </row>
    <row r="79" spans="1:28">
      <c r="A79" s="2" t="s">
        <v>97</v>
      </c>
      <c r="C79" s="32">
        <v>42583</v>
      </c>
      <c r="D79" s="13">
        <v>1254439</v>
      </c>
      <c r="E79" s="29">
        <f t="shared" si="34"/>
        <v>1296805</v>
      </c>
      <c r="F79" s="29">
        <f t="shared" si="4"/>
        <v>1269056.3333333333</v>
      </c>
      <c r="G79" s="29">
        <f t="shared" si="16"/>
        <v>1228144.4642857143</v>
      </c>
      <c r="H79" s="12">
        <f t="shared" si="20"/>
        <v>4.117501596387263E-2</v>
      </c>
      <c r="I79" s="14">
        <f t="shared" si="21"/>
        <v>4.5583365059443048E-2</v>
      </c>
      <c r="J79" s="13">
        <v>1932901</v>
      </c>
      <c r="K79" s="29">
        <f t="shared" si="22"/>
        <v>1990245.6666666667</v>
      </c>
      <c r="L79" s="30">
        <f t="shared" si="23"/>
        <v>1941590.1190476192</v>
      </c>
      <c r="M79" s="30">
        <f t="shared" si="17"/>
        <v>1881306.6507936509</v>
      </c>
      <c r="N79" s="12">
        <f t="shared" si="24"/>
        <v>4.2151118393826126E-2</v>
      </c>
      <c r="O79" s="14">
        <f t="shared" si="25"/>
        <v>4.2599448267349738E-2</v>
      </c>
      <c r="P79" s="13" t="e">
        <v>#REF!</v>
      </c>
      <c r="Q79" s="29" t="e">
        <f t="shared" si="26"/>
        <v>#REF!</v>
      </c>
      <c r="R79" s="30" t="e">
        <f t="shared" si="27"/>
        <v>#REF!</v>
      </c>
      <c r="S79" s="30" t="e">
        <f t="shared" si="18"/>
        <v>#REF!</v>
      </c>
      <c r="T79" s="12" t="e">
        <f t="shared" si="28"/>
        <v>#REF!</v>
      </c>
      <c r="U79" s="14" t="e">
        <f t="shared" si="29"/>
        <v>#REF!</v>
      </c>
      <c r="V79" s="13" t="e">
        <v>#REF!</v>
      </c>
      <c r="W79" s="29" t="e">
        <f t="shared" si="30"/>
        <v>#REF!</v>
      </c>
      <c r="X79" s="29" t="e">
        <f t="shared" si="31"/>
        <v>#REF!</v>
      </c>
      <c r="Y79" s="29" t="e">
        <f t="shared" si="19"/>
        <v>#REF!</v>
      </c>
      <c r="Z79" s="12" t="e">
        <f t="shared" si="32"/>
        <v>#REF!</v>
      </c>
      <c r="AA79" s="35" t="e">
        <f t="shared" si="33"/>
        <v>#REF!</v>
      </c>
      <c r="AB79" s="2" t="s">
        <v>108</v>
      </c>
    </row>
    <row r="80" spans="1:28">
      <c r="A80" s="2" t="s">
        <v>98</v>
      </c>
      <c r="C80" s="32">
        <v>42614</v>
      </c>
      <c r="D80" s="13">
        <v>1277578</v>
      </c>
      <c r="E80" s="29">
        <f t="shared" si="34"/>
        <v>1295164.6666666667</v>
      </c>
      <c r="F80" s="29">
        <f t="shared" si="4"/>
        <v>1273721.6666666667</v>
      </c>
      <c r="G80" s="29">
        <f t="shared" si="16"/>
        <v>1231505.8214285716</v>
      </c>
      <c r="H80" s="12">
        <f t="shared" si="20"/>
        <v>4.7601432537518029E-2</v>
      </c>
      <c r="I80" s="14">
        <f t="shared" si="21"/>
        <v>4.9440677215665918E-2</v>
      </c>
      <c r="J80" s="13">
        <v>1952464</v>
      </c>
      <c r="K80" s="29">
        <f t="shared" si="22"/>
        <v>1988133</v>
      </c>
      <c r="L80" s="30">
        <f t="shared" si="23"/>
        <v>1949297.2023809524</v>
      </c>
      <c r="M80" s="30">
        <f t="shared" si="17"/>
        <v>1886409.8531746035</v>
      </c>
      <c r="N80" s="12">
        <f t="shared" si="24"/>
        <v>5.0437714742815887E-2</v>
      </c>
      <c r="O80" s="14">
        <f t="shared" si="25"/>
        <v>4.6424595799952284E-2</v>
      </c>
      <c r="P80" s="13" t="e">
        <v>#REF!</v>
      </c>
      <c r="Q80" s="29" t="e">
        <f t="shared" si="26"/>
        <v>#REF!</v>
      </c>
      <c r="R80" s="30" t="e">
        <f t="shared" si="27"/>
        <v>#REF!</v>
      </c>
      <c r="S80" s="30" t="e">
        <f t="shared" si="18"/>
        <v>#REF!</v>
      </c>
      <c r="T80" s="12" t="e">
        <f t="shared" si="28"/>
        <v>#REF!</v>
      </c>
      <c r="U80" s="14" t="e">
        <f t="shared" si="29"/>
        <v>#REF!</v>
      </c>
      <c r="V80" s="13" t="e">
        <v>#REF!</v>
      </c>
      <c r="W80" s="29" t="e">
        <f t="shared" si="30"/>
        <v>#REF!</v>
      </c>
      <c r="X80" s="29" t="e">
        <f t="shared" si="31"/>
        <v>#REF!</v>
      </c>
      <c r="Y80" s="29" t="e">
        <f t="shared" si="19"/>
        <v>#REF!</v>
      </c>
      <c r="Z80" s="12" t="e">
        <f t="shared" si="32"/>
        <v>#REF!</v>
      </c>
      <c r="AA80" s="35" t="e">
        <f t="shared" si="33"/>
        <v>#REF!</v>
      </c>
      <c r="AB80" s="2" t="s">
        <v>108</v>
      </c>
    </row>
    <row r="81" spans="1:28">
      <c r="A81" s="2" t="s">
        <v>99</v>
      </c>
      <c r="C81" s="32">
        <v>42644</v>
      </c>
      <c r="D81" s="13">
        <v>1317571</v>
      </c>
      <c r="E81" s="29">
        <f t="shared" si="34"/>
        <v>1283196</v>
      </c>
      <c r="F81" s="29">
        <f t="shared" si="4"/>
        <v>1278403</v>
      </c>
      <c r="G81" s="29">
        <f t="shared" si="16"/>
        <v>1234792.2777777778</v>
      </c>
      <c r="H81" s="12">
        <f t="shared" si="20"/>
        <v>4.0762514480989109E-2</v>
      </c>
      <c r="I81" s="14">
        <f t="shared" si="21"/>
        <v>5.2482515903400806E-2</v>
      </c>
      <c r="J81" s="13">
        <v>2001816</v>
      </c>
      <c r="K81" s="29">
        <f t="shared" si="22"/>
        <v>1962393.6666666667</v>
      </c>
      <c r="L81" s="30">
        <f t="shared" si="23"/>
        <v>1955856.2023809524</v>
      </c>
      <c r="M81" s="30">
        <f t="shared" si="17"/>
        <v>1891198.3730158731</v>
      </c>
      <c r="N81" s="12">
        <f t="shared" si="24"/>
        <v>4.2306203753178506E-2</v>
      </c>
      <c r="O81" s="14">
        <f t="shared" si="25"/>
        <v>4.8504030908074647E-2</v>
      </c>
      <c r="P81" s="13" t="e">
        <v>#REF!</v>
      </c>
      <c r="Q81" s="29" t="e">
        <f t="shared" si="26"/>
        <v>#REF!</v>
      </c>
      <c r="R81" s="30" t="e">
        <f t="shared" si="27"/>
        <v>#REF!</v>
      </c>
      <c r="S81" s="30" t="e">
        <f t="shared" si="18"/>
        <v>#REF!</v>
      </c>
      <c r="T81" s="12" t="e">
        <f t="shared" si="28"/>
        <v>#REF!</v>
      </c>
      <c r="U81" s="14" t="e">
        <f t="shared" si="29"/>
        <v>#REF!</v>
      </c>
      <c r="V81" s="13" t="e">
        <v>#REF!</v>
      </c>
      <c r="W81" s="29" t="e">
        <f t="shared" si="30"/>
        <v>#REF!</v>
      </c>
      <c r="X81" s="29" t="e">
        <f t="shared" si="31"/>
        <v>#REF!</v>
      </c>
      <c r="Y81" s="29" t="e">
        <f t="shared" si="19"/>
        <v>#REF!</v>
      </c>
      <c r="Z81" s="12" t="e">
        <f t="shared" si="32"/>
        <v>#REF!</v>
      </c>
      <c r="AA81" s="35" t="e">
        <f t="shared" si="33"/>
        <v>#REF!</v>
      </c>
      <c r="AB81" s="2" t="s">
        <v>108</v>
      </c>
    </row>
    <row r="82" spans="1:28">
      <c r="A82" s="2" t="s">
        <v>97</v>
      </c>
      <c r="C82" s="32">
        <v>42675</v>
      </c>
      <c r="D82" s="13">
        <v>1258205</v>
      </c>
      <c r="E82" s="29">
        <f t="shared" si="34"/>
        <v>1284451.3333333333</v>
      </c>
      <c r="F82" s="29">
        <f t="shared" si="4"/>
        <v>1280228.9166666667</v>
      </c>
      <c r="G82" s="29">
        <f t="shared" si="16"/>
        <v>1238100.4126984128</v>
      </c>
      <c r="H82" s="12">
        <f t="shared" si="20"/>
        <v>3.6047539270337881E-2</v>
      </c>
      <c r="I82" s="14">
        <f t="shared" si="21"/>
        <v>5.1765112466370944E-2</v>
      </c>
      <c r="J82" s="13">
        <v>1907871</v>
      </c>
      <c r="K82" s="29">
        <f t="shared" si="22"/>
        <v>1954050.3333333333</v>
      </c>
      <c r="L82" s="30">
        <f t="shared" si="23"/>
        <v>1958659.2023809524</v>
      </c>
      <c r="M82" s="30">
        <f t="shared" si="17"/>
        <v>1896054.8849206353</v>
      </c>
      <c r="N82" s="12">
        <f t="shared" si="24"/>
        <v>3.6205999941314904E-2</v>
      </c>
      <c r="O82" s="14">
        <f t="shared" si="25"/>
        <v>4.7957312723461598E-2</v>
      </c>
      <c r="P82" s="13" t="e">
        <v>#REF!</v>
      </c>
      <c r="Q82" s="29" t="e">
        <f t="shared" si="26"/>
        <v>#REF!</v>
      </c>
      <c r="R82" s="30" t="e">
        <f t="shared" si="27"/>
        <v>#REF!</v>
      </c>
      <c r="S82" s="30" t="e">
        <f t="shared" si="18"/>
        <v>#REF!</v>
      </c>
      <c r="T82" s="12" t="e">
        <f t="shared" si="28"/>
        <v>#REF!</v>
      </c>
      <c r="U82" s="14" t="e">
        <f t="shared" si="29"/>
        <v>#REF!</v>
      </c>
      <c r="V82" s="13" t="e">
        <v>#REF!</v>
      </c>
      <c r="W82" s="29" t="e">
        <f t="shared" si="30"/>
        <v>#REF!</v>
      </c>
      <c r="X82" s="29" t="e">
        <f t="shared" si="31"/>
        <v>#REF!</v>
      </c>
      <c r="Y82" s="29" t="e">
        <f t="shared" si="19"/>
        <v>#REF!</v>
      </c>
      <c r="Z82" s="12" t="e">
        <f t="shared" si="32"/>
        <v>#REF!</v>
      </c>
      <c r="AA82" s="35" t="e">
        <f t="shared" si="33"/>
        <v>#REF!</v>
      </c>
      <c r="AB82" s="2" t="s">
        <v>108</v>
      </c>
    </row>
    <row r="83" spans="1:28">
      <c r="A83" s="2" t="s">
        <v>98</v>
      </c>
      <c r="C83" s="32">
        <v>42705</v>
      </c>
      <c r="D83" s="13">
        <v>1277133</v>
      </c>
      <c r="E83" s="29">
        <f t="shared" si="34"/>
        <v>1284303</v>
      </c>
      <c r="F83" s="29">
        <f>SUM(D72:D83)/12</f>
        <v>1283909.5833333333</v>
      </c>
      <c r="G83" s="29">
        <f t="shared" si="16"/>
        <v>1241020.4642857143</v>
      </c>
      <c r="H83" s="12">
        <f t="shared" si="20"/>
        <v>3.2770393609270698E-2</v>
      </c>
      <c r="I83" s="14">
        <f t="shared" si="21"/>
        <v>5.5434180188991267E-2</v>
      </c>
      <c r="J83" s="13">
        <v>1944567</v>
      </c>
      <c r="K83" s="29">
        <f t="shared" si="22"/>
        <v>1951418</v>
      </c>
      <c r="L83" s="30">
        <f t="shared" si="23"/>
        <v>1965068.7857142857</v>
      </c>
      <c r="M83" s="30">
        <f t="shared" si="17"/>
        <v>1900569.8253968258</v>
      </c>
      <c r="N83" s="12">
        <f t="shared" si="24"/>
        <v>3.3408502567080722E-2</v>
      </c>
      <c r="O83" s="14">
        <f t="shared" si="25"/>
        <v>5.2962961228806282E-2</v>
      </c>
      <c r="P83" s="13" t="e">
        <v>#REF!</v>
      </c>
      <c r="Q83" s="29" t="e">
        <f t="shared" si="26"/>
        <v>#REF!</v>
      </c>
      <c r="R83" s="30" t="e">
        <f t="shared" si="27"/>
        <v>#REF!</v>
      </c>
      <c r="S83" s="30" t="e">
        <f t="shared" si="18"/>
        <v>#REF!</v>
      </c>
      <c r="T83" s="12" t="e">
        <f t="shared" si="28"/>
        <v>#REF!</v>
      </c>
      <c r="U83" s="14" t="e">
        <f t="shared" si="29"/>
        <v>#REF!</v>
      </c>
      <c r="V83" s="13" t="e">
        <v>#REF!</v>
      </c>
      <c r="W83" s="29" t="e">
        <f t="shared" si="30"/>
        <v>#REF!</v>
      </c>
      <c r="X83" s="29" t="e">
        <f t="shared" si="31"/>
        <v>#REF!</v>
      </c>
      <c r="Y83" s="29" t="e">
        <f t="shared" si="19"/>
        <v>#REF!</v>
      </c>
      <c r="Z83" s="12" t="e">
        <f t="shared" si="32"/>
        <v>#REF!</v>
      </c>
      <c r="AA83" s="35" t="e">
        <f t="shared" si="33"/>
        <v>#REF!</v>
      </c>
      <c r="AB83" s="2" t="s">
        <v>108</v>
      </c>
    </row>
    <row r="84" spans="1:28">
      <c r="A84" s="2" t="s">
        <v>99</v>
      </c>
      <c r="C84" s="32">
        <v>42736</v>
      </c>
      <c r="D84" s="13">
        <v>1237177</v>
      </c>
      <c r="E84" s="29">
        <f t="shared" si="34"/>
        <v>1257505</v>
      </c>
      <c r="F84" s="29">
        <f>SUM(D73:D84)/12</f>
        <v>1282840.5833333333</v>
      </c>
      <c r="G84" s="29">
        <f t="shared" si="16"/>
        <v>1243656.3928571427</v>
      </c>
      <c r="H84" s="12">
        <f t="shared" si="20"/>
        <v>1.4317617679196815E-2</v>
      </c>
      <c r="I84" s="14">
        <f t="shared" si="21"/>
        <v>4.5533432930022544E-2</v>
      </c>
      <c r="J84" s="13">
        <v>1895272</v>
      </c>
      <c r="K84" s="29">
        <f t="shared" si="22"/>
        <v>1915903.3333333333</v>
      </c>
      <c r="L84" s="30">
        <f t="shared" si="23"/>
        <v>1964098.0833333333</v>
      </c>
      <c r="M84" s="30">
        <f t="shared" si="17"/>
        <v>1904895.7460317463</v>
      </c>
      <c r="N84" s="12">
        <f t="shared" si="24"/>
        <v>1.7508575514244784E-2</v>
      </c>
      <c r="O84" s="14">
        <f t="shared" si="25"/>
        <v>4.4289226579443897E-2</v>
      </c>
      <c r="P84" s="13" t="e">
        <v>#REF!</v>
      </c>
      <c r="Q84" s="29" t="e">
        <f t="shared" si="26"/>
        <v>#REF!</v>
      </c>
      <c r="R84" s="30" t="e">
        <f t="shared" si="27"/>
        <v>#REF!</v>
      </c>
      <c r="S84" s="30" t="e">
        <f t="shared" si="18"/>
        <v>#REF!</v>
      </c>
      <c r="T84" s="12" t="e">
        <f t="shared" si="28"/>
        <v>#REF!</v>
      </c>
      <c r="U84" s="14" t="e">
        <f t="shared" si="29"/>
        <v>#REF!</v>
      </c>
      <c r="V84" s="13" t="e">
        <v>#REF!</v>
      </c>
      <c r="W84" s="29" t="e">
        <f t="shared" si="30"/>
        <v>#REF!</v>
      </c>
      <c r="X84" s="29" t="e">
        <f t="shared" si="31"/>
        <v>#REF!</v>
      </c>
      <c r="Y84" s="29" t="e">
        <f t="shared" si="19"/>
        <v>#REF!</v>
      </c>
      <c r="Z84" s="12" t="e">
        <f t="shared" si="32"/>
        <v>#REF!</v>
      </c>
      <c r="AA84" s="35" t="e">
        <f t="shared" si="33"/>
        <v>#REF!</v>
      </c>
      <c r="AB84" s="2" t="s">
        <v>108</v>
      </c>
    </row>
    <row r="85" spans="1:28">
      <c r="A85" s="2" t="s">
        <v>97</v>
      </c>
      <c r="C85" s="32">
        <v>42767</v>
      </c>
      <c r="D85" s="13">
        <v>1127909</v>
      </c>
      <c r="E85" s="29">
        <f t="shared" si="34"/>
        <v>1214073</v>
      </c>
      <c r="F85" s="29">
        <f>SUM(D74:D85)/12</f>
        <v>1275302</v>
      </c>
      <c r="G85" s="29">
        <f t="shared" si="16"/>
        <v>1244855.4285714284</v>
      </c>
      <c r="H85" s="12">
        <f t="shared" si="20"/>
        <v>-1.5973395595435425E-2</v>
      </c>
      <c r="I85" s="14">
        <f t="shared" si="21"/>
        <v>2.9189491056904826E-2</v>
      </c>
      <c r="J85" s="13">
        <v>1735619</v>
      </c>
      <c r="K85" s="29">
        <f t="shared" si="22"/>
        <v>1858486</v>
      </c>
      <c r="L85" s="30">
        <f t="shared" si="23"/>
        <v>1952835</v>
      </c>
      <c r="M85" s="30">
        <f t="shared" si="17"/>
        <v>1906945.8730158731</v>
      </c>
      <c r="N85" s="12">
        <f t="shared" si="24"/>
        <v>-1.2380179798594959E-2</v>
      </c>
      <c r="O85" s="14">
        <f t="shared" si="25"/>
        <v>2.8461193134217577E-2</v>
      </c>
      <c r="P85" s="13" t="e">
        <v>#REF!</v>
      </c>
      <c r="Q85" s="29" t="e">
        <f t="shared" si="26"/>
        <v>#REF!</v>
      </c>
      <c r="R85" s="30" t="e">
        <f t="shared" si="27"/>
        <v>#REF!</v>
      </c>
      <c r="S85" s="30" t="e">
        <f t="shared" si="18"/>
        <v>#REF!</v>
      </c>
      <c r="T85" s="12" t="e">
        <f t="shared" si="28"/>
        <v>#REF!</v>
      </c>
      <c r="U85" s="14" t="e">
        <f t="shared" si="29"/>
        <v>#REF!</v>
      </c>
      <c r="V85" s="13" t="e">
        <v>#REF!</v>
      </c>
      <c r="W85" s="29" t="e">
        <f t="shared" si="30"/>
        <v>#REF!</v>
      </c>
      <c r="X85" s="29" t="e">
        <f t="shared" si="31"/>
        <v>#REF!</v>
      </c>
      <c r="Y85" s="29" t="e">
        <f t="shared" si="19"/>
        <v>#REF!</v>
      </c>
      <c r="Z85" s="12" t="e">
        <f t="shared" si="32"/>
        <v>#REF!</v>
      </c>
      <c r="AA85" s="35" t="e">
        <f t="shared" si="33"/>
        <v>#REF!</v>
      </c>
      <c r="AB85" s="2" t="s">
        <v>108</v>
      </c>
    </row>
    <row r="86" spans="1:28">
      <c r="A86" s="2" t="s">
        <v>98</v>
      </c>
      <c r="C86" s="32">
        <v>42795</v>
      </c>
      <c r="D86" s="13">
        <v>1309507</v>
      </c>
      <c r="E86" s="29">
        <f t="shared" ref="E86:E100" si="35">SUM(D84:D86)/3</f>
        <v>1224864.3333333333</v>
      </c>
      <c r="F86" s="29">
        <f t="shared" ref="F86:F93" si="36">SUM(D75:D86)/12</f>
        <v>1271896.5</v>
      </c>
      <c r="G86" s="29">
        <f t="shared" ref="G86:G93" si="37">SUM(D51:D86)/36</f>
        <v>1245968.5079365079</v>
      </c>
      <c r="H86" s="12">
        <f t="shared" ref="H86:H93" si="38">SUM(D84:D86)/SUM(D72:D74)-1</f>
        <v>-3.7749787234042542E-2</v>
      </c>
      <c r="I86" s="14">
        <f t="shared" ref="I86:I93" si="39">SUM(D75:D86)/SUM(D63:D74)-1</f>
        <v>1.964918934547466E-2</v>
      </c>
      <c r="J86" s="13">
        <v>2015834</v>
      </c>
      <c r="K86" s="29">
        <f t="shared" ref="K86:K100" si="40">SUM(J84:J86)/3</f>
        <v>1882241.6666666667</v>
      </c>
      <c r="L86" s="30">
        <f t="shared" ref="L86:L93" si="41">SUM(J75:J86)/12</f>
        <v>1946858.4166666667</v>
      </c>
      <c r="M86" s="30">
        <f t="shared" ref="M86:M93" si="42">SUM(J51:J86)/36</f>
        <v>1908570.6825396828</v>
      </c>
      <c r="N86" s="12">
        <f t="shared" ref="N86:N93" si="43">SUM(J84:J86)/SUM(J72:J74)-1</f>
        <v>-3.7257482607121584E-2</v>
      </c>
      <c r="O86" s="14">
        <f t="shared" ref="O86:O93" si="44">SUM(J75:J86)/SUM(J63:J74)-1</f>
        <v>1.8848497976655221E-2</v>
      </c>
      <c r="P86" s="13" t="e">
        <v>#REF!</v>
      </c>
      <c r="Q86" s="29" t="e">
        <f t="shared" ref="Q86:Q100" si="45">SUM(P84:P86)/3</f>
        <v>#REF!</v>
      </c>
      <c r="R86" s="30" t="e">
        <f t="shared" ref="R86:R93" si="46">SUM(P75:P86)/12</f>
        <v>#REF!</v>
      </c>
      <c r="S86" s="30" t="e">
        <f t="shared" ref="S86:S93" si="47">SUM(P51:P86)/36</f>
        <v>#REF!</v>
      </c>
      <c r="T86" s="12" t="e">
        <f t="shared" ref="T86:T93" si="48">SUM(P84:P86)/SUM(P72:P74)-1</f>
        <v>#REF!</v>
      </c>
      <c r="U86" s="14" t="e">
        <f t="shared" ref="U86:U93" si="49">SUM(P75:P86)/SUM(P63:P74)-1</f>
        <v>#REF!</v>
      </c>
      <c r="V86" s="13" t="e">
        <v>#REF!</v>
      </c>
      <c r="W86" s="29" t="e">
        <f t="shared" ref="W86:W100" si="50">SUM(V84:V86)/3</f>
        <v>#REF!</v>
      </c>
      <c r="X86" s="29" t="e">
        <f t="shared" ref="X86:X93" si="51">SUM(V75:V86)/12</f>
        <v>#REF!</v>
      </c>
      <c r="Y86" s="29" t="e">
        <f t="shared" ref="Y86:Y93" si="52">SUM(V51:V86)/36</f>
        <v>#REF!</v>
      </c>
      <c r="Z86" s="12" t="e">
        <f t="shared" ref="Z86:Z93" si="53">SUM(V84:V86)/SUM(V72:V74)-1</f>
        <v>#REF!</v>
      </c>
      <c r="AA86" s="35" t="e">
        <f t="shared" ref="AA86:AA93" si="54">SUM(V75:V86)/SUM(V63:V74)-1</f>
        <v>#REF!</v>
      </c>
    </row>
    <row r="87" spans="1:28">
      <c r="A87" s="2" t="s">
        <v>99</v>
      </c>
      <c r="C87" s="32">
        <v>42826</v>
      </c>
      <c r="D87" s="13">
        <v>1253743</v>
      </c>
      <c r="E87" s="29">
        <f t="shared" si="35"/>
        <v>1230386.3333333333</v>
      </c>
      <c r="F87" s="29">
        <f t="shared" si="36"/>
        <v>1275203.6666666667</v>
      </c>
      <c r="G87" s="29">
        <f t="shared" si="37"/>
        <v>1247098.4285714284</v>
      </c>
      <c r="H87" s="12">
        <f t="shared" si="38"/>
        <v>-2.4226221726646013E-2</v>
      </c>
      <c r="I87" s="14">
        <f t="shared" si="39"/>
        <v>2.1793569900384391E-2</v>
      </c>
      <c r="J87" s="13">
        <v>1949762</v>
      </c>
      <c r="K87" s="29">
        <f t="shared" si="40"/>
        <v>1900405</v>
      </c>
      <c r="L87" s="30">
        <f t="shared" si="41"/>
        <v>1953690.1666666667</v>
      </c>
      <c r="M87" s="30">
        <f t="shared" si="42"/>
        <v>1910573.0753968256</v>
      </c>
      <c r="N87" s="12">
        <f t="shared" si="43"/>
        <v>-2.1437116703941439E-2</v>
      </c>
      <c r="O87" s="14">
        <f t="shared" si="44"/>
        <v>2.2663997574071892E-2</v>
      </c>
      <c r="P87" s="13" t="e">
        <v>#REF!</v>
      </c>
      <c r="Q87" s="29" t="e">
        <f t="shared" si="45"/>
        <v>#REF!</v>
      </c>
      <c r="R87" s="30" t="e">
        <f t="shared" si="46"/>
        <v>#REF!</v>
      </c>
      <c r="S87" s="30" t="e">
        <f t="shared" si="47"/>
        <v>#REF!</v>
      </c>
      <c r="T87" s="12" t="e">
        <f t="shared" si="48"/>
        <v>#REF!</v>
      </c>
      <c r="U87" s="14" t="e">
        <f t="shared" si="49"/>
        <v>#REF!</v>
      </c>
      <c r="V87" s="13" t="e">
        <v>#REF!</v>
      </c>
      <c r="W87" s="29" t="e">
        <f t="shared" si="50"/>
        <v>#REF!</v>
      </c>
      <c r="X87" s="29" t="e">
        <f t="shared" si="51"/>
        <v>#REF!</v>
      </c>
      <c r="Y87" s="29" t="e">
        <f t="shared" si="52"/>
        <v>#REF!</v>
      </c>
      <c r="Z87" s="12" t="e">
        <f t="shared" si="53"/>
        <v>#REF!</v>
      </c>
      <c r="AA87" s="35" t="e">
        <f t="shared" si="54"/>
        <v>#REF!</v>
      </c>
    </row>
    <row r="88" spans="1:28">
      <c r="A88" s="2" t="s">
        <v>97</v>
      </c>
      <c r="C88" s="32">
        <v>42856</v>
      </c>
      <c r="D88" s="13">
        <v>1347297</v>
      </c>
      <c r="E88" s="29">
        <f t="shared" si="35"/>
        <v>1303515.6666666667</v>
      </c>
      <c r="F88" s="29">
        <f t="shared" si="36"/>
        <v>1274711.25</v>
      </c>
      <c r="G88" s="29">
        <f t="shared" si="37"/>
        <v>1248764.0912698412</v>
      </c>
      <c r="H88" s="12">
        <f t="shared" si="38"/>
        <v>-1.8095096124295384E-3</v>
      </c>
      <c r="I88" s="14">
        <f t="shared" si="39"/>
        <v>1.4707436365919424E-2</v>
      </c>
      <c r="J88" s="13">
        <v>2066789</v>
      </c>
      <c r="K88" s="29">
        <f t="shared" si="40"/>
        <v>2010795</v>
      </c>
      <c r="L88" s="30">
        <f t="shared" si="41"/>
        <v>1953394.25</v>
      </c>
      <c r="M88" s="30">
        <f t="shared" si="42"/>
        <v>1913038.6468253972</v>
      </c>
      <c r="N88" s="12">
        <f t="shared" si="43"/>
        <v>1.1137343307985326E-3</v>
      </c>
      <c r="O88" s="14">
        <f t="shared" si="44"/>
        <v>1.661681095715184E-2</v>
      </c>
      <c r="P88" s="13" t="e">
        <v>#REF!</v>
      </c>
      <c r="Q88" s="29" t="e">
        <f t="shared" si="45"/>
        <v>#REF!</v>
      </c>
      <c r="R88" s="30" t="e">
        <f t="shared" si="46"/>
        <v>#REF!</v>
      </c>
      <c r="S88" s="30" t="e">
        <f t="shared" si="47"/>
        <v>#REF!</v>
      </c>
      <c r="T88" s="12" t="e">
        <f t="shared" si="48"/>
        <v>#REF!</v>
      </c>
      <c r="U88" s="14" t="e">
        <f t="shared" si="49"/>
        <v>#REF!</v>
      </c>
      <c r="V88" s="13" t="e">
        <v>#REF!</v>
      </c>
      <c r="W88" s="29" t="e">
        <f t="shared" si="50"/>
        <v>#REF!</v>
      </c>
      <c r="X88" s="29" t="e">
        <f t="shared" si="51"/>
        <v>#REF!</v>
      </c>
      <c r="Y88" s="29" t="e">
        <f t="shared" si="52"/>
        <v>#REF!</v>
      </c>
      <c r="Z88" s="12" t="e">
        <f t="shared" si="53"/>
        <v>#REF!</v>
      </c>
      <c r="AA88" s="35" t="e">
        <f t="shared" si="54"/>
        <v>#REF!</v>
      </c>
    </row>
    <row r="89" spans="1:28">
      <c r="A89" s="2" t="s">
        <v>98</v>
      </c>
      <c r="C89" s="32">
        <v>42887</v>
      </c>
      <c r="D89" s="13">
        <v>1296877</v>
      </c>
      <c r="E89" s="29">
        <f t="shared" si="35"/>
        <v>1299305.6666666667</v>
      </c>
      <c r="F89" s="29">
        <f t="shared" si="36"/>
        <v>1275909.4166666667</v>
      </c>
      <c r="G89" s="29">
        <f t="shared" si="37"/>
        <v>1249643.6984126985</v>
      </c>
      <c r="H89" s="12">
        <f t="shared" si="38"/>
        <v>1.2508565464566468E-2</v>
      </c>
      <c r="I89" s="14">
        <f t="shared" si="39"/>
        <v>1.3423519780006776E-2</v>
      </c>
      <c r="J89" s="13">
        <v>1994056</v>
      </c>
      <c r="K89" s="29">
        <f t="shared" si="40"/>
        <v>2003535.6666666667</v>
      </c>
      <c r="L89" s="30">
        <f t="shared" si="41"/>
        <v>1956332.0833333333</v>
      </c>
      <c r="M89" s="30">
        <f t="shared" si="42"/>
        <v>1914477.2023809527</v>
      </c>
      <c r="N89" s="12">
        <f t="shared" si="43"/>
        <v>1.9278528819182572E-2</v>
      </c>
      <c r="O89" s="14">
        <f t="shared" si="44"/>
        <v>1.6048546886482606E-2</v>
      </c>
      <c r="P89" s="13" t="e">
        <v>#REF!</v>
      </c>
      <c r="Q89" s="29" t="e">
        <f t="shared" si="45"/>
        <v>#REF!</v>
      </c>
      <c r="R89" s="30" t="e">
        <f t="shared" si="46"/>
        <v>#REF!</v>
      </c>
      <c r="S89" s="30" t="e">
        <f t="shared" si="47"/>
        <v>#REF!</v>
      </c>
      <c r="T89" s="12" t="e">
        <f t="shared" si="48"/>
        <v>#REF!</v>
      </c>
      <c r="U89" s="14" t="e">
        <f t="shared" si="49"/>
        <v>#REF!</v>
      </c>
      <c r="V89" s="13" t="e">
        <v>#REF!</v>
      </c>
      <c r="W89" s="29" t="e">
        <f t="shared" si="50"/>
        <v>#REF!</v>
      </c>
      <c r="X89" s="29" t="e">
        <f t="shared" si="51"/>
        <v>#REF!</v>
      </c>
      <c r="Y89" s="29" t="e">
        <f t="shared" si="52"/>
        <v>#REF!</v>
      </c>
      <c r="Z89" s="12" t="e">
        <f t="shared" si="53"/>
        <v>#REF!</v>
      </c>
      <c r="AA89" s="35" t="e">
        <f t="shared" si="54"/>
        <v>#REF!</v>
      </c>
    </row>
    <row r="90" spans="1:28">
      <c r="A90" s="2" t="s">
        <v>99</v>
      </c>
      <c r="C90" s="32">
        <v>42917</v>
      </c>
      <c r="D90" s="13">
        <v>1348648</v>
      </c>
      <c r="E90" s="29">
        <f t="shared" si="35"/>
        <v>1330940.6666666667</v>
      </c>
      <c r="F90" s="29">
        <f t="shared" si="36"/>
        <v>1275507</v>
      </c>
      <c r="G90" s="29">
        <f t="shared" si="37"/>
        <v>1250923.1309523811</v>
      </c>
      <c r="H90" s="12">
        <f t="shared" si="38"/>
        <v>9.1246776908149307E-4</v>
      </c>
      <c r="I90" s="14">
        <f t="shared" si="39"/>
        <v>7.6379538386377455E-3</v>
      </c>
      <c r="J90" s="13">
        <v>2073944</v>
      </c>
      <c r="K90" s="29">
        <f t="shared" si="40"/>
        <v>2044929.6666666667</v>
      </c>
      <c r="L90" s="30">
        <f t="shared" si="41"/>
        <v>1955907.9166666667</v>
      </c>
      <c r="M90" s="30">
        <f t="shared" si="42"/>
        <v>1916708.1230158731</v>
      </c>
      <c r="N90" s="12">
        <f t="shared" si="43"/>
        <v>4.3569471475608523E-3</v>
      </c>
      <c r="O90" s="14">
        <f t="shared" si="44"/>
        <v>1.0312611479739164E-2</v>
      </c>
      <c r="P90" s="13" t="e">
        <v>#REF!</v>
      </c>
      <c r="Q90" s="29" t="e">
        <f t="shared" si="45"/>
        <v>#REF!</v>
      </c>
      <c r="R90" s="30" t="e">
        <f t="shared" si="46"/>
        <v>#REF!</v>
      </c>
      <c r="S90" s="30" t="e">
        <f t="shared" si="47"/>
        <v>#REF!</v>
      </c>
      <c r="T90" s="12" t="e">
        <f t="shared" si="48"/>
        <v>#REF!</v>
      </c>
      <c r="U90" s="14" t="e">
        <f t="shared" si="49"/>
        <v>#REF!</v>
      </c>
      <c r="V90" s="13" t="e">
        <v>#REF!</v>
      </c>
      <c r="W90" s="29" t="e">
        <f t="shared" si="50"/>
        <v>#REF!</v>
      </c>
      <c r="X90" s="29" t="e">
        <f t="shared" si="51"/>
        <v>#REF!</v>
      </c>
      <c r="Y90" s="29" t="e">
        <f t="shared" si="52"/>
        <v>#REF!</v>
      </c>
      <c r="Z90" s="12" t="e">
        <f t="shared" si="53"/>
        <v>#REF!</v>
      </c>
      <c r="AA90" s="35" t="e">
        <f t="shared" si="54"/>
        <v>#REF!</v>
      </c>
    </row>
    <row r="91" spans="1:28">
      <c r="A91" s="2" t="s">
        <v>97</v>
      </c>
      <c r="C91" s="32">
        <v>42948</v>
      </c>
      <c r="D91" s="13">
        <v>1256655</v>
      </c>
      <c r="E91" s="29">
        <f t="shared" si="35"/>
        <v>1300726.6666666667</v>
      </c>
      <c r="F91" s="29">
        <f t="shared" si="36"/>
        <v>1275691.6666666667</v>
      </c>
      <c r="G91" s="29">
        <f t="shared" si="37"/>
        <v>1252826.138888889</v>
      </c>
      <c r="H91" s="12">
        <f t="shared" si="38"/>
        <v>3.0240989714465094E-3</v>
      </c>
      <c r="I91" s="14">
        <f t="shared" si="39"/>
        <v>5.228556967132203E-3</v>
      </c>
      <c r="J91" s="13">
        <v>1924663</v>
      </c>
      <c r="K91" s="29">
        <f t="shared" si="40"/>
        <v>1997554.3333333333</v>
      </c>
      <c r="L91" s="30">
        <f t="shared" si="41"/>
        <v>1955221.4166666667</v>
      </c>
      <c r="M91" s="30">
        <f t="shared" si="42"/>
        <v>1919690.1507936509</v>
      </c>
      <c r="N91" s="12">
        <f t="shared" si="43"/>
        <v>3.6722434768103884E-3</v>
      </c>
      <c r="O91" s="14">
        <f t="shared" si="44"/>
        <v>7.0206875721710027E-3</v>
      </c>
      <c r="P91" s="13" t="e">
        <v>#REF!</v>
      </c>
      <c r="Q91" s="29" t="e">
        <f t="shared" si="45"/>
        <v>#REF!</v>
      </c>
      <c r="R91" s="30" t="e">
        <f t="shared" si="46"/>
        <v>#REF!</v>
      </c>
      <c r="S91" s="30" t="e">
        <f t="shared" si="47"/>
        <v>#REF!</v>
      </c>
      <c r="T91" s="12" t="e">
        <f t="shared" si="48"/>
        <v>#REF!</v>
      </c>
      <c r="U91" s="14" t="e">
        <f t="shared" si="49"/>
        <v>#REF!</v>
      </c>
      <c r="V91" s="13" t="e">
        <v>#REF!</v>
      </c>
      <c r="W91" s="29" t="e">
        <f t="shared" si="50"/>
        <v>#REF!</v>
      </c>
      <c r="X91" s="29" t="e">
        <f t="shared" si="51"/>
        <v>#REF!</v>
      </c>
      <c r="Y91" s="29" t="e">
        <f t="shared" si="52"/>
        <v>#REF!</v>
      </c>
      <c r="Z91" s="12" t="e">
        <f t="shared" si="53"/>
        <v>#REF!</v>
      </c>
      <c r="AA91" s="35" t="e">
        <f t="shared" si="54"/>
        <v>#REF!</v>
      </c>
    </row>
    <row r="92" spans="1:28">
      <c r="A92" s="2" t="s">
        <v>98</v>
      </c>
      <c r="C92" s="32">
        <v>42979</v>
      </c>
      <c r="D92" s="13">
        <v>1263957</v>
      </c>
      <c r="E92" s="29">
        <f t="shared" si="35"/>
        <v>1289753.3333333333</v>
      </c>
      <c r="F92" s="29">
        <f t="shared" si="36"/>
        <v>1274556.5833333333</v>
      </c>
      <c r="G92" s="29">
        <f t="shared" si="37"/>
        <v>1253997.6785714284</v>
      </c>
      <c r="H92" s="12">
        <f t="shared" si="38"/>
        <v>-4.1781045087188051E-3</v>
      </c>
      <c r="I92" s="14">
        <f t="shared" si="39"/>
        <v>6.55493808825236E-4</v>
      </c>
      <c r="J92" s="13">
        <v>1925961</v>
      </c>
      <c r="K92" s="29">
        <f t="shared" si="40"/>
        <v>1974856</v>
      </c>
      <c r="L92" s="30">
        <f t="shared" si="41"/>
        <v>1953012.8333333333</v>
      </c>
      <c r="M92" s="30">
        <f t="shared" si="42"/>
        <v>1921708.9087301588</v>
      </c>
      <c r="N92" s="12">
        <f t="shared" si="43"/>
        <v>-6.6781246526264049E-3</v>
      </c>
      <c r="O92" s="14">
        <f t="shared" si="44"/>
        <v>1.9061387600836088E-3</v>
      </c>
      <c r="P92" s="13" t="e">
        <v>#REF!</v>
      </c>
      <c r="Q92" s="29" t="e">
        <f t="shared" si="45"/>
        <v>#REF!</v>
      </c>
      <c r="R92" s="30" t="e">
        <f t="shared" si="46"/>
        <v>#REF!</v>
      </c>
      <c r="S92" s="30" t="e">
        <f t="shared" si="47"/>
        <v>#REF!</v>
      </c>
      <c r="T92" s="12" t="e">
        <f t="shared" si="48"/>
        <v>#REF!</v>
      </c>
      <c r="U92" s="14" t="e">
        <f t="shared" si="49"/>
        <v>#REF!</v>
      </c>
      <c r="V92" s="13" t="e">
        <v>#REF!</v>
      </c>
      <c r="W92" s="29" t="e">
        <f t="shared" si="50"/>
        <v>#REF!</v>
      </c>
      <c r="X92" s="29" t="e">
        <f t="shared" si="51"/>
        <v>#REF!</v>
      </c>
      <c r="Y92" s="29" t="e">
        <f t="shared" si="52"/>
        <v>#REF!</v>
      </c>
      <c r="Z92" s="12" t="e">
        <f t="shared" si="53"/>
        <v>#REF!</v>
      </c>
      <c r="AA92" s="35" t="e">
        <f t="shared" si="54"/>
        <v>#REF!</v>
      </c>
    </row>
    <row r="93" spans="1:28">
      <c r="A93" s="36" t="s">
        <v>99</v>
      </c>
      <c r="C93" s="32">
        <v>43009</v>
      </c>
      <c r="D93" s="13">
        <v>1325211</v>
      </c>
      <c r="E93" s="29">
        <f t="shared" si="35"/>
        <v>1281941</v>
      </c>
      <c r="F93" s="29">
        <f t="shared" si="36"/>
        <v>1275193.25</v>
      </c>
      <c r="G93" s="29">
        <f t="shared" si="37"/>
        <v>1256083.7023809524</v>
      </c>
      <c r="H93" s="12">
        <f t="shared" si="38"/>
        <v>-9.7802673948488295E-4</v>
      </c>
      <c r="I93" s="14">
        <f t="shared" si="39"/>
        <v>-2.5107497401054557E-3</v>
      </c>
      <c r="J93" s="13">
        <v>2044137</v>
      </c>
      <c r="K93" s="29">
        <f t="shared" si="40"/>
        <v>1964920.3333333333</v>
      </c>
      <c r="L93" s="30">
        <f t="shared" si="41"/>
        <v>1956539.5833333333</v>
      </c>
      <c r="M93" s="30">
        <f t="shared" si="42"/>
        <v>1925924.5476190476</v>
      </c>
      <c r="N93" s="12">
        <f t="shared" si="43"/>
        <v>1.2875432231487238E-3</v>
      </c>
      <c r="O93" s="14">
        <f t="shared" si="44"/>
        <v>3.4940245174919227E-4</v>
      </c>
      <c r="P93" s="13" t="e">
        <v>#REF!</v>
      </c>
      <c r="Q93" s="29" t="e">
        <f t="shared" si="45"/>
        <v>#REF!</v>
      </c>
      <c r="R93" s="30" t="e">
        <f t="shared" si="46"/>
        <v>#REF!</v>
      </c>
      <c r="S93" s="30" t="e">
        <f t="shared" si="47"/>
        <v>#REF!</v>
      </c>
      <c r="T93" s="12" t="e">
        <f t="shared" si="48"/>
        <v>#REF!</v>
      </c>
      <c r="U93" s="14" t="e">
        <f t="shared" si="49"/>
        <v>#REF!</v>
      </c>
      <c r="V93" s="13" t="e">
        <v>#REF!</v>
      </c>
      <c r="W93" s="29" t="e">
        <f t="shared" si="50"/>
        <v>#REF!</v>
      </c>
      <c r="X93" s="29" t="e">
        <f t="shared" si="51"/>
        <v>#REF!</v>
      </c>
      <c r="Y93" s="29" t="e">
        <f t="shared" si="52"/>
        <v>#REF!</v>
      </c>
      <c r="Z93" s="12" t="e">
        <f t="shared" si="53"/>
        <v>#REF!</v>
      </c>
      <c r="AA93" s="35" t="e">
        <f t="shared" si="54"/>
        <v>#REF!</v>
      </c>
    </row>
    <row r="94" spans="1:28">
      <c r="A94" s="2" t="s">
        <v>97</v>
      </c>
      <c r="C94" s="32">
        <v>43040</v>
      </c>
      <c r="D94" s="13">
        <v>1281913</v>
      </c>
      <c r="E94" s="29">
        <f t="shared" si="35"/>
        <v>1290360.3333333333</v>
      </c>
      <c r="F94" s="29">
        <f t="shared" ref="F94:F99" si="55">SUM(D83:D94)/12</f>
        <v>1277168.9166666667</v>
      </c>
      <c r="G94" s="29">
        <f t="shared" ref="G94:G99" si="56">SUM(D59:D94)/36</f>
        <v>1258205.75</v>
      </c>
      <c r="H94" s="12">
        <f t="shared" ref="H94:H99" si="57">SUM(D92:D94)/SUM(D80:D82)-1</f>
        <v>4.6004078524839453E-3</v>
      </c>
      <c r="I94" s="14">
        <f t="shared" ref="I94:I99" si="58">SUM(D83:D94)/SUM(D71:D82)-1</f>
        <v>-2.3901975343342263E-3</v>
      </c>
      <c r="J94" s="13">
        <v>1976971</v>
      </c>
      <c r="K94" s="29">
        <f t="shared" si="40"/>
        <v>1982356.3333333333</v>
      </c>
      <c r="L94" s="30">
        <f t="shared" ref="L94:L99" si="59">SUM(J83:J94)/12</f>
        <v>1962297.9166666667</v>
      </c>
      <c r="M94" s="30">
        <f t="shared" ref="M94:M99" si="60">SUM(J59:J94)/36</f>
        <v>1929994.2896825399</v>
      </c>
      <c r="N94" s="12">
        <f t="shared" ref="N94:N99" si="61">SUM(J92:J94)/SUM(J80:J82)-1</f>
        <v>1.4485809048589759E-2</v>
      </c>
      <c r="O94" s="14">
        <f t="shared" ref="O94:O99" si="62">SUM(J83:J94)/SUM(J71:J82)-1</f>
        <v>1.8577577361549302E-3</v>
      </c>
      <c r="P94" s="13" t="e">
        <v>#REF!</v>
      </c>
      <c r="Q94" s="29" t="e">
        <f t="shared" si="45"/>
        <v>#REF!</v>
      </c>
      <c r="R94" s="30" t="e">
        <f t="shared" ref="R94:R99" si="63">SUM(P83:P94)/12</f>
        <v>#REF!</v>
      </c>
      <c r="S94" s="30" t="e">
        <f t="shared" ref="S94:S99" si="64">SUM(P59:P94)/36</f>
        <v>#REF!</v>
      </c>
      <c r="T94" s="12" t="e">
        <f t="shared" ref="T94:T99" si="65">SUM(P92:P94)/SUM(P80:P82)-1</f>
        <v>#REF!</v>
      </c>
      <c r="U94" s="14" t="e">
        <f t="shared" ref="U94:U99" si="66">SUM(P83:P94)/SUM(P71:P82)-1</f>
        <v>#REF!</v>
      </c>
      <c r="V94" s="13" t="e">
        <v>#REF!</v>
      </c>
      <c r="W94" s="29" t="e">
        <f t="shared" si="50"/>
        <v>#REF!</v>
      </c>
      <c r="X94" s="29" t="e">
        <f t="shared" ref="X94:X99" si="67">SUM(V83:V94)/12</f>
        <v>#REF!</v>
      </c>
      <c r="Y94" s="29" t="e">
        <f t="shared" ref="Y94:Y99" si="68">SUM(V59:V94)/36</f>
        <v>#REF!</v>
      </c>
      <c r="Z94" s="12" t="e">
        <f t="shared" ref="Z94:Z99" si="69">SUM(V92:V94)/SUM(V80:V82)-1</f>
        <v>#REF!</v>
      </c>
      <c r="AA94" s="35" t="e">
        <f t="shared" ref="AA94:AA99" si="70">SUM(V83:V94)/SUM(V71:V82)-1</f>
        <v>#REF!</v>
      </c>
    </row>
    <row r="95" spans="1:28">
      <c r="A95" s="2" t="s">
        <v>98</v>
      </c>
      <c r="C95" s="32">
        <v>43070</v>
      </c>
      <c r="D95" s="13">
        <v>1289587</v>
      </c>
      <c r="E95" s="29">
        <f t="shared" si="35"/>
        <v>1298903.6666666667</v>
      </c>
      <c r="F95" s="29">
        <f t="shared" si="55"/>
        <v>1278206.75</v>
      </c>
      <c r="G95" s="29">
        <f t="shared" si="56"/>
        <v>1259530.5357142857</v>
      </c>
      <c r="H95" s="12">
        <f t="shared" si="57"/>
        <v>1.1368552955701716E-2</v>
      </c>
      <c r="I95" s="14">
        <f t="shared" si="58"/>
        <v>-4.4417717628739695E-3</v>
      </c>
      <c r="J95" s="13">
        <v>2003954</v>
      </c>
      <c r="K95" s="29">
        <f t="shared" si="40"/>
        <v>2008354</v>
      </c>
      <c r="L95" s="30">
        <f t="shared" si="59"/>
        <v>1967246.8333333333</v>
      </c>
      <c r="M95" s="30">
        <f t="shared" si="60"/>
        <v>1932847.8174603176</v>
      </c>
      <c r="N95" s="12">
        <f t="shared" si="61"/>
        <v>2.9176731996937599E-2</v>
      </c>
      <c r="O95" s="14">
        <f t="shared" si="62"/>
        <v>1.1083823807500615E-3</v>
      </c>
      <c r="P95" s="13" t="e">
        <v>#REF!</v>
      </c>
      <c r="Q95" s="29" t="e">
        <f t="shared" si="45"/>
        <v>#REF!</v>
      </c>
      <c r="R95" s="30" t="e">
        <f t="shared" si="63"/>
        <v>#REF!</v>
      </c>
      <c r="S95" s="30" t="e">
        <f t="shared" si="64"/>
        <v>#REF!</v>
      </c>
      <c r="T95" s="12" t="e">
        <f t="shared" si="65"/>
        <v>#REF!</v>
      </c>
      <c r="U95" s="14" t="e">
        <f t="shared" si="66"/>
        <v>#REF!</v>
      </c>
      <c r="V95" s="13" t="e">
        <v>#REF!</v>
      </c>
      <c r="W95" s="29" t="e">
        <f t="shared" si="50"/>
        <v>#REF!</v>
      </c>
      <c r="X95" s="29" t="e">
        <f t="shared" si="67"/>
        <v>#REF!</v>
      </c>
      <c r="Y95" s="29" t="e">
        <f t="shared" si="68"/>
        <v>#REF!</v>
      </c>
      <c r="Z95" s="12" t="e">
        <f t="shared" si="69"/>
        <v>#REF!</v>
      </c>
      <c r="AA95" s="35" t="e">
        <f t="shared" si="70"/>
        <v>#REF!</v>
      </c>
    </row>
    <row r="96" spans="1:28">
      <c r="A96" s="2" t="s">
        <v>99</v>
      </c>
      <c r="C96" s="32">
        <v>43101</v>
      </c>
      <c r="D96" s="13">
        <v>1257026</v>
      </c>
      <c r="E96" s="29">
        <f t="shared" si="35"/>
        <v>1276175.3333333333</v>
      </c>
      <c r="F96" s="29">
        <f t="shared" si="55"/>
        <v>1279860.8333333333</v>
      </c>
      <c r="G96" s="29">
        <f t="shared" si="56"/>
        <v>1263224.5793650793</v>
      </c>
      <c r="H96" s="12">
        <f t="shared" si="57"/>
        <v>1.4847124530982692E-2</v>
      </c>
      <c r="I96" s="14">
        <f t="shared" si="58"/>
        <v>-2.3227749719746393E-3</v>
      </c>
      <c r="J96" s="13">
        <v>2000086</v>
      </c>
      <c r="K96" s="29">
        <f t="shared" si="40"/>
        <v>1993670.3333333333</v>
      </c>
      <c r="L96" s="30">
        <f t="shared" si="59"/>
        <v>1975981.3333333333</v>
      </c>
      <c r="M96" s="30">
        <f t="shared" si="60"/>
        <v>1940292.7896825399</v>
      </c>
      <c r="N96" s="12">
        <f t="shared" si="61"/>
        <v>4.0590252465764642E-2</v>
      </c>
      <c r="O96" s="14">
        <f t="shared" si="62"/>
        <v>6.0502324709938993E-3</v>
      </c>
      <c r="P96" s="13" t="e">
        <v>#REF!</v>
      </c>
      <c r="Q96" s="29" t="e">
        <f t="shared" si="45"/>
        <v>#REF!</v>
      </c>
      <c r="R96" s="30" t="e">
        <f t="shared" si="63"/>
        <v>#REF!</v>
      </c>
      <c r="S96" s="30" t="e">
        <f t="shared" si="64"/>
        <v>#REF!</v>
      </c>
      <c r="T96" s="12" t="e">
        <f t="shared" si="65"/>
        <v>#REF!</v>
      </c>
      <c r="U96" s="14" t="e">
        <f t="shared" si="66"/>
        <v>#REF!</v>
      </c>
      <c r="V96" s="13" t="e">
        <v>#REF!</v>
      </c>
      <c r="W96" s="29" t="e">
        <f t="shared" si="50"/>
        <v>#REF!</v>
      </c>
      <c r="X96" s="29" t="e">
        <f t="shared" si="67"/>
        <v>#REF!</v>
      </c>
      <c r="Y96" s="29" t="e">
        <f t="shared" si="68"/>
        <v>#REF!</v>
      </c>
      <c r="Z96" s="12" t="e">
        <f t="shared" si="69"/>
        <v>#REF!</v>
      </c>
      <c r="AA96" s="35" t="e">
        <f t="shared" si="70"/>
        <v>#REF!</v>
      </c>
    </row>
    <row r="97" spans="1:30">
      <c r="A97" s="2" t="s">
        <v>97</v>
      </c>
      <c r="C97" s="32">
        <v>43132</v>
      </c>
      <c r="D97" s="13">
        <v>1151757</v>
      </c>
      <c r="E97" s="29">
        <f t="shared" si="35"/>
        <v>1232790</v>
      </c>
      <c r="F97" s="29">
        <f t="shared" si="55"/>
        <v>1281848.1666666667</v>
      </c>
      <c r="G97" s="29">
        <f t="shared" si="56"/>
        <v>1265427.5079365079</v>
      </c>
      <c r="H97" s="12">
        <f t="shared" si="57"/>
        <v>1.5416700643206882E-2</v>
      </c>
      <c r="I97" s="14">
        <f t="shared" si="58"/>
        <v>5.1330325418346145E-3</v>
      </c>
      <c r="J97" s="13">
        <v>1820012</v>
      </c>
      <c r="K97" s="29">
        <f t="shared" si="40"/>
        <v>1941350.6666666667</v>
      </c>
      <c r="L97" s="30">
        <f t="shared" si="59"/>
        <v>1983014.0833333333</v>
      </c>
      <c r="M97" s="30">
        <f t="shared" si="60"/>
        <v>1944880.7222222222</v>
      </c>
      <c r="N97" s="12">
        <f t="shared" si="61"/>
        <v>4.4587189070386612E-2</v>
      </c>
      <c r="O97" s="14">
        <f t="shared" si="62"/>
        <v>1.5453985274400228E-2</v>
      </c>
      <c r="P97" s="13" t="e">
        <v>#REF!</v>
      </c>
      <c r="Q97" s="29" t="e">
        <f t="shared" si="45"/>
        <v>#REF!</v>
      </c>
      <c r="R97" s="30" t="e">
        <f t="shared" si="63"/>
        <v>#REF!</v>
      </c>
      <c r="S97" s="30" t="e">
        <f t="shared" si="64"/>
        <v>#REF!</v>
      </c>
      <c r="T97" s="12" t="e">
        <f t="shared" si="65"/>
        <v>#REF!</v>
      </c>
      <c r="U97" s="14" t="e">
        <f t="shared" si="66"/>
        <v>#REF!</v>
      </c>
      <c r="V97" s="13" t="e">
        <v>#REF!</v>
      </c>
      <c r="W97" s="29" t="e">
        <f t="shared" si="50"/>
        <v>#REF!</v>
      </c>
      <c r="X97" s="29" t="e">
        <f t="shared" si="67"/>
        <v>#REF!</v>
      </c>
      <c r="Y97" s="29" t="e">
        <f t="shared" si="68"/>
        <v>#REF!</v>
      </c>
      <c r="Z97" s="12" t="e">
        <f t="shared" si="69"/>
        <v>#REF!</v>
      </c>
      <c r="AA97" s="35" t="e">
        <f t="shared" si="70"/>
        <v>#REF!</v>
      </c>
    </row>
    <row r="98" spans="1:30">
      <c r="A98" s="2" t="s">
        <v>98</v>
      </c>
      <c r="C98" s="32">
        <v>43160</v>
      </c>
      <c r="D98" s="13">
        <v>1299796</v>
      </c>
      <c r="E98" s="29">
        <f t="shared" si="35"/>
        <v>1236193</v>
      </c>
      <c r="F98" s="29">
        <f t="shared" si="55"/>
        <v>1281038.9166666667</v>
      </c>
      <c r="G98" s="29">
        <f t="shared" si="56"/>
        <v>1266773.9285714286</v>
      </c>
      <c r="H98" s="12">
        <f t="shared" si="57"/>
        <v>9.2489154581201216E-3</v>
      </c>
      <c r="I98" s="14">
        <f t="shared" si="58"/>
        <v>7.1880193605899922E-3</v>
      </c>
      <c r="J98" s="13">
        <v>2049785</v>
      </c>
      <c r="K98" s="29">
        <f t="shared" si="40"/>
        <v>1956627.6666666667</v>
      </c>
      <c r="L98" s="30">
        <f t="shared" si="59"/>
        <v>1985843.3333333333</v>
      </c>
      <c r="M98" s="30">
        <f t="shared" si="60"/>
        <v>1947847.888888889</v>
      </c>
      <c r="N98" s="12">
        <f t="shared" si="61"/>
        <v>3.9519898702345069E-2</v>
      </c>
      <c r="O98" s="14">
        <f t="shared" si="62"/>
        <v>2.0024525837587737E-2</v>
      </c>
      <c r="P98" s="13" t="e">
        <v>#REF!</v>
      </c>
      <c r="Q98" s="29" t="e">
        <f t="shared" si="45"/>
        <v>#REF!</v>
      </c>
      <c r="R98" s="30" t="e">
        <f t="shared" si="63"/>
        <v>#REF!</v>
      </c>
      <c r="S98" s="30" t="e">
        <f t="shared" si="64"/>
        <v>#REF!</v>
      </c>
      <c r="T98" s="12" t="e">
        <f t="shared" si="65"/>
        <v>#REF!</v>
      </c>
      <c r="U98" s="14" t="e">
        <f t="shared" si="66"/>
        <v>#REF!</v>
      </c>
      <c r="V98" s="13" t="e">
        <v>#REF!</v>
      </c>
      <c r="W98" s="29" t="e">
        <f t="shared" si="50"/>
        <v>#REF!</v>
      </c>
      <c r="X98" s="29" t="e">
        <f t="shared" si="67"/>
        <v>#REF!</v>
      </c>
      <c r="Y98" s="29" t="e">
        <f t="shared" si="68"/>
        <v>#REF!</v>
      </c>
      <c r="Z98" s="12" t="e">
        <f t="shared" si="69"/>
        <v>#REF!</v>
      </c>
      <c r="AA98" s="35" t="e">
        <f t="shared" si="70"/>
        <v>#REF!</v>
      </c>
    </row>
    <row r="99" spans="1:30">
      <c r="A99" s="36" t="s">
        <v>99</v>
      </c>
      <c r="C99" s="32">
        <v>43191</v>
      </c>
      <c r="D99" s="13">
        <v>1246348</v>
      </c>
      <c r="E99" s="29">
        <f t="shared" si="35"/>
        <v>1232633.6666666667</v>
      </c>
      <c r="F99" s="29">
        <f t="shared" si="55"/>
        <v>1280422.6666666667</v>
      </c>
      <c r="G99" s="29">
        <f t="shared" si="56"/>
        <v>1267877.1706349207</v>
      </c>
      <c r="H99" s="12">
        <f t="shared" si="57"/>
        <v>1.8265265733607983E-3</v>
      </c>
      <c r="I99" s="14">
        <f t="shared" si="58"/>
        <v>4.0926795745830358E-3</v>
      </c>
      <c r="J99" s="13">
        <v>1984369</v>
      </c>
      <c r="K99" s="29">
        <f t="shared" si="40"/>
        <v>1951388.6666666667</v>
      </c>
      <c r="L99" s="30">
        <f t="shared" si="59"/>
        <v>1988727.25</v>
      </c>
      <c r="M99" s="30">
        <f t="shared" si="60"/>
        <v>1950936.8134920634</v>
      </c>
      <c r="N99" s="12">
        <f t="shared" si="61"/>
        <v>2.6827790216646719E-2</v>
      </c>
      <c r="O99" s="14">
        <f t="shared" si="62"/>
        <v>1.7933797247448258E-2</v>
      </c>
      <c r="P99" s="13" t="e">
        <v>#REF!</v>
      </c>
      <c r="Q99" s="29" t="e">
        <f t="shared" si="45"/>
        <v>#REF!</v>
      </c>
      <c r="R99" s="30" t="e">
        <f t="shared" si="63"/>
        <v>#REF!</v>
      </c>
      <c r="S99" s="30" t="e">
        <f t="shared" si="64"/>
        <v>#REF!</v>
      </c>
      <c r="T99" s="12" t="e">
        <f t="shared" si="65"/>
        <v>#REF!</v>
      </c>
      <c r="U99" s="14" t="e">
        <f t="shared" si="66"/>
        <v>#REF!</v>
      </c>
      <c r="V99" s="13" t="e">
        <v>#REF!</v>
      </c>
      <c r="W99" s="29" t="e">
        <f t="shared" si="50"/>
        <v>#REF!</v>
      </c>
      <c r="X99" s="29" t="e">
        <f t="shared" si="67"/>
        <v>#REF!</v>
      </c>
      <c r="Y99" s="29" t="e">
        <f t="shared" si="68"/>
        <v>#REF!</v>
      </c>
      <c r="Z99" s="12" t="e">
        <f t="shared" si="69"/>
        <v>#REF!</v>
      </c>
      <c r="AA99" s="35" t="e">
        <f t="shared" si="70"/>
        <v>#REF!</v>
      </c>
    </row>
    <row r="100" spans="1:30">
      <c r="A100" s="2" t="s">
        <v>97</v>
      </c>
      <c r="C100" s="32">
        <v>43221</v>
      </c>
      <c r="D100" s="13">
        <v>1354711</v>
      </c>
      <c r="E100" s="29">
        <f t="shared" si="35"/>
        <v>1300285</v>
      </c>
      <c r="F100" s="29">
        <f t="shared" ref="F100:F105" si="71">SUM(D89:D100)/12</f>
        <v>1281040.5</v>
      </c>
      <c r="G100" s="29">
        <f t="shared" ref="G100:G105" si="72">SUM(D65:D100)/36</f>
        <v>1270662.3333333333</v>
      </c>
      <c r="H100" s="12">
        <f t="shared" ref="H100:H105" si="73">SUM(D98:D100)/SUM(D86:D88)-1</f>
        <v>-2.4784256524726933E-3</v>
      </c>
      <c r="I100" s="14">
        <f t="shared" ref="I100:I105" si="74">SUM(D89:D100)/SUM(D77:D88)-1</f>
        <v>4.9652421283643555E-3</v>
      </c>
      <c r="J100" s="13">
        <v>2164458</v>
      </c>
      <c r="K100" s="29">
        <f t="shared" si="40"/>
        <v>2066204</v>
      </c>
      <c r="L100" s="30">
        <f t="shared" ref="L100:L105" si="75">SUM(J89:J100)/12</f>
        <v>1996866.3333333333</v>
      </c>
      <c r="M100" s="30">
        <f t="shared" ref="M100:M105" si="76">SUM(J65:J100)/36</f>
        <v>1957242.0674603176</v>
      </c>
      <c r="N100" s="12">
        <f t="shared" ref="N100:N105" si="77">SUM(J98:J100)/SUM(J86:J88)-1</f>
        <v>2.7555767743603798E-2</v>
      </c>
      <c r="O100" s="14">
        <f t="shared" ref="O100:O105" si="78">SUM(J89:J100)/SUM(J77:J88)-1</f>
        <v>2.2254638731189713E-2</v>
      </c>
      <c r="P100" s="13" t="e">
        <v>#REF!</v>
      </c>
      <c r="Q100" s="29" t="e">
        <f t="shared" si="45"/>
        <v>#REF!</v>
      </c>
      <c r="R100" s="30" t="e">
        <f t="shared" ref="R100:R105" si="79">SUM(P89:P100)/12</f>
        <v>#REF!</v>
      </c>
      <c r="S100" s="30" t="e">
        <f t="shared" ref="S100:S105" si="80">SUM(P65:P100)/36</f>
        <v>#REF!</v>
      </c>
      <c r="T100" s="12" t="e">
        <f t="shared" ref="T100:T105" si="81">SUM(P98:P100)/SUM(P86:P88)-1</f>
        <v>#REF!</v>
      </c>
      <c r="U100" s="14" t="e">
        <f t="shared" ref="U100:U105" si="82">SUM(P89:P100)/SUM(P77:P88)-1</f>
        <v>#REF!</v>
      </c>
      <c r="V100" s="13" t="e">
        <v>#REF!</v>
      </c>
      <c r="W100" s="29" t="e">
        <f t="shared" si="50"/>
        <v>#REF!</v>
      </c>
      <c r="X100" s="29" t="e">
        <f t="shared" ref="X100:X105" si="83">SUM(V89:V100)/12</f>
        <v>#REF!</v>
      </c>
      <c r="Y100" s="29" t="e">
        <f t="shared" ref="Y100:Y105" si="84">SUM(V65:V100)/36</f>
        <v>#REF!</v>
      </c>
      <c r="Z100" s="12" t="e">
        <f t="shared" ref="Z100:Z105" si="85">SUM(V98:V100)/SUM(V86:V88)-1</f>
        <v>#REF!</v>
      </c>
      <c r="AA100" s="35" t="e">
        <f t="shared" ref="AA100:AA105" si="86">SUM(V89:V100)/SUM(V77:V88)-1</f>
        <v>#REF!</v>
      </c>
    </row>
    <row r="101" spans="1:30">
      <c r="A101" s="2" t="s">
        <v>98</v>
      </c>
      <c r="C101" s="32">
        <v>43252</v>
      </c>
      <c r="D101" s="13">
        <v>1306739</v>
      </c>
      <c r="E101" s="29">
        <f t="shared" ref="E101:E106" si="87">SUM(D99:D101)/3</f>
        <v>1302599.3333333333</v>
      </c>
      <c r="F101" s="29">
        <f t="shared" si="71"/>
        <v>1281862.3333333333</v>
      </c>
      <c r="G101" s="29">
        <f t="shared" si="72"/>
        <v>1272260.2777777778</v>
      </c>
      <c r="H101" s="12">
        <f t="shared" si="73"/>
        <v>2.5349436635002665E-3</v>
      </c>
      <c r="I101" s="14">
        <f t="shared" si="74"/>
        <v>4.6656264064723896E-3</v>
      </c>
      <c r="J101" s="13">
        <v>2093942</v>
      </c>
      <c r="K101" s="29">
        <f t="shared" ref="K101:K106" si="88">SUM(J99:J101)/3</f>
        <v>2080923</v>
      </c>
      <c r="L101" s="30">
        <f t="shared" si="75"/>
        <v>2005190.1666666667</v>
      </c>
      <c r="M101" s="30">
        <f t="shared" si="76"/>
        <v>1962317.9841269841</v>
      </c>
      <c r="N101" s="12">
        <f t="shared" si="77"/>
        <v>3.8625383426332816E-2</v>
      </c>
      <c r="O101" s="14">
        <f t="shared" si="78"/>
        <v>2.4974330150577373E-2</v>
      </c>
      <c r="P101" s="13" t="e">
        <v>#REF!</v>
      </c>
      <c r="Q101" s="29" t="e">
        <f t="shared" ref="Q101:Q106" si="89">SUM(P99:P101)/3</f>
        <v>#REF!</v>
      </c>
      <c r="R101" s="30" t="e">
        <f t="shared" si="79"/>
        <v>#REF!</v>
      </c>
      <c r="S101" s="30" t="e">
        <f t="shared" si="80"/>
        <v>#REF!</v>
      </c>
      <c r="T101" s="12" t="e">
        <f t="shared" si="81"/>
        <v>#REF!</v>
      </c>
      <c r="U101" s="14" t="e">
        <f t="shared" si="82"/>
        <v>#REF!</v>
      </c>
      <c r="V101" s="13" t="e">
        <v>#REF!</v>
      </c>
      <c r="W101" s="29" t="e">
        <f t="shared" ref="W101:W106" si="90">SUM(V99:V101)/3</f>
        <v>#REF!</v>
      </c>
      <c r="X101" s="29" t="e">
        <f t="shared" si="83"/>
        <v>#REF!</v>
      </c>
      <c r="Y101" s="29" t="e">
        <f t="shared" si="84"/>
        <v>#REF!</v>
      </c>
      <c r="Z101" s="12" t="e">
        <f t="shared" si="85"/>
        <v>#REF!</v>
      </c>
      <c r="AA101" s="35" t="e">
        <f t="shared" si="86"/>
        <v>#REF!</v>
      </c>
    </row>
    <row r="102" spans="1:30">
      <c r="A102" s="2" t="s">
        <v>99</v>
      </c>
      <c r="C102" s="32">
        <v>43282</v>
      </c>
      <c r="D102" s="13">
        <v>1365859</v>
      </c>
      <c r="E102" s="29">
        <f t="shared" si="87"/>
        <v>1342436.3333333333</v>
      </c>
      <c r="F102" s="29">
        <f t="shared" si="71"/>
        <v>1283296.5833333333</v>
      </c>
      <c r="G102" s="29">
        <f t="shared" si="72"/>
        <v>1274880.7222222222</v>
      </c>
      <c r="H102" s="12">
        <f t="shared" si="73"/>
        <v>8.6372495443072239E-3</v>
      </c>
      <c r="I102" s="14">
        <f t="shared" si="74"/>
        <v>6.1070486742396124E-3</v>
      </c>
      <c r="J102" s="13">
        <v>2179896</v>
      </c>
      <c r="K102" s="29">
        <f t="shared" si="88"/>
        <v>2146098.6666666665</v>
      </c>
      <c r="L102" s="30">
        <f t="shared" si="75"/>
        <v>2014019.5</v>
      </c>
      <c r="M102" s="30">
        <f t="shared" si="76"/>
        <v>1968623.5674603176</v>
      </c>
      <c r="N102" s="12">
        <f t="shared" si="77"/>
        <v>4.9473095162686054E-2</v>
      </c>
      <c r="O102" s="14">
        <f t="shared" si="78"/>
        <v>2.9710797138328138E-2</v>
      </c>
      <c r="P102" s="13" t="e">
        <v>#REF!</v>
      </c>
      <c r="Q102" s="29" t="e">
        <f t="shared" si="89"/>
        <v>#REF!</v>
      </c>
      <c r="R102" s="30" t="e">
        <f t="shared" si="79"/>
        <v>#REF!</v>
      </c>
      <c r="S102" s="30" t="e">
        <f t="shared" si="80"/>
        <v>#REF!</v>
      </c>
      <c r="T102" s="12" t="e">
        <f t="shared" si="81"/>
        <v>#REF!</v>
      </c>
      <c r="U102" s="14" t="e">
        <f t="shared" si="82"/>
        <v>#REF!</v>
      </c>
      <c r="V102" s="13" t="e">
        <v>#REF!</v>
      </c>
      <c r="W102" s="29" t="e">
        <f t="shared" si="90"/>
        <v>#REF!</v>
      </c>
      <c r="X102" s="29" t="e">
        <f t="shared" si="83"/>
        <v>#REF!</v>
      </c>
      <c r="Y102" s="29" t="e">
        <f t="shared" si="84"/>
        <v>#REF!</v>
      </c>
      <c r="Z102" s="12" t="e">
        <f t="shared" si="85"/>
        <v>#REF!</v>
      </c>
      <c r="AA102" s="35" t="e">
        <f t="shared" si="86"/>
        <v>#REF!</v>
      </c>
      <c r="AB102" s="13" t="e">
        <v>#REF!</v>
      </c>
      <c r="AC102" s="29" t="e">
        <f>SUM(AB100:AB102)/3</f>
        <v>#REF!</v>
      </c>
      <c r="AD102" s="29" t="e">
        <f>SUM(AB91:AB102)/12</f>
        <v>#REF!</v>
      </c>
    </row>
    <row r="103" spans="1:30">
      <c r="A103" s="36" t="s">
        <v>97</v>
      </c>
      <c r="C103" s="32">
        <v>43313</v>
      </c>
      <c r="D103" s="13">
        <v>1252767</v>
      </c>
      <c r="E103" s="29">
        <f t="shared" si="87"/>
        <v>1308455</v>
      </c>
      <c r="F103" s="29">
        <f t="shared" si="71"/>
        <v>1282972.5833333333</v>
      </c>
      <c r="G103" s="29">
        <f t="shared" si="72"/>
        <v>1275906.861111111</v>
      </c>
      <c r="H103" s="12">
        <f t="shared" si="73"/>
        <v>5.9415506204223423E-3</v>
      </c>
      <c r="I103" s="14">
        <f t="shared" si="74"/>
        <v>5.7074266900962733E-3</v>
      </c>
      <c r="J103" s="13">
        <v>1997854</v>
      </c>
      <c r="K103" s="29">
        <f t="shared" si="88"/>
        <v>2090564</v>
      </c>
      <c r="L103" s="30">
        <f t="shared" si="75"/>
        <v>2020118.75</v>
      </c>
      <c r="M103" s="30">
        <f t="shared" si="76"/>
        <v>1972310.0952380954</v>
      </c>
      <c r="N103" s="12">
        <f t="shared" si="77"/>
        <v>4.6561770618504639E-2</v>
      </c>
      <c r="O103" s="14">
        <f t="shared" si="78"/>
        <v>3.3191807730897693E-2</v>
      </c>
      <c r="P103" s="13" t="e">
        <v>#REF!</v>
      </c>
      <c r="Q103" s="29" t="e">
        <f t="shared" si="89"/>
        <v>#REF!</v>
      </c>
      <c r="R103" s="30" t="e">
        <f t="shared" si="79"/>
        <v>#REF!</v>
      </c>
      <c r="S103" s="30" t="e">
        <f t="shared" si="80"/>
        <v>#REF!</v>
      </c>
      <c r="T103" s="12" t="e">
        <f t="shared" si="81"/>
        <v>#REF!</v>
      </c>
      <c r="U103" s="14" t="e">
        <f t="shared" si="82"/>
        <v>#REF!</v>
      </c>
      <c r="V103" s="13" t="e">
        <v>#REF!</v>
      </c>
      <c r="W103" s="29" t="e">
        <f t="shared" si="90"/>
        <v>#REF!</v>
      </c>
      <c r="X103" s="29" t="e">
        <f t="shared" si="83"/>
        <v>#REF!</v>
      </c>
      <c r="Y103" s="29" t="e">
        <f t="shared" si="84"/>
        <v>#REF!</v>
      </c>
      <c r="Z103" s="12" t="e">
        <f t="shared" si="85"/>
        <v>#REF!</v>
      </c>
      <c r="AA103" s="35" t="e">
        <f t="shared" si="86"/>
        <v>#REF!</v>
      </c>
    </row>
    <row r="104" spans="1:30">
      <c r="A104" s="36" t="s">
        <v>98</v>
      </c>
      <c r="C104" s="32">
        <v>43344</v>
      </c>
      <c r="D104" s="13">
        <v>1269088</v>
      </c>
      <c r="E104" s="29">
        <f t="shared" si="87"/>
        <v>1295904.6666666667</v>
      </c>
      <c r="F104" s="29">
        <f t="shared" si="71"/>
        <v>1283400.1666666667</v>
      </c>
      <c r="G104" s="29">
        <f t="shared" si="72"/>
        <v>1277226.138888889</v>
      </c>
      <c r="H104" s="12">
        <f t="shared" si="73"/>
        <v>4.7693874280869686E-3</v>
      </c>
      <c r="I104" s="14">
        <f t="shared" si="74"/>
        <v>6.9385568667377218E-3</v>
      </c>
      <c r="J104" s="13">
        <v>2005695</v>
      </c>
      <c r="K104" s="29">
        <f t="shared" si="88"/>
        <v>2061148.3333333333</v>
      </c>
      <c r="L104" s="30">
        <f t="shared" si="75"/>
        <v>2026763.25</v>
      </c>
      <c r="M104" s="30">
        <f t="shared" si="76"/>
        <v>1976357.7619047621</v>
      </c>
      <c r="N104" s="12">
        <f t="shared" si="77"/>
        <v>4.3695506575331722E-2</v>
      </c>
      <c r="O104" s="14">
        <f t="shared" si="78"/>
        <v>3.7762382001756745E-2</v>
      </c>
      <c r="P104" s="13" t="e">
        <v>#REF!</v>
      </c>
      <c r="Q104" s="29" t="e">
        <f t="shared" si="89"/>
        <v>#REF!</v>
      </c>
      <c r="R104" s="30" t="e">
        <f t="shared" si="79"/>
        <v>#REF!</v>
      </c>
      <c r="S104" s="30" t="e">
        <f t="shared" si="80"/>
        <v>#REF!</v>
      </c>
      <c r="T104" s="12" t="e">
        <f t="shared" si="81"/>
        <v>#REF!</v>
      </c>
      <c r="U104" s="14" t="e">
        <f t="shared" si="82"/>
        <v>#REF!</v>
      </c>
      <c r="V104" s="13" t="e">
        <v>#REF!</v>
      </c>
      <c r="W104" s="29" t="e">
        <f t="shared" si="90"/>
        <v>#REF!</v>
      </c>
      <c r="X104" s="29" t="e">
        <f t="shared" si="83"/>
        <v>#REF!</v>
      </c>
      <c r="Y104" s="29" t="e">
        <f t="shared" si="84"/>
        <v>#REF!</v>
      </c>
      <c r="Z104" s="12" t="e">
        <f t="shared" si="85"/>
        <v>#REF!</v>
      </c>
      <c r="AA104" s="35" t="e">
        <f t="shared" si="86"/>
        <v>#REF!</v>
      </c>
    </row>
    <row r="105" spans="1:30">
      <c r="A105" s="36" t="s">
        <v>99</v>
      </c>
      <c r="C105" s="32">
        <v>43374</v>
      </c>
      <c r="D105" s="13">
        <v>1320032</v>
      </c>
      <c r="E105" s="29">
        <f t="shared" si="87"/>
        <v>1280629</v>
      </c>
      <c r="F105" s="29">
        <f t="shared" si="71"/>
        <v>1282968.5833333333</v>
      </c>
      <c r="G105" s="29">
        <f t="shared" si="72"/>
        <v>1278854.9444444445</v>
      </c>
      <c r="H105" s="12">
        <f t="shared" si="73"/>
        <v>-1.0234480370001631E-3</v>
      </c>
      <c r="I105" s="14">
        <f t="shared" si="74"/>
        <v>6.0973764826102173E-3</v>
      </c>
      <c r="J105" s="13">
        <v>2079492</v>
      </c>
      <c r="K105" s="29">
        <f t="shared" si="88"/>
        <v>2027680.3333333333</v>
      </c>
      <c r="L105" s="30">
        <f t="shared" si="75"/>
        <v>2029709.5</v>
      </c>
      <c r="M105" s="30">
        <f t="shared" si="76"/>
        <v>1980701.7619047621</v>
      </c>
      <c r="N105" s="12">
        <f t="shared" si="77"/>
        <v>3.194022624496573E-2</v>
      </c>
      <c r="O105" s="14">
        <f t="shared" si="78"/>
        <v>3.7397616327295546E-2</v>
      </c>
      <c r="P105" s="13" t="e">
        <v>#REF!</v>
      </c>
      <c r="Q105" s="29" t="e">
        <f t="shared" si="89"/>
        <v>#REF!</v>
      </c>
      <c r="R105" s="30" t="e">
        <f t="shared" si="79"/>
        <v>#REF!</v>
      </c>
      <c r="S105" s="30" t="e">
        <f t="shared" si="80"/>
        <v>#REF!</v>
      </c>
      <c r="T105" s="12" t="e">
        <f t="shared" si="81"/>
        <v>#REF!</v>
      </c>
      <c r="U105" s="14" t="e">
        <f t="shared" si="82"/>
        <v>#REF!</v>
      </c>
      <c r="V105" s="13" t="e">
        <v>#REF!</v>
      </c>
      <c r="W105" s="29" t="e">
        <f t="shared" si="90"/>
        <v>#REF!</v>
      </c>
      <c r="X105" s="29" t="e">
        <f t="shared" si="83"/>
        <v>#REF!</v>
      </c>
      <c r="Y105" s="29" t="e">
        <f t="shared" si="84"/>
        <v>#REF!</v>
      </c>
      <c r="Z105" s="12" t="e">
        <f t="shared" si="85"/>
        <v>#REF!</v>
      </c>
      <c r="AA105" s="35" t="e">
        <f t="shared" si="86"/>
        <v>#REF!</v>
      </c>
    </row>
    <row r="106" spans="1:30">
      <c r="A106" s="36" t="s">
        <v>97</v>
      </c>
      <c r="C106" s="32">
        <v>43405</v>
      </c>
      <c r="D106" s="13">
        <v>1305353</v>
      </c>
      <c r="E106" s="29">
        <f t="shared" si="87"/>
        <v>1298157.6666666667</v>
      </c>
      <c r="F106" s="29">
        <f t="shared" ref="F106:F111" si="91">SUM(D95:D106)/12</f>
        <v>1284921.9166666667</v>
      </c>
      <c r="G106" s="29">
        <f t="shared" ref="G106:G111" si="92">SUM(D71:D106)/36</f>
        <v>1280773.25</v>
      </c>
      <c r="H106" s="12">
        <f t="shared" ref="H106:H111" si="93">SUM(D104:D106)/SUM(D92:D94)-1</f>
        <v>6.0427565323484256E-3</v>
      </c>
      <c r="I106" s="14">
        <f t="shared" ref="I106:I111" si="94">SUM(D95:D106)/SUM(D83:D94)-1</f>
        <v>6.0704577905283941E-3</v>
      </c>
      <c r="J106" s="13">
        <v>2037847</v>
      </c>
      <c r="K106" s="29">
        <f t="shared" si="88"/>
        <v>2041011.3333333333</v>
      </c>
      <c r="L106" s="30">
        <f t="shared" ref="L106:L111" si="95">SUM(J95:J106)/12</f>
        <v>2034782.5</v>
      </c>
      <c r="M106" s="30">
        <f t="shared" ref="M106:M111" si="96">SUM(J71:J106)/36</f>
        <v>1985246.5396825399</v>
      </c>
      <c r="N106" s="12">
        <f t="shared" ref="N106:N111" si="97">SUM(J104:J106)/SUM(J92:J94)-1</f>
        <v>2.9588525036450708E-2</v>
      </c>
      <c r="O106" s="14">
        <f t="shared" ref="O106:O111" si="98">SUM(J95:J106)/SUM(J83:J94)-1</f>
        <v>3.6938623191560049E-2</v>
      </c>
      <c r="P106" s="13" t="e">
        <v>#REF!</v>
      </c>
      <c r="Q106" s="29" t="e">
        <f t="shared" si="89"/>
        <v>#REF!</v>
      </c>
      <c r="R106" s="30" t="e">
        <f t="shared" ref="R106:R111" si="99">SUM(P95:P106)/12</f>
        <v>#REF!</v>
      </c>
      <c r="S106" s="30" t="e">
        <f t="shared" ref="S106:S111" si="100">SUM(P71:P106)/36</f>
        <v>#REF!</v>
      </c>
      <c r="T106" s="12" t="e">
        <f t="shared" ref="T106:T111" si="101">SUM(P104:P106)/SUM(P92:P94)-1</f>
        <v>#REF!</v>
      </c>
      <c r="U106" s="14" t="e">
        <f t="shared" ref="U106:U111" si="102">SUM(P95:P106)/SUM(P83:P94)-1</f>
        <v>#REF!</v>
      </c>
      <c r="V106" s="13" t="e">
        <v>#REF!</v>
      </c>
      <c r="W106" s="29" t="e">
        <f t="shared" si="90"/>
        <v>#REF!</v>
      </c>
      <c r="X106" s="29" t="e">
        <f t="shared" ref="X106:X111" si="103">SUM(V95:V106)/12</f>
        <v>#REF!</v>
      </c>
      <c r="Y106" s="29" t="e">
        <f t="shared" ref="Y106:Y111" si="104">SUM(V71:V106)/36</f>
        <v>#REF!</v>
      </c>
      <c r="Z106" s="12" t="e">
        <f t="shared" ref="Z106:Z111" si="105">SUM(V104:V106)/SUM(V92:V94)-1</f>
        <v>#REF!</v>
      </c>
      <c r="AA106" s="35" t="e">
        <f t="shared" ref="AA106:AA111" si="106">SUM(V95:V106)/SUM(V83:V94)-1</f>
        <v>#REF!</v>
      </c>
    </row>
    <row r="107" spans="1:30">
      <c r="A107" s="36" t="s">
        <v>98</v>
      </c>
      <c r="C107" s="32">
        <v>43435</v>
      </c>
      <c r="D107" s="13">
        <v>1307359</v>
      </c>
      <c r="E107" s="29">
        <f t="shared" ref="E107:E112" si="107">SUM(D105:D107)/3</f>
        <v>1310914.6666666667</v>
      </c>
      <c r="F107" s="29">
        <f t="shared" si="91"/>
        <v>1286402.9166666667</v>
      </c>
      <c r="G107" s="29">
        <f t="shared" si="92"/>
        <v>1282839.75</v>
      </c>
      <c r="H107" s="12">
        <f t="shared" si="93"/>
        <v>9.2470290971027325E-3</v>
      </c>
      <c r="I107" s="14">
        <f t="shared" si="94"/>
        <v>6.4122386043312662E-3</v>
      </c>
      <c r="J107" s="13">
        <v>2047518</v>
      </c>
      <c r="K107" s="29">
        <f t="shared" ref="K107:K112" si="108">SUM(J105:J107)/3</f>
        <v>2054952.3333333333</v>
      </c>
      <c r="L107" s="30">
        <f t="shared" si="95"/>
        <v>2038412.8333333333</v>
      </c>
      <c r="M107" s="30">
        <f t="shared" si="96"/>
        <v>1990242.8174603176</v>
      </c>
      <c r="N107" s="12">
        <f t="shared" si="97"/>
        <v>2.320225086480443E-2</v>
      </c>
      <c r="O107" s="14">
        <f t="shared" si="98"/>
        <v>3.6175429943082094E-2</v>
      </c>
      <c r="P107" s="13" t="e">
        <v>#REF!</v>
      </c>
      <c r="Q107" s="29" t="e">
        <f t="shared" ref="Q107:Q112" si="109">SUM(P105:P107)/3</f>
        <v>#REF!</v>
      </c>
      <c r="R107" s="30" t="e">
        <f t="shared" si="99"/>
        <v>#REF!</v>
      </c>
      <c r="S107" s="30" t="e">
        <f t="shared" si="100"/>
        <v>#REF!</v>
      </c>
      <c r="T107" s="12" t="e">
        <f t="shared" si="101"/>
        <v>#REF!</v>
      </c>
      <c r="U107" s="14" t="e">
        <f t="shared" si="102"/>
        <v>#REF!</v>
      </c>
      <c r="V107" s="13" t="e">
        <v>#REF!</v>
      </c>
      <c r="W107" s="29" t="e">
        <f t="shared" ref="W107:W112" si="110">SUM(V105:V107)/3</f>
        <v>#REF!</v>
      </c>
      <c r="X107" s="29" t="e">
        <f t="shared" si="103"/>
        <v>#REF!</v>
      </c>
      <c r="Y107" s="29" t="e">
        <f t="shared" si="104"/>
        <v>#REF!</v>
      </c>
      <c r="Z107" s="12" t="e">
        <f t="shared" si="105"/>
        <v>#REF!</v>
      </c>
      <c r="AA107" s="35" t="e">
        <f t="shared" si="106"/>
        <v>#REF!</v>
      </c>
    </row>
    <row r="108" spans="1:30">
      <c r="A108" s="36" t="s">
        <v>99</v>
      </c>
      <c r="C108" s="32">
        <v>43466</v>
      </c>
      <c r="D108" s="13">
        <v>1344354</v>
      </c>
      <c r="E108" s="29">
        <f t="shared" si="107"/>
        <v>1319022</v>
      </c>
      <c r="F108" s="29">
        <f t="shared" si="91"/>
        <v>1293680.25</v>
      </c>
      <c r="G108" s="29">
        <f t="shared" si="92"/>
        <v>1285460.5555555555</v>
      </c>
      <c r="H108" s="12">
        <f t="shared" si="93"/>
        <v>3.3574278978384831E-2</v>
      </c>
      <c r="I108" s="14">
        <f t="shared" si="94"/>
        <v>1.079759322790963E-2</v>
      </c>
      <c r="J108" s="13">
        <v>2113413</v>
      </c>
      <c r="K108" s="29">
        <f t="shared" si="108"/>
        <v>2066259.3333333333</v>
      </c>
      <c r="L108" s="30">
        <f t="shared" si="95"/>
        <v>2047856.75</v>
      </c>
      <c r="M108" s="30">
        <f t="shared" si="96"/>
        <v>1995978.7222222222</v>
      </c>
      <c r="N108" s="12">
        <f t="shared" si="97"/>
        <v>3.6409730729470402E-2</v>
      </c>
      <c r="O108" s="14">
        <f t="shared" si="98"/>
        <v>3.637454233710713E-2</v>
      </c>
      <c r="P108" s="13" t="e">
        <v>#REF!</v>
      </c>
      <c r="Q108" s="29" t="e">
        <f t="shared" si="109"/>
        <v>#REF!</v>
      </c>
      <c r="R108" s="30" t="e">
        <f t="shared" si="99"/>
        <v>#REF!</v>
      </c>
      <c r="S108" s="30" t="e">
        <f t="shared" si="100"/>
        <v>#REF!</v>
      </c>
      <c r="T108" s="12" t="e">
        <f t="shared" si="101"/>
        <v>#REF!</v>
      </c>
      <c r="U108" s="14" t="e">
        <f t="shared" si="102"/>
        <v>#REF!</v>
      </c>
      <c r="V108" s="13" t="e">
        <v>#REF!</v>
      </c>
      <c r="W108" s="29" t="e">
        <f t="shared" si="110"/>
        <v>#REF!</v>
      </c>
      <c r="X108" s="29" t="e">
        <f t="shared" si="103"/>
        <v>#REF!</v>
      </c>
      <c r="Y108" s="29" t="e">
        <f t="shared" si="104"/>
        <v>#REF!</v>
      </c>
      <c r="Z108" s="12" t="e">
        <f t="shared" si="105"/>
        <v>#REF!</v>
      </c>
      <c r="AA108" s="35" t="e">
        <f t="shared" si="106"/>
        <v>#REF!</v>
      </c>
    </row>
    <row r="109" spans="1:30">
      <c r="A109" s="36" t="s">
        <v>97</v>
      </c>
      <c r="C109" s="32">
        <v>43497</v>
      </c>
      <c r="D109" s="13">
        <v>1234328</v>
      </c>
      <c r="E109" s="29">
        <f t="shared" si="107"/>
        <v>1295347</v>
      </c>
      <c r="F109" s="29">
        <f t="shared" si="91"/>
        <v>1300561.1666666667</v>
      </c>
      <c r="G109" s="29">
        <f t="shared" si="92"/>
        <v>1285903.7777777778</v>
      </c>
      <c r="H109" s="12">
        <f t="shared" si="93"/>
        <v>5.074424678980205E-2</v>
      </c>
      <c r="I109" s="14">
        <f t="shared" si="94"/>
        <v>1.4598452832882414E-2</v>
      </c>
      <c r="J109" s="13">
        <v>1954947</v>
      </c>
      <c r="K109" s="29">
        <f t="shared" si="108"/>
        <v>2038626</v>
      </c>
      <c r="L109" s="30">
        <f t="shared" si="95"/>
        <v>2059101.3333333333</v>
      </c>
      <c r="M109" s="30">
        <f t="shared" si="96"/>
        <v>1998316.8055555555</v>
      </c>
      <c r="N109" s="12">
        <f t="shared" si="97"/>
        <v>5.0107038879460664E-2</v>
      </c>
      <c r="O109" s="14">
        <f t="shared" si="98"/>
        <v>3.8369495526779929E-2</v>
      </c>
      <c r="P109" s="13" t="e">
        <v>#REF!</v>
      </c>
      <c r="Q109" s="29" t="e">
        <f t="shared" si="109"/>
        <v>#REF!</v>
      </c>
      <c r="R109" s="30" t="e">
        <f t="shared" si="99"/>
        <v>#REF!</v>
      </c>
      <c r="S109" s="30" t="e">
        <f t="shared" si="100"/>
        <v>#REF!</v>
      </c>
      <c r="T109" s="12" t="e">
        <f t="shared" si="101"/>
        <v>#REF!</v>
      </c>
      <c r="U109" s="14" t="e">
        <f t="shared" si="102"/>
        <v>#REF!</v>
      </c>
      <c r="V109" s="13" t="e">
        <v>#REF!</v>
      </c>
      <c r="W109" s="29" t="e">
        <f t="shared" si="110"/>
        <v>#REF!</v>
      </c>
      <c r="X109" s="29" t="e">
        <f t="shared" si="103"/>
        <v>#REF!</v>
      </c>
      <c r="Y109" s="29" t="e">
        <f t="shared" si="104"/>
        <v>#REF!</v>
      </c>
      <c r="Z109" s="12" t="e">
        <f t="shared" si="105"/>
        <v>#REF!</v>
      </c>
      <c r="AA109" s="35" t="e">
        <f t="shared" si="106"/>
        <v>#REF!</v>
      </c>
    </row>
    <row r="110" spans="1:30">
      <c r="A110" s="36" t="s">
        <v>98</v>
      </c>
      <c r="C110" s="32">
        <v>43525</v>
      </c>
      <c r="D110" s="13">
        <v>1373061</v>
      </c>
      <c r="E110" s="29">
        <f t="shared" si="107"/>
        <v>1317247.6666666667</v>
      </c>
      <c r="F110" s="29">
        <f t="shared" si="91"/>
        <v>1306666.5833333333</v>
      </c>
      <c r="G110" s="29">
        <f t="shared" si="92"/>
        <v>1286534</v>
      </c>
      <c r="H110" s="12">
        <f t="shared" si="93"/>
        <v>6.5567970912848272E-2</v>
      </c>
      <c r="I110" s="14">
        <f t="shared" si="94"/>
        <v>2.0005377146036452E-2</v>
      </c>
      <c r="J110" s="13">
        <v>2167551</v>
      </c>
      <c r="K110" s="29">
        <f t="shared" si="108"/>
        <v>2078637</v>
      </c>
      <c r="L110" s="30">
        <f t="shared" si="95"/>
        <v>2068915.1666666667</v>
      </c>
      <c r="M110" s="30">
        <f t="shared" si="96"/>
        <v>2000538.9722222222</v>
      </c>
      <c r="N110" s="12">
        <f t="shared" si="97"/>
        <v>6.2356949874469381E-2</v>
      </c>
      <c r="O110" s="14">
        <f t="shared" si="98"/>
        <v>4.1832017631468155E-2</v>
      </c>
      <c r="P110" s="13" t="e">
        <v>#REF!</v>
      </c>
      <c r="Q110" s="29" t="e">
        <f t="shared" si="109"/>
        <v>#REF!</v>
      </c>
      <c r="R110" s="30" t="e">
        <f t="shared" si="99"/>
        <v>#REF!</v>
      </c>
      <c r="S110" s="30" t="e">
        <f t="shared" si="100"/>
        <v>#REF!</v>
      </c>
      <c r="T110" s="12" t="e">
        <f t="shared" si="101"/>
        <v>#REF!</v>
      </c>
      <c r="U110" s="14" t="e">
        <f t="shared" si="102"/>
        <v>#REF!</v>
      </c>
      <c r="V110" s="13" t="e">
        <v>#REF!</v>
      </c>
      <c r="W110" s="29" t="e">
        <f t="shared" si="110"/>
        <v>#REF!</v>
      </c>
      <c r="X110" s="29" t="e">
        <f t="shared" si="103"/>
        <v>#REF!</v>
      </c>
      <c r="Y110" s="29" t="e">
        <f t="shared" si="104"/>
        <v>#REF!</v>
      </c>
      <c r="Z110" s="12" t="e">
        <f t="shared" si="105"/>
        <v>#REF!</v>
      </c>
      <c r="AA110" s="35" t="e">
        <f t="shared" si="106"/>
        <v>#REF!</v>
      </c>
    </row>
    <row r="111" spans="1:30">
      <c r="A111" s="36" t="s">
        <v>99</v>
      </c>
      <c r="C111" s="32">
        <v>43556</v>
      </c>
      <c r="D111" s="13">
        <v>1330825</v>
      </c>
      <c r="E111" s="29">
        <f t="shared" si="107"/>
        <v>1312738</v>
      </c>
      <c r="F111" s="29">
        <f t="shared" si="91"/>
        <v>1313706.3333333333</v>
      </c>
      <c r="G111" s="29">
        <f t="shared" si="92"/>
        <v>1289777.5555555555</v>
      </c>
      <c r="H111" s="12">
        <f t="shared" si="93"/>
        <v>6.4986326026575725E-2</v>
      </c>
      <c r="I111" s="14">
        <f t="shared" si="94"/>
        <v>2.5994281055109925E-2</v>
      </c>
      <c r="J111" s="13">
        <v>2112165</v>
      </c>
      <c r="K111" s="29">
        <f t="shared" si="108"/>
        <v>2078221</v>
      </c>
      <c r="L111" s="30">
        <f t="shared" si="95"/>
        <v>2079564.8333333333</v>
      </c>
      <c r="M111" s="30">
        <f t="shared" si="96"/>
        <v>2007327.4166666667</v>
      </c>
      <c r="N111" s="12">
        <f t="shared" si="97"/>
        <v>6.4995936227295159E-2</v>
      </c>
      <c r="O111" s="14">
        <f t="shared" si="98"/>
        <v>4.5676240084372211E-2</v>
      </c>
      <c r="P111" s="13" t="e">
        <v>#REF!</v>
      </c>
      <c r="Q111" s="29" t="e">
        <f t="shared" si="109"/>
        <v>#REF!</v>
      </c>
      <c r="R111" s="30" t="e">
        <f t="shared" si="99"/>
        <v>#REF!</v>
      </c>
      <c r="S111" s="30" t="e">
        <f t="shared" si="100"/>
        <v>#REF!</v>
      </c>
      <c r="T111" s="12" t="e">
        <f t="shared" si="101"/>
        <v>#REF!</v>
      </c>
      <c r="U111" s="14" t="e">
        <f t="shared" si="102"/>
        <v>#REF!</v>
      </c>
      <c r="V111" s="13" t="e">
        <v>#REF!</v>
      </c>
      <c r="W111" s="29" t="e">
        <f t="shared" si="110"/>
        <v>#REF!</v>
      </c>
      <c r="X111" s="29" t="e">
        <f t="shared" si="103"/>
        <v>#REF!</v>
      </c>
      <c r="Y111" s="29" t="e">
        <f t="shared" si="104"/>
        <v>#REF!</v>
      </c>
      <c r="Z111" s="12" t="e">
        <f t="shared" si="105"/>
        <v>#REF!</v>
      </c>
      <c r="AA111" s="35" t="e">
        <f t="shared" si="106"/>
        <v>#REF!</v>
      </c>
    </row>
    <row r="112" spans="1:30">
      <c r="A112" s="36" t="s">
        <v>97</v>
      </c>
      <c r="C112" s="32">
        <v>43586</v>
      </c>
      <c r="D112" s="13">
        <v>1369332</v>
      </c>
      <c r="E112" s="29">
        <f t="shared" si="107"/>
        <v>1357739.3333333333</v>
      </c>
      <c r="F112" s="29">
        <f>SUM(D101:D112)/12</f>
        <v>1314924.75</v>
      </c>
      <c r="G112" s="29">
        <f>SUM(D77:D112)/36</f>
        <v>1290225.5</v>
      </c>
      <c r="H112" s="12">
        <f>SUM(D110:D112)/SUM(D98:D100)-1</f>
        <v>4.4185954104933423E-2</v>
      </c>
      <c r="I112" s="14">
        <f>SUM(D101:D112)/SUM(D89:D100)-1</f>
        <v>2.6450568893020998E-2</v>
      </c>
      <c r="J112" s="13">
        <v>2172006</v>
      </c>
      <c r="K112" s="29">
        <f t="shared" si="108"/>
        <v>2150574</v>
      </c>
      <c r="L112" s="30">
        <f>SUM(J101:J112)/12</f>
        <v>2080193.8333333333</v>
      </c>
      <c r="M112" s="30">
        <f>SUM(J77:J112)/36</f>
        <v>2010151.4722222222</v>
      </c>
      <c r="N112" s="12">
        <f>SUM(J110:J112)/SUM(J98:J100)-1</f>
        <v>4.0833334946597688E-2</v>
      </c>
      <c r="O112" s="14">
        <f>SUM(J101:J112)/SUM(J89:J100)-1</f>
        <v>4.1729132595922369E-2</v>
      </c>
      <c r="P112" s="13" t="e">
        <v>#REF!</v>
      </c>
      <c r="Q112" s="29" t="e">
        <f t="shared" si="109"/>
        <v>#REF!</v>
      </c>
      <c r="R112" s="30" t="e">
        <f>SUM(P101:P112)/12</f>
        <v>#REF!</v>
      </c>
      <c r="S112" s="30" t="e">
        <f>SUM(P77:P112)/36</f>
        <v>#REF!</v>
      </c>
      <c r="T112" s="12" t="e">
        <f>SUM(P110:P112)/SUM(P98:P100)-1</f>
        <v>#REF!</v>
      </c>
      <c r="U112" s="14" t="e">
        <f>SUM(P101:P112)/SUM(P89:P100)-1</f>
        <v>#REF!</v>
      </c>
      <c r="V112" s="13" t="e">
        <v>#REF!</v>
      </c>
      <c r="W112" s="29" t="e">
        <f t="shared" si="110"/>
        <v>#REF!</v>
      </c>
      <c r="X112" s="29" t="e">
        <f>SUM(V101:V112)/12</f>
        <v>#REF!</v>
      </c>
      <c r="Y112" s="29" t="e">
        <f>SUM(V77:V112)/36</f>
        <v>#REF!</v>
      </c>
      <c r="Z112" s="12" t="e">
        <f>SUM(V110:V112)/SUM(V98:V100)-1</f>
        <v>#REF!</v>
      </c>
      <c r="AA112" s="35" t="e">
        <f>SUM(V101:V112)/SUM(V89:V100)-1</f>
        <v>#REF!</v>
      </c>
    </row>
  </sheetData>
  <mergeCells count="9">
    <mergeCell ref="T5:U5"/>
    <mergeCell ref="V5:X5"/>
    <mergeCell ref="Z5:AA5"/>
    <mergeCell ref="C4:D4"/>
    <mergeCell ref="D5:F5"/>
    <mergeCell ref="H5:I5"/>
    <mergeCell ref="J5:L5"/>
    <mergeCell ref="N5:O5"/>
    <mergeCell ref="P5:R5"/>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
  <sheetViews>
    <sheetView zoomScale="70" zoomScaleNormal="70" workbookViewId="0"/>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844126B60A494CACB7DAE85718F9C7" ma:contentTypeVersion="21" ma:contentTypeDescription="Create a new document." ma:contentTypeScope="" ma:versionID="af85416ba39a4af0190963c45eec046b">
  <xsd:schema xmlns:xsd="http://www.w3.org/2001/XMLSchema" xmlns:xs="http://www.w3.org/2001/XMLSchema" xmlns:p="http://schemas.microsoft.com/office/2006/metadata/properties" xmlns:ns2="3d391f55-097d-40f3-a2b2-8dd083b35d41" xmlns:ns3="cccaf3ac-2de9-44d4-aa31-54302fceb5f7" xmlns:ns4="6e9906aa-e3ac-4ee8-80e3-1cec6a39d65c" targetNamespace="http://schemas.microsoft.com/office/2006/metadata/properties" ma:root="true" ma:fieldsID="e02bca15234d5be4f8b3ce5053cdcba6" ns2:_="" ns3:_="" ns4:_="">
    <xsd:import namespace="3d391f55-097d-40f3-a2b2-8dd083b35d41"/>
    <xsd:import namespace="cccaf3ac-2de9-44d4-aa31-54302fceb5f7"/>
    <xsd:import namespace="6e9906aa-e3ac-4ee8-80e3-1cec6a39d65c"/>
    <xsd:element name="properties">
      <xsd:complexType>
        <xsd:sequence>
          <xsd:element name="documentManagement">
            <xsd:complexType>
              <xsd:all>
                <xsd:element ref="ns2:Review_x0020_Date"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LengthInSeconds" minOccurs="0"/>
                <xsd:element ref="ns4:SharedWithUsers" minOccurs="0"/>
                <xsd:element ref="ns4:SharedWithDetails" minOccurs="0"/>
                <xsd:element ref="ns2:MediaServiceObjectDetectorVersions" minOccurs="0"/>
                <xsd:element ref="ns2:Deadlin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391f55-097d-40f3-a2b2-8dd083b35d41" elementFormDefault="qualified">
    <xsd:import namespace="http://schemas.microsoft.com/office/2006/documentManagement/types"/>
    <xsd:import namespace="http://schemas.microsoft.com/office/infopath/2007/PartnerControls"/>
    <xsd:element name="Review_x0020_Date" ma:index="8" nillable="true" ma:displayName="Review date" ma:indexed="true" ma:internalName="Review_x0020_Dat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Deadline" ma:index="25" nillable="true" ma:displayName="Deadline" ma:format="DateOnly" ma:internalName="Deadline">
      <xsd:simpleType>
        <xsd:restriction base="dms:DateTim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b76c0586-99a1-427c-ac2f-3e117a8f572b}" ma:internalName="TaxCatchAll" ma:showField="CatchAllData" ma:web="6435f83e-f2ef-42f9-890b-f3e7eb7667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e9906aa-e3ac-4ee8-80e3-1cec6a39d65c"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E76EE6-D255-4AFE-8E18-77A3A07D8E74}"/>
</file>

<file path=customXml/itemProps2.xml><?xml version="1.0" encoding="utf-8"?>
<ds:datastoreItem xmlns:ds="http://schemas.openxmlformats.org/officeDocument/2006/customXml" ds:itemID="{BD8B61DC-5F09-4CDD-B085-52438DD4466D}"/>
</file>

<file path=docProps/app.xml><?xml version="1.0" encoding="utf-8"?>
<Properties xmlns="http://schemas.openxmlformats.org/officeDocument/2006/extended-properties" xmlns:vt="http://schemas.openxmlformats.org/officeDocument/2006/docPropsVTypes">
  <Application>Microsoft Excel Online</Application>
  <Manager/>
  <Company>IMS3</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Willis, Adam</dc:creator>
  <cp:keywords/>
  <dc:description/>
  <cp:lastModifiedBy>X</cp:lastModifiedBy>
  <cp:revision/>
  <dcterms:created xsi:type="dcterms:W3CDTF">2015-07-07T11:27:40Z</dcterms:created>
  <dcterms:modified xsi:type="dcterms:W3CDTF">2024-02-19T14:03:27Z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p_UnifiedCompliancePolicyUIAction">
    <vt:lpwstr/>
  </property>
  <property fmtid="{D5CDD505-2E9C-101B-9397-08002B2CF9AE}" pid="3" name="Review Date">
    <vt:lpwstr/>
  </property>
  <property fmtid="{D5CDD505-2E9C-101B-9397-08002B2CF9AE}" pid="4" name="_ip_UnifiedCompliancePolicyProperties">
    <vt:lpwstr/>
  </property>
  <property fmtid="{D5CDD505-2E9C-101B-9397-08002B2CF9AE}" pid="5" name="lcf76f155ced4ddcb4097134ff3c332f">
    <vt:lpwstr/>
  </property>
  <property fmtid="{D5CDD505-2E9C-101B-9397-08002B2CF9AE}" pid="6" name="TaxCatchAll">
    <vt:lpwstr/>
  </property>
  <property fmtid="{D5CDD505-2E9C-101B-9397-08002B2CF9AE}" pid="7" name="Person">
    <vt:lpwstr/>
  </property>
</Properties>
</file>