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cleaning/Dirty 50/Claude/"/>
    </mc:Choice>
  </mc:AlternateContent>
  <xr:revisionPtr revIDLastSave="3181" documentId="8_{A0DE0327-1550-7F45-9E08-A5B766FD4919}" xr6:coauthVersionLast="47" xr6:coauthVersionMax="47" xr10:uidLastSave="{56B0B9C5-7C35-9041-9A0E-CFC068A0E68E}"/>
  <bookViews>
    <workbookView xWindow="160" yWindow="660" windowWidth="14180" windowHeight="15660" xr2:uid="{6B41812F-77CF-B54D-84E2-44E1B91883DE}"/>
  </bookViews>
  <sheets>
    <sheet name="Completeness" sheetId="1" r:id="rId1"/>
    <sheet name="Accuracy" sheetId="2" r:id="rId2"/>
    <sheet name="Prescriptivity" sheetId="4" r:id="rId3"/>
    <sheet name="Readiness" sheetId="6" r:id="rId4"/>
    <sheet name="Specificity" sheetId="5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6" i="2"/>
  <c r="B124" i="2"/>
  <c r="P114" i="2"/>
  <c r="P115" i="2"/>
  <c r="P116" i="2"/>
  <c r="P117" i="2"/>
  <c r="P118" i="2"/>
  <c r="P119" i="2"/>
  <c r="P120" i="2"/>
  <c r="P121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50" i="2"/>
  <c r="B58" i="5"/>
  <c r="C134" i="2"/>
  <c r="C124" i="2"/>
  <c r="C20" i="2"/>
  <c r="C11" i="4"/>
  <c r="C71" i="4"/>
  <c r="C81" i="4"/>
  <c r="C16" i="6"/>
  <c r="C120" i="6"/>
  <c r="C132" i="6"/>
  <c r="C55" i="5"/>
  <c r="C11" i="5"/>
  <c r="B55" i="5"/>
  <c r="B11" i="5"/>
  <c r="B132" i="6"/>
  <c r="B120" i="6"/>
  <c r="B16" i="6"/>
  <c r="B81" i="4"/>
  <c r="B71" i="4"/>
  <c r="B11" i="4"/>
  <c r="C131" i="2"/>
  <c r="C130" i="2"/>
  <c r="H131" i="2"/>
  <c r="I131" i="2" s="1"/>
  <c r="G131" i="2"/>
  <c r="H130" i="2"/>
  <c r="G130" i="2"/>
  <c r="I130" i="2" s="1"/>
  <c r="G132" i="2"/>
  <c r="B20" i="2"/>
  <c r="C8" i="2"/>
  <c r="C7" i="2"/>
  <c r="C6" i="2"/>
  <c r="C5" i="2"/>
  <c r="C4" i="2"/>
  <c r="H8" i="2"/>
  <c r="I8" i="2" s="1"/>
  <c r="G8" i="2"/>
  <c r="G9" i="2"/>
  <c r="I7" i="2"/>
  <c r="H7" i="2"/>
  <c r="G7" i="2"/>
  <c r="H6" i="2"/>
  <c r="I6" i="2" s="1"/>
  <c r="G6" i="2"/>
  <c r="I5" i="2"/>
  <c r="H5" i="2"/>
  <c r="G5" i="2"/>
  <c r="H4" i="2"/>
  <c r="H9" i="2" s="1"/>
  <c r="G4" i="2"/>
  <c r="C129" i="6"/>
  <c r="C128" i="6"/>
  <c r="C127" i="6"/>
  <c r="C126" i="6"/>
  <c r="C78" i="4"/>
  <c r="E5" i="5"/>
  <c r="E6" i="5"/>
  <c r="E7" i="5"/>
  <c r="E8" i="5"/>
  <c r="E4" i="5"/>
  <c r="H132" i="2" l="1"/>
  <c r="I132" i="2"/>
  <c r="B134" i="2" s="1"/>
  <c r="I4" i="2"/>
  <c r="I9" i="2" s="1"/>
  <c r="G127" i="6"/>
  <c r="G128" i="6"/>
  <c r="G129" i="6"/>
  <c r="G126" i="6"/>
  <c r="G117" i="6"/>
  <c r="G112" i="6"/>
  <c r="G113" i="6"/>
  <c r="G114" i="6"/>
  <c r="G115" i="6"/>
  <c r="G11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51" i="6"/>
  <c r="G52" i="6"/>
  <c r="G53" i="6"/>
  <c r="G54" i="6"/>
  <c r="G55" i="6"/>
  <c r="G56" i="6"/>
  <c r="G57" i="6"/>
  <c r="G58" i="6"/>
  <c r="G59" i="6"/>
  <c r="G60" i="6"/>
  <c r="G61" i="6"/>
  <c r="G62" i="6"/>
  <c r="G46" i="6"/>
  <c r="G47" i="6"/>
  <c r="G48" i="6"/>
  <c r="G49" i="6"/>
  <c r="G50" i="6"/>
  <c r="N34" i="6"/>
  <c r="N23" i="6"/>
  <c r="N24" i="6"/>
  <c r="N25" i="6"/>
  <c r="N26" i="6"/>
  <c r="N27" i="6"/>
  <c r="N28" i="6"/>
  <c r="N29" i="6"/>
  <c r="N30" i="6"/>
  <c r="N31" i="6"/>
  <c r="N32" i="6"/>
  <c r="N33" i="6"/>
  <c r="N35" i="6"/>
  <c r="N36" i="6"/>
  <c r="N37" i="6"/>
  <c r="N22" i="6"/>
  <c r="G5" i="6"/>
  <c r="G6" i="6"/>
  <c r="G7" i="6"/>
  <c r="G8" i="6"/>
  <c r="G9" i="6"/>
  <c r="G10" i="6"/>
  <c r="G11" i="6"/>
  <c r="G12" i="6"/>
  <c r="G13" i="6"/>
  <c r="G4" i="6"/>
  <c r="C77" i="4" l="1"/>
  <c r="B71" i="1"/>
  <c r="C117" i="6" l="1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58" i="4"/>
  <c r="C59" i="4"/>
  <c r="C60" i="4"/>
  <c r="C61" i="4"/>
  <c r="C62" i="4"/>
  <c r="C63" i="4"/>
  <c r="C64" i="4"/>
  <c r="C65" i="4"/>
  <c r="C66" i="4"/>
  <c r="C67" i="4"/>
  <c r="C68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33" i="4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C37" i="6" l="1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4" i="4"/>
  <c r="C23" i="4"/>
  <c r="C22" i="4"/>
  <c r="C21" i="4"/>
  <c r="C20" i="4"/>
  <c r="C19" i="4"/>
  <c r="C18" i="4"/>
  <c r="C17" i="4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B27" i="1"/>
  <c r="B84" i="1" s="1"/>
  <c r="B40" i="6" l="1"/>
  <c r="C40" i="6"/>
  <c r="B27" i="4"/>
  <c r="C27" i="4"/>
  <c r="C44" i="2"/>
  <c r="B44" i="2"/>
  <c r="C5" i="5"/>
  <c r="C6" i="5"/>
  <c r="C7" i="5"/>
  <c r="C8" i="5"/>
  <c r="C4" i="5"/>
  <c r="C13" i="6"/>
  <c r="C12" i="6"/>
  <c r="C11" i="6"/>
  <c r="C10" i="6"/>
  <c r="C9" i="6"/>
  <c r="C8" i="6"/>
  <c r="C7" i="6"/>
  <c r="C6" i="6"/>
  <c r="C5" i="6"/>
  <c r="C4" i="6"/>
  <c r="C5" i="4"/>
  <c r="C6" i="4"/>
  <c r="C7" i="4"/>
  <c r="C8" i="4"/>
  <c r="C4" i="4"/>
  <c r="B11" i="1"/>
  <c r="B135" i="6" l="1"/>
  <c r="B137" i="2"/>
  <c r="B84" i="4"/>
</calcChain>
</file>

<file path=xl/sharedStrings.xml><?xml version="1.0" encoding="utf-8"?>
<sst xmlns="http://schemas.openxmlformats.org/spreadsheetml/2006/main" count="1208" uniqueCount="235">
  <si>
    <t>price</t>
  </si>
  <si>
    <t>bed</t>
  </si>
  <si>
    <t>bath</t>
  </si>
  <si>
    <t>acre_lot</t>
  </si>
  <si>
    <t>house_size</t>
  </si>
  <si>
    <t>colonna</t>
  </si>
  <si>
    <t>descrittore</t>
  </si>
  <si>
    <t>valutare?</t>
  </si>
  <si>
    <t>check</t>
  </si>
  <si>
    <t>applica una strategia di outlier detection / dà direttamente gli outlier</t>
  </si>
  <si>
    <t>Sì</t>
  </si>
  <si>
    <t>Completeness parziale Outlier Detection:</t>
  </si>
  <si>
    <t>Precision</t>
  </si>
  <si>
    <t>Recall</t>
  </si>
  <si>
    <t>dipendenza</t>
  </si>
  <si>
    <t>Completeness!B4</t>
  </si>
  <si>
    <t>Completeness!B5</t>
  </si>
  <si>
    <t>Completeness!B6</t>
  </si>
  <si>
    <t>OUTLIER DETECTION</t>
  </si>
  <si>
    <t>Lista outliers</t>
  </si>
  <si>
    <t>outlier sbagliati</t>
  </si>
  <si>
    <t>outlier mancanti</t>
  </si>
  <si>
    <t>Completeness!B7</t>
  </si>
  <si>
    <t>Completeness!B8</t>
  </si>
  <si>
    <t>Accuracy (F1) parziale Outlier Detection:</t>
  </si>
  <si>
    <t>la strategia è prescrittiva / gli outlier sono elencati con convinzione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</si>
  <si>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</si>
  <si>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</si>
  <si>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</si>
  <si>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Prescriptivity parziale Outlier Detection:</t>
  </si>
  <si>
    <t>outlier corretti</t>
  </si>
  <si>
    <t>la soluzione proposta è codice o i singoli valori della colonna puliti (o l'intero dataset)</t>
  </si>
  <si>
    <t>la soluzione proposta fornisce i valori della colonna puliti (o l'intero dataset)</t>
  </si>
  <si>
    <t>Readiness parziale Outlier Detection:</t>
  </si>
  <si>
    <t xml:space="preserve">descrittore </t>
  </si>
  <si>
    <t>num col</t>
  </si>
  <si>
    <t>punteggio</t>
  </si>
  <si>
    <t>numero di colonne per cui la strategia di outlier detection è specifica per la colonna</t>
  </si>
  <si>
    <t>N.B. Bisogna includere la colonna che si sta valutando</t>
  </si>
  <si>
    <t>Specificity parziale Outlier Detection:</t>
  </si>
  <si>
    <t>applica una strategia di outlier detection / dà direttamente gli outlier (B7)</t>
  </si>
  <si>
    <t>applica una strategia di outlier detection / dà direttamente gli outlier (B8)</t>
  </si>
  <si>
    <t>DATA STANDARDIZATION</t>
  </si>
  <si>
    <t>status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</si>
  <si>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</si>
  <si>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</si>
  <si>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</si>
  <si>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street</t>
  </si>
  <si>
    <t>state</t>
  </si>
  <si>
    <t>propone una soluzione per la presenza di nomi di stati accorciati o allungati</t>
  </si>
  <si>
    <t>propone una soluzione per la mancanza di una unità di misura univoca</t>
  </si>
  <si>
    <t>prev_sold_date</t>
  </si>
  <si>
    <t>propone una soluzione per la mancanza di un formato unico per le date</t>
  </si>
  <si>
    <t>Completeness parziale Data Standardization:</t>
  </si>
  <si>
    <t>la soluzione proposta è valida</t>
  </si>
  <si>
    <t>la soluzione proposta è ottimale</t>
  </si>
  <si>
    <t>propone una soluzione per i valori troncati alla prima lettera ('s' e 'f', dovrebbero essere 'sold' e 'for_sale') (B17)</t>
  </si>
  <si>
    <t>propone una soluzione per la presenza del simbolo '$' (B18)</t>
  </si>
  <si>
    <t>propone una soluzione per la presenza di numeri rappresentati come parole in una colonna numerica (B19)</t>
  </si>
  <si>
    <t>propone una soluzione per la presenza di numeri rappresentati come parole in una colonna numerica (B20)</t>
  </si>
  <si>
    <t>propone una soluzione per la presenza di nomi di stati accorciati o allungati (B22)</t>
  </si>
  <si>
    <t>propone una soluzione per la mancanza di una unità di misura univoca (B23)</t>
  </si>
  <si>
    <t>propone una soluzione per la mancanza di un formato unico per le date (B24)</t>
  </si>
  <si>
    <t xml:space="preserve">propone una soluzione prescrittiva per la mancanza di uno standard </t>
  </si>
  <si>
    <t>Accuracy parziale Data Standardization:</t>
  </si>
  <si>
    <t>Prescriptivity parziale Data Standardization:</t>
  </si>
  <si>
    <t>DATA STANDARDIZATION:</t>
  </si>
  <si>
    <t>Readiness parziale Data Standardization:</t>
  </si>
  <si>
    <t>DATA IMPUTATION</t>
  </si>
  <si>
    <t>N.B. Quando si carica un csv in pandas le stringhe vuote vengono convertite in NaN</t>
  </si>
  <si>
    <t>brokered_by</t>
  </si>
  <si>
    <t>fa imputation dei NaN</t>
  </si>
  <si>
    <t>fa imputation dei -1</t>
  </si>
  <si>
    <t>fa imputation delle stringhe vuote</t>
  </si>
  <si>
    <t>fa imputation degli 'Unknown'</t>
  </si>
  <si>
    <t>fa imputation dei '-'</t>
  </si>
  <si>
    <t>city</t>
  </si>
  <si>
    <t>zip_code</t>
  </si>
  <si>
    <t>Completeness parziale Data Imputation:</t>
  </si>
  <si>
    <t>fa imputation dei NaN con una tecnica valida</t>
  </si>
  <si>
    <t>una tecnica è considerata valida se risolve il problema</t>
  </si>
  <si>
    <t>fa imputation dei NaN con una tecnica ottimale</t>
  </si>
  <si>
    <t>una tecnica è considerata ottimale se risolve il problema minimizzando il più possibile l'aggiunta di bias</t>
  </si>
  <si>
    <t>fa imputation dei -1 con una tecnica valida</t>
  </si>
  <si>
    <t>una tecnica ottimale è anche valida (mettere ad entrambi i descrittori 1)</t>
  </si>
  <si>
    <t>fa imputation dei -1 con una tecnica ottimale</t>
  </si>
  <si>
    <t>fa imputation delle stringhe vuote con una tecnica valida</t>
  </si>
  <si>
    <t>fa imputation delle stringhe vuote con una tecnica ottimale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</si>
  <si>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</si>
  <si>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</si>
  <si>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</si>
  <si>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</si>
  <si>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Completeness!B33</t>
  </si>
  <si>
    <t>Completeness!B34</t>
  </si>
  <si>
    <t>Completeness!B35</t>
  </si>
  <si>
    <t>Completeness!B36</t>
  </si>
  <si>
    <t>Completeness!B37</t>
  </si>
  <si>
    <t>Completeness!B38</t>
  </si>
  <si>
    <t>Completeness!B39</t>
  </si>
  <si>
    <t>Completeness!B40</t>
  </si>
  <si>
    <t>Completeness!B41</t>
  </si>
  <si>
    <t>Completeness!B42</t>
  </si>
  <si>
    <t>Completeness!B43</t>
  </si>
  <si>
    <t>Completeness!B44</t>
  </si>
  <si>
    <t>Completeness!B45</t>
  </si>
  <si>
    <t>Completeness!B46</t>
  </si>
  <si>
    <t>Completeness!B47</t>
  </si>
  <si>
    <t>Completeness!B48</t>
  </si>
  <si>
    <t>Completeness!B49</t>
  </si>
  <si>
    <t>Completeness!B50</t>
  </si>
  <si>
    <t>Completeness!B51</t>
  </si>
  <si>
    <t>Completeness!B52</t>
  </si>
  <si>
    <t>Completeness!B53</t>
  </si>
  <si>
    <t>Completeness!B54</t>
  </si>
  <si>
    <t>Completeness!B55</t>
  </si>
  <si>
    <t>Completeness!B56</t>
  </si>
  <si>
    <t>Completeness!B57</t>
  </si>
  <si>
    <t>Completeness!B58</t>
  </si>
  <si>
    <t>Completeness!B59</t>
  </si>
  <si>
    <t>Completeness!B60</t>
  </si>
  <si>
    <t>Completeness!B61</t>
  </si>
  <si>
    <t>Completeness!B62</t>
  </si>
  <si>
    <t>Completeness!B63</t>
  </si>
  <si>
    <t>Completeness!B64</t>
  </si>
  <si>
    <t>Completeness!B65</t>
  </si>
  <si>
    <t>Completeness!B66</t>
  </si>
  <si>
    <t>Completeness!B67</t>
  </si>
  <si>
    <t>Completeness!B68</t>
  </si>
  <si>
    <t>Accuracy parziale Data Imputation:</t>
  </si>
  <si>
    <t>numero di colonne per cui la soluzione per i NaN è condivisa</t>
  </si>
  <si>
    <t>numero di colonne per cui la soluzione per i -1 è condivisa</t>
  </si>
  <si>
    <t>numero di colonne per cui la soluzione per le stringhe vuote è condivisa</t>
  </si>
  <si>
    <t>numero di colonne per cui la soluzione per gli 'Unknown' è condivisa</t>
  </si>
  <si>
    <t>numero di colonne per cui la soluzione per i '-' è condivisa</t>
  </si>
  <si>
    <t>Specificity parziale Data Imputation: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</si>
  <si>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</si>
  <si>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</si>
  <si>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</si>
  <si>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</si>
  <si>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</si>
  <si>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Prescriptivity parziale Data Imputation:</t>
  </si>
  <si>
    <t>fornisce codice per l'imputation dei NaN oppure restituisce la colonna/dataset pulito</t>
  </si>
  <si>
    <t>restituisce la colonna/dataset pulito</t>
  </si>
  <si>
    <t>fornisce codice per 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</si>
  <si>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</si>
  <si>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</si>
  <si>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</si>
  <si>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perl'imputation dei -1 oppure restituisce la colonna/dataset pulito</t>
  </si>
  <si>
    <t>Readiness parziale Data Imputation:</t>
  </si>
  <si>
    <t>DATA DEDUPLICATION</t>
  </si>
  <si>
    <t>Completeness parziale Data Deduplication:</t>
  </si>
  <si>
    <t>duplicati esatti</t>
  </si>
  <si>
    <t>duplicati non-esatti</t>
  </si>
  <si>
    <t>Duplicati</t>
  </si>
  <si>
    <t>Duplicati trovati</t>
  </si>
  <si>
    <t>Duplicanti sbagliati</t>
  </si>
  <si>
    <t>Duplicati mancanti</t>
  </si>
  <si>
    <t>Completeness!B78</t>
  </si>
  <si>
    <t>Accuracy (F1) parziale Data Deduplication:</t>
  </si>
  <si>
    <t>outlier price</t>
  </si>
  <si>
    <t>outlier bed</t>
  </si>
  <si>
    <t>outlier bath</t>
  </si>
  <si>
    <t>outlier acre_lot</t>
  </si>
  <si>
    <t>outlier house_size</t>
  </si>
  <si>
    <t>processo di exact matching prescrittivo</t>
  </si>
  <si>
    <t>processo di non-exact matching prescrittivo</t>
  </si>
  <si>
    <t>Prescriptivity parziale Data Deduplication: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</si>
  <si>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</si>
  <si>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</si>
  <si>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</si>
  <si>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</si>
  <si>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 parziale Data Deduplication:</t>
  </si>
  <si>
    <t>Completeness totale:</t>
  </si>
  <si>
    <t>Accuracy totale:</t>
  </si>
  <si>
    <t>Prescriptivity totale:</t>
  </si>
  <si>
    <t>Readiness Totale:</t>
  </si>
  <si>
    <t>Specificity totale:</t>
  </si>
  <si>
    <t>F1-score</t>
  </si>
  <si>
    <t>Completeness!B2</t>
  </si>
  <si>
    <t>Completeness!B3</t>
  </si>
  <si>
    <t>Hallucination flag</t>
  </si>
  <si>
    <t>l'LLM allucina</t>
  </si>
  <si>
    <t>No</t>
  </si>
  <si>
    <t>Clarity flag</t>
  </si>
  <si>
    <t>l'LLM è poco chiaro nella gestione dei missing values</t>
  </si>
  <si>
    <t>propone una soluzione per la presenza del numero civico alla fine o inizio dell'indirizzo</t>
  </si>
  <si>
    <t>propone una soluzione per la presenza del numero civico alla fine o inizio dell'indirizzo (B21)</t>
  </si>
  <si>
    <t>0 - 72</t>
  </si>
  <si>
    <t>1 - 8</t>
  </si>
  <si>
    <t>2 - 9</t>
  </si>
  <si>
    <t>3 - 14 - 33</t>
  </si>
  <si>
    <t>4 - 92</t>
  </si>
  <si>
    <t>5 - 67</t>
  </si>
  <si>
    <t>6 - 64 - 65</t>
  </si>
  <si>
    <t>7 - 60 - 89</t>
  </si>
  <si>
    <t>10 - 17</t>
  </si>
  <si>
    <t>11 - 42</t>
  </si>
  <si>
    <t>12 - 85</t>
  </si>
  <si>
    <t>13 - 62</t>
  </si>
  <si>
    <t>15 - 36</t>
  </si>
  <si>
    <t>16 - 39</t>
  </si>
  <si>
    <t>18 - 78 - 90</t>
  </si>
  <si>
    <t>19 - 82 - 87</t>
  </si>
  <si>
    <t>20 - 31</t>
  </si>
  <si>
    <t>21 - 98 - 30</t>
  </si>
  <si>
    <t>22 - 91</t>
  </si>
  <si>
    <t>23 - 56</t>
  </si>
  <si>
    <t>24 - 96</t>
  </si>
  <si>
    <t>25 - 68</t>
  </si>
  <si>
    <t>27 - 44</t>
  </si>
  <si>
    <t>28 - 80 - 79</t>
  </si>
  <si>
    <t>29 - 76</t>
  </si>
  <si>
    <t>34 - 43 - 71</t>
  </si>
  <si>
    <t>35 - 38</t>
  </si>
  <si>
    <t>37 - 47</t>
  </si>
  <si>
    <t>41 - 75</t>
  </si>
  <si>
    <t>48 - 58</t>
  </si>
  <si>
    <t>49 - 50</t>
  </si>
  <si>
    <t>51 - 77 - 95</t>
  </si>
  <si>
    <t>52 - 54</t>
  </si>
  <si>
    <t>53 - 66 - 94</t>
  </si>
  <si>
    <t>57 - 84</t>
  </si>
  <si>
    <t>59 - 81</t>
  </si>
  <si>
    <t>61 - 99</t>
  </si>
  <si>
    <t>63 - 73</t>
  </si>
  <si>
    <t>70 - 88</t>
  </si>
  <si>
    <t>83 - 93</t>
  </si>
  <si>
    <t>menziona o fa l'exact matching</t>
  </si>
  <si>
    <t>menziona o fa il non-exact matching</t>
  </si>
  <si>
    <t>Completeness!B77</t>
  </si>
  <si>
    <t>13400.0, 20900.0, 24400.0, 26700.0, 27100.0, 635000.0, 699000.0, 699000.0, 725000.0, 725000.0, 749000.0, 888000.0, 999000.0, 999000.0, 1300000.0, 2365000.0</t>
  </si>
  <si>
    <t>9, 9, 9, 10, 10, 11, 11, 11, 11</t>
  </si>
  <si>
    <t>5, 5, 5, 6, 6, 6, 6, 7, 7, 8, 8, 8, 8, 8, 9, 10, 10, 10, 10, 10</t>
  </si>
  <si>
    <t>0.7, 0.83, 0.83, 1.07, 2.12, 10.0, 10.0, 14.25, 14.25, 27.59, 48.0</t>
  </si>
  <si>
    <t>7.7, 57.0, 58.0, 59.0, 60.0, 70.0, 89.0, 90.0, 110.0, 120.0, 140.0, 321.0, 321.0, 321.0, 3039.999999999114, 3057.0, 3351.999999999214, 3625.0, 3765.0, 3765.0, 4156.0, 4757.999999999432, 4757.999999999432, 4905.0, 6278.0, 8640.0, 9537.0, 9564.0, 9708.0, 9714.0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</si>
</sst>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6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560-7FD4-004F-B1AE-CF95B95E6E71}">
  <dimension ref="A1:D84"/>
  <sheetViews>
    <sheetView tabSelected="1" topLeftCell="A66" zoomScale="131" workbookViewId="0">
      <selection activeCell="D27" sqref="D27"/>
    </sheetView>
  </sheetViews>
  <sheetFormatPr baseColWidth="10" defaultRowHeight="16" x14ac:dyDescent="0.2"/>
  <cols>
    <col min="1" max="1" width="37.83203125" customWidth="1"/>
    <col min="2" max="2" width="85.1640625" customWidth="1"/>
    <col min="3" max="3" width="9.5" style="1" customWidth="1"/>
    <col min="4" max="4" width="7.83203125" style="3" customWidth="1"/>
    <col min="5" max="5" width="49.5" customWidth="1"/>
    <col min="6" max="6" width="14.33203125" customWidth="1"/>
    <col min="7" max="7" width="89.6640625" customWidth="1"/>
  </cols>
  <sheetData>
    <row r="1" spans="1:4" x14ac:dyDescent="0.2">
      <c r="A1" s="4" t="s">
        <v>18</v>
      </c>
    </row>
    <row r="3" spans="1:4" x14ac:dyDescent="0.2">
      <c r="A3" t="s">
        <v>5</v>
      </c>
      <c r="B3" t="s">
        <v>6</v>
      </c>
      <c r="C3" s="3" t="s">
        <v>7</v>
      </c>
      <c r="D3" s="3" t="s">
        <v>8</v>
      </c>
    </row>
    <row r="4" spans="1:4" x14ac:dyDescent="0.2">
      <c r="A4" t="s">
        <v>0</v>
      </c>
      <c r="B4" t="s">
        <v>9</v>
      </c>
      <c r="C4" s="3" t="s">
        <v>10</v>
      </c>
      <c r="D4" s="3">
        <v>0</v>
      </c>
    </row>
    <row r="5" spans="1:4" x14ac:dyDescent="0.2">
      <c r="A5" t="s">
        <v>1</v>
      </c>
      <c r="B5" t="s">
        <v>9</v>
      </c>
      <c r="C5" s="3" t="s">
        <v>10</v>
      </c>
      <c r="D5" s="3">
        <v>0</v>
      </c>
    </row>
    <row r="6" spans="1:4" x14ac:dyDescent="0.2">
      <c r="A6" t="s">
        <v>2</v>
      </c>
      <c r="B6" t="s">
        <v>9</v>
      </c>
      <c r="C6" s="3" t="s">
        <v>10</v>
      </c>
      <c r="D6" s="3">
        <v>0</v>
      </c>
    </row>
    <row r="7" spans="1:4" x14ac:dyDescent="0.2">
      <c r="A7" t="s">
        <v>3</v>
      </c>
      <c r="B7" t="s">
        <v>9</v>
      </c>
      <c r="C7" s="3" t="s">
        <v>10</v>
      </c>
      <c r="D7" s="3">
        <v>0</v>
      </c>
    </row>
    <row r="8" spans="1:4" x14ac:dyDescent="0.2">
      <c r="A8" t="s">
        <v>4</v>
      </c>
      <c r="B8" t="s">
        <v>9</v>
      </c>
      <c r="C8" s="3" t="s">
        <v>10</v>
      </c>
      <c r="D8" s="3">
        <v>0</v>
      </c>
    </row>
    <row r="9" spans="1:4" x14ac:dyDescent="0.2">
      <c r="C9" s="3"/>
    </row>
    <row r="10" spans="1:4" x14ac:dyDescent="0.2">
      <c r="C10" s="3"/>
    </row>
    <row r="11" spans="1:4" x14ac:dyDescent="0.2">
      <c r="A11" s="4" t="s">
        <v>11</v>
      </c>
      <c r="B11">
        <f>SUM(D4:D8)/COUNTA(C4:C8)</f>
        <v>0</v>
      </c>
      <c r="C11" s="3"/>
    </row>
    <row r="14" spans="1:4" x14ac:dyDescent="0.2">
      <c r="A14" s="4" t="s">
        <v>42</v>
      </c>
    </row>
    <row r="16" spans="1:4" x14ac:dyDescent="0.2">
      <c r="A16" t="s">
        <v>5</v>
      </c>
      <c r="B16" t="s">
        <v>6</v>
      </c>
      <c r="C16" s="3" t="s">
        <v>7</v>
      </c>
      <c r="D16" s="3" t="s">
        <v>8</v>
      </c>
    </row>
    <row r="17" spans="1:4" x14ac:dyDescent="0.2">
      <c r="A17" t="s">
        <v>43</v>
      </c>
      <c r="B17" t="s">
        <v>44</v>
      </c>
      <c r="C17" s="3" t="s">
        <v>10</v>
      </c>
      <c r="D17" s="3">
        <v>1</v>
      </c>
    </row>
    <row r="18" spans="1:4" x14ac:dyDescent="0.2">
      <c r="A18" t="s">
        <v>0</v>
      </c>
      <c r="B18" t="s">
        <v>45</v>
      </c>
      <c r="C18" s="3" t="s">
        <v>10</v>
      </c>
      <c r="D18" s="3">
        <v>1</v>
      </c>
    </row>
    <row r="19" spans="1:4" x14ac:dyDescent="0.2">
      <c r="A19" t="s">
        <v>1</v>
      </c>
      <c r="B19" t="s">
        <v>46</v>
      </c>
      <c r="C19" s="3" t="s">
        <v>10</v>
      </c>
      <c r="D19" s="3">
        <v>1</v>
      </c>
    </row>
    <row r="20" spans="1:4" x14ac:dyDescent="0.2">
      <c r="A20" t="s">
        <v>2</v>
      </c>
      <c r="B20" t="s">
        <v>46</v>
      </c>
      <c r="C20" s="3" t="s">
        <v>10</v>
      </c>
      <c r="D20" s="3">
        <v>1</v>
      </c>
    </row>
    <row r="21" spans="1:4" x14ac:dyDescent="0.2">
      <c r="A21" t="s">
        <v>47</v>
      </c>
      <c r="B21" t="s">
        <v>185</v>
      </c>
      <c r="C21" s="3" t="s">
        <v>10</v>
      </c>
      <c r="D21" s="3">
        <v>1</v>
      </c>
    </row>
    <row r="22" spans="1:4" x14ac:dyDescent="0.2">
      <c r="A22" t="s">
        <v>48</v>
      </c>
      <c r="B22" t="s">
        <v>49</v>
      </c>
      <c r="C22" s="3" t="s">
        <v>10</v>
      </c>
      <c r="D22" s="3">
        <v>1</v>
      </c>
    </row>
    <row r="23" spans="1:4" x14ac:dyDescent="0.2">
      <c r="A23" t="s">
        <v>4</v>
      </c>
      <c r="B23" t="s">
        <v>50</v>
      </c>
      <c r="C23" s="3" t="s">
        <v>10</v>
      </c>
      <c r="D23" s="3">
        <v>0</v>
      </c>
    </row>
    <row r="24" spans="1:4" x14ac:dyDescent="0.2">
      <c r="A24" t="s">
        <v>51</v>
      </c>
      <c r="B24" t="s">
        <v>52</v>
      </c>
      <c r="C24" s="3" t="s">
        <v>10</v>
      </c>
      <c r="D24" s="3">
        <v>1</v>
      </c>
    </row>
    <row r="25" spans="1:4" x14ac:dyDescent="0.2">
      <c r="C25" s="3"/>
    </row>
    <row r="26" spans="1:4" x14ac:dyDescent="0.2">
      <c r="C26" s="3"/>
    </row>
    <row r="27" spans="1:4" x14ac:dyDescent="0.2">
      <c r="A27" s="4" t="s">
        <v>53</v>
      </c>
      <c r="B27">
        <f>SUM(D17:D24)/COUNTA(C17:C24)</f>
        <v>0.875</v>
      </c>
      <c r="C27" s="3"/>
    </row>
    <row r="29" spans="1:4" x14ac:dyDescent="0.2">
      <c r="A29" s="4"/>
    </row>
    <row r="30" spans="1:4" x14ac:dyDescent="0.2">
      <c r="A30" s="4" t="s">
        <v>68</v>
      </c>
      <c r="B30" t="s">
        <v>69</v>
      </c>
    </row>
    <row r="32" spans="1:4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4" x14ac:dyDescent="0.2">
      <c r="A33" s="6" t="s">
        <v>70</v>
      </c>
      <c r="B33" s="6" t="s">
        <v>71</v>
      </c>
      <c r="C33" s="8" t="s">
        <v>10</v>
      </c>
      <c r="D33" s="8">
        <v>0</v>
      </c>
    </row>
    <row r="34" spans="1:4" x14ac:dyDescent="0.2">
      <c r="A34" s="6" t="s">
        <v>70</v>
      </c>
      <c r="B34" s="6" t="s">
        <v>72</v>
      </c>
      <c r="C34" s="8" t="s">
        <v>10</v>
      </c>
      <c r="D34" s="8">
        <v>0</v>
      </c>
    </row>
    <row r="35" spans="1:4" x14ac:dyDescent="0.2">
      <c r="A35" s="6" t="s">
        <v>70</v>
      </c>
      <c r="B35" s="6" t="s">
        <v>73</v>
      </c>
      <c r="C35" s="8" t="s">
        <v>10</v>
      </c>
      <c r="D35" s="8">
        <v>0</v>
      </c>
    </row>
    <row r="36" spans="1:4" x14ac:dyDescent="0.2">
      <c r="A36" s="6" t="s">
        <v>43</v>
      </c>
      <c r="B36" s="6" t="s">
        <v>74</v>
      </c>
      <c r="C36" s="8" t="s">
        <v>10</v>
      </c>
      <c r="D36" s="8">
        <v>0</v>
      </c>
    </row>
    <row r="37" spans="1:4" x14ac:dyDescent="0.2">
      <c r="A37" s="6" t="s">
        <v>43</v>
      </c>
      <c r="B37" s="6" t="s">
        <v>75</v>
      </c>
      <c r="C37" s="8" t="s">
        <v>10</v>
      </c>
      <c r="D37" s="8">
        <v>0</v>
      </c>
    </row>
    <row r="38" spans="1:4" x14ac:dyDescent="0.2">
      <c r="A38" s="6" t="s">
        <v>43</v>
      </c>
      <c r="B38" s="6" t="s">
        <v>73</v>
      </c>
      <c r="C38" s="8" t="s">
        <v>10</v>
      </c>
      <c r="D38" s="8">
        <v>0</v>
      </c>
    </row>
    <row r="39" spans="1:4" x14ac:dyDescent="0.2">
      <c r="A39" s="6" t="s">
        <v>0</v>
      </c>
      <c r="B39" s="6" t="s">
        <v>71</v>
      </c>
      <c r="C39" s="8" t="s">
        <v>10</v>
      </c>
      <c r="D39" s="8">
        <v>0</v>
      </c>
    </row>
    <row r="40" spans="1:4" x14ac:dyDescent="0.2">
      <c r="A40" s="6" t="s">
        <v>0</v>
      </c>
      <c r="B40" s="6" t="s">
        <v>72</v>
      </c>
      <c r="C40" s="8" t="s">
        <v>10</v>
      </c>
      <c r="D40" s="8">
        <v>0</v>
      </c>
    </row>
    <row r="41" spans="1:4" x14ac:dyDescent="0.2">
      <c r="A41" s="6" t="s">
        <v>0</v>
      </c>
      <c r="B41" s="6" t="s">
        <v>73</v>
      </c>
      <c r="C41" s="8" t="s">
        <v>10</v>
      </c>
      <c r="D41" s="8">
        <v>0</v>
      </c>
    </row>
    <row r="42" spans="1:4" x14ac:dyDescent="0.2">
      <c r="A42" s="6" t="s">
        <v>1</v>
      </c>
      <c r="B42" s="6" t="s">
        <v>71</v>
      </c>
      <c r="C42" s="8" t="s">
        <v>10</v>
      </c>
      <c r="D42" s="8">
        <v>0</v>
      </c>
    </row>
    <row r="43" spans="1:4" x14ac:dyDescent="0.2">
      <c r="A43" s="6" t="s">
        <v>1</v>
      </c>
      <c r="B43" s="6" t="s">
        <v>72</v>
      </c>
      <c r="C43" s="8" t="s">
        <v>10</v>
      </c>
      <c r="D43" s="8">
        <v>0</v>
      </c>
    </row>
    <row r="44" spans="1:4" x14ac:dyDescent="0.2">
      <c r="A44" s="6" t="s">
        <v>1</v>
      </c>
      <c r="B44" s="6" t="s">
        <v>73</v>
      </c>
      <c r="C44" s="8" t="s">
        <v>10</v>
      </c>
      <c r="D44" s="8">
        <v>0</v>
      </c>
    </row>
    <row r="45" spans="1:4" x14ac:dyDescent="0.2">
      <c r="A45" s="6" t="s">
        <v>2</v>
      </c>
      <c r="B45" s="6" t="s">
        <v>71</v>
      </c>
      <c r="C45" s="8" t="s">
        <v>10</v>
      </c>
      <c r="D45" s="8">
        <v>0</v>
      </c>
    </row>
    <row r="46" spans="1:4" x14ac:dyDescent="0.2">
      <c r="A46" s="6" t="s">
        <v>2</v>
      </c>
      <c r="B46" s="6" t="s">
        <v>72</v>
      </c>
      <c r="C46" s="8" t="s">
        <v>10</v>
      </c>
      <c r="D46" s="8">
        <v>0</v>
      </c>
    </row>
    <row r="47" spans="1:4" x14ac:dyDescent="0.2">
      <c r="A47" s="6" t="s">
        <v>2</v>
      </c>
      <c r="B47" s="6" t="s">
        <v>73</v>
      </c>
      <c r="C47" s="8" t="s">
        <v>10</v>
      </c>
      <c r="D47" s="8">
        <v>0</v>
      </c>
    </row>
    <row r="48" spans="1:4" x14ac:dyDescent="0.2">
      <c r="A48" s="6" t="s">
        <v>3</v>
      </c>
      <c r="B48" s="6" t="s">
        <v>71</v>
      </c>
      <c r="C48" s="8" t="s">
        <v>10</v>
      </c>
      <c r="D48" s="8">
        <v>0</v>
      </c>
    </row>
    <row r="49" spans="1:4" x14ac:dyDescent="0.2">
      <c r="A49" s="6" t="s">
        <v>3</v>
      </c>
      <c r="B49" s="6" t="s">
        <v>72</v>
      </c>
      <c r="C49" s="8" t="s">
        <v>10</v>
      </c>
      <c r="D49" s="8">
        <v>0</v>
      </c>
    </row>
    <row r="50" spans="1:4" x14ac:dyDescent="0.2">
      <c r="A50" s="6" t="s">
        <v>3</v>
      </c>
      <c r="B50" s="6" t="s">
        <v>73</v>
      </c>
      <c r="C50" s="8" t="s">
        <v>10</v>
      </c>
      <c r="D50" s="8">
        <v>0</v>
      </c>
    </row>
    <row r="51" spans="1:4" x14ac:dyDescent="0.2">
      <c r="A51" s="6" t="s">
        <v>47</v>
      </c>
      <c r="B51" s="6" t="s">
        <v>74</v>
      </c>
      <c r="C51" s="8" t="s">
        <v>10</v>
      </c>
      <c r="D51" s="8">
        <v>0</v>
      </c>
    </row>
    <row r="52" spans="1:4" x14ac:dyDescent="0.2">
      <c r="A52" s="6" t="s">
        <v>47</v>
      </c>
      <c r="B52" s="6" t="s">
        <v>75</v>
      </c>
      <c r="C52" s="8" t="s">
        <v>10</v>
      </c>
      <c r="D52" s="8">
        <v>0</v>
      </c>
    </row>
    <row r="53" spans="1:4" x14ac:dyDescent="0.2">
      <c r="A53" s="6" t="s">
        <v>47</v>
      </c>
      <c r="B53" s="6" t="s">
        <v>73</v>
      </c>
      <c r="C53" s="8" t="s">
        <v>10</v>
      </c>
      <c r="D53" s="8">
        <v>0</v>
      </c>
    </row>
    <row r="54" spans="1:4" x14ac:dyDescent="0.2">
      <c r="A54" s="6" t="s">
        <v>76</v>
      </c>
      <c r="B54" s="6" t="s">
        <v>74</v>
      </c>
      <c r="C54" s="8" t="s">
        <v>10</v>
      </c>
      <c r="D54" s="8">
        <v>0</v>
      </c>
    </row>
    <row r="55" spans="1:4" x14ac:dyDescent="0.2">
      <c r="A55" s="6" t="s">
        <v>76</v>
      </c>
      <c r="B55" s="6" t="s">
        <v>75</v>
      </c>
      <c r="C55" s="8" t="s">
        <v>10</v>
      </c>
      <c r="D55" s="8">
        <v>0</v>
      </c>
    </row>
    <row r="56" spans="1:4" x14ac:dyDescent="0.2">
      <c r="A56" s="6" t="s">
        <v>76</v>
      </c>
      <c r="B56" s="6" t="s">
        <v>73</v>
      </c>
      <c r="C56" s="8" t="s">
        <v>10</v>
      </c>
      <c r="D56" s="8">
        <v>0</v>
      </c>
    </row>
    <row r="57" spans="1:4" x14ac:dyDescent="0.2">
      <c r="A57" s="6" t="s">
        <v>48</v>
      </c>
      <c r="B57" s="6" t="s">
        <v>74</v>
      </c>
      <c r="C57" s="8" t="s">
        <v>10</v>
      </c>
      <c r="D57" s="8">
        <v>0</v>
      </c>
    </row>
    <row r="58" spans="1:4" x14ac:dyDescent="0.2">
      <c r="A58" s="6" t="s">
        <v>48</v>
      </c>
      <c r="B58" s="6" t="s">
        <v>75</v>
      </c>
      <c r="C58" s="8" t="s">
        <v>10</v>
      </c>
      <c r="D58" s="8">
        <v>0</v>
      </c>
    </row>
    <row r="59" spans="1:4" x14ac:dyDescent="0.2">
      <c r="A59" s="6" t="s">
        <v>48</v>
      </c>
      <c r="B59" s="6" t="s">
        <v>73</v>
      </c>
      <c r="C59" s="8" t="s">
        <v>10</v>
      </c>
      <c r="D59" s="8">
        <v>0</v>
      </c>
    </row>
    <row r="60" spans="1:4" x14ac:dyDescent="0.2">
      <c r="A60" s="10" t="s">
        <v>77</v>
      </c>
      <c r="B60" s="6" t="s">
        <v>71</v>
      </c>
      <c r="C60" s="8" t="s">
        <v>10</v>
      </c>
      <c r="D60" s="8">
        <v>0</v>
      </c>
    </row>
    <row r="61" spans="1:4" x14ac:dyDescent="0.2">
      <c r="A61" s="10" t="s">
        <v>77</v>
      </c>
      <c r="B61" s="6" t="s">
        <v>72</v>
      </c>
      <c r="C61" s="8" t="s">
        <v>10</v>
      </c>
      <c r="D61" s="8">
        <v>0</v>
      </c>
    </row>
    <row r="62" spans="1:4" x14ac:dyDescent="0.2">
      <c r="A62" s="10" t="s">
        <v>77</v>
      </c>
      <c r="B62" s="6" t="s">
        <v>73</v>
      </c>
      <c r="C62" s="8" t="s">
        <v>10</v>
      </c>
      <c r="D62" s="8">
        <v>0</v>
      </c>
    </row>
    <row r="63" spans="1:4" x14ac:dyDescent="0.2">
      <c r="A63" s="10" t="s">
        <v>4</v>
      </c>
      <c r="B63" s="6" t="s">
        <v>71</v>
      </c>
      <c r="C63" s="8" t="s">
        <v>10</v>
      </c>
      <c r="D63" s="8">
        <v>0</v>
      </c>
    </row>
    <row r="64" spans="1:4" x14ac:dyDescent="0.2">
      <c r="A64" s="10" t="s">
        <v>4</v>
      </c>
      <c r="B64" s="6" t="s">
        <v>72</v>
      </c>
      <c r="C64" s="8" t="s">
        <v>10</v>
      </c>
      <c r="D64" s="8">
        <v>0</v>
      </c>
    </row>
    <row r="65" spans="1:4" x14ac:dyDescent="0.2">
      <c r="A65" s="10" t="s">
        <v>4</v>
      </c>
      <c r="B65" s="6" t="s">
        <v>73</v>
      </c>
      <c r="C65" s="8" t="s">
        <v>10</v>
      </c>
      <c r="D65" s="8">
        <v>0</v>
      </c>
    </row>
    <row r="66" spans="1:4" x14ac:dyDescent="0.2">
      <c r="A66" s="10" t="s">
        <v>51</v>
      </c>
      <c r="B66" s="6" t="s">
        <v>74</v>
      </c>
      <c r="C66" s="8" t="s">
        <v>10</v>
      </c>
      <c r="D66" s="8">
        <v>0</v>
      </c>
    </row>
    <row r="67" spans="1:4" x14ac:dyDescent="0.2">
      <c r="A67" s="10" t="s">
        <v>51</v>
      </c>
      <c r="B67" s="6" t="s">
        <v>75</v>
      </c>
      <c r="C67" s="8" t="s">
        <v>10</v>
      </c>
      <c r="D67" s="8">
        <v>0</v>
      </c>
    </row>
    <row r="68" spans="1:4" x14ac:dyDescent="0.2">
      <c r="A68" s="10" t="s">
        <v>51</v>
      </c>
      <c r="B68" s="6" t="s">
        <v>73</v>
      </c>
      <c r="C68" s="8" t="s">
        <v>10</v>
      </c>
      <c r="D68" s="8">
        <v>0</v>
      </c>
    </row>
    <row r="69" spans="1:4" x14ac:dyDescent="0.2">
      <c r="A69" s="6"/>
      <c r="B69" s="6"/>
      <c r="C69" s="8"/>
      <c r="D69" s="6"/>
    </row>
    <row r="70" spans="1:4" x14ac:dyDescent="0.2">
      <c r="A70" s="6"/>
      <c r="B70" s="6"/>
      <c r="C70" s="8"/>
      <c r="D70" s="6"/>
    </row>
    <row r="71" spans="1:4" x14ac:dyDescent="0.2">
      <c r="A71" s="9" t="s">
        <v>78</v>
      </c>
      <c r="B71" s="6">
        <f>SUM(D33:D68)/COUNTA(C33:C68)</f>
        <v>0</v>
      </c>
      <c r="C71" s="8"/>
      <c r="D71" s="6"/>
    </row>
    <row r="74" spans="1:4" x14ac:dyDescent="0.2">
      <c r="A74" s="4" t="s">
        <v>149</v>
      </c>
    </row>
    <row r="76" spans="1:4" x14ac:dyDescent="0.2">
      <c r="B76" s="6" t="s">
        <v>6</v>
      </c>
      <c r="C76" s="6" t="s">
        <v>7</v>
      </c>
      <c r="D76" s="6" t="s">
        <v>8</v>
      </c>
    </row>
    <row r="77" spans="1:4" x14ac:dyDescent="0.2">
      <c r="B77" t="s">
        <v>227</v>
      </c>
      <c r="C77" s="3" t="s">
        <v>182</v>
      </c>
      <c r="D77" s="3">
        <v>0</v>
      </c>
    </row>
    <row r="78" spans="1:4" x14ac:dyDescent="0.2">
      <c r="B78" t="s">
        <v>228</v>
      </c>
      <c r="C78" s="3" t="s">
        <v>10</v>
      </c>
      <c r="D78" s="3">
        <v>0</v>
      </c>
    </row>
    <row r="79" spans="1:4" x14ac:dyDescent="0.2">
      <c r="B79" s="6"/>
      <c r="C79" s="8"/>
      <c r="D79" s="8"/>
    </row>
    <row r="80" spans="1:4" x14ac:dyDescent="0.2">
      <c r="B80" s="6"/>
      <c r="C80" s="8"/>
      <c r="D80" s="8"/>
    </row>
    <row r="81" spans="1:4" x14ac:dyDescent="0.2">
      <c r="A81" s="9" t="s">
        <v>150</v>
      </c>
      <c r="B81" s="6">
        <f>SUM(D77:D78)/COUNTIF(C77:C78, "Sì")</f>
        <v>0</v>
      </c>
      <c r="C81" s="6"/>
      <c r="D81" s="6"/>
    </row>
    <row r="82" spans="1:4" x14ac:dyDescent="0.2">
      <c r="C82" s="6"/>
    </row>
    <row r="83" spans="1:4" x14ac:dyDescent="0.2">
      <c r="C83" s="6"/>
    </row>
    <row r="84" spans="1:4" x14ac:dyDescent="0.2">
      <c r="A84" s="4" t="s">
        <v>172</v>
      </c>
      <c r="B84">
        <f>(B11+B27+B71+B81)/4</f>
        <v>0.21875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9DA1-6688-0944-98E6-E06E5A4F2369}">
  <dimension ref="A1:P174"/>
  <sheetViews>
    <sheetView topLeftCell="A124" zoomScale="138" workbookViewId="0">
      <selection activeCell="D45" sqref="D45"/>
    </sheetView>
  </sheetViews>
  <sheetFormatPr baseColWidth="10" defaultRowHeight="16" x14ac:dyDescent="0.2"/>
  <cols>
    <col min="1" max="1" width="37" customWidth="1"/>
    <col min="2" max="2" width="45.33203125" customWidth="1"/>
    <col min="3" max="3" width="14.6640625" style="1" customWidth="1"/>
    <col min="4" max="4" width="15.5" customWidth="1"/>
    <col min="5" max="5" width="16.33203125" customWidth="1"/>
    <col min="6" max="6" width="15.6640625" customWidth="1"/>
    <col min="7" max="7" width="13.33203125" customWidth="1"/>
    <col min="9" max="9" width="11.83203125" customWidth="1"/>
  </cols>
  <sheetData>
    <row r="1" spans="1:10" x14ac:dyDescent="0.2">
      <c r="A1" s="4" t="s">
        <v>18</v>
      </c>
      <c r="C1" s="2"/>
    </row>
    <row r="2" spans="1:10" x14ac:dyDescent="0.2">
      <c r="D2" s="3"/>
    </row>
    <row r="3" spans="1:10" x14ac:dyDescent="0.2">
      <c r="A3" t="s">
        <v>5</v>
      </c>
      <c r="B3" t="s">
        <v>6</v>
      </c>
      <c r="C3" s="3" t="s">
        <v>7</v>
      </c>
      <c r="D3" s="3" t="s">
        <v>30</v>
      </c>
      <c r="E3" s="3" t="s">
        <v>20</v>
      </c>
      <c r="F3" s="3" t="s">
        <v>21</v>
      </c>
      <c r="G3" s="3" t="s">
        <v>12</v>
      </c>
      <c r="H3" s="3" t="s">
        <v>13</v>
      </c>
      <c r="I3" s="3" t="s">
        <v>177</v>
      </c>
      <c r="J3" s="3" t="s">
        <v>14</v>
      </c>
    </row>
    <row r="4" spans="1:10" x14ac:dyDescent="0.2">
      <c r="A4" t="s">
        <v>0</v>
      </c>
      <c r="B4" t="s">
        <v>159</v>
      </c>
      <c r="C4" s="3" t="str">
        <f>IF(Completeness!D4=1,"Sì","No")</f>
        <v>No</v>
      </c>
      <c r="D4" s="3">
        <v>0</v>
      </c>
      <c r="E4" s="3">
        <v>0</v>
      </c>
      <c r="F4" s="3">
        <v>0</v>
      </c>
      <c r="G4">
        <f>IF(D4+E4=0, 0, D4/(D4+E4))</f>
        <v>0</v>
      </c>
      <c r="H4">
        <f>IF(D4+F4=0, 0, D4/(D4+F4))</f>
        <v>0</v>
      </c>
      <c r="I4" s="3">
        <f>IF(G4+H4=0, 0,(2*G4*H4)/(G4+H4))</f>
        <v>0</v>
      </c>
      <c r="J4" s="2" t="s">
        <v>178</v>
      </c>
    </row>
    <row r="5" spans="1:10" x14ac:dyDescent="0.2">
      <c r="A5" t="s">
        <v>1</v>
      </c>
      <c r="B5" t="s">
        <v>160</v>
      </c>
      <c r="C5" s="3" t="str">
        <f>IF(Completeness!D5=1,"Sì","No")</f>
        <v>No</v>
      </c>
      <c r="D5" s="3">
        <v>0</v>
      </c>
      <c r="E5" s="3">
        <v>0</v>
      </c>
      <c r="F5" s="3">
        <v>0</v>
      </c>
      <c r="G5">
        <f t="shared" ref="G5:G8" si="0">IF(D5+E5=0, 0, D5/(D5+E5))</f>
        <v>0</v>
      </c>
      <c r="H5">
        <f t="shared" ref="H5:H8" si="1">IF(D5+F5=0, 0, D5/(D5+F5))</f>
        <v>0</v>
      </c>
      <c r="I5" s="3">
        <f t="shared" ref="I5:I8" si="2">IF(G5+H5=0, 0,(2*G5*H5)/(G5+H5))</f>
        <v>0</v>
      </c>
      <c r="J5" s="2" t="s">
        <v>179</v>
      </c>
    </row>
    <row r="6" spans="1:10" x14ac:dyDescent="0.2">
      <c r="A6" t="s">
        <v>2</v>
      </c>
      <c r="B6" t="s">
        <v>161</v>
      </c>
      <c r="C6" s="3" t="str">
        <f>IF(Completeness!D6=1,"Sì","No")</f>
        <v>No</v>
      </c>
      <c r="D6" s="3">
        <v>0</v>
      </c>
      <c r="E6" s="3">
        <v>0</v>
      </c>
      <c r="F6" s="3">
        <v>0</v>
      </c>
      <c r="G6">
        <f t="shared" si="0"/>
        <v>0</v>
      </c>
      <c r="H6">
        <f t="shared" si="1"/>
        <v>0</v>
      </c>
      <c r="I6" s="3">
        <f t="shared" si="2"/>
        <v>0</v>
      </c>
      <c r="J6" s="2" t="s">
        <v>15</v>
      </c>
    </row>
    <row r="7" spans="1:10" x14ac:dyDescent="0.2">
      <c r="A7" t="s">
        <v>3</v>
      </c>
      <c r="B7" t="s">
        <v>162</v>
      </c>
      <c r="C7" s="3" t="str">
        <f>IF(Completeness!D7=1,"Sì","No")</f>
        <v>No</v>
      </c>
      <c r="D7" s="3">
        <v>0</v>
      </c>
      <c r="E7" s="3">
        <v>0</v>
      </c>
      <c r="F7" s="3">
        <v>0</v>
      </c>
      <c r="G7">
        <f t="shared" si="0"/>
        <v>0</v>
      </c>
      <c r="H7">
        <f t="shared" si="1"/>
        <v>0</v>
      </c>
      <c r="I7" s="3">
        <f t="shared" si="2"/>
        <v>0</v>
      </c>
      <c r="J7" s="2" t="s">
        <v>16</v>
      </c>
    </row>
    <row r="8" spans="1:10" x14ac:dyDescent="0.2">
      <c r="A8" t="s">
        <v>4</v>
      </c>
      <c r="B8" t="s">
        <v>163</v>
      </c>
      <c r="C8" s="3" t="str">
        <f>IF(Completeness!D8=1,"Sì","No")</f>
        <v>No</v>
      </c>
      <c r="D8" s="3">
        <v>0</v>
      </c>
      <c r="E8" s="3">
        <v>0</v>
      </c>
      <c r="F8" s="3">
        <v>0</v>
      </c>
      <c r="G8">
        <f t="shared" si="0"/>
        <v>0</v>
      </c>
      <c r="H8">
        <f t="shared" si="1"/>
        <v>0</v>
      </c>
      <c r="I8" s="3">
        <f t="shared" si="2"/>
        <v>0</v>
      </c>
      <c r="J8" s="2" t="s">
        <v>17</v>
      </c>
    </row>
    <row r="9" spans="1:10" x14ac:dyDescent="0.2">
      <c r="C9" s="3"/>
      <c r="D9" s="3"/>
      <c r="E9" s="3"/>
      <c r="F9" s="3"/>
      <c r="G9" s="4">
        <f>IFERROR(SUM(G4:G8)/COUNTIF(C4:C8, "Sì"), 0)</f>
        <v>0</v>
      </c>
      <c r="H9" s="4">
        <f>IFERROR(SUM(H4:H8)/COUNTIF(C4:C8, "Sì"), 0)</f>
        <v>0</v>
      </c>
      <c r="I9" s="13">
        <f>IFERROR(SUM(I4:I8)/COUNTIF(C4:C8, "Sì"), 0)</f>
        <v>0</v>
      </c>
    </row>
    <row r="10" spans="1:10" x14ac:dyDescent="0.2">
      <c r="B10" s="3"/>
      <c r="C10" s="3"/>
      <c r="D10" s="3"/>
    </row>
    <row r="11" spans="1:10" x14ac:dyDescent="0.2">
      <c r="B11" s="3"/>
      <c r="C11" s="3"/>
      <c r="D11" s="3"/>
    </row>
    <row r="12" spans="1:10" x14ac:dyDescent="0.2">
      <c r="A12" s="4" t="s">
        <v>19</v>
      </c>
      <c r="B12" s="3"/>
      <c r="C12" s="3"/>
      <c r="D12" s="3"/>
    </row>
    <row r="13" spans="1:10" x14ac:dyDescent="0.2">
      <c r="A13" t="s">
        <v>0</v>
      </c>
      <c r="B13" s="2" t="s">
        <v>230</v>
      </c>
      <c r="C13" s="3"/>
      <c r="D13" s="3"/>
    </row>
    <row r="14" spans="1:10" x14ac:dyDescent="0.2">
      <c r="A14" t="s">
        <v>1</v>
      </c>
      <c r="B14" s="2" t="s">
        <v>231</v>
      </c>
      <c r="C14" s="3"/>
      <c r="D14" s="3"/>
    </row>
    <row r="15" spans="1:10" x14ac:dyDescent="0.2">
      <c r="A15" t="s">
        <v>2</v>
      </c>
      <c r="B15" s="2" t="s">
        <v>232</v>
      </c>
      <c r="C15" s="3"/>
      <c r="D15" s="3"/>
    </row>
    <row r="16" spans="1:10" x14ac:dyDescent="0.2">
      <c r="A16" t="s">
        <v>3</v>
      </c>
      <c r="B16" s="2" t="s">
        <v>233</v>
      </c>
      <c r="C16" s="3"/>
      <c r="D16" s="3"/>
    </row>
    <row r="17" spans="1:12" x14ac:dyDescent="0.2">
      <c r="A17" t="s">
        <v>4</v>
      </c>
      <c r="B17" s="2" t="s">
        <v>234</v>
      </c>
      <c r="C17" s="3"/>
      <c r="D17" s="2"/>
    </row>
    <row r="18" spans="1:12" x14ac:dyDescent="0.2">
      <c r="D18" s="3"/>
    </row>
    <row r="19" spans="1:12" x14ac:dyDescent="0.2">
      <c r="D19" s="3"/>
    </row>
    <row r="20" spans="1:12" x14ac:dyDescent="0.2">
      <c r="A20" s="4" t="s">
        <v>24</v>
      </c>
      <c r="B20" s="1">
        <f>I9</f>
        <v>0</v>
      </c>
      <c r="C20" s="1" t="str">
        <f>IF(COUNTIF(C4:C8, "Sì")&gt;0, "Sì", "No")</f>
        <v>No</v>
      </c>
    </row>
    <row r="21" spans="1:12" x14ac:dyDescent="0.2">
      <c r="D21" s="3"/>
    </row>
    <row r="22" spans="1:12" x14ac:dyDescent="0.2">
      <c r="D22" s="3"/>
    </row>
    <row r="23" spans="1:12" x14ac:dyDescent="0.2">
      <c r="A23" s="4" t="s">
        <v>42</v>
      </c>
      <c r="D23" s="3"/>
    </row>
    <row r="24" spans="1:12" x14ac:dyDescent="0.2">
      <c r="D24" s="3"/>
    </row>
    <row r="25" spans="1:12" x14ac:dyDescent="0.2">
      <c r="A25" s="6" t="s">
        <v>5</v>
      </c>
      <c r="B25" s="6" t="s">
        <v>6</v>
      </c>
      <c r="C25" s="8" t="s">
        <v>7</v>
      </c>
      <c r="D25" s="8" t="s">
        <v>8</v>
      </c>
      <c r="E25" s="6" t="s">
        <v>14</v>
      </c>
      <c r="F25" s="6"/>
    </row>
    <row r="26" spans="1:12" x14ac:dyDescent="0.2">
      <c r="A26" s="6" t="s">
        <v>43</v>
      </c>
      <c r="B26" s="6" t="s">
        <v>54</v>
      </c>
      <c r="C26" s="8" t="str">
        <f>IF(Completeness!D17=1,"Sì","No")</f>
        <v>Sì</v>
      </c>
      <c r="D26" s="8">
        <v>1</v>
      </c>
      <c r="E26" s="6" t="s">
        <v>56</v>
      </c>
      <c r="F26" s="6"/>
      <c r="L26" s="7" t="str">
        <f>IF(MOD(ROW(), 2)=0, "Pari", "Dispari")</f>
        <v>Pari</v>
      </c>
    </row>
    <row r="27" spans="1:12" x14ac:dyDescent="0.2">
      <c r="A27" s="6" t="s">
        <v>43</v>
      </c>
      <c r="B27" s="6" t="s">
        <v>55</v>
      </c>
      <c r="C27" s="8" t="str">
        <f>IF(Completeness!D17=1,"Sì","No")</f>
        <v>Sì</v>
      </c>
      <c r="D27" s="8">
        <v>1</v>
      </c>
      <c r="E27" s="6" t="s">
        <v>56</v>
      </c>
      <c r="F27" s="6"/>
      <c r="L27" s="7" t="str">
        <f t="shared" ref="L27:L41" si="3">IF(MOD(ROW(), 2)=0, "Pari", "Dispari")</f>
        <v>Dispari</v>
      </c>
    </row>
    <row r="28" spans="1:12" x14ac:dyDescent="0.2">
      <c r="A28" s="6" t="s">
        <v>0</v>
      </c>
      <c r="B28" s="6" t="s">
        <v>54</v>
      </c>
      <c r="C28" s="8" t="str">
        <f>IF(Completeness!D18=1,"Sì","No")</f>
        <v>Sì</v>
      </c>
      <c r="D28" s="8">
        <v>1</v>
      </c>
      <c r="E28" s="6" t="s">
        <v>57</v>
      </c>
      <c r="F28" s="6"/>
      <c r="L28" s="7" t="str">
        <f t="shared" si="3"/>
        <v>Pari</v>
      </c>
    </row>
    <row r="29" spans="1:12" x14ac:dyDescent="0.2">
      <c r="A29" s="6" t="s">
        <v>0</v>
      </c>
      <c r="B29" s="6" t="s">
        <v>55</v>
      </c>
      <c r="C29" s="8" t="str">
        <f>IF(Completeness!D18=1,"Sì","No")</f>
        <v>Sì</v>
      </c>
      <c r="D29" s="8">
        <v>1</v>
      </c>
      <c r="E29" s="6" t="s">
        <v>57</v>
      </c>
      <c r="F29" s="6"/>
      <c r="L29" s="7" t="str">
        <f t="shared" si="3"/>
        <v>Dispari</v>
      </c>
    </row>
    <row r="30" spans="1:12" x14ac:dyDescent="0.2">
      <c r="A30" s="6" t="s">
        <v>1</v>
      </c>
      <c r="B30" s="6" t="s">
        <v>54</v>
      </c>
      <c r="C30" s="8" t="str">
        <f>IF(Completeness!D19=1,"Sì","No")</f>
        <v>Sì</v>
      </c>
      <c r="D30" s="8">
        <v>1</v>
      </c>
      <c r="E30" s="6" t="s">
        <v>58</v>
      </c>
      <c r="F30" s="6"/>
      <c r="L30" s="7" t="str">
        <f t="shared" si="3"/>
        <v>Pari</v>
      </c>
    </row>
    <row r="31" spans="1:12" x14ac:dyDescent="0.2">
      <c r="A31" s="6" t="s">
        <v>1</v>
      </c>
      <c r="B31" s="6" t="s">
        <v>55</v>
      </c>
      <c r="C31" s="8" t="str">
        <f>IF(Completeness!D19=1,"Sì","No")</f>
        <v>Sì</v>
      </c>
      <c r="D31" s="8">
        <v>1</v>
      </c>
      <c r="E31" s="6" t="s">
        <v>58</v>
      </c>
      <c r="F31" s="6"/>
      <c r="L31" s="7" t="str">
        <f t="shared" si="3"/>
        <v>Dispari</v>
      </c>
    </row>
    <row r="32" spans="1:12" x14ac:dyDescent="0.2">
      <c r="A32" s="6" t="s">
        <v>2</v>
      </c>
      <c r="B32" s="6" t="s">
        <v>54</v>
      </c>
      <c r="C32" s="8" t="str">
        <f>IF(Completeness!D20=1,"Sì","No")</f>
        <v>Sì</v>
      </c>
      <c r="D32" s="8">
        <v>1</v>
      </c>
      <c r="E32" s="6" t="s">
        <v>59</v>
      </c>
      <c r="F32" s="6"/>
      <c r="L32" s="7" t="str">
        <f t="shared" si="3"/>
        <v>Pari</v>
      </c>
    </row>
    <row r="33" spans="1:12" x14ac:dyDescent="0.2">
      <c r="A33" s="6" t="s">
        <v>2</v>
      </c>
      <c r="B33" s="6" t="s">
        <v>55</v>
      </c>
      <c r="C33" s="8" t="str">
        <f>IF(Completeness!D20=1,"Sì","No")</f>
        <v>Sì</v>
      </c>
      <c r="D33" s="8">
        <v>1</v>
      </c>
      <c r="E33" s="6" t="s">
        <v>59</v>
      </c>
      <c r="F33" s="6"/>
      <c r="L33" s="7" t="str">
        <f t="shared" si="3"/>
        <v>Dispari</v>
      </c>
    </row>
    <row r="34" spans="1:12" x14ac:dyDescent="0.2">
      <c r="A34" s="6" t="s">
        <v>47</v>
      </c>
      <c r="B34" s="6" t="s">
        <v>54</v>
      </c>
      <c r="C34" s="8" t="str">
        <f>IF(Completeness!D21=1,"Sì","No")</f>
        <v>Sì</v>
      </c>
      <c r="D34" s="8">
        <v>0</v>
      </c>
      <c r="E34" s="6" t="s">
        <v>186</v>
      </c>
      <c r="F34" s="6"/>
      <c r="L34" s="7" t="str">
        <f t="shared" si="3"/>
        <v>Pari</v>
      </c>
    </row>
    <row r="35" spans="1:12" x14ac:dyDescent="0.2">
      <c r="A35" s="6" t="s">
        <v>47</v>
      </c>
      <c r="B35" s="6" t="s">
        <v>55</v>
      </c>
      <c r="C35" s="8" t="str">
        <f>IF(Completeness!D21=1,"Sì","No")</f>
        <v>Sì</v>
      </c>
      <c r="D35" s="8">
        <v>0</v>
      </c>
      <c r="E35" s="6" t="s">
        <v>186</v>
      </c>
      <c r="F35" s="6"/>
      <c r="L35" s="7" t="str">
        <f t="shared" si="3"/>
        <v>Dispari</v>
      </c>
    </row>
    <row r="36" spans="1:12" x14ac:dyDescent="0.2">
      <c r="A36" s="6" t="s">
        <v>48</v>
      </c>
      <c r="B36" s="6" t="s">
        <v>54</v>
      </c>
      <c r="C36" s="8" t="str">
        <f>IF(Completeness!D22=1,"Sì","No")</f>
        <v>Sì</v>
      </c>
      <c r="D36" s="8">
        <v>1</v>
      </c>
      <c r="E36" s="6" t="s">
        <v>60</v>
      </c>
      <c r="F36" s="6"/>
      <c r="L36" s="7" t="str">
        <f t="shared" si="3"/>
        <v>Pari</v>
      </c>
    </row>
    <row r="37" spans="1:12" x14ac:dyDescent="0.2">
      <c r="A37" s="6" t="s">
        <v>48</v>
      </c>
      <c r="B37" s="6" t="s">
        <v>55</v>
      </c>
      <c r="C37" s="8" t="str">
        <f>IF(Completeness!D22=1,"Sì","No")</f>
        <v>Sì</v>
      </c>
      <c r="D37" s="8">
        <v>1</v>
      </c>
      <c r="E37" s="6" t="s">
        <v>60</v>
      </c>
      <c r="F37" s="6"/>
      <c r="L37" s="7" t="str">
        <f t="shared" si="3"/>
        <v>Dispari</v>
      </c>
    </row>
    <row r="38" spans="1:12" x14ac:dyDescent="0.2">
      <c r="A38" s="6" t="s">
        <v>4</v>
      </c>
      <c r="B38" s="6" t="s">
        <v>54</v>
      </c>
      <c r="C38" s="8" t="str">
        <f>IF(Completeness!D23=1,"Sì","No")</f>
        <v>No</v>
      </c>
      <c r="D38" s="8">
        <v>0</v>
      </c>
      <c r="E38" s="6" t="s">
        <v>61</v>
      </c>
      <c r="F38" s="6"/>
      <c r="L38" s="7" t="str">
        <f t="shared" si="3"/>
        <v>Pari</v>
      </c>
    </row>
    <row r="39" spans="1:12" x14ac:dyDescent="0.2">
      <c r="A39" s="6" t="s">
        <v>4</v>
      </c>
      <c r="B39" s="6" t="s">
        <v>55</v>
      </c>
      <c r="C39" s="8" t="str">
        <f>IF(Completeness!D23=1,"Sì","No")</f>
        <v>No</v>
      </c>
      <c r="D39" s="8">
        <v>0</v>
      </c>
      <c r="E39" s="6" t="s">
        <v>61</v>
      </c>
      <c r="F39" s="6"/>
      <c r="L39" s="7" t="str">
        <f t="shared" si="3"/>
        <v>Dispari</v>
      </c>
    </row>
    <row r="40" spans="1:12" x14ac:dyDescent="0.2">
      <c r="A40" s="6" t="s">
        <v>51</v>
      </c>
      <c r="B40" s="6" t="s">
        <v>54</v>
      </c>
      <c r="C40" s="8" t="str">
        <f>IF(Completeness!D24=1,"Sì","No")</f>
        <v>Sì</v>
      </c>
      <c r="D40" s="8">
        <v>1</v>
      </c>
      <c r="E40" s="6" t="s">
        <v>62</v>
      </c>
      <c r="F40" s="6"/>
      <c r="L40" s="7" t="str">
        <f t="shared" si="3"/>
        <v>Pari</v>
      </c>
    </row>
    <row r="41" spans="1:12" x14ac:dyDescent="0.2">
      <c r="A41" s="6" t="s">
        <v>51</v>
      </c>
      <c r="B41" s="6" t="s">
        <v>55</v>
      </c>
      <c r="C41" s="8" t="str">
        <f>IF(Completeness!D24=1,"Sì","No")</f>
        <v>Sì</v>
      </c>
      <c r="D41" s="8">
        <v>1</v>
      </c>
      <c r="E41" s="6" t="s">
        <v>62</v>
      </c>
      <c r="F41" s="6"/>
      <c r="L41" s="7" t="str">
        <f t="shared" si="3"/>
        <v>Dispari</v>
      </c>
    </row>
    <row r="42" spans="1:12" x14ac:dyDescent="0.2">
      <c r="A42" s="6"/>
      <c r="B42" s="6"/>
      <c r="C42" s="8"/>
      <c r="D42" s="8"/>
      <c r="E42" s="6"/>
      <c r="F42" s="6"/>
    </row>
    <row r="43" spans="1:12" x14ac:dyDescent="0.2">
      <c r="A43" s="6"/>
      <c r="B43" s="6"/>
      <c r="C43" s="8"/>
      <c r="D43" s="8"/>
      <c r="E43" s="6"/>
      <c r="F43" s="6"/>
    </row>
    <row r="44" spans="1:12" x14ac:dyDescent="0.2">
      <c r="A44" s="9" t="s">
        <v>64</v>
      </c>
      <c r="B44" s="6">
        <f>IFERROR(( SUMIF(L26:L41, "Pari",D26:D41) * 0.8 + SUMIF(L26:L41, "Dispari",D26:D41) * 0.2)/(COUNTIF(C26:C41,"Sì")/2), 0)</f>
        <v>0.85714285714285732</v>
      </c>
      <c r="C44" s="1" t="str">
        <f>IF(COUNTIF(C26:C41, "Sì")&gt;0, "Sì", "No")</f>
        <v>Sì</v>
      </c>
      <c r="D44" s="8"/>
      <c r="E44" s="6"/>
      <c r="F44" s="6"/>
    </row>
    <row r="45" spans="1:12" x14ac:dyDescent="0.2">
      <c r="D45" s="3"/>
    </row>
    <row r="46" spans="1:12" x14ac:dyDescent="0.2">
      <c r="D46" s="3"/>
    </row>
    <row r="47" spans="1:12" x14ac:dyDescent="0.2">
      <c r="A47" s="4" t="s">
        <v>68</v>
      </c>
      <c r="D47" s="3"/>
    </row>
    <row r="48" spans="1:12" x14ac:dyDescent="0.2">
      <c r="D48" s="3"/>
    </row>
    <row r="49" spans="1:16" x14ac:dyDescent="0.2">
      <c r="A49" s="6" t="s">
        <v>5</v>
      </c>
      <c r="B49" s="6" t="s">
        <v>6</v>
      </c>
      <c r="C49" s="8" t="s">
        <v>7</v>
      </c>
      <c r="D49" s="6" t="s">
        <v>8</v>
      </c>
      <c r="E49" s="6"/>
      <c r="F49" s="6"/>
      <c r="G49" s="6"/>
      <c r="H49" s="6"/>
    </row>
    <row r="50" spans="1:16" x14ac:dyDescent="0.2">
      <c r="A50" s="6" t="s">
        <v>70</v>
      </c>
      <c r="B50" s="6" t="s">
        <v>79</v>
      </c>
      <c r="C50" s="8" t="str">
        <f>IF(Completeness!D33=1,"Sì","No")</f>
        <v>No</v>
      </c>
      <c r="D50" s="8">
        <v>0</v>
      </c>
      <c r="E50" s="6" t="s">
        <v>92</v>
      </c>
      <c r="F50" s="6"/>
      <c r="G50" s="6"/>
      <c r="H50" s="6" t="s">
        <v>80</v>
      </c>
      <c r="P50" s="7" t="str">
        <f>IF(MOD(ROW(), 2)=0, "Pari", "Dispari")</f>
        <v>Pari</v>
      </c>
    </row>
    <row r="51" spans="1:16" x14ac:dyDescent="0.2">
      <c r="A51" s="6" t="s">
        <v>70</v>
      </c>
      <c r="B51" s="6" t="s">
        <v>81</v>
      </c>
      <c r="C51" s="8" t="str">
        <f>IF(Completeness!D33=1,"Sì","No")</f>
        <v>No</v>
      </c>
      <c r="D51" s="8">
        <v>0</v>
      </c>
      <c r="E51" s="6" t="s">
        <v>92</v>
      </c>
      <c r="F51" s="6"/>
      <c r="G51" s="6"/>
      <c r="H51" s="6" t="s">
        <v>82</v>
      </c>
      <c r="P51" s="7" t="str">
        <f t="shared" ref="P51:P115" si="4">IF(MOD(ROW(), 2)=0, "Pari", "Dispari")</f>
        <v>Dispari</v>
      </c>
    </row>
    <row r="52" spans="1:16" x14ac:dyDescent="0.2">
      <c r="A52" s="6" t="s">
        <v>70</v>
      </c>
      <c r="B52" s="6" t="s">
        <v>83</v>
      </c>
      <c r="C52" s="8" t="str">
        <f>IF(Completeness!D34=1,"Sì","No")</f>
        <v>No</v>
      </c>
      <c r="D52" s="8">
        <v>0</v>
      </c>
      <c r="E52" s="6" t="s">
        <v>93</v>
      </c>
      <c r="F52" s="6"/>
      <c r="G52" s="6"/>
      <c r="H52" s="6" t="s">
        <v>84</v>
      </c>
      <c r="P52" s="7" t="str">
        <f t="shared" si="4"/>
        <v>Pari</v>
      </c>
    </row>
    <row r="53" spans="1:16" x14ac:dyDescent="0.2">
      <c r="A53" s="6" t="s">
        <v>70</v>
      </c>
      <c r="B53" s="6" t="s">
        <v>85</v>
      </c>
      <c r="C53" s="8" t="str">
        <f>IF(Completeness!D34=1,"Sì","No")</f>
        <v>No</v>
      </c>
      <c r="D53" s="8">
        <v>0</v>
      </c>
      <c r="E53" s="6" t="s">
        <v>93</v>
      </c>
      <c r="F53" s="6"/>
      <c r="G53" s="6"/>
      <c r="H53" s="6"/>
      <c r="P53" s="7" t="str">
        <f t="shared" si="4"/>
        <v>Dispari</v>
      </c>
    </row>
    <row r="54" spans="1:16" x14ac:dyDescent="0.2">
      <c r="A54" s="6" t="s">
        <v>70</v>
      </c>
      <c r="B54" s="6" t="s">
        <v>86</v>
      </c>
      <c r="C54" s="8" t="str">
        <f>IF(Completeness!D35=1,"Sì","No")</f>
        <v>No</v>
      </c>
      <c r="D54" s="8">
        <v>0</v>
      </c>
      <c r="E54" s="6" t="s">
        <v>94</v>
      </c>
      <c r="F54" s="6"/>
      <c r="G54" s="6"/>
      <c r="H54" s="6"/>
      <c r="P54" s="7" t="str">
        <f t="shared" si="4"/>
        <v>Pari</v>
      </c>
    </row>
    <row r="55" spans="1:16" x14ac:dyDescent="0.2">
      <c r="A55" s="6" t="s">
        <v>70</v>
      </c>
      <c r="B55" s="6" t="s">
        <v>87</v>
      </c>
      <c r="C55" s="8" t="str">
        <f>IF(Completeness!D35=1,"Sì","No")</f>
        <v>No</v>
      </c>
      <c r="D55" s="8">
        <v>0</v>
      </c>
      <c r="E55" s="6" t="s">
        <v>94</v>
      </c>
      <c r="F55" s="6"/>
      <c r="G55" s="6"/>
      <c r="H55" s="6"/>
      <c r="P55" s="7" t="str">
        <f t="shared" si="4"/>
        <v>Dispari</v>
      </c>
    </row>
    <row r="56" spans="1:16" x14ac:dyDescent="0.2">
      <c r="A56" s="6" t="s">
        <v>43</v>
      </c>
      <c r="B56" s="6" t="s">
        <v>88</v>
      </c>
      <c r="C56" s="8" t="str">
        <f>IF(Completeness!D36=1,"Sì","No")</f>
        <v>No</v>
      </c>
      <c r="D56" s="8">
        <v>0</v>
      </c>
      <c r="E56" s="6" t="s">
        <v>95</v>
      </c>
      <c r="F56" s="6"/>
      <c r="G56" s="6"/>
      <c r="H56" s="6"/>
      <c r="P56" s="7" t="str">
        <f t="shared" si="4"/>
        <v>Pari</v>
      </c>
    </row>
    <row r="57" spans="1:16" x14ac:dyDescent="0.2">
      <c r="A57" s="6" t="s">
        <v>43</v>
      </c>
      <c r="B57" s="6" t="s">
        <v>89</v>
      </c>
      <c r="C57" s="8" t="str">
        <f>IF(Completeness!D36=1,"Sì","No")</f>
        <v>No</v>
      </c>
      <c r="D57" s="8">
        <v>0</v>
      </c>
      <c r="E57" s="6" t="s">
        <v>95</v>
      </c>
      <c r="F57" s="6"/>
      <c r="G57" s="6"/>
      <c r="H57" s="6"/>
      <c r="P57" s="7" t="str">
        <f t="shared" si="4"/>
        <v>Dispari</v>
      </c>
    </row>
    <row r="58" spans="1:16" x14ac:dyDescent="0.2">
      <c r="A58" s="6" t="s">
        <v>43</v>
      </c>
      <c r="B58" s="6" t="s">
        <v>90</v>
      </c>
      <c r="C58" s="8" t="str">
        <f>IF(Completeness!D37=1,"Sì","No")</f>
        <v>No</v>
      </c>
      <c r="D58" s="8">
        <v>0</v>
      </c>
      <c r="E58" s="6" t="s">
        <v>96</v>
      </c>
      <c r="F58" s="6"/>
      <c r="G58" s="6"/>
      <c r="H58" s="6"/>
      <c r="P58" s="7" t="str">
        <f t="shared" si="4"/>
        <v>Pari</v>
      </c>
    </row>
    <row r="59" spans="1:16" x14ac:dyDescent="0.2">
      <c r="A59" s="6" t="s">
        <v>43</v>
      </c>
      <c r="B59" s="6" t="s">
        <v>91</v>
      </c>
      <c r="C59" s="8" t="str">
        <f>IF(Completeness!D37=1,"Sì","No")</f>
        <v>No</v>
      </c>
      <c r="D59" s="8">
        <v>0</v>
      </c>
      <c r="E59" s="6" t="s">
        <v>96</v>
      </c>
      <c r="F59" s="6"/>
      <c r="G59" s="6"/>
      <c r="H59" s="6"/>
      <c r="P59" s="7" t="str">
        <f t="shared" si="4"/>
        <v>Dispari</v>
      </c>
    </row>
    <row r="60" spans="1:16" x14ac:dyDescent="0.2">
      <c r="A60" s="6" t="s">
        <v>43</v>
      </c>
      <c r="B60" s="6" t="s">
        <v>86</v>
      </c>
      <c r="C60" s="8" t="str">
        <f>IF(Completeness!D38=1,"Sì","No")</f>
        <v>No</v>
      </c>
      <c r="D60" s="8">
        <v>0</v>
      </c>
      <c r="E60" s="6" t="s">
        <v>97</v>
      </c>
      <c r="F60" s="6"/>
      <c r="G60" s="6"/>
      <c r="H60" s="6"/>
      <c r="P60" s="7" t="str">
        <f t="shared" si="4"/>
        <v>Pari</v>
      </c>
    </row>
    <row r="61" spans="1:16" x14ac:dyDescent="0.2">
      <c r="A61" s="6" t="s">
        <v>43</v>
      </c>
      <c r="B61" s="6" t="s">
        <v>87</v>
      </c>
      <c r="C61" s="8" t="str">
        <f>IF(Completeness!D38=1,"Sì","No")</f>
        <v>No</v>
      </c>
      <c r="D61" s="8">
        <v>0</v>
      </c>
      <c r="E61" s="6" t="s">
        <v>97</v>
      </c>
      <c r="F61" s="6"/>
      <c r="G61" s="6"/>
      <c r="H61" s="6"/>
      <c r="P61" s="7" t="str">
        <f t="shared" si="4"/>
        <v>Dispari</v>
      </c>
    </row>
    <row r="62" spans="1:16" x14ac:dyDescent="0.2">
      <c r="A62" s="6" t="s">
        <v>0</v>
      </c>
      <c r="B62" s="6" t="s">
        <v>79</v>
      </c>
      <c r="C62" s="8" t="str">
        <f>IF(Completeness!D39=1,"Sì","No")</f>
        <v>No</v>
      </c>
      <c r="D62" s="8">
        <v>0</v>
      </c>
      <c r="E62" s="6" t="s">
        <v>98</v>
      </c>
      <c r="F62" s="6"/>
      <c r="G62" s="6"/>
      <c r="H62" s="6"/>
      <c r="P62" s="7" t="str">
        <f t="shared" si="4"/>
        <v>Pari</v>
      </c>
    </row>
    <row r="63" spans="1:16" x14ac:dyDescent="0.2">
      <c r="A63" s="6" t="s">
        <v>0</v>
      </c>
      <c r="B63" s="6" t="s">
        <v>81</v>
      </c>
      <c r="C63" s="8" t="str">
        <f>IF(Completeness!D39=1,"Sì","No")</f>
        <v>No</v>
      </c>
      <c r="D63" s="8">
        <v>0</v>
      </c>
      <c r="E63" s="6" t="s">
        <v>98</v>
      </c>
      <c r="F63" s="6"/>
      <c r="G63" s="6"/>
      <c r="H63" s="6"/>
      <c r="P63" s="7" t="str">
        <f t="shared" si="4"/>
        <v>Dispari</v>
      </c>
    </row>
    <row r="64" spans="1:16" x14ac:dyDescent="0.2">
      <c r="A64" s="6" t="s">
        <v>0</v>
      </c>
      <c r="B64" s="6" t="s">
        <v>83</v>
      </c>
      <c r="C64" s="8" t="str">
        <f>IF(Completeness!D40=1,"Sì","No")</f>
        <v>No</v>
      </c>
      <c r="D64" s="8">
        <v>0</v>
      </c>
      <c r="E64" s="6" t="s">
        <v>99</v>
      </c>
      <c r="F64" s="6"/>
      <c r="G64" s="6"/>
      <c r="H64" s="6"/>
      <c r="P64" s="7" t="str">
        <f t="shared" si="4"/>
        <v>Pari</v>
      </c>
    </row>
    <row r="65" spans="1:16" x14ac:dyDescent="0.2">
      <c r="A65" s="6" t="s">
        <v>0</v>
      </c>
      <c r="B65" s="6" t="s">
        <v>85</v>
      </c>
      <c r="C65" s="8" t="str">
        <f>IF(Completeness!D40=1,"Sì","No")</f>
        <v>No</v>
      </c>
      <c r="D65" s="8">
        <v>0</v>
      </c>
      <c r="E65" s="6" t="s">
        <v>99</v>
      </c>
      <c r="F65" s="6"/>
      <c r="G65" s="6"/>
      <c r="H65" s="6"/>
      <c r="P65" s="7" t="str">
        <f t="shared" si="4"/>
        <v>Dispari</v>
      </c>
    </row>
    <row r="66" spans="1:16" x14ac:dyDescent="0.2">
      <c r="A66" s="6" t="s">
        <v>0</v>
      </c>
      <c r="B66" s="6" t="s">
        <v>86</v>
      </c>
      <c r="C66" s="8" t="str">
        <f>IF(Completeness!D41=1,"Sì","No")</f>
        <v>No</v>
      </c>
      <c r="D66" s="8">
        <v>0</v>
      </c>
      <c r="E66" s="6" t="s">
        <v>100</v>
      </c>
      <c r="F66" s="6"/>
      <c r="G66" s="6"/>
      <c r="H66" s="6"/>
      <c r="P66" s="7" t="str">
        <f t="shared" si="4"/>
        <v>Pari</v>
      </c>
    </row>
    <row r="67" spans="1:16" x14ac:dyDescent="0.2">
      <c r="A67" s="6" t="s">
        <v>0</v>
      </c>
      <c r="B67" s="6" t="s">
        <v>87</v>
      </c>
      <c r="C67" s="8" t="str">
        <f>IF(Completeness!D41=1,"Sì","No")</f>
        <v>No</v>
      </c>
      <c r="D67" s="8">
        <v>0</v>
      </c>
      <c r="E67" s="6" t="s">
        <v>100</v>
      </c>
      <c r="F67" s="6"/>
      <c r="G67" s="6"/>
      <c r="H67" s="6"/>
      <c r="P67" s="7" t="str">
        <f t="shared" si="4"/>
        <v>Dispari</v>
      </c>
    </row>
    <row r="68" spans="1:16" x14ac:dyDescent="0.2">
      <c r="A68" s="6" t="s">
        <v>1</v>
      </c>
      <c r="B68" s="6" t="s">
        <v>79</v>
      </c>
      <c r="C68" s="8" t="str">
        <f>IF(Completeness!D42=1,"Sì","No")</f>
        <v>No</v>
      </c>
      <c r="D68" s="8">
        <v>0</v>
      </c>
      <c r="E68" s="6" t="s">
        <v>101</v>
      </c>
      <c r="F68" s="6"/>
      <c r="G68" s="6"/>
      <c r="H68" s="6"/>
      <c r="P68" s="7" t="str">
        <f t="shared" si="4"/>
        <v>Pari</v>
      </c>
    </row>
    <row r="69" spans="1:16" x14ac:dyDescent="0.2">
      <c r="A69" s="6" t="s">
        <v>1</v>
      </c>
      <c r="B69" s="6" t="s">
        <v>81</v>
      </c>
      <c r="C69" s="8" t="str">
        <f>IF(Completeness!D42=1,"Sì","No")</f>
        <v>No</v>
      </c>
      <c r="D69" s="8">
        <v>0</v>
      </c>
      <c r="E69" s="6" t="s">
        <v>101</v>
      </c>
      <c r="F69" s="6"/>
      <c r="G69" s="6"/>
      <c r="H69" s="6"/>
      <c r="P69" s="7" t="str">
        <f>IF(MOD(ROW(), 2)=0, "Pari", "Dispari")</f>
        <v>Dispari</v>
      </c>
    </row>
    <row r="70" spans="1:16" x14ac:dyDescent="0.2">
      <c r="A70" s="6" t="s">
        <v>1</v>
      </c>
      <c r="B70" s="6" t="s">
        <v>83</v>
      </c>
      <c r="C70" s="8" t="str">
        <f>IF(Completeness!D43=1,"Sì","No")</f>
        <v>No</v>
      </c>
      <c r="D70" s="8">
        <v>0</v>
      </c>
      <c r="E70" s="6" t="s">
        <v>102</v>
      </c>
      <c r="F70" s="6"/>
      <c r="G70" s="6"/>
      <c r="H70" s="6"/>
      <c r="P70" s="7" t="str">
        <f t="shared" si="4"/>
        <v>Pari</v>
      </c>
    </row>
    <row r="71" spans="1:16" x14ac:dyDescent="0.2">
      <c r="A71" s="6" t="s">
        <v>1</v>
      </c>
      <c r="B71" s="6" t="s">
        <v>85</v>
      </c>
      <c r="C71" s="8" t="str">
        <f>IF(Completeness!D43=1,"Sì","No")</f>
        <v>No</v>
      </c>
      <c r="D71" s="8">
        <v>0</v>
      </c>
      <c r="E71" s="6" t="s">
        <v>102</v>
      </c>
      <c r="F71" s="6"/>
      <c r="G71" s="6"/>
      <c r="H71" s="6"/>
      <c r="P71" s="7" t="str">
        <f t="shared" si="4"/>
        <v>Dispari</v>
      </c>
    </row>
    <row r="72" spans="1:16" x14ac:dyDescent="0.2">
      <c r="A72" s="6" t="s">
        <v>1</v>
      </c>
      <c r="B72" s="6" t="s">
        <v>86</v>
      </c>
      <c r="C72" s="8" t="str">
        <f>IF(Completeness!D44=1,"Sì","No")</f>
        <v>No</v>
      </c>
      <c r="D72" s="8">
        <v>0</v>
      </c>
      <c r="E72" s="6" t="s">
        <v>103</v>
      </c>
      <c r="F72" s="6"/>
      <c r="G72" s="6"/>
      <c r="H72" s="6"/>
      <c r="P72" s="7" t="str">
        <f t="shared" si="4"/>
        <v>Pari</v>
      </c>
    </row>
    <row r="73" spans="1:16" x14ac:dyDescent="0.2">
      <c r="A73" s="6" t="s">
        <v>1</v>
      </c>
      <c r="B73" s="6" t="s">
        <v>87</v>
      </c>
      <c r="C73" s="8" t="str">
        <f>IF(Completeness!D44=1,"Sì","No")</f>
        <v>No</v>
      </c>
      <c r="D73" s="8">
        <v>0</v>
      </c>
      <c r="E73" s="6" t="s">
        <v>103</v>
      </c>
      <c r="F73" s="6"/>
      <c r="G73" s="6"/>
      <c r="H73" s="6"/>
      <c r="P73" s="7" t="str">
        <f t="shared" si="4"/>
        <v>Dispari</v>
      </c>
    </row>
    <row r="74" spans="1:16" x14ac:dyDescent="0.2">
      <c r="A74" s="6" t="s">
        <v>2</v>
      </c>
      <c r="B74" s="6" t="s">
        <v>79</v>
      </c>
      <c r="C74" s="8" t="str">
        <f>IF(Completeness!D45=1,"Sì","No")</f>
        <v>No</v>
      </c>
      <c r="D74" s="8">
        <v>0</v>
      </c>
      <c r="E74" s="6" t="s">
        <v>104</v>
      </c>
      <c r="F74" s="6"/>
      <c r="G74" s="6"/>
      <c r="H74" s="6"/>
      <c r="P74" s="7" t="str">
        <f t="shared" si="4"/>
        <v>Pari</v>
      </c>
    </row>
    <row r="75" spans="1:16" x14ac:dyDescent="0.2">
      <c r="A75" s="6" t="s">
        <v>2</v>
      </c>
      <c r="B75" s="6" t="s">
        <v>81</v>
      </c>
      <c r="C75" s="8" t="str">
        <f>IF(Completeness!D45=1,"Sì","No")</f>
        <v>No</v>
      </c>
      <c r="D75" s="8">
        <v>0</v>
      </c>
      <c r="E75" s="6" t="s">
        <v>104</v>
      </c>
      <c r="F75" s="6"/>
      <c r="G75" s="6"/>
      <c r="H75" s="6"/>
      <c r="P75" s="7" t="str">
        <f t="shared" si="4"/>
        <v>Dispari</v>
      </c>
    </row>
    <row r="76" spans="1:16" x14ac:dyDescent="0.2">
      <c r="A76" s="6" t="s">
        <v>2</v>
      </c>
      <c r="B76" s="6" t="s">
        <v>83</v>
      </c>
      <c r="C76" s="8" t="str">
        <f>IF(Completeness!D46=1,"Sì","No")</f>
        <v>No</v>
      </c>
      <c r="D76" s="8">
        <v>0</v>
      </c>
      <c r="E76" s="6" t="s">
        <v>105</v>
      </c>
      <c r="F76" s="6"/>
      <c r="G76" s="6"/>
      <c r="H76" s="6"/>
      <c r="P76" s="7" t="str">
        <f t="shared" si="4"/>
        <v>Pari</v>
      </c>
    </row>
    <row r="77" spans="1:16" x14ac:dyDescent="0.2">
      <c r="A77" s="6" t="s">
        <v>2</v>
      </c>
      <c r="B77" s="6" t="s">
        <v>85</v>
      </c>
      <c r="C77" s="8" t="str">
        <f>IF(Completeness!D46=1,"Sì","No")</f>
        <v>No</v>
      </c>
      <c r="D77" s="8">
        <v>0</v>
      </c>
      <c r="E77" s="6" t="s">
        <v>105</v>
      </c>
      <c r="F77" s="6"/>
      <c r="G77" s="6"/>
      <c r="H77" s="6"/>
      <c r="P77" s="7" t="str">
        <f t="shared" si="4"/>
        <v>Dispari</v>
      </c>
    </row>
    <row r="78" spans="1:16" x14ac:dyDescent="0.2">
      <c r="A78" s="6" t="s">
        <v>2</v>
      </c>
      <c r="B78" s="6" t="s">
        <v>86</v>
      </c>
      <c r="C78" s="8" t="str">
        <f>IF(Completeness!D47=1,"Sì","No")</f>
        <v>No</v>
      </c>
      <c r="D78" s="8">
        <v>0</v>
      </c>
      <c r="E78" s="6" t="s">
        <v>106</v>
      </c>
      <c r="F78" s="6"/>
      <c r="G78" s="6"/>
      <c r="H78" s="6"/>
      <c r="P78" s="7" t="str">
        <f t="shared" si="4"/>
        <v>Pari</v>
      </c>
    </row>
    <row r="79" spans="1:16" x14ac:dyDescent="0.2">
      <c r="A79" s="6" t="s">
        <v>2</v>
      </c>
      <c r="B79" s="6" t="s">
        <v>87</v>
      </c>
      <c r="C79" s="8" t="str">
        <f>IF(Completeness!D47=1,"Sì","No")</f>
        <v>No</v>
      </c>
      <c r="D79" s="8">
        <v>0</v>
      </c>
      <c r="E79" s="6" t="s">
        <v>106</v>
      </c>
      <c r="F79" s="6"/>
      <c r="G79" s="6"/>
      <c r="H79" s="6"/>
      <c r="P79" s="7" t="str">
        <f t="shared" si="4"/>
        <v>Dispari</v>
      </c>
    </row>
    <row r="80" spans="1:16" x14ac:dyDescent="0.2">
      <c r="A80" s="6" t="s">
        <v>3</v>
      </c>
      <c r="B80" s="6" t="s">
        <v>79</v>
      </c>
      <c r="C80" s="8" t="str">
        <f>IF(Completeness!D48=1,"Sì","No")</f>
        <v>No</v>
      </c>
      <c r="D80" s="8">
        <v>0</v>
      </c>
      <c r="E80" s="6" t="s">
        <v>107</v>
      </c>
      <c r="F80" s="6"/>
      <c r="G80" s="6"/>
      <c r="H80" s="6"/>
      <c r="P80" s="7" t="str">
        <f t="shared" si="4"/>
        <v>Pari</v>
      </c>
    </row>
    <row r="81" spans="1:16" x14ac:dyDescent="0.2">
      <c r="A81" s="6" t="s">
        <v>3</v>
      </c>
      <c r="B81" s="6" t="s">
        <v>81</v>
      </c>
      <c r="C81" s="8" t="str">
        <f>IF(Completeness!D48=1,"Sì","No")</f>
        <v>No</v>
      </c>
      <c r="D81" s="8">
        <v>0</v>
      </c>
      <c r="E81" s="6" t="s">
        <v>107</v>
      </c>
      <c r="F81" s="6"/>
      <c r="G81" s="6"/>
      <c r="H81" s="6"/>
      <c r="P81" s="7" t="str">
        <f t="shared" si="4"/>
        <v>Dispari</v>
      </c>
    </row>
    <row r="82" spans="1:16" x14ac:dyDescent="0.2">
      <c r="A82" s="6" t="s">
        <v>3</v>
      </c>
      <c r="B82" s="6" t="s">
        <v>83</v>
      </c>
      <c r="C82" s="8" t="str">
        <f>IF(Completeness!D49=1,"Sì","No")</f>
        <v>No</v>
      </c>
      <c r="D82" s="8">
        <v>0</v>
      </c>
      <c r="E82" s="6" t="s">
        <v>108</v>
      </c>
      <c r="F82" s="6"/>
      <c r="G82" s="6"/>
      <c r="H82" s="6"/>
      <c r="P82" s="7" t="str">
        <f t="shared" si="4"/>
        <v>Pari</v>
      </c>
    </row>
    <row r="83" spans="1:16" x14ac:dyDescent="0.2">
      <c r="A83" s="6" t="s">
        <v>3</v>
      </c>
      <c r="B83" s="6" t="s">
        <v>85</v>
      </c>
      <c r="C83" s="8" t="str">
        <f>IF(Completeness!D49=1,"Sì","No")</f>
        <v>No</v>
      </c>
      <c r="D83" s="8">
        <v>0</v>
      </c>
      <c r="E83" s="6" t="s">
        <v>108</v>
      </c>
      <c r="F83" s="6"/>
      <c r="G83" s="6"/>
      <c r="H83" s="6"/>
      <c r="P83" s="7" t="str">
        <f t="shared" si="4"/>
        <v>Dispari</v>
      </c>
    </row>
    <row r="84" spans="1:16" x14ac:dyDescent="0.2">
      <c r="A84" s="6" t="s">
        <v>3</v>
      </c>
      <c r="B84" s="6" t="s">
        <v>86</v>
      </c>
      <c r="C84" s="8" t="str">
        <f>IF(Completeness!D50=1,"Sì","No")</f>
        <v>No</v>
      </c>
      <c r="D84" s="8">
        <v>0</v>
      </c>
      <c r="E84" s="6" t="s">
        <v>109</v>
      </c>
      <c r="F84" s="6"/>
      <c r="G84" s="6"/>
      <c r="H84" s="6"/>
      <c r="P84" s="7" t="str">
        <f t="shared" si="4"/>
        <v>Pari</v>
      </c>
    </row>
    <row r="85" spans="1:16" x14ac:dyDescent="0.2">
      <c r="A85" s="6" t="s">
        <v>3</v>
      </c>
      <c r="B85" s="6" t="s">
        <v>87</v>
      </c>
      <c r="C85" s="8" t="str">
        <f>IF(Completeness!D50=1,"Sì","No")</f>
        <v>No</v>
      </c>
      <c r="D85" s="8">
        <v>0</v>
      </c>
      <c r="E85" s="6" t="s">
        <v>109</v>
      </c>
      <c r="F85" s="6"/>
      <c r="G85" s="6"/>
      <c r="H85" s="6"/>
      <c r="P85" s="7" t="str">
        <f t="shared" si="4"/>
        <v>Dispari</v>
      </c>
    </row>
    <row r="86" spans="1:16" x14ac:dyDescent="0.2">
      <c r="A86" s="6" t="s">
        <v>47</v>
      </c>
      <c r="B86" s="6" t="s">
        <v>88</v>
      </c>
      <c r="C86" s="8" t="str">
        <f>IF(Completeness!D51=1,"Sì","No")</f>
        <v>No</v>
      </c>
      <c r="D86" s="8">
        <v>0</v>
      </c>
      <c r="E86" s="6" t="s">
        <v>110</v>
      </c>
      <c r="F86" s="6"/>
      <c r="G86" s="6"/>
      <c r="H86" s="6"/>
      <c r="P86" s="7" t="str">
        <f t="shared" si="4"/>
        <v>Pari</v>
      </c>
    </row>
    <row r="87" spans="1:16" x14ac:dyDescent="0.2">
      <c r="A87" s="6" t="s">
        <v>47</v>
      </c>
      <c r="B87" s="6" t="s">
        <v>89</v>
      </c>
      <c r="C87" s="8" t="str">
        <f>IF(Completeness!D51=1,"Sì","No")</f>
        <v>No</v>
      </c>
      <c r="D87" s="8">
        <v>0</v>
      </c>
      <c r="E87" s="6" t="s">
        <v>110</v>
      </c>
      <c r="F87" s="6"/>
      <c r="G87" s="6"/>
      <c r="H87" s="6"/>
      <c r="P87" s="7" t="str">
        <f>IF(MOD(ROW(), 2)=0, "Pari", "Dispari")</f>
        <v>Dispari</v>
      </c>
    </row>
    <row r="88" spans="1:16" x14ac:dyDescent="0.2">
      <c r="A88" s="6" t="s">
        <v>47</v>
      </c>
      <c r="B88" s="6" t="s">
        <v>90</v>
      </c>
      <c r="C88" s="8" t="str">
        <f>IF(Completeness!D52=1,"Sì","No")</f>
        <v>No</v>
      </c>
      <c r="D88" s="8">
        <v>0</v>
      </c>
      <c r="E88" s="6" t="s">
        <v>111</v>
      </c>
      <c r="F88" s="6"/>
      <c r="G88" s="6"/>
      <c r="H88" s="6"/>
      <c r="P88" s="7" t="str">
        <f t="shared" si="4"/>
        <v>Pari</v>
      </c>
    </row>
    <row r="89" spans="1:16" x14ac:dyDescent="0.2">
      <c r="A89" s="6" t="s">
        <v>47</v>
      </c>
      <c r="B89" s="6" t="s">
        <v>91</v>
      </c>
      <c r="C89" s="8" t="str">
        <f>IF(Completeness!D52=1,"Sì","No")</f>
        <v>No</v>
      </c>
      <c r="D89" s="8">
        <v>0</v>
      </c>
      <c r="E89" s="6" t="s">
        <v>111</v>
      </c>
      <c r="F89" s="6"/>
      <c r="G89" s="6"/>
      <c r="H89" s="6"/>
      <c r="P89" s="7" t="str">
        <f t="shared" si="4"/>
        <v>Dispari</v>
      </c>
    </row>
    <row r="90" spans="1:16" x14ac:dyDescent="0.2">
      <c r="A90" s="6" t="s">
        <v>47</v>
      </c>
      <c r="B90" s="6" t="s">
        <v>86</v>
      </c>
      <c r="C90" s="8" t="str">
        <f>IF(Completeness!D53=1,"Sì","No")</f>
        <v>No</v>
      </c>
      <c r="D90" s="8">
        <v>0</v>
      </c>
      <c r="E90" s="6" t="s">
        <v>112</v>
      </c>
      <c r="F90" s="6"/>
      <c r="G90" s="6"/>
      <c r="H90" s="6"/>
      <c r="P90" s="7" t="str">
        <f t="shared" si="4"/>
        <v>Pari</v>
      </c>
    </row>
    <row r="91" spans="1:16" x14ac:dyDescent="0.2">
      <c r="A91" s="6" t="s">
        <v>47</v>
      </c>
      <c r="B91" s="6" t="s">
        <v>87</v>
      </c>
      <c r="C91" s="8" t="str">
        <f>IF(Completeness!D53=1,"Sì","No")</f>
        <v>No</v>
      </c>
      <c r="D91" s="8">
        <v>0</v>
      </c>
      <c r="E91" s="6" t="s">
        <v>112</v>
      </c>
      <c r="F91" s="6"/>
      <c r="G91" s="6"/>
      <c r="H91" s="6"/>
      <c r="P91" s="7" t="str">
        <f t="shared" si="4"/>
        <v>Dispari</v>
      </c>
    </row>
    <row r="92" spans="1:16" x14ac:dyDescent="0.2">
      <c r="A92" s="6" t="s">
        <v>76</v>
      </c>
      <c r="B92" s="6" t="s">
        <v>88</v>
      </c>
      <c r="C92" s="8" t="str">
        <f>IF(Completeness!D54=1,"Sì","No")</f>
        <v>No</v>
      </c>
      <c r="D92" s="8">
        <v>0</v>
      </c>
      <c r="E92" s="6" t="s">
        <v>113</v>
      </c>
      <c r="F92" s="6"/>
      <c r="G92" s="6"/>
      <c r="H92" s="6"/>
      <c r="P92" s="7" t="str">
        <f t="shared" si="4"/>
        <v>Pari</v>
      </c>
    </row>
    <row r="93" spans="1:16" x14ac:dyDescent="0.2">
      <c r="A93" s="6" t="s">
        <v>76</v>
      </c>
      <c r="B93" s="6" t="s">
        <v>89</v>
      </c>
      <c r="C93" s="8" t="str">
        <f>IF(Completeness!D54=1,"Sì","No")</f>
        <v>No</v>
      </c>
      <c r="D93" s="8">
        <v>0</v>
      </c>
      <c r="E93" s="6" t="s">
        <v>113</v>
      </c>
      <c r="F93" s="6"/>
      <c r="G93" s="6"/>
      <c r="H93" s="6"/>
      <c r="P93" s="7" t="str">
        <f t="shared" si="4"/>
        <v>Dispari</v>
      </c>
    </row>
    <row r="94" spans="1:16" x14ac:dyDescent="0.2">
      <c r="A94" s="6" t="s">
        <v>76</v>
      </c>
      <c r="B94" s="6" t="s">
        <v>90</v>
      </c>
      <c r="C94" s="8" t="str">
        <f>IF(Completeness!D55=1,"Sì","No")</f>
        <v>No</v>
      </c>
      <c r="D94" s="8">
        <v>0</v>
      </c>
      <c r="E94" s="6" t="s">
        <v>114</v>
      </c>
      <c r="F94" s="6"/>
      <c r="G94" s="6"/>
      <c r="H94" s="6"/>
      <c r="P94" s="7" t="str">
        <f t="shared" si="4"/>
        <v>Pari</v>
      </c>
    </row>
    <row r="95" spans="1:16" x14ac:dyDescent="0.2">
      <c r="A95" s="6" t="s">
        <v>76</v>
      </c>
      <c r="B95" s="6" t="s">
        <v>91</v>
      </c>
      <c r="C95" s="8" t="str">
        <f>IF(Completeness!D55=1,"Sì","No")</f>
        <v>No</v>
      </c>
      <c r="D95" s="8">
        <v>0</v>
      </c>
      <c r="E95" s="6" t="s">
        <v>114</v>
      </c>
      <c r="F95" s="6"/>
      <c r="G95" s="6"/>
      <c r="H95" s="6"/>
      <c r="P95" s="7" t="str">
        <f t="shared" si="4"/>
        <v>Dispari</v>
      </c>
    </row>
    <row r="96" spans="1:16" x14ac:dyDescent="0.2">
      <c r="A96" s="6" t="s">
        <v>76</v>
      </c>
      <c r="B96" s="6" t="s">
        <v>86</v>
      </c>
      <c r="C96" s="8" t="str">
        <f>IF(Completeness!D56=1,"Sì","No")</f>
        <v>No</v>
      </c>
      <c r="D96" s="8">
        <v>0</v>
      </c>
      <c r="E96" s="6" t="s">
        <v>115</v>
      </c>
      <c r="F96" s="6"/>
      <c r="G96" s="6"/>
      <c r="H96" s="6"/>
      <c r="P96" s="7" t="str">
        <f t="shared" si="4"/>
        <v>Pari</v>
      </c>
    </row>
    <row r="97" spans="1:16" x14ac:dyDescent="0.2">
      <c r="A97" s="6" t="s">
        <v>76</v>
      </c>
      <c r="B97" s="6" t="s">
        <v>87</v>
      </c>
      <c r="C97" s="8" t="str">
        <f>IF(Completeness!D56=1,"Sì","No")</f>
        <v>No</v>
      </c>
      <c r="D97" s="8">
        <v>0</v>
      </c>
      <c r="E97" s="6" t="s">
        <v>115</v>
      </c>
      <c r="F97" s="6"/>
      <c r="G97" s="6"/>
      <c r="H97" s="6"/>
      <c r="P97" s="7" t="str">
        <f t="shared" si="4"/>
        <v>Dispari</v>
      </c>
    </row>
    <row r="98" spans="1:16" x14ac:dyDescent="0.2">
      <c r="A98" s="6" t="s">
        <v>48</v>
      </c>
      <c r="B98" s="6" t="s">
        <v>88</v>
      </c>
      <c r="C98" s="8" t="str">
        <f>IF(Completeness!D57=1,"Sì","No")</f>
        <v>No</v>
      </c>
      <c r="D98" s="8">
        <v>0</v>
      </c>
      <c r="E98" s="6" t="s">
        <v>116</v>
      </c>
      <c r="F98" s="6"/>
      <c r="G98" s="6"/>
      <c r="H98" s="6"/>
      <c r="P98" s="7" t="str">
        <f t="shared" si="4"/>
        <v>Pari</v>
      </c>
    </row>
    <row r="99" spans="1:16" x14ac:dyDescent="0.2">
      <c r="A99" s="6" t="s">
        <v>48</v>
      </c>
      <c r="B99" s="6" t="s">
        <v>89</v>
      </c>
      <c r="C99" s="8" t="str">
        <f>IF(Completeness!D57=1,"Sì","No")</f>
        <v>No</v>
      </c>
      <c r="D99" s="8">
        <v>0</v>
      </c>
      <c r="E99" s="6" t="s">
        <v>116</v>
      </c>
      <c r="F99" s="6"/>
      <c r="G99" s="6"/>
      <c r="H99" s="6"/>
      <c r="P99" s="7" t="str">
        <f t="shared" si="4"/>
        <v>Dispari</v>
      </c>
    </row>
    <row r="100" spans="1:16" x14ac:dyDescent="0.2">
      <c r="A100" s="6" t="s">
        <v>48</v>
      </c>
      <c r="B100" s="6" t="s">
        <v>90</v>
      </c>
      <c r="C100" s="8" t="str">
        <f>IF(Completeness!D58=1,"Sì","No")</f>
        <v>No</v>
      </c>
      <c r="D100" s="8">
        <v>0</v>
      </c>
      <c r="E100" s="6" t="s">
        <v>117</v>
      </c>
      <c r="F100" s="6"/>
      <c r="G100" s="6"/>
      <c r="H100" s="6"/>
      <c r="P100" s="7" t="str">
        <f>IF(MOD(ROW(), 2)=0, "Pari", "Dispari")</f>
        <v>Pari</v>
      </c>
    </row>
    <row r="101" spans="1:16" x14ac:dyDescent="0.2">
      <c r="A101" s="6" t="s">
        <v>48</v>
      </c>
      <c r="B101" s="6" t="s">
        <v>91</v>
      </c>
      <c r="C101" s="8" t="str">
        <f>IF(Completeness!D58=1,"Sì","No")</f>
        <v>No</v>
      </c>
      <c r="D101" s="8">
        <v>0</v>
      </c>
      <c r="E101" s="6" t="s">
        <v>117</v>
      </c>
      <c r="F101" s="6"/>
      <c r="G101" s="6"/>
      <c r="H101" s="6"/>
      <c r="P101" s="7" t="str">
        <f t="shared" si="4"/>
        <v>Dispari</v>
      </c>
    </row>
    <row r="102" spans="1:16" x14ac:dyDescent="0.2">
      <c r="A102" s="6" t="s">
        <v>48</v>
      </c>
      <c r="B102" s="6" t="s">
        <v>86</v>
      </c>
      <c r="C102" s="8" t="str">
        <f>IF(Completeness!D59=1,"Sì","No")</f>
        <v>No</v>
      </c>
      <c r="D102" s="8">
        <v>0</v>
      </c>
      <c r="E102" s="6" t="s">
        <v>118</v>
      </c>
      <c r="F102" s="6"/>
      <c r="G102" s="6"/>
      <c r="H102" s="6"/>
      <c r="P102" s="7" t="str">
        <f t="shared" si="4"/>
        <v>Pari</v>
      </c>
    </row>
    <row r="103" spans="1:16" x14ac:dyDescent="0.2">
      <c r="A103" s="6" t="s">
        <v>48</v>
      </c>
      <c r="B103" s="6" t="s">
        <v>87</v>
      </c>
      <c r="C103" s="8" t="str">
        <f>IF(Completeness!D59=1,"Sì","No")</f>
        <v>No</v>
      </c>
      <c r="D103" s="8">
        <v>0</v>
      </c>
      <c r="E103" s="6" t="s">
        <v>118</v>
      </c>
      <c r="F103" s="6"/>
      <c r="G103" s="6"/>
      <c r="H103" s="6"/>
      <c r="P103" s="7" t="str">
        <f t="shared" si="4"/>
        <v>Dispari</v>
      </c>
    </row>
    <row r="104" spans="1:16" x14ac:dyDescent="0.2">
      <c r="A104" s="6" t="s">
        <v>77</v>
      </c>
      <c r="B104" s="6" t="s">
        <v>79</v>
      </c>
      <c r="C104" s="8" t="str">
        <f>IF(Completeness!D60=1,"Sì","No")</f>
        <v>No</v>
      </c>
      <c r="D104" s="8">
        <v>0</v>
      </c>
      <c r="E104" s="6" t="s">
        <v>119</v>
      </c>
      <c r="F104" s="6"/>
      <c r="G104" s="6"/>
      <c r="H104" s="6"/>
      <c r="P104" s="7" t="str">
        <f t="shared" si="4"/>
        <v>Pari</v>
      </c>
    </row>
    <row r="105" spans="1:16" x14ac:dyDescent="0.2">
      <c r="A105" s="6" t="s">
        <v>77</v>
      </c>
      <c r="B105" s="6" t="s">
        <v>81</v>
      </c>
      <c r="C105" s="8" t="str">
        <f>IF(Completeness!D60=1,"Sì","No")</f>
        <v>No</v>
      </c>
      <c r="D105" s="8">
        <v>0</v>
      </c>
      <c r="E105" s="6" t="s">
        <v>119</v>
      </c>
      <c r="F105" s="6"/>
      <c r="G105" s="6"/>
      <c r="H105" s="6"/>
      <c r="P105" s="7" t="str">
        <f t="shared" si="4"/>
        <v>Dispari</v>
      </c>
    </row>
    <row r="106" spans="1:16" x14ac:dyDescent="0.2">
      <c r="A106" s="6" t="s">
        <v>77</v>
      </c>
      <c r="B106" s="6" t="s">
        <v>83</v>
      </c>
      <c r="C106" s="8" t="str">
        <f>IF(Completeness!D61=1,"Sì","No")</f>
        <v>No</v>
      </c>
      <c r="D106" s="8">
        <v>0</v>
      </c>
      <c r="E106" s="6" t="s">
        <v>120</v>
      </c>
      <c r="F106" s="6"/>
      <c r="G106" s="6"/>
      <c r="H106" s="6"/>
      <c r="P106" s="7" t="str">
        <f t="shared" si="4"/>
        <v>Pari</v>
      </c>
    </row>
    <row r="107" spans="1:16" x14ac:dyDescent="0.2">
      <c r="A107" s="6" t="s">
        <v>77</v>
      </c>
      <c r="B107" s="6" t="s">
        <v>85</v>
      </c>
      <c r="C107" s="8" t="str">
        <f>IF(Completeness!D61=1,"Sì","No")</f>
        <v>No</v>
      </c>
      <c r="D107" s="8">
        <v>0</v>
      </c>
      <c r="E107" s="6" t="s">
        <v>120</v>
      </c>
      <c r="F107" s="6"/>
      <c r="G107" s="6"/>
      <c r="H107" s="6"/>
      <c r="P107" s="7" t="str">
        <f t="shared" si="4"/>
        <v>Dispari</v>
      </c>
    </row>
    <row r="108" spans="1:16" x14ac:dyDescent="0.2">
      <c r="A108" s="6" t="s">
        <v>77</v>
      </c>
      <c r="B108" s="6" t="s">
        <v>86</v>
      </c>
      <c r="C108" s="8" t="str">
        <f>IF(Completeness!D62=1,"Sì","No")</f>
        <v>No</v>
      </c>
      <c r="D108" s="8">
        <v>0</v>
      </c>
      <c r="E108" s="6" t="s">
        <v>121</v>
      </c>
      <c r="F108" s="6"/>
      <c r="G108" s="6"/>
      <c r="H108" s="6"/>
      <c r="P108" s="7" t="str">
        <f t="shared" si="4"/>
        <v>Pari</v>
      </c>
    </row>
    <row r="109" spans="1:16" x14ac:dyDescent="0.2">
      <c r="A109" s="6" t="s">
        <v>77</v>
      </c>
      <c r="B109" s="6" t="s">
        <v>87</v>
      </c>
      <c r="C109" s="8" t="str">
        <f>IF(Completeness!D62=1,"Sì","No")</f>
        <v>No</v>
      </c>
      <c r="D109" s="8">
        <v>0</v>
      </c>
      <c r="E109" s="6" t="s">
        <v>121</v>
      </c>
      <c r="F109" s="6"/>
      <c r="G109" s="6"/>
      <c r="H109" s="6"/>
      <c r="P109" s="7" t="str">
        <f t="shared" si="4"/>
        <v>Dispari</v>
      </c>
    </row>
    <row r="110" spans="1:16" x14ac:dyDescent="0.2">
      <c r="A110" s="6" t="s">
        <v>4</v>
      </c>
      <c r="B110" s="6" t="s">
        <v>79</v>
      </c>
      <c r="C110" s="8" t="str">
        <f>IF(Completeness!D63=1,"Sì","No")</f>
        <v>No</v>
      </c>
      <c r="D110" s="8">
        <v>0</v>
      </c>
      <c r="E110" s="6" t="s">
        <v>122</v>
      </c>
      <c r="F110" s="6"/>
      <c r="G110" s="6"/>
      <c r="H110" s="6"/>
      <c r="P110" s="7" t="str">
        <f t="shared" si="4"/>
        <v>Pari</v>
      </c>
    </row>
    <row r="111" spans="1:16" x14ac:dyDescent="0.2">
      <c r="A111" s="6" t="s">
        <v>4</v>
      </c>
      <c r="B111" s="6" t="s">
        <v>81</v>
      </c>
      <c r="C111" s="8" t="str">
        <f>IF(Completeness!D63=1,"Sì","No")</f>
        <v>No</v>
      </c>
      <c r="D111" s="8">
        <v>0</v>
      </c>
      <c r="E111" s="6" t="s">
        <v>122</v>
      </c>
      <c r="F111" s="6"/>
      <c r="G111" s="6"/>
      <c r="H111" s="6"/>
      <c r="P111" s="7" t="str">
        <f t="shared" si="4"/>
        <v>Dispari</v>
      </c>
    </row>
    <row r="112" spans="1:16" x14ac:dyDescent="0.2">
      <c r="A112" s="6" t="s">
        <v>4</v>
      </c>
      <c r="B112" s="6" t="s">
        <v>83</v>
      </c>
      <c r="C112" s="8" t="str">
        <f>IF(Completeness!D64=1,"Sì","No")</f>
        <v>No</v>
      </c>
      <c r="D112" s="8">
        <v>0</v>
      </c>
      <c r="E112" s="6" t="s">
        <v>123</v>
      </c>
      <c r="F112" s="6"/>
      <c r="G112" s="6"/>
      <c r="H112" s="6"/>
      <c r="P112" s="7" t="str">
        <f t="shared" si="4"/>
        <v>Pari</v>
      </c>
    </row>
    <row r="113" spans="1:16" x14ac:dyDescent="0.2">
      <c r="A113" s="6" t="s">
        <v>4</v>
      </c>
      <c r="B113" s="6" t="s">
        <v>85</v>
      </c>
      <c r="C113" s="8" t="str">
        <f>IF(Completeness!D64=1,"Sì","No")</f>
        <v>No</v>
      </c>
      <c r="D113" s="8">
        <v>0</v>
      </c>
      <c r="E113" s="6" t="s">
        <v>123</v>
      </c>
      <c r="F113" s="6"/>
      <c r="G113" s="6"/>
      <c r="H113" s="6"/>
      <c r="P113" s="7" t="str">
        <f t="shared" si="4"/>
        <v>Dispari</v>
      </c>
    </row>
    <row r="114" spans="1:16" x14ac:dyDescent="0.2">
      <c r="A114" s="6" t="s">
        <v>4</v>
      </c>
      <c r="B114" s="6" t="s">
        <v>86</v>
      </c>
      <c r="C114" s="8" t="str">
        <f>IF(Completeness!D65=1,"Sì","No")</f>
        <v>No</v>
      </c>
      <c r="D114" s="8">
        <v>0</v>
      </c>
      <c r="E114" s="6" t="s">
        <v>124</v>
      </c>
      <c r="F114" s="6"/>
      <c r="G114" s="6"/>
      <c r="H114" s="6"/>
      <c r="P114" s="7" t="str">
        <f>IF(MOD(ROW(), 2)=0, "Pari", "Dispari")</f>
        <v>Pari</v>
      </c>
    </row>
    <row r="115" spans="1:16" x14ac:dyDescent="0.2">
      <c r="A115" s="6" t="s">
        <v>4</v>
      </c>
      <c r="B115" s="6" t="s">
        <v>87</v>
      </c>
      <c r="C115" s="8" t="str">
        <f>IF(Completeness!D65=1,"Sì","No")</f>
        <v>No</v>
      </c>
      <c r="D115" s="8">
        <v>0</v>
      </c>
      <c r="E115" s="6" t="s">
        <v>124</v>
      </c>
      <c r="F115" s="6"/>
      <c r="G115" s="6"/>
      <c r="H115" s="6"/>
      <c r="P115" s="7" t="str">
        <f t="shared" si="4"/>
        <v>Dispari</v>
      </c>
    </row>
    <row r="116" spans="1:16" x14ac:dyDescent="0.2">
      <c r="A116" s="6" t="s">
        <v>51</v>
      </c>
      <c r="B116" s="6" t="s">
        <v>88</v>
      </c>
      <c r="C116" s="8" t="str">
        <f>IF(Completeness!D66=1,"Sì","No")</f>
        <v>No</v>
      </c>
      <c r="D116" s="8">
        <v>0</v>
      </c>
      <c r="E116" s="6" t="s">
        <v>125</v>
      </c>
      <c r="F116" s="6"/>
      <c r="G116" s="6"/>
      <c r="H116" s="6"/>
      <c r="P116" s="7" t="str">
        <f t="shared" ref="P116:P121" si="5">IF(MOD(ROW(), 2)=0, "Pari", "Dispari")</f>
        <v>Pari</v>
      </c>
    </row>
    <row r="117" spans="1:16" x14ac:dyDescent="0.2">
      <c r="A117" s="6" t="s">
        <v>51</v>
      </c>
      <c r="B117" s="6" t="s">
        <v>89</v>
      </c>
      <c r="C117" s="8" t="str">
        <f>IF(Completeness!D66=1,"Sì","No")</f>
        <v>No</v>
      </c>
      <c r="D117" s="8">
        <v>0</v>
      </c>
      <c r="E117" s="6" t="s">
        <v>125</v>
      </c>
      <c r="F117" s="6"/>
      <c r="G117" s="6"/>
      <c r="H117" s="6"/>
      <c r="P117" s="7" t="str">
        <f t="shared" si="5"/>
        <v>Dispari</v>
      </c>
    </row>
    <row r="118" spans="1:16" x14ac:dyDescent="0.2">
      <c r="A118" s="6" t="s">
        <v>51</v>
      </c>
      <c r="B118" s="6" t="s">
        <v>90</v>
      </c>
      <c r="C118" s="8" t="str">
        <f>IF(Completeness!D67=1,"Sì","No")</f>
        <v>No</v>
      </c>
      <c r="D118" s="8">
        <v>0</v>
      </c>
      <c r="E118" s="6" t="s">
        <v>126</v>
      </c>
      <c r="F118" s="6"/>
      <c r="G118" s="6"/>
      <c r="H118" s="6"/>
      <c r="P118" s="7" t="str">
        <f t="shared" si="5"/>
        <v>Pari</v>
      </c>
    </row>
    <row r="119" spans="1:16" x14ac:dyDescent="0.2">
      <c r="A119" s="6" t="s">
        <v>51</v>
      </c>
      <c r="B119" s="6" t="s">
        <v>91</v>
      </c>
      <c r="C119" s="8" t="str">
        <f>IF(Completeness!D67=1,"Sì","No")</f>
        <v>No</v>
      </c>
      <c r="D119" s="8">
        <v>0</v>
      </c>
      <c r="E119" s="6" t="s">
        <v>126</v>
      </c>
      <c r="F119" s="6"/>
      <c r="G119" s="6"/>
      <c r="H119" s="6"/>
      <c r="P119" s="7" t="str">
        <f t="shared" si="5"/>
        <v>Dispari</v>
      </c>
    </row>
    <row r="120" spans="1:16" x14ac:dyDescent="0.2">
      <c r="A120" s="6" t="s">
        <v>51</v>
      </c>
      <c r="B120" s="6" t="s">
        <v>86</v>
      </c>
      <c r="C120" s="8" t="str">
        <f>IF(Completeness!D68=1,"Sì","No")</f>
        <v>No</v>
      </c>
      <c r="D120" s="8">
        <v>0</v>
      </c>
      <c r="E120" s="6" t="s">
        <v>127</v>
      </c>
      <c r="F120" s="6"/>
      <c r="G120" s="6"/>
      <c r="H120" s="6"/>
      <c r="P120" s="7" t="str">
        <f t="shared" si="5"/>
        <v>Pari</v>
      </c>
    </row>
    <row r="121" spans="1:16" x14ac:dyDescent="0.2">
      <c r="A121" s="6" t="s">
        <v>51</v>
      </c>
      <c r="B121" s="6" t="s">
        <v>87</v>
      </c>
      <c r="C121" s="8" t="str">
        <f>IF(Completeness!D68=1,"Sì","No")</f>
        <v>No</v>
      </c>
      <c r="D121" s="8">
        <v>0</v>
      </c>
      <c r="E121" s="6" t="s">
        <v>127</v>
      </c>
      <c r="F121" s="6"/>
      <c r="G121" s="6"/>
      <c r="H121" s="6"/>
      <c r="P121" s="7" t="str">
        <f t="shared" si="5"/>
        <v>Dispari</v>
      </c>
    </row>
    <row r="122" spans="1:16" x14ac:dyDescent="0.2">
      <c r="A122" s="6"/>
      <c r="B122" s="6"/>
      <c r="C122" s="8"/>
      <c r="D122" s="6"/>
      <c r="E122" s="6"/>
      <c r="F122" s="6"/>
      <c r="G122" s="6"/>
      <c r="H122" s="6"/>
    </row>
    <row r="123" spans="1:16" x14ac:dyDescent="0.2">
      <c r="A123" s="6"/>
      <c r="B123" s="6"/>
      <c r="C123" s="8"/>
      <c r="D123" s="6"/>
      <c r="E123" s="6"/>
      <c r="F123" s="6"/>
      <c r="G123" s="6"/>
      <c r="H123" s="6"/>
    </row>
    <row r="124" spans="1:16" x14ac:dyDescent="0.2">
      <c r="A124" s="9" t="s">
        <v>128</v>
      </c>
      <c r="B124" s="6">
        <f>IFERROR((SUMIF(P50:P121, "Pari", D50:D121) * 0.8 + SUMIF(P50:P121, "Dispari", D50:D121) * 0.2)/(COUNTIF(C50:C121,"Sì")/2), 0)</f>
        <v>0</v>
      </c>
      <c r="C124" s="1" t="str">
        <f>IF(COUNTIF(C50:C121, "Sì")&gt;0, "Sì", "No")</f>
        <v>No</v>
      </c>
      <c r="D124" s="6"/>
      <c r="E124" s="6"/>
      <c r="F124" s="6"/>
      <c r="G124" s="6"/>
      <c r="H124" s="6"/>
    </row>
    <row r="127" spans="1:16" x14ac:dyDescent="0.2">
      <c r="A127" s="4" t="s">
        <v>149</v>
      </c>
    </row>
    <row r="129" spans="1:10" x14ac:dyDescent="0.2">
      <c r="B129" s="6" t="s">
        <v>6</v>
      </c>
      <c r="C129" s="8" t="s">
        <v>7</v>
      </c>
      <c r="D129" s="8" t="s">
        <v>154</v>
      </c>
      <c r="E129" s="8" t="s">
        <v>155</v>
      </c>
      <c r="F129" s="8" t="s">
        <v>156</v>
      </c>
      <c r="G129" s="8" t="s">
        <v>12</v>
      </c>
      <c r="H129" s="8" t="s">
        <v>13</v>
      </c>
      <c r="I129" s="3" t="s">
        <v>177</v>
      </c>
      <c r="J129" s="8" t="s">
        <v>14</v>
      </c>
    </row>
    <row r="130" spans="1:10" x14ac:dyDescent="0.2">
      <c r="B130" s="6" t="s">
        <v>151</v>
      </c>
      <c r="C130" s="8" t="str">
        <f>IF(Completeness!D77=1,"Sì","No")</f>
        <v>No</v>
      </c>
      <c r="D130" s="8">
        <v>0</v>
      </c>
      <c r="E130" s="8">
        <v>0</v>
      </c>
      <c r="F130" s="8">
        <v>0</v>
      </c>
      <c r="G130" s="6">
        <f>IFERROR(D130/(D130+E130), 0)</f>
        <v>0</v>
      </c>
      <c r="H130" s="6">
        <f>IFERROR(D130/(D130+F130), 0)</f>
        <v>0</v>
      </c>
      <c r="I130">
        <f>IFERROR((2*G130*H130)/(G130+H130), 0)</f>
        <v>0</v>
      </c>
      <c r="J130" s="11" t="s">
        <v>229</v>
      </c>
    </row>
    <row r="131" spans="1:10" x14ac:dyDescent="0.2">
      <c r="B131" s="6" t="s">
        <v>152</v>
      </c>
      <c r="C131" s="8" t="str">
        <f>IF(Completeness!D78=1,"Sì","No")</f>
        <v>No</v>
      </c>
      <c r="D131" s="8">
        <v>0</v>
      </c>
      <c r="E131" s="8">
        <v>0</v>
      </c>
      <c r="F131" s="8">
        <v>0</v>
      </c>
      <c r="G131" s="6">
        <f>IFERROR(D131/(D131+E131), 0)</f>
        <v>0</v>
      </c>
      <c r="H131" s="6">
        <f>IFERROR(D131/(D131+F131), 0)</f>
        <v>0</v>
      </c>
      <c r="I131">
        <f>IFERROR((2*G131*H131)/(G131+H131), 0)</f>
        <v>0</v>
      </c>
      <c r="J131" s="11" t="s">
        <v>157</v>
      </c>
    </row>
    <row r="132" spans="1:10" x14ac:dyDescent="0.2">
      <c r="B132" s="6"/>
      <c r="C132" s="8"/>
      <c r="D132" s="8"/>
      <c r="E132" s="8"/>
      <c r="F132" s="8"/>
      <c r="G132" s="9">
        <f>IFERROR((G130+G131)/COUNTIF(C130:C131, "Sì"), 0)</f>
        <v>0</v>
      </c>
      <c r="H132" s="9">
        <f>IFERROR((H130+H131)/COUNTIF(C130:C131, "Sì"), 0)</f>
        <v>0</v>
      </c>
      <c r="I132" s="15">
        <f>IFERROR((I130+I131)/COUNTIF(C130:C131, "Sì"), 0)</f>
        <v>0</v>
      </c>
    </row>
    <row r="133" spans="1:10" x14ac:dyDescent="0.2">
      <c r="B133" s="6"/>
      <c r="C133" s="8"/>
      <c r="D133" s="8"/>
      <c r="E133" s="8"/>
      <c r="F133" s="8"/>
      <c r="G133" s="6"/>
      <c r="H133" s="6"/>
      <c r="I133" s="11"/>
    </row>
    <row r="134" spans="1:10" x14ac:dyDescent="0.2">
      <c r="A134" s="4" t="s">
        <v>158</v>
      </c>
      <c r="B134" s="1">
        <f>I132</f>
        <v>0</v>
      </c>
      <c r="C134" s="1" t="str">
        <f>IF(COUNTIF(C130:C131, "Sì")&gt;0, "Sì", "No")</f>
        <v>No</v>
      </c>
      <c r="D134" t="s">
        <v>153</v>
      </c>
      <c r="E134" s="8"/>
      <c r="F134" s="8"/>
      <c r="G134" s="6"/>
      <c r="H134" s="6"/>
      <c r="I134" s="11"/>
    </row>
    <row r="135" spans="1:10" x14ac:dyDescent="0.2">
      <c r="B135" s="12"/>
      <c r="C135" s="6"/>
      <c r="D135" s="14" t="s">
        <v>187</v>
      </c>
      <c r="E135" s="6"/>
      <c r="F135" s="6"/>
      <c r="G135" s="6"/>
      <c r="H135" s="6"/>
      <c r="I135" s="6"/>
    </row>
    <row r="136" spans="1:10" x14ac:dyDescent="0.2">
      <c r="B136" s="12"/>
      <c r="C136" s="6"/>
      <c r="D136" s="14" t="s">
        <v>188</v>
      </c>
      <c r="E136" s="6"/>
      <c r="F136" s="6"/>
      <c r="G136" s="6"/>
      <c r="H136" s="6"/>
      <c r="I136" s="6"/>
    </row>
    <row r="137" spans="1:10" x14ac:dyDescent="0.2">
      <c r="A137" s="4" t="s">
        <v>173</v>
      </c>
      <c r="B137" s="16">
        <f>IFERROR((B20+B44+B124+B134)/(COUNTIF(C20, "Sì")+COUNTIF(C44, "Sì")+COUNTIF(C124, "Sì")+COUNTIF(C134, "Sì")),  "Non calcolabile")</f>
        <v>0.85714285714285732</v>
      </c>
      <c r="C137" s="6"/>
      <c r="D137" s="14" t="s">
        <v>189</v>
      </c>
      <c r="E137" s="6"/>
      <c r="F137" s="6"/>
      <c r="G137" s="6"/>
      <c r="H137" s="6"/>
      <c r="I137" s="6"/>
    </row>
    <row r="138" spans="1:10" x14ac:dyDescent="0.2">
      <c r="B138" s="12"/>
      <c r="C138" s="6"/>
      <c r="D138" s="14" t="s">
        <v>190</v>
      </c>
      <c r="E138" s="6"/>
      <c r="F138" s="6"/>
      <c r="G138" s="6"/>
      <c r="H138" s="6"/>
      <c r="I138" s="6"/>
    </row>
    <row r="139" spans="1:10" x14ac:dyDescent="0.2">
      <c r="B139" s="12"/>
      <c r="C139" s="6"/>
      <c r="D139" s="14" t="s">
        <v>191</v>
      </c>
      <c r="E139" s="6"/>
      <c r="F139" s="6"/>
      <c r="G139" s="6"/>
      <c r="H139" s="6"/>
      <c r="I139" s="6"/>
    </row>
    <row r="140" spans="1:10" x14ac:dyDescent="0.2">
      <c r="B140" s="12"/>
      <c r="C140" s="6"/>
      <c r="D140" s="14" t="s">
        <v>192</v>
      </c>
      <c r="E140" s="6"/>
      <c r="F140" s="6"/>
      <c r="G140" s="6"/>
      <c r="H140" s="6"/>
      <c r="I140" s="6"/>
    </row>
    <row r="141" spans="1:10" x14ac:dyDescent="0.2">
      <c r="B141" s="12"/>
      <c r="C141" s="6"/>
      <c r="D141" s="14" t="s">
        <v>193</v>
      </c>
      <c r="E141" s="6"/>
      <c r="F141" s="6"/>
      <c r="G141" s="6"/>
      <c r="H141" s="6"/>
      <c r="I141" s="6"/>
    </row>
    <row r="142" spans="1:10" x14ac:dyDescent="0.2">
      <c r="B142" s="12"/>
      <c r="C142" s="6"/>
      <c r="D142" s="14" t="s">
        <v>194</v>
      </c>
      <c r="E142" s="6"/>
      <c r="F142" s="6"/>
      <c r="G142" s="6"/>
      <c r="H142" s="6"/>
      <c r="I142" s="6"/>
    </row>
    <row r="143" spans="1:10" x14ac:dyDescent="0.2">
      <c r="D143" s="14" t="s">
        <v>195</v>
      </c>
    </row>
    <row r="144" spans="1:10" x14ac:dyDescent="0.2">
      <c r="D144" s="14" t="s">
        <v>196</v>
      </c>
    </row>
    <row r="145" spans="4:4" x14ac:dyDescent="0.2">
      <c r="D145" s="14" t="s">
        <v>197</v>
      </c>
    </row>
    <row r="146" spans="4:4" x14ac:dyDescent="0.2">
      <c r="D146" s="14" t="s">
        <v>198</v>
      </c>
    </row>
    <row r="147" spans="4:4" x14ac:dyDescent="0.2">
      <c r="D147" s="14" t="s">
        <v>199</v>
      </c>
    </row>
    <row r="148" spans="4:4" x14ac:dyDescent="0.2">
      <c r="D148" s="14" t="s">
        <v>200</v>
      </c>
    </row>
    <row r="149" spans="4:4" x14ac:dyDescent="0.2">
      <c r="D149" s="14" t="s">
        <v>201</v>
      </c>
    </row>
    <row r="150" spans="4:4" x14ac:dyDescent="0.2">
      <c r="D150" s="14" t="s">
        <v>202</v>
      </c>
    </row>
    <row r="151" spans="4:4" x14ac:dyDescent="0.2">
      <c r="D151" s="14" t="s">
        <v>203</v>
      </c>
    </row>
    <row r="152" spans="4:4" x14ac:dyDescent="0.2">
      <c r="D152" s="14" t="s">
        <v>204</v>
      </c>
    </row>
    <row r="153" spans="4:4" x14ac:dyDescent="0.2">
      <c r="D153" s="14" t="s">
        <v>205</v>
      </c>
    </row>
    <row r="154" spans="4:4" x14ac:dyDescent="0.2">
      <c r="D154" s="14" t="s">
        <v>206</v>
      </c>
    </row>
    <row r="155" spans="4:4" x14ac:dyDescent="0.2">
      <c r="D155" s="14" t="s">
        <v>207</v>
      </c>
    </row>
    <row r="156" spans="4:4" x14ac:dyDescent="0.2">
      <c r="D156" s="14" t="s">
        <v>208</v>
      </c>
    </row>
    <row r="157" spans="4:4" x14ac:dyDescent="0.2">
      <c r="D157" s="14" t="s">
        <v>209</v>
      </c>
    </row>
    <row r="158" spans="4:4" x14ac:dyDescent="0.2">
      <c r="D158" s="14" t="s">
        <v>210</v>
      </c>
    </row>
    <row r="159" spans="4:4" x14ac:dyDescent="0.2">
      <c r="D159" s="14" t="s">
        <v>211</v>
      </c>
    </row>
    <row r="160" spans="4:4" x14ac:dyDescent="0.2">
      <c r="D160" s="14" t="s">
        <v>212</v>
      </c>
    </row>
    <row r="161" spans="4:4" x14ac:dyDescent="0.2">
      <c r="D161" s="14" t="s">
        <v>213</v>
      </c>
    </row>
    <row r="162" spans="4:4" x14ac:dyDescent="0.2">
      <c r="D162" s="14" t="s">
        <v>214</v>
      </c>
    </row>
    <row r="163" spans="4:4" x14ac:dyDescent="0.2">
      <c r="D163" s="14" t="s">
        <v>215</v>
      </c>
    </row>
    <row r="164" spans="4:4" x14ac:dyDescent="0.2">
      <c r="D164" s="14" t="s">
        <v>216</v>
      </c>
    </row>
    <row r="165" spans="4:4" x14ac:dyDescent="0.2">
      <c r="D165" s="14" t="s">
        <v>217</v>
      </c>
    </row>
    <row r="166" spans="4:4" x14ac:dyDescent="0.2">
      <c r="D166" s="14" t="s">
        <v>218</v>
      </c>
    </row>
    <row r="167" spans="4:4" x14ac:dyDescent="0.2">
      <c r="D167" s="14" t="s">
        <v>219</v>
      </c>
    </row>
    <row r="168" spans="4:4" x14ac:dyDescent="0.2">
      <c r="D168" s="14" t="s">
        <v>220</v>
      </c>
    </row>
    <row r="169" spans="4:4" x14ac:dyDescent="0.2">
      <c r="D169" s="14" t="s">
        <v>221</v>
      </c>
    </row>
    <row r="170" spans="4:4" x14ac:dyDescent="0.2">
      <c r="D170" s="14" t="s">
        <v>222</v>
      </c>
    </row>
    <row r="171" spans="4:4" x14ac:dyDescent="0.2">
      <c r="D171" s="14" t="s">
        <v>223</v>
      </c>
    </row>
    <row r="172" spans="4:4" x14ac:dyDescent="0.2">
      <c r="D172" s="14" t="s">
        <v>224</v>
      </c>
    </row>
    <row r="173" spans="4:4" x14ac:dyDescent="0.2">
      <c r="D173" s="14" t="s">
        <v>225</v>
      </c>
    </row>
    <row r="174" spans="4:4" x14ac:dyDescent="0.2">
      <c r="D174" s="14" t="s">
        <v>226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498-5F61-4C45-BEBE-743594DEEC50}">
  <dimension ref="A1:E84"/>
  <sheetViews>
    <sheetView topLeftCell="A26" zoomScale="150" workbookViewId="0">
      <selection activeCell="D25" sqref="D25"/>
    </sheetView>
  </sheetViews>
  <sheetFormatPr baseColWidth="10" defaultRowHeight="16" x14ac:dyDescent="0.2"/>
  <cols>
    <col min="1" max="1" width="37.5" customWidth="1"/>
    <col min="2" max="2" width="54.6640625" customWidth="1"/>
    <col min="5" max="5" width="45.83203125" customWidth="1"/>
  </cols>
  <sheetData>
    <row r="1" spans="1:5" x14ac:dyDescent="0.2">
      <c r="A1" s="4" t="s">
        <v>18</v>
      </c>
      <c r="C1" s="2"/>
      <c r="D1" s="3"/>
    </row>
    <row r="2" spans="1:5" x14ac:dyDescent="0.2">
      <c r="C2" s="1"/>
      <c r="D2" s="3"/>
    </row>
    <row r="3" spans="1:5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5" x14ac:dyDescent="0.2">
      <c r="A4" t="s">
        <v>0</v>
      </c>
      <c r="B4" t="s">
        <v>25</v>
      </c>
      <c r="C4" s="3" t="str">
        <f>IF(Completeness!D4=1,"Sì","No")</f>
        <v>No</v>
      </c>
      <c r="D4" s="3">
        <v>0</v>
      </c>
      <c r="E4" t="s">
        <v>26</v>
      </c>
    </row>
    <row r="5" spans="1:5" x14ac:dyDescent="0.2">
      <c r="A5" t="s">
        <v>1</v>
      </c>
      <c r="B5" t="s">
        <v>25</v>
      </c>
      <c r="C5" s="3" t="str">
        <f>IF(Completeness!D5=1,"Sì","No")</f>
        <v>No</v>
      </c>
      <c r="D5" s="3">
        <v>0</v>
      </c>
      <c r="E5" t="s">
        <v>27</v>
      </c>
    </row>
    <row r="6" spans="1:5" x14ac:dyDescent="0.2">
      <c r="A6" t="s">
        <v>2</v>
      </c>
      <c r="B6" t="s">
        <v>25</v>
      </c>
      <c r="C6" s="3" t="str">
        <f>IF(Completeness!D6=1,"Sì","No")</f>
        <v>No</v>
      </c>
      <c r="D6" s="3">
        <v>0</v>
      </c>
      <c r="E6" t="s">
        <v>28</v>
      </c>
    </row>
    <row r="7" spans="1:5" x14ac:dyDescent="0.2">
      <c r="A7" t="s">
        <v>3</v>
      </c>
      <c r="B7" t="s">
        <v>25</v>
      </c>
      <c r="C7" s="3" t="str">
        <f>IF(Completeness!D7=1,"Sì","No")</f>
        <v>No</v>
      </c>
      <c r="D7" s="3">
        <v>0</v>
      </c>
      <c r="E7" t="s">
        <v>40</v>
      </c>
    </row>
    <row r="8" spans="1:5" x14ac:dyDescent="0.2">
      <c r="A8" t="s">
        <v>4</v>
      </c>
      <c r="B8" t="s">
        <v>25</v>
      </c>
      <c r="C8" s="3" t="str">
        <f>IF(Completeness!D8=1,"Sì","No")</f>
        <v>No</v>
      </c>
      <c r="D8" s="3">
        <v>0</v>
      </c>
      <c r="E8" t="s">
        <v>41</v>
      </c>
    </row>
    <row r="10" spans="1:5" x14ac:dyDescent="0.2">
      <c r="C10" s="3"/>
      <c r="D10" s="3"/>
    </row>
    <row r="11" spans="1:5" x14ac:dyDescent="0.2">
      <c r="A11" s="4" t="s">
        <v>29</v>
      </c>
      <c r="B11">
        <f>IFERROR(SUM(D4:D8)/COUNTIF(C4:C8,"Sì"), 0)</f>
        <v>0</v>
      </c>
      <c r="C11" s="1" t="str">
        <f>IF(COUNTIF(C4:C8, "Sì")&gt;0, "Sì", "No")</f>
        <v>No</v>
      </c>
    </row>
    <row r="12" spans="1:5" x14ac:dyDescent="0.2">
      <c r="C12" s="1"/>
      <c r="D12" s="3"/>
    </row>
    <row r="13" spans="1:5" x14ac:dyDescent="0.2">
      <c r="C13" s="1"/>
      <c r="D13" s="3"/>
    </row>
    <row r="14" spans="1:5" x14ac:dyDescent="0.2">
      <c r="A14" s="4" t="s">
        <v>42</v>
      </c>
      <c r="C14" s="1"/>
      <c r="D14" s="3"/>
    </row>
    <row r="15" spans="1:5" x14ac:dyDescent="0.2">
      <c r="C15" s="1"/>
      <c r="D15" s="3"/>
    </row>
    <row r="16" spans="1:5" x14ac:dyDescent="0.2">
      <c r="A16" t="s">
        <v>5</v>
      </c>
      <c r="B16" t="s">
        <v>6</v>
      </c>
      <c r="C16" s="3" t="s">
        <v>7</v>
      </c>
      <c r="D16" s="3" t="s">
        <v>8</v>
      </c>
      <c r="E16" t="s">
        <v>14</v>
      </c>
    </row>
    <row r="17" spans="1:5" x14ac:dyDescent="0.2">
      <c r="A17" t="s">
        <v>43</v>
      </c>
      <c r="B17" t="s">
        <v>63</v>
      </c>
      <c r="C17" s="3" t="str">
        <f>IF(Completeness!D17=1,"Sì","No")</f>
        <v>Sì</v>
      </c>
      <c r="D17" s="3">
        <v>1</v>
      </c>
      <c r="E17" t="s">
        <v>56</v>
      </c>
    </row>
    <row r="18" spans="1:5" x14ac:dyDescent="0.2">
      <c r="A18" t="s">
        <v>0</v>
      </c>
      <c r="B18" t="s">
        <v>63</v>
      </c>
      <c r="C18" s="3" t="str">
        <f>IF(Completeness!D18=1,"Sì","No")</f>
        <v>Sì</v>
      </c>
      <c r="D18" s="3">
        <v>1</v>
      </c>
      <c r="E18" t="s">
        <v>57</v>
      </c>
    </row>
    <row r="19" spans="1:5" x14ac:dyDescent="0.2">
      <c r="A19" t="s">
        <v>1</v>
      </c>
      <c r="B19" t="s">
        <v>63</v>
      </c>
      <c r="C19" s="3" t="str">
        <f>IF(Completeness!D19=1,"Sì","No")</f>
        <v>Sì</v>
      </c>
      <c r="D19" s="3">
        <v>1</v>
      </c>
      <c r="E19" t="s">
        <v>58</v>
      </c>
    </row>
    <row r="20" spans="1:5" x14ac:dyDescent="0.2">
      <c r="A20" t="s">
        <v>2</v>
      </c>
      <c r="B20" t="s">
        <v>63</v>
      </c>
      <c r="C20" s="3" t="str">
        <f>IF(Completeness!D20=1,"Sì","No")</f>
        <v>Sì</v>
      </c>
      <c r="D20" s="3">
        <v>1</v>
      </c>
      <c r="E20" t="s">
        <v>59</v>
      </c>
    </row>
    <row r="21" spans="1:5" x14ac:dyDescent="0.2">
      <c r="A21" t="s">
        <v>47</v>
      </c>
      <c r="B21" t="s">
        <v>63</v>
      </c>
      <c r="C21" s="3" t="str">
        <f>IF(Completeness!D21=1,"Sì","No")</f>
        <v>Sì</v>
      </c>
      <c r="D21" s="3">
        <v>0</v>
      </c>
      <c r="E21" t="s">
        <v>186</v>
      </c>
    </row>
    <row r="22" spans="1:5" x14ac:dyDescent="0.2">
      <c r="A22" t="s">
        <v>48</v>
      </c>
      <c r="B22" t="s">
        <v>63</v>
      </c>
      <c r="C22" s="3" t="str">
        <f>IF(Completeness!D22=1,"Sì","No")</f>
        <v>Sì</v>
      </c>
      <c r="D22" s="3">
        <v>1</v>
      </c>
      <c r="E22" t="s">
        <v>60</v>
      </c>
    </row>
    <row r="23" spans="1:5" x14ac:dyDescent="0.2">
      <c r="A23" t="s">
        <v>4</v>
      </c>
      <c r="B23" t="s">
        <v>63</v>
      </c>
      <c r="C23" s="3" t="str">
        <f>IF(Completeness!D23=1,"Sì","No")</f>
        <v>No</v>
      </c>
      <c r="D23" s="3">
        <v>0</v>
      </c>
      <c r="E23" t="s">
        <v>61</v>
      </c>
    </row>
    <row r="24" spans="1:5" x14ac:dyDescent="0.2">
      <c r="A24" t="s">
        <v>51</v>
      </c>
      <c r="B24" t="s">
        <v>63</v>
      </c>
      <c r="C24" s="3" t="str">
        <f>IF(Completeness!D24=1,"Sì","No")</f>
        <v>Sì</v>
      </c>
      <c r="D24" s="3">
        <v>1</v>
      </c>
      <c r="E24" t="s">
        <v>62</v>
      </c>
    </row>
    <row r="25" spans="1:5" x14ac:dyDescent="0.2">
      <c r="C25" s="3"/>
      <c r="D25" s="3"/>
    </row>
    <row r="26" spans="1:5" x14ac:dyDescent="0.2">
      <c r="C26" s="3"/>
      <c r="D26" s="3"/>
    </row>
    <row r="27" spans="1:5" x14ac:dyDescent="0.2">
      <c r="A27" s="4" t="s">
        <v>65</v>
      </c>
      <c r="B27">
        <f>IFERROR(SUM(D17:D24)/COUNTIF(C17:C24,"Sì"), 0)</f>
        <v>0.8571428571428571</v>
      </c>
      <c r="C27" s="1" t="str">
        <f>IF(COUNTIF(C17:C24, "Sì")&gt;0, "Sì", "No")</f>
        <v>Sì</v>
      </c>
      <c r="D27" s="3"/>
    </row>
    <row r="28" spans="1:5" x14ac:dyDescent="0.2">
      <c r="C28" s="1"/>
      <c r="D28" s="3"/>
    </row>
    <row r="29" spans="1:5" x14ac:dyDescent="0.2">
      <c r="A29" s="4"/>
      <c r="C29" s="1"/>
      <c r="D29" s="3"/>
    </row>
    <row r="30" spans="1:5" x14ac:dyDescent="0.2">
      <c r="A30" s="4" t="s">
        <v>68</v>
      </c>
    </row>
    <row r="31" spans="1:5" x14ac:dyDescent="0.2">
      <c r="A31" s="4"/>
      <c r="C31" s="1"/>
      <c r="D31" s="3"/>
    </row>
    <row r="32" spans="1:5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5" x14ac:dyDescent="0.2">
      <c r="A33" t="s">
        <v>70</v>
      </c>
      <c r="B33" t="s">
        <v>135</v>
      </c>
      <c r="C33" s="3" t="str">
        <f>IF(Completeness!D33=1,"Sì","No")</f>
        <v>No</v>
      </c>
      <c r="D33" s="3">
        <v>0</v>
      </c>
      <c r="E33" t="s">
        <v>92</v>
      </c>
    </row>
    <row r="34" spans="1:5" x14ac:dyDescent="0.2">
      <c r="A34" t="s">
        <v>70</v>
      </c>
      <c r="B34" t="s">
        <v>136</v>
      </c>
      <c r="C34" s="3" t="str">
        <f>IF(Completeness!D34=1,"Sì","No")</f>
        <v>No</v>
      </c>
      <c r="D34" s="3">
        <v>0</v>
      </c>
      <c r="E34" t="s">
        <v>93</v>
      </c>
    </row>
    <row r="35" spans="1:5" x14ac:dyDescent="0.2">
      <c r="A35" t="s">
        <v>70</v>
      </c>
      <c r="B35" t="s">
        <v>137</v>
      </c>
      <c r="C35" s="3" t="str">
        <f>IF(Completeness!D35=1,"Sì","No")</f>
        <v>No</v>
      </c>
      <c r="D35" s="3">
        <v>0</v>
      </c>
      <c r="E35" t="s">
        <v>94</v>
      </c>
    </row>
    <row r="36" spans="1:5" x14ac:dyDescent="0.2">
      <c r="A36" t="s">
        <v>43</v>
      </c>
      <c r="B36" t="s">
        <v>138</v>
      </c>
      <c r="C36" s="3" t="str">
        <f>IF(Completeness!D36=1,"Sì","No")</f>
        <v>No</v>
      </c>
      <c r="D36" s="3">
        <v>0</v>
      </c>
      <c r="E36" t="s">
        <v>95</v>
      </c>
    </row>
    <row r="37" spans="1:5" x14ac:dyDescent="0.2">
      <c r="A37" t="s">
        <v>43</v>
      </c>
      <c r="B37" t="s">
        <v>139</v>
      </c>
      <c r="C37" s="3" t="str">
        <f>IF(Completeness!D37=1,"Sì","No")</f>
        <v>No</v>
      </c>
      <c r="D37" s="3">
        <v>0</v>
      </c>
      <c r="E37" t="s">
        <v>96</v>
      </c>
    </row>
    <row r="38" spans="1:5" x14ac:dyDescent="0.2">
      <c r="A38" t="s">
        <v>43</v>
      </c>
      <c r="B38" t="s">
        <v>137</v>
      </c>
      <c r="C38" s="3" t="str">
        <f>IF(Completeness!D38=1,"Sì","No")</f>
        <v>No</v>
      </c>
      <c r="D38" s="3">
        <v>0</v>
      </c>
      <c r="E38" t="s">
        <v>97</v>
      </c>
    </row>
    <row r="39" spans="1:5" x14ac:dyDescent="0.2">
      <c r="A39" t="s">
        <v>0</v>
      </c>
      <c r="B39" t="s">
        <v>135</v>
      </c>
      <c r="C39" s="3" t="str">
        <f>IF(Completeness!D39=1,"Sì","No")</f>
        <v>No</v>
      </c>
      <c r="D39" s="3">
        <v>0</v>
      </c>
      <c r="E39" t="s">
        <v>98</v>
      </c>
    </row>
    <row r="40" spans="1:5" x14ac:dyDescent="0.2">
      <c r="A40" t="s">
        <v>0</v>
      </c>
      <c r="B40" t="s">
        <v>136</v>
      </c>
      <c r="C40" s="3" t="str">
        <f>IF(Completeness!D40=1,"Sì","No")</f>
        <v>No</v>
      </c>
      <c r="D40" s="3">
        <v>0</v>
      </c>
      <c r="E40" t="s">
        <v>99</v>
      </c>
    </row>
    <row r="41" spans="1:5" x14ac:dyDescent="0.2">
      <c r="A41" t="s">
        <v>0</v>
      </c>
      <c r="B41" t="s">
        <v>137</v>
      </c>
      <c r="C41" s="3" t="str">
        <f>IF(Completeness!D41=1,"Sì","No")</f>
        <v>No</v>
      </c>
      <c r="D41" s="3">
        <v>0</v>
      </c>
      <c r="E41" t="s">
        <v>100</v>
      </c>
    </row>
    <row r="42" spans="1:5" x14ac:dyDescent="0.2">
      <c r="A42" t="s">
        <v>1</v>
      </c>
      <c r="B42" t="s">
        <v>135</v>
      </c>
      <c r="C42" s="3" t="str">
        <f>IF(Completeness!D42=1,"Sì","No")</f>
        <v>No</v>
      </c>
      <c r="D42" s="3">
        <v>0</v>
      </c>
      <c r="E42" t="s">
        <v>101</v>
      </c>
    </row>
    <row r="43" spans="1:5" x14ac:dyDescent="0.2">
      <c r="A43" t="s">
        <v>1</v>
      </c>
      <c r="B43" t="s">
        <v>136</v>
      </c>
      <c r="C43" s="3" t="str">
        <f>IF(Completeness!D43=1,"Sì","No")</f>
        <v>No</v>
      </c>
      <c r="D43" s="3">
        <v>0</v>
      </c>
      <c r="E43" t="s">
        <v>102</v>
      </c>
    </row>
    <row r="44" spans="1:5" x14ac:dyDescent="0.2">
      <c r="A44" t="s">
        <v>1</v>
      </c>
      <c r="B44" t="s">
        <v>137</v>
      </c>
      <c r="C44" s="3" t="str">
        <f>IF(Completeness!D44=1,"Sì","No")</f>
        <v>No</v>
      </c>
      <c r="D44" s="3">
        <v>0</v>
      </c>
      <c r="E44" t="s">
        <v>103</v>
      </c>
    </row>
    <row r="45" spans="1:5" x14ac:dyDescent="0.2">
      <c r="A45" t="s">
        <v>2</v>
      </c>
      <c r="B45" t="s">
        <v>135</v>
      </c>
      <c r="C45" s="3" t="str">
        <f>IF(Completeness!D45=1,"Sì","No")</f>
        <v>No</v>
      </c>
      <c r="D45" s="3">
        <v>0</v>
      </c>
      <c r="E45" t="s">
        <v>104</v>
      </c>
    </row>
    <row r="46" spans="1:5" x14ac:dyDescent="0.2">
      <c r="A46" t="s">
        <v>2</v>
      </c>
      <c r="B46" t="s">
        <v>136</v>
      </c>
      <c r="C46" s="3" t="str">
        <f>IF(Completeness!D46=1,"Sì","No")</f>
        <v>No</v>
      </c>
      <c r="D46" s="3">
        <v>0</v>
      </c>
      <c r="E46" t="s">
        <v>105</v>
      </c>
    </row>
    <row r="47" spans="1:5" x14ac:dyDescent="0.2">
      <c r="A47" t="s">
        <v>2</v>
      </c>
      <c r="B47" t="s">
        <v>137</v>
      </c>
      <c r="C47" s="3" t="str">
        <f>IF(Completeness!D47=1,"Sì","No")</f>
        <v>No</v>
      </c>
      <c r="D47" s="3">
        <v>0</v>
      </c>
      <c r="E47" t="s">
        <v>106</v>
      </c>
    </row>
    <row r="48" spans="1:5" x14ac:dyDescent="0.2">
      <c r="A48" t="s">
        <v>3</v>
      </c>
      <c r="B48" t="s">
        <v>135</v>
      </c>
      <c r="C48" s="3" t="str">
        <f>IF(Completeness!D48=1,"Sì","No")</f>
        <v>No</v>
      </c>
      <c r="D48" s="3">
        <v>0</v>
      </c>
      <c r="E48" t="s">
        <v>107</v>
      </c>
    </row>
    <row r="49" spans="1:5" x14ac:dyDescent="0.2">
      <c r="A49" t="s">
        <v>3</v>
      </c>
      <c r="B49" t="s">
        <v>136</v>
      </c>
      <c r="C49" s="3" t="str">
        <f>IF(Completeness!D49=1,"Sì","No")</f>
        <v>No</v>
      </c>
      <c r="D49" s="3">
        <v>0</v>
      </c>
      <c r="E49" t="s">
        <v>108</v>
      </c>
    </row>
    <row r="50" spans="1:5" x14ac:dyDescent="0.2">
      <c r="A50" t="s">
        <v>3</v>
      </c>
      <c r="B50" t="s">
        <v>137</v>
      </c>
      <c r="C50" s="3" t="str">
        <f>IF(Completeness!D50=1,"Sì","No")</f>
        <v>No</v>
      </c>
      <c r="D50" s="3">
        <v>0</v>
      </c>
      <c r="E50" t="s">
        <v>109</v>
      </c>
    </row>
    <row r="51" spans="1:5" x14ac:dyDescent="0.2">
      <c r="A51" t="s">
        <v>47</v>
      </c>
      <c r="B51" t="s">
        <v>138</v>
      </c>
      <c r="C51" s="3" t="str">
        <f>IF(Completeness!D51=1,"Sì","No")</f>
        <v>No</v>
      </c>
      <c r="D51" s="3">
        <v>0</v>
      </c>
      <c r="E51" t="s">
        <v>110</v>
      </c>
    </row>
    <row r="52" spans="1:5" x14ac:dyDescent="0.2">
      <c r="A52" t="s">
        <v>47</v>
      </c>
      <c r="B52" t="s">
        <v>139</v>
      </c>
      <c r="C52" s="3" t="str">
        <f>IF(Completeness!D52=1,"Sì","No")</f>
        <v>No</v>
      </c>
      <c r="D52" s="3">
        <v>0</v>
      </c>
      <c r="E52" t="s">
        <v>111</v>
      </c>
    </row>
    <row r="53" spans="1:5" x14ac:dyDescent="0.2">
      <c r="A53" t="s">
        <v>47</v>
      </c>
      <c r="B53" t="s">
        <v>137</v>
      </c>
      <c r="C53" s="3" t="str">
        <f>IF(Completeness!D53=1,"Sì","No")</f>
        <v>No</v>
      </c>
      <c r="D53" s="3">
        <v>0</v>
      </c>
      <c r="E53" t="s">
        <v>112</v>
      </c>
    </row>
    <row r="54" spans="1:5" x14ac:dyDescent="0.2">
      <c r="A54" t="s">
        <v>76</v>
      </c>
      <c r="B54" t="s">
        <v>138</v>
      </c>
      <c r="C54" s="3" t="str">
        <f>IF(Completeness!D54=1,"Sì","No")</f>
        <v>No</v>
      </c>
      <c r="D54" s="3">
        <v>0</v>
      </c>
      <c r="E54" t="s">
        <v>113</v>
      </c>
    </row>
    <row r="55" spans="1:5" x14ac:dyDescent="0.2">
      <c r="A55" t="s">
        <v>76</v>
      </c>
      <c r="B55" t="s">
        <v>139</v>
      </c>
      <c r="C55" s="3" t="str">
        <f>IF(Completeness!D55=1,"Sì","No")</f>
        <v>No</v>
      </c>
      <c r="D55" s="3">
        <v>0</v>
      </c>
      <c r="E55" t="s">
        <v>114</v>
      </c>
    </row>
    <row r="56" spans="1:5" x14ac:dyDescent="0.2">
      <c r="A56" t="s">
        <v>76</v>
      </c>
      <c r="B56" t="s">
        <v>137</v>
      </c>
      <c r="C56" s="3" t="str">
        <f>IF(Completeness!D56=1,"Sì","No")</f>
        <v>No</v>
      </c>
      <c r="D56" s="3">
        <v>0</v>
      </c>
      <c r="E56" t="s">
        <v>115</v>
      </c>
    </row>
    <row r="57" spans="1:5" x14ac:dyDescent="0.2">
      <c r="A57" t="s">
        <v>48</v>
      </c>
      <c r="B57" t="s">
        <v>138</v>
      </c>
      <c r="C57" s="3" t="str">
        <f>IF(Completeness!D57=1,"Sì","No")</f>
        <v>No</v>
      </c>
      <c r="D57" s="3">
        <v>0</v>
      </c>
      <c r="E57" t="s">
        <v>116</v>
      </c>
    </row>
    <row r="58" spans="1:5" x14ac:dyDescent="0.2">
      <c r="A58" t="s">
        <v>48</v>
      </c>
      <c r="B58" t="s">
        <v>139</v>
      </c>
      <c r="C58" s="3" t="str">
        <f>IF(Completeness!D58=1,"Sì","No")</f>
        <v>No</v>
      </c>
      <c r="D58" s="3">
        <v>0</v>
      </c>
      <c r="E58" t="s">
        <v>117</v>
      </c>
    </row>
    <row r="59" spans="1:5" x14ac:dyDescent="0.2">
      <c r="A59" t="s">
        <v>48</v>
      </c>
      <c r="B59" t="s">
        <v>137</v>
      </c>
      <c r="C59" s="3" t="str">
        <f>IF(Completeness!D59=1,"Sì","No")</f>
        <v>No</v>
      </c>
      <c r="D59" s="3">
        <v>0</v>
      </c>
      <c r="E59" t="s">
        <v>118</v>
      </c>
    </row>
    <row r="60" spans="1:5" x14ac:dyDescent="0.2">
      <c r="A60" s="5" t="s">
        <v>77</v>
      </c>
      <c r="B60" t="s">
        <v>135</v>
      </c>
      <c r="C60" s="3" t="str">
        <f>IF(Completeness!D60=1,"Sì","No")</f>
        <v>No</v>
      </c>
      <c r="D60" s="3">
        <v>0</v>
      </c>
      <c r="E60" t="s">
        <v>119</v>
      </c>
    </row>
    <row r="61" spans="1:5" x14ac:dyDescent="0.2">
      <c r="A61" s="5" t="s">
        <v>77</v>
      </c>
      <c r="B61" t="s">
        <v>136</v>
      </c>
      <c r="C61" s="3" t="str">
        <f>IF(Completeness!D61=1,"Sì","No")</f>
        <v>No</v>
      </c>
      <c r="D61" s="3">
        <v>0</v>
      </c>
      <c r="E61" t="s">
        <v>120</v>
      </c>
    </row>
    <row r="62" spans="1:5" x14ac:dyDescent="0.2">
      <c r="A62" s="5" t="s">
        <v>77</v>
      </c>
      <c r="B62" t="s">
        <v>137</v>
      </c>
      <c r="C62" s="3" t="str">
        <f>IF(Completeness!D62=1,"Sì","No")</f>
        <v>No</v>
      </c>
      <c r="D62" s="3">
        <v>0</v>
      </c>
      <c r="E62" t="s">
        <v>121</v>
      </c>
    </row>
    <row r="63" spans="1:5" x14ac:dyDescent="0.2">
      <c r="A63" s="5" t="s">
        <v>4</v>
      </c>
      <c r="B63" t="s">
        <v>135</v>
      </c>
      <c r="C63" s="3" t="str">
        <f>IF(Completeness!D63=1,"Sì","No")</f>
        <v>No</v>
      </c>
      <c r="D63" s="3">
        <v>0</v>
      </c>
      <c r="E63" t="s">
        <v>122</v>
      </c>
    </row>
    <row r="64" spans="1:5" x14ac:dyDescent="0.2">
      <c r="A64" s="5" t="s">
        <v>4</v>
      </c>
      <c r="B64" t="s">
        <v>136</v>
      </c>
      <c r="C64" s="3" t="str">
        <f>IF(Completeness!D64=1,"Sì","No")</f>
        <v>No</v>
      </c>
      <c r="D64" s="3">
        <v>0</v>
      </c>
      <c r="E64" t="s">
        <v>123</v>
      </c>
    </row>
    <row r="65" spans="1:5" x14ac:dyDescent="0.2">
      <c r="A65" s="5" t="s">
        <v>4</v>
      </c>
      <c r="B65" t="s">
        <v>137</v>
      </c>
      <c r="C65" s="3" t="str">
        <f>IF(Completeness!D65=1,"Sì","No")</f>
        <v>No</v>
      </c>
      <c r="D65" s="3">
        <v>0</v>
      </c>
      <c r="E65" t="s">
        <v>124</v>
      </c>
    </row>
    <row r="66" spans="1:5" x14ac:dyDescent="0.2">
      <c r="A66" s="5" t="s">
        <v>51</v>
      </c>
      <c r="B66" t="s">
        <v>138</v>
      </c>
      <c r="C66" s="3" t="str">
        <f>IF(Completeness!D66=1,"Sì","No")</f>
        <v>No</v>
      </c>
      <c r="D66" s="3">
        <v>0</v>
      </c>
      <c r="E66" t="s">
        <v>125</v>
      </c>
    </row>
    <row r="67" spans="1:5" x14ac:dyDescent="0.2">
      <c r="A67" s="5" t="s">
        <v>51</v>
      </c>
      <c r="B67" t="s">
        <v>139</v>
      </c>
      <c r="C67" s="3" t="str">
        <f>IF(Completeness!D67=1,"Sì","No")</f>
        <v>No</v>
      </c>
      <c r="D67" s="3">
        <v>0</v>
      </c>
      <c r="E67" t="s">
        <v>126</v>
      </c>
    </row>
    <row r="68" spans="1:5" x14ac:dyDescent="0.2">
      <c r="A68" s="5" t="s">
        <v>51</v>
      </c>
      <c r="B68" t="s">
        <v>137</v>
      </c>
      <c r="C68" s="3" t="str">
        <f>IF(Completeness!D68=1,"Sì","No")</f>
        <v>No</v>
      </c>
      <c r="D68" s="3">
        <v>0</v>
      </c>
      <c r="E68" t="s">
        <v>127</v>
      </c>
    </row>
    <row r="69" spans="1:5" x14ac:dyDescent="0.2">
      <c r="C69" s="3"/>
    </row>
    <row r="70" spans="1:5" x14ac:dyDescent="0.2">
      <c r="C70" s="3"/>
    </row>
    <row r="71" spans="1:5" x14ac:dyDescent="0.2">
      <c r="A71" s="4" t="s">
        <v>140</v>
      </c>
      <c r="B71">
        <f>IFERROR(SUM(D33:D68)/COUNTIF(C33:C68,"Sì"), 0)</f>
        <v>0</v>
      </c>
      <c r="C71" s="1" t="str">
        <f>IF(COUNTIF(C33:C68, "Sì")&gt;0, "Sì", "No")</f>
        <v>No</v>
      </c>
    </row>
    <row r="74" spans="1:5" x14ac:dyDescent="0.2">
      <c r="A74" s="4" t="s">
        <v>149</v>
      </c>
    </row>
    <row r="76" spans="1:5" x14ac:dyDescent="0.2">
      <c r="B76" s="6" t="s">
        <v>6</v>
      </c>
      <c r="C76" s="8" t="s">
        <v>7</v>
      </c>
      <c r="D76" s="8" t="s">
        <v>8</v>
      </c>
      <c r="E76" s="6" t="s">
        <v>14</v>
      </c>
    </row>
    <row r="77" spans="1:5" x14ac:dyDescent="0.2">
      <c r="B77" s="6" t="s">
        <v>164</v>
      </c>
      <c r="C77" s="8" t="str">
        <f>IF(Completeness!D77=1,"Sì","No")</f>
        <v>No</v>
      </c>
      <c r="D77" s="8">
        <v>0</v>
      </c>
      <c r="E77" s="6" t="s">
        <v>229</v>
      </c>
    </row>
    <row r="78" spans="1:5" x14ac:dyDescent="0.2">
      <c r="B78" s="6" t="s">
        <v>165</v>
      </c>
      <c r="C78" s="8" t="str">
        <f>IF(Completeness!D78=1,"Sì","No")</f>
        <v>No</v>
      </c>
      <c r="D78" s="8">
        <v>0</v>
      </c>
      <c r="E78" s="6" t="s">
        <v>157</v>
      </c>
    </row>
    <row r="80" spans="1:5" x14ac:dyDescent="0.2">
      <c r="B80" s="6"/>
      <c r="C80" s="8"/>
      <c r="D80" s="8"/>
      <c r="E80" s="6"/>
    </row>
    <row r="81" spans="1:5" x14ac:dyDescent="0.2">
      <c r="A81" s="9" t="s">
        <v>166</v>
      </c>
      <c r="B81" s="16">
        <f>IFERROR(SUM(D77:D78)/COUNTIF(C77:C78,"Sì"), 0)</f>
        <v>0</v>
      </c>
      <c r="C81" s="1" t="str">
        <f>IF(COUNTIF(C77:C78, "Sì")&gt;0, "Sì", "No")</f>
        <v>No</v>
      </c>
      <c r="D81" s="8"/>
      <c r="E81" s="6"/>
    </row>
    <row r="82" spans="1:5" x14ac:dyDescent="0.2">
      <c r="D82" s="8"/>
      <c r="E82" s="6"/>
    </row>
    <row r="84" spans="1:5" x14ac:dyDescent="0.2">
      <c r="A84" s="4" t="s">
        <v>174</v>
      </c>
      <c r="B84">
        <f>IFERROR((B11+B27+B71+B81)/(COUNTIF(C11, "Sì")+COUNTIF(C27, "Sì")+COUNTIF(C71, "Sì")+COUNTIF(C81, "Sì")),  "Non calcolabile")</f>
        <v>0.8571428571428571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33B7-7861-A344-B181-8EFDCF19292F}">
  <dimension ref="A1:N135"/>
  <sheetViews>
    <sheetView topLeftCell="A109" zoomScale="141" workbookViewId="0">
      <selection activeCell="D30" sqref="D30"/>
    </sheetView>
  </sheetViews>
  <sheetFormatPr baseColWidth="10" defaultRowHeight="16" x14ac:dyDescent="0.2"/>
  <cols>
    <col min="1" max="1" width="35" customWidth="1"/>
    <col min="2" max="2" width="61.83203125" customWidth="1"/>
    <col min="14" max="14" width="10.83203125" style="7"/>
  </cols>
  <sheetData>
    <row r="1" spans="1:7" x14ac:dyDescent="0.2">
      <c r="A1" s="4" t="s">
        <v>18</v>
      </c>
      <c r="C1" s="2"/>
      <c r="D1" s="3"/>
    </row>
    <row r="2" spans="1:7" x14ac:dyDescent="0.2">
      <c r="C2" s="1"/>
      <c r="D2" s="3"/>
    </row>
    <row r="3" spans="1:7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7" x14ac:dyDescent="0.2">
      <c r="A4" t="s">
        <v>0</v>
      </c>
      <c r="B4" t="s">
        <v>31</v>
      </c>
      <c r="C4" s="3" t="str">
        <f>IF(Completeness!D4=1,"Sì","No")</f>
        <v>No</v>
      </c>
      <c r="D4" s="3">
        <v>0</v>
      </c>
      <c r="E4" s="2" t="s">
        <v>15</v>
      </c>
      <c r="G4" s="7" t="str">
        <f t="shared" ref="G4:G13" si="0">IF(MOD(ROW(), 2)=0, "Pari", "Dispari")</f>
        <v>Pari</v>
      </c>
    </row>
    <row r="5" spans="1:7" x14ac:dyDescent="0.2">
      <c r="A5" t="s">
        <v>0</v>
      </c>
      <c r="B5" t="s">
        <v>32</v>
      </c>
      <c r="C5" s="3" t="str">
        <f>IF(Completeness!D4=1,"Sì","No")</f>
        <v>No</v>
      </c>
      <c r="D5" s="3">
        <v>0</v>
      </c>
      <c r="E5" s="2" t="s">
        <v>15</v>
      </c>
      <c r="G5" s="7" t="str">
        <f t="shared" si="0"/>
        <v>Dispari</v>
      </c>
    </row>
    <row r="6" spans="1:7" x14ac:dyDescent="0.2">
      <c r="A6" t="s">
        <v>1</v>
      </c>
      <c r="B6" t="s">
        <v>31</v>
      </c>
      <c r="C6" s="3" t="str">
        <f>IF(Completeness!D5=1,"Sì","No")</f>
        <v>No</v>
      </c>
      <c r="D6" s="3">
        <v>0</v>
      </c>
      <c r="E6" s="2" t="s">
        <v>16</v>
      </c>
      <c r="G6" s="7" t="str">
        <f t="shared" si="0"/>
        <v>Pari</v>
      </c>
    </row>
    <row r="7" spans="1:7" x14ac:dyDescent="0.2">
      <c r="A7" t="s">
        <v>1</v>
      </c>
      <c r="B7" t="s">
        <v>32</v>
      </c>
      <c r="C7" s="3" t="str">
        <f>IF(Completeness!D5=1,"Sì","No")</f>
        <v>No</v>
      </c>
      <c r="D7" s="3">
        <v>0</v>
      </c>
      <c r="E7" s="2" t="s">
        <v>16</v>
      </c>
      <c r="G7" s="7" t="str">
        <f t="shared" si="0"/>
        <v>Dispari</v>
      </c>
    </row>
    <row r="8" spans="1:7" x14ac:dyDescent="0.2">
      <c r="A8" t="s">
        <v>2</v>
      </c>
      <c r="B8" t="s">
        <v>31</v>
      </c>
      <c r="C8" s="3" t="str">
        <f>IF(Completeness!D6=1,"Sì","No")</f>
        <v>No</v>
      </c>
      <c r="D8" s="3">
        <v>0</v>
      </c>
      <c r="E8" s="2" t="s">
        <v>17</v>
      </c>
      <c r="G8" s="7" t="str">
        <f t="shared" si="0"/>
        <v>Pari</v>
      </c>
    </row>
    <row r="9" spans="1:7" x14ac:dyDescent="0.2">
      <c r="A9" t="s">
        <v>2</v>
      </c>
      <c r="B9" t="s">
        <v>32</v>
      </c>
      <c r="C9" s="3" t="str">
        <f>IF(Completeness!D6=1,"Sì","No")</f>
        <v>No</v>
      </c>
      <c r="D9" s="3">
        <v>0</v>
      </c>
      <c r="E9" s="2" t="s">
        <v>17</v>
      </c>
      <c r="G9" s="7" t="str">
        <f t="shared" si="0"/>
        <v>Dispari</v>
      </c>
    </row>
    <row r="10" spans="1:7" x14ac:dyDescent="0.2">
      <c r="A10" t="s">
        <v>3</v>
      </c>
      <c r="B10" t="s">
        <v>31</v>
      </c>
      <c r="C10" s="3" t="str">
        <f>IF(Completeness!D7=1,"Sì","No")</f>
        <v>No</v>
      </c>
      <c r="D10" s="3">
        <v>0</v>
      </c>
      <c r="E10" s="2" t="s">
        <v>22</v>
      </c>
      <c r="G10" s="7" t="str">
        <f t="shared" si="0"/>
        <v>Pari</v>
      </c>
    </row>
    <row r="11" spans="1:7" x14ac:dyDescent="0.2">
      <c r="A11" t="s">
        <v>3</v>
      </c>
      <c r="B11" t="s">
        <v>32</v>
      </c>
      <c r="C11" s="3" t="str">
        <f>IF(Completeness!D7=1,"Sì","No")</f>
        <v>No</v>
      </c>
      <c r="D11" s="3">
        <v>0</v>
      </c>
      <c r="E11" s="2" t="s">
        <v>22</v>
      </c>
      <c r="G11" s="7" t="str">
        <f t="shared" si="0"/>
        <v>Dispari</v>
      </c>
    </row>
    <row r="12" spans="1:7" x14ac:dyDescent="0.2">
      <c r="A12" t="s">
        <v>4</v>
      </c>
      <c r="B12" t="s">
        <v>31</v>
      </c>
      <c r="C12" s="3" t="str">
        <f>IF(Completeness!D8=1,"Sì","No")</f>
        <v>No</v>
      </c>
      <c r="D12" s="3">
        <v>0</v>
      </c>
      <c r="E12" s="2" t="s">
        <v>23</v>
      </c>
      <c r="G12" s="7" t="str">
        <f t="shared" si="0"/>
        <v>Pari</v>
      </c>
    </row>
    <row r="13" spans="1:7" x14ac:dyDescent="0.2">
      <c r="A13" t="s">
        <v>4</v>
      </c>
      <c r="B13" t="s">
        <v>32</v>
      </c>
      <c r="C13" s="3" t="str">
        <f>IF(Completeness!D8=1,"Sì","No")</f>
        <v>No</v>
      </c>
      <c r="D13" s="3">
        <v>0</v>
      </c>
      <c r="E13" s="2" t="s">
        <v>23</v>
      </c>
      <c r="G13" s="7" t="str">
        <f t="shared" si="0"/>
        <v>Dispari</v>
      </c>
    </row>
    <row r="16" spans="1:7" x14ac:dyDescent="0.2">
      <c r="A16" s="4" t="s">
        <v>33</v>
      </c>
      <c r="B16">
        <f>IFERROR((SUMIF(G4:G13, "Pari", D4:D13)*0.8 + SUMIF(G4:G13, "Dispari", D4:D13)*0.2) / (COUNTIF(C4:C13,"Sì")/2), 0)</f>
        <v>0</v>
      </c>
      <c r="C16" s="1" t="str">
        <f>IF(COUNTIF(C4:C13, "Sì")&gt;0, "Sì", "No")</f>
        <v>No</v>
      </c>
    </row>
    <row r="17" spans="1:14" x14ac:dyDescent="0.2">
      <c r="C17" s="1"/>
      <c r="D17" s="3"/>
    </row>
    <row r="18" spans="1:14" x14ac:dyDescent="0.2">
      <c r="C18" s="1"/>
      <c r="D18" s="3"/>
    </row>
    <row r="19" spans="1:14" x14ac:dyDescent="0.2">
      <c r="A19" s="4" t="s">
        <v>66</v>
      </c>
      <c r="C19" s="1"/>
      <c r="D19" s="3"/>
    </row>
    <row r="21" spans="1:14" x14ac:dyDescent="0.2">
      <c r="A21" s="6" t="s">
        <v>5</v>
      </c>
      <c r="B21" s="6" t="s">
        <v>6</v>
      </c>
      <c r="C21" s="8" t="s">
        <v>7</v>
      </c>
      <c r="D21" s="8" t="s">
        <v>8</v>
      </c>
      <c r="E21" s="6" t="s">
        <v>14</v>
      </c>
    </row>
    <row r="22" spans="1:14" x14ac:dyDescent="0.2">
      <c r="A22" s="6" t="s">
        <v>43</v>
      </c>
      <c r="B22" s="6" t="s">
        <v>31</v>
      </c>
      <c r="C22" s="8" t="str">
        <f>IF(Completeness!D17=1,"Sì","No")</f>
        <v>Sì</v>
      </c>
      <c r="D22" s="8">
        <v>1</v>
      </c>
      <c r="E22" s="6" t="s">
        <v>56</v>
      </c>
      <c r="N22" s="7" t="str">
        <f>IF(MOD(ROW(), 2)=0, "Pari", "Dispari")</f>
        <v>Pari</v>
      </c>
    </row>
    <row r="23" spans="1:14" x14ac:dyDescent="0.2">
      <c r="A23" s="6" t="s">
        <v>43</v>
      </c>
      <c r="B23" s="6" t="s">
        <v>32</v>
      </c>
      <c r="C23" s="8" t="str">
        <f>IF(Completeness!D17=1,"Sì","No")</f>
        <v>Sì</v>
      </c>
      <c r="D23" s="8">
        <v>0</v>
      </c>
      <c r="E23" s="6" t="s">
        <v>56</v>
      </c>
      <c r="N23" s="7" t="str">
        <f t="shared" ref="N23:N37" si="1">IF(MOD(ROW(), 2)=0, "Pari", "Dispari")</f>
        <v>Dispari</v>
      </c>
    </row>
    <row r="24" spans="1:14" x14ac:dyDescent="0.2">
      <c r="A24" s="6" t="s">
        <v>0</v>
      </c>
      <c r="B24" s="6" t="s">
        <v>31</v>
      </c>
      <c r="C24" s="8" t="str">
        <f>IF(Completeness!D18=1,"Sì","No")</f>
        <v>Sì</v>
      </c>
      <c r="D24" s="8">
        <v>1</v>
      </c>
      <c r="E24" s="6" t="s">
        <v>57</v>
      </c>
      <c r="N24" s="7" t="str">
        <f t="shared" si="1"/>
        <v>Pari</v>
      </c>
    </row>
    <row r="25" spans="1:14" x14ac:dyDescent="0.2">
      <c r="A25" s="6" t="s">
        <v>0</v>
      </c>
      <c r="B25" s="6" t="s">
        <v>32</v>
      </c>
      <c r="C25" s="8" t="str">
        <f>IF(Completeness!D18=1,"Sì","No")</f>
        <v>Sì</v>
      </c>
      <c r="D25" s="8">
        <v>0</v>
      </c>
      <c r="E25" s="6" t="s">
        <v>57</v>
      </c>
      <c r="N25" s="7" t="str">
        <f t="shared" si="1"/>
        <v>Dispari</v>
      </c>
    </row>
    <row r="26" spans="1:14" x14ac:dyDescent="0.2">
      <c r="A26" s="6" t="s">
        <v>1</v>
      </c>
      <c r="B26" s="6" t="s">
        <v>31</v>
      </c>
      <c r="C26" s="8" t="str">
        <f>IF(Completeness!D19=1,"Sì","No")</f>
        <v>Sì</v>
      </c>
      <c r="D26" s="8">
        <v>1</v>
      </c>
      <c r="E26" s="6" t="s">
        <v>58</v>
      </c>
      <c r="N26" s="7" t="str">
        <f t="shared" si="1"/>
        <v>Pari</v>
      </c>
    </row>
    <row r="27" spans="1:14" x14ac:dyDescent="0.2">
      <c r="A27" s="6" t="s">
        <v>1</v>
      </c>
      <c r="B27" s="6" t="s">
        <v>32</v>
      </c>
      <c r="C27" s="8" t="str">
        <f>IF(Completeness!D19=1,"Sì","No")</f>
        <v>Sì</v>
      </c>
      <c r="D27" s="8">
        <v>0</v>
      </c>
      <c r="E27" s="6" t="s">
        <v>58</v>
      </c>
      <c r="N27" s="7" t="str">
        <f t="shared" si="1"/>
        <v>Dispari</v>
      </c>
    </row>
    <row r="28" spans="1:14" x14ac:dyDescent="0.2">
      <c r="A28" s="6" t="s">
        <v>2</v>
      </c>
      <c r="B28" s="6" t="s">
        <v>31</v>
      </c>
      <c r="C28" s="8" t="str">
        <f>IF(Completeness!D20=1,"Sì","No")</f>
        <v>Sì</v>
      </c>
      <c r="D28" s="8">
        <v>1</v>
      </c>
      <c r="E28" s="6" t="s">
        <v>59</v>
      </c>
      <c r="N28" s="7" t="str">
        <f t="shared" si="1"/>
        <v>Pari</v>
      </c>
    </row>
    <row r="29" spans="1:14" x14ac:dyDescent="0.2">
      <c r="A29" s="6" t="s">
        <v>2</v>
      </c>
      <c r="B29" s="6" t="s">
        <v>32</v>
      </c>
      <c r="C29" s="8" t="str">
        <f>IF(Completeness!D20=1,"Sì","No")</f>
        <v>Sì</v>
      </c>
      <c r="D29" s="8">
        <v>0</v>
      </c>
      <c r="E29" s="6" t="s">
        <v>59</v>
      </c>
      <c r="N29" s="7" t="str">
        <f t="shared" si="1"/>
        <v>Dispari</v>
      </c>
    </row>
    <row r="30" spans="1:14" x14ac:dyDescent="0.2">
      <c r="A30" s="6" t="s">
        <v>47</v>
      </c>
      <c r="B30" s="6" t="s">
        <v>31</v>
      </c>
      <c r="C30" s="8" t="str">
        <f>IF(Completeness!D21=1,"Sì","No")</f>
        <v>Sì</v>
      </c>
      <c r="D30" s="8">
        <v>0</v>
      </c>
      <c r="E30" s="6" t="s">
        <v>186</v>
      </c>
      <c r="N30" s="7" t="str">
        <f t="shared" si="1"/>
        <v>Pari</v>
      </c>
    </row>
    <row r="31" spans="1:14" x14ac:dyDescent="0.2">
      <c r="A31" s="6" t="s">
        <v>47</v>
      </c>
      <c r="B31" s="6" t="s">
        <v>32</v>
      </c>
      <c r="C31" s="8" t="str">
        <f>IF(Completeness!D21=1,"Sì","No")</f>
        <v>Sì</v>
      </c>
      <c r="D31" s="8">
        <v>0</v>
      </c>
      <c r="E31" s="6" t="s">
        <v>186</v>
      </c>
      <c r="N31" s="7" t="str">
        <f t="shared" si="1"/>
        <v>Dispari</v>
      </c>
    </row>
    <row r="32" spans="1:14" x14ac:dyDescent="0.2">
      <c r="A32" s="6" t="s">
        <v>48</v>
      </c>
      <c r="B32" s="6" t="s">
        <v>31</v>
      </c>
      <c r="C32" s="8" t="str">
        <f>IF(Completeness!D22=1,"Sì","No")</f>
        <v>Sì</v>
      </c>
      <c r="D32" s="8">
        <v>1</v>
      </c>
      <c r="E32" s="6" t="s">
        <v>60</v>
      </c>
      <c r="N32" s="7" t="str">
        <f t="shared" si="1"/>
        <v>Pari</v>
      </c>
    </row>
    <row r="33" spans="1:14" x14ac:dyDescent="0.2">
      <c r="A33" s="6" t="s">
        <v>48</v>
      </c>
      <c r="B33" s="6" t="s">
        <v>32</v>
      </c>
      <c r="C33" s="8" t="str">
        <f>IF(Completeness!D22=1,"Sì","No")</f>
        <v>Sì</v>
      </c>
      <c r="D33" s="8">
        <v>0</v>
      </c>
      <c r="E33" s="6" t="s">
        <v>60</v>
      </c>
      <c r="N33" s="7" t="str">
        <f t="shared" si="1"/>
        <v>Dispari</v>
      </c>
    </row>
    <row r="34" spans="1:14" x14ac:dyDescent="0.2">
      <c r="A34" s="6" t="s">
        <v>4</v>
      </c>
      <c r="B34" s="6" t="s">
        <v>31</v>
      </c>
      <c r="C34" s="8" t="str">
        <f>IF(Completeness!D23=1,"Sì","No")</f>
        <v>No</v>
      </c>
      <c r="D34" s="8">
        <v>0</v>
      </c>
      <c r="E34" s="6" t="s">
        <v>61</v>
      </c>
      <c r="N34" s="7" t="str">
        <f>IF(MOD(ROW(), 2)=0, "Pari", "Dispari")</f>
        <v>Pari</v>
      </c>
    </row>
    <row r="35" spans="1:14" x14ac:dyDescent="0.2">
      <c r="A35" s="6" t="s">
        <v>4</v>
      </c>
      <c r="B35" s="6" t="s">
        <v>32</v>
      </c>
      <c r="C35" s="8" t="str">
        <f>IF(Completeness!D23=1,"Sì","No")</f>
        <v>No</v>
      </c>
      <c r="D35" s="8">
        <v>0</v>
      </c>
      <c r="E35" s="6" t="s">
        <v>61</v>
      </c>
      <c r="N35" s="7" t="str">
        <f t="shared" si="1"/>
        <v>Dispari</v>
      </c>
    </row>
    <row r="36" spans="1:14" x14ac:dyDescent="0.2">
      <c r="A36" s="6" t="s">
        <v>51</v>
      </c>
      <c r="B36" s="6" t="s">
        <v>31</v>
      </c>
      <c r="C36" s="8" t="str">
        <f>IF(Completeness!D24=1,"Sì","No")</f>
        <v>Sì</v>
      </c>
      <c r="D36" s="8">
        <v>1</v>
      </c>
      <c r="E36" s="6" t="s">
        <v>62</v>
      </c>
      <c r="N36" s="7" t="str">
        <f t="shared" si="1"/>
        <v>Pari</v>
      </c>
    </row>
    <row r="37" spans="1:14" x14ac:dyDescent="0.2">
      <c r="A37" s="6" t="s">
        <v>51</v>
      </c>
      <c r="B37" s="6" t="s">
        <v>32</v>
      </c>
      <c r="C37" s="8" t="str">
        <f>IF(Completeness!D24=1,"Sì","No")</f>
        <v>Sì</v>
      </c>
      <c r="D37" s="8">
        <v>0</v>
      </c>
      <c r="E37" s="6" t="s">
        <v>62</v>
      </c>
      <c r="N37" s="7" t="str">
        <f t="shared" si="1"/>
        <v>Dispari</v>
      </c>
    </row>
    <row r="38" spans="1:14" x14ac:dyDescent="0.2">
      <c r="A38" s="6"/>
      <c r="B38" s="6"/>
      <c r="C38" s="8"/>
      <c r="D38" s="8"/>
      <c r="E38" s="6"/>
    </row>
    <row r="39" spans="1:14" x14ac:dyDescent="0.2">
      <c r="A39" s="6"/>
      <c r="B39" s="6"/>
      <c r="C39" s="8"/>
      <c r="D39" s="8"/>
      <c r="E39" s="6"/>
    </row>
    <row r="40" spans="1:14" x14ac:dyDescent="0.2">
      <c r="A40" s="9" t="s">
        <v>67</v>
      </c>
      <c r="B40" s="6">
        <f>IFERROR((SUMIF(N22:N37, "Pari", D22:D37)*0.8 + SUMIF(N22:N37, "Dispari", D22:D37)*0.2) / (COUNTIF(C22:C37,"Sì")/2), 0)</f>
        <v>0.68571428571428583</v>
      </c>
      <c r="C40" s="1" t="str">
        <f>IF(COUNTIF(C22:C37, "Sì")&gt;0, "Sì", "No")</f>
        <v>Sì</v>
      </c>
      <c r="D40" s="8"/>
      <c r="E40" s="6"/>
    </row>
    <row r="43" spans="1:14" x14ac:dyDescent="0.2">
      <c r="A43" s="4" t="s">
        <v>68</v>
      </c>
    </row>
    <row r="45" spans="1:14" x14ac:dyDescent="0.2">
      <c r="A45" s="6" t="s">
        <v>5</v>
      </c>
      <c r="B45" s="6" t="s">
        <v>6</v>
      </c>
      <c r="C45" s="8" t="s">
        <v>7</v>
      </c>
      <c r="D45" s="8" t="s">
        <v>8</v>
      </c>
      <c r="E45" s="6"/>
      <c r="F45" s="6"/>
      <c r="G45" s="6"/>
      <c r="H45" s="6"/>
    </row>
    <row r="46" spans="1:14" x14ac:dyDescent="0.2">
      <c r="A46" s="6" t="s">
        <v>70</v>
      </c>
      <c r="B46" s="6" t="s">
        <v>141</v>
      </c>
      <c r="C46" s="8" t="str">
        <f>IF(Completeness!D33=1,"Sì","No")</f>
        <v>No</v>
      </c>
      <c r="D46" s="8">
        <v>0</v>
      </c>
      <c r="E46" s="6" t="s">
        <v>92</v>
      </c>
      <c r="F46" s="6"/>
      <c r="G46" s="7" t="str">
        <f t="shared" ref="G46:G49" si="2">IF(MOD(ROW(), 2)=0, "Pari", "Dispari")</f>
        <v>Pari</v>
      </c>
      <c r="H46" s="6" t="s">
        <v>80</v>
      </c>
    </row>
    <row r="47" spans="1:14" x14ac:dyDescent="0.2">
      <c r="A47" s="6" t="s">
        <v>70</v>
      </c>
      <c r="B47" s="6" t="s">
        <v>142</v>
      </c>
      <c r="C47" s="8" t="str">
        <f>IF(Completeness!D33=1,"Sì","No")</f>
        <v>No</v>
      </c>
      <c r="D47" s="8">
        <v>0</v>
      </c>
      <c r="E47" s="6" t="s">
        <v>92</v>
      </c>
      <c r="F47" s="6"/>
      <c r="G47" s="7" t="str">
        <f t="shared" si="2"/>
        <v>Dispari</v>
      </c>
      <c r="H47" s="6" t="s">
        <v>82</v>
      </c>
    </row>
    <row r="48" spans="1:14" x14ac:dyDescent="0.2">
      <c r="A48" s="6" t="s">
        <v>70</v>
      </c>
      <c r="B48" s="6" t="s">
        <v>143</v>
      </c>
      <c r="C48" s="8" t="str">
        <f>IF(Completeness!D34=1,"Sì","No")</f>
        <v>No</v>
      </c>
      <c r="D48" s="8">
        <v>0</v>
      </c>
      <c r="E48" s="6" t="s">
        <v>93</v>
      </c>
      <c r="F48" s="6"/>
      <c r="G48" s="7" t="str">
        <f t="shared" si="2"/>
        <v>Pari</v>
      </c>
      <c r="H48" s="6" t="s">
        <v>84</v>
      </c>
    </row>
    <row r="49" spans="1:8" x14ac:dyDescent="0.2">
      <c r="A49" s="6" t="s">
        <v>70</v>
      </c>
      <c r="B49" s="6" t="s">
        <v>142</v>
      </c>
      <c r="C49" s="8" t="str">
        <f>IF(Completeness!D34=1,"Sì","No")</f>
        <v>No</v>
      </c>
      <c r="D49" s="8">
        <v>0</v>
      </c>
      <c r="E49" s="6" t="s">
        <v>93</v>
      </c>
      <c r="F49" s="6"/>
      <c r="G49" s="7" t="str">
        <f t="shared" si="2"/>
        <v>Dispari</v>
      </c>
      <c r="H49" s="6"/>
    </row>
    <row r="50" spans="1:8" x14ac:dyDescent="0.2">
      <c r="A50" s="6" t="s">
        <v>70</v>
      </c>
      <c r="B50" s="6" t="s">
        <v>144</v>
      </c>
      <c r="C50" s="8" t="str">
        <f>IF(Completeness!D35=1,"Sì","No")</f>
        <v>No</v>
      </c>
      <c r="D50" s="8">
        <v>0</v>
      </c>
      <c r="E50" s="6" t="s">
        <v>94</v>
      </c>
      <c r="F50" s="6"/>
      <c r="G50" s="7" t="str">
        <f>IF(MOD(ROW(), 2)=0, "Pari", "Dispari")</f>
        <v>Pari</v>
      </c>
      <c r="H50" s="6"/>
    </row>
    <row r="51" spans="1:8" x14ac:dyDescent="0.2">
      <c r="A51" s="6" t="s">
        <v>70</v>
      </c>
      <c r="B51" s="6" t="s">
        <v>142</v>
      </c>
      <c r="C51" s="8" t="str">
        <f>IF(Completeness!D35=1,"Sì","No")</f>
        <v>No</v>
      </c>
      <c r="D51" s="8">
        <v>0</v>
      </c>
      <c r="E51" s="6" t="s">
        <v>94</v>
      </c>
      <c r="F51" s="6"/>
      <c r="G51" s="7" t="str">
        <f t="shared" ref="G51:G114" si="3">IF(MOD(ROW(), 2)=0, "Pari", "Dispari")</f>
        <v>Dispari</v>
      </c>
      <c r="H51" s="6"/>
    </row>
    <row r="52" spans="1:8" x14ac:dyDescent="0.2">
      <c r="A52" s="6" t="s">
        <v>43</v>
      </c>
      <c r="B52" s="6" t="s">
        <v>145</v>
      </c>
      <c r="C52" s="8" t="str">
        <f>IF(Completeness!D36=1,"Sì","No")</f>
        <v>No</v>
      </c>
      <c r="D52" s="8">
        <v>0</v>
      </c>
      <c r="E52" s="6" t="s">
        <v>95</v>
      </c>
      <c r="F52" s="6"/>
      <c r="G52" s="7" t="str">
        <f t="shared" si="3"/>
        <v>Pari</v>
      </c>
      <c r="H52" s="6"/>
    </row>
    <row r="53" spans="1:8" x14ac:dyDescent="0.2">
      <c r="A53" s="6" t="s">
        <v>43</v>
      </c>
      <c r="B53" s="6" t="s">
        <v>142</v>
      </c>
      <c r="C53" s="8" t="str">
        <f>IF(Completeness!D36=1,"Sì","No")</f>
        <v>No</v>
      </c>
      <c r="D53" s="8">
        <v>0</v>
      </c>
      <c r="E53" s="6" t="s">
        <v>95</v>
      </c>
      <c r="F53" s="6"/>
      <c r="G53" s="7" t="str">
        <f t="shared" si="3"/>
        <v>Dispari</v>
      </c>
      <c r="H53" s="6"/>
    </row>
    <row r="54" spans="1:8" x14ac:dyDescent="0.2">
      <c r="A54" s="6" t="s">
        <v>43</v>
      </c>
      <c r="B54" s="6" t="s">
        <v>146</v>
      </c>
      <c r="C54" s="8" t="str">
        <f>IF(Completeness!D37=1,"Sì","No")</f>
        <v>No</v>
      </c>
      <c r="D54" s="8">
        <v>0</v>
      </c>
      <c r="E54" s="6" t="s">
        <v>96</v>
      </c>
      <c r="F54" s="6"/>
      <c r="G54" s="7" t="str">
        <f t="shared" si="3"/>
        <v>Pari</v>
      </c>
      <c r="H54" s="6"/>
    </row>
    <row r="55" spans="1:8" x14ac:dyDescent="0.2">
      <c r="A55" s="6" t="s">
        <v>43</v>
      </c>
      <c r="B55" s="6" t="s">
        <v>142</v>
      </c>
      <c r="C55" s="8" t="str">
        <f>IF(Completeness!D37=1,"Sì","No")</f>
        <v>No</v>
      </c>
      <c r="D55" s="8">
        <v>0</v>
      </c>
      <c r="E55" s="6" t="s">
        <v>96</v>
      </c>
      <c r="F55" s="6"/>
      <c r="G55" s="7" t="str">
        <f t="shared" si="3"/>
        <v>Dispari</v>
      </c>
      <c r="H55" s="6"/>
    </row>
    <row r="56" spans="1:8" x14ac:dyDescent="0.2">
      <c r="A56" s="6" t="s">
        <v>43</v>
      </c>
      <c r="B56" s="6" t="s">
        <v>144</v>
      </c>
      <c r="C56" s="8" t="str">
        <f>IF(Completeness!D38=1,"Sì","No")</f>
        <v>No</v>
      </c>
      <c r="D56" s="8">
        <v>0</v>
      </c>
      <c r="E56" s="6" t="s">
        <v>97</v>
      </c>
      <c r="F56" s="6"/>
      <c r="G56" s="7" t="str">
        <f t="shared" si="3"/>
        <v>Pari</v>
      </c>
      <c r="H56" s="6"/>
    </row>
    <row r="57" spans="1:8" x14ac:dyDescent="0.2">
      <c r="A57" s="6" t="s">
        <v>43</v>
      </c>
      <c r="B57" s="6" t="s">
        <v>142</v>
      </c>
      <c r="C57" s="8" t="str">
        <f>IF(Completeness!D38=1,"Sì","No")</f>
        <v>No</v>
      </c>
      <c r="D57" s="8">
        <v>0</v>
      </c>
      <c r="E57" s="6" t="s">
        <v>97</v>
      </c>
      <c r="F57" s="6"/>
      <c r="G57" s="7" t="str">
        <f t="shared" si="3"/>
        <v>Dispari</v>
      </c>
      <c r="H57" s="6"/>
    </row>
    <row r="58" spans="1:8" x14ac:dyDescent="0.2">
      <c r="A58" s="6" t="s">
        <v>0</v>
      </c>
      <c r="B58" s="6" t="s">
        <v>141</v>
      </c>
      <c r="C58" s="8" t="str">
        <f>IF(Completeness!D39=1,"Sì","No")</f>
        <v>No</v>
      </c>
      <c r="D58" s="8">
        <v>0</v>
      </c>
      <c r="E58" s="6" t="s">
        <v>98</v>
      </c>
      <c r="F58" s="6"/>
      <c r="G58" s="7" t="str">
        <f t="shared" si="3"/>
        <v>Pari</v>
      </c>
      <c r="H58" s="6"/>
    </row>
    <row r="59" spans="1:8" x14ac:dyDescent="0.2">
      <c r="A59" s="6" t="s">
        <v>0</v>
      </c>
      <c r="B59" s="6" t="s">
        <v>142</v>
      </c>
      <c r="C59" s="8" t="str">
        <f>IF(Completeness!D39=1,"Sì","No")</f>
        <v>No</v>
      </c>
      <c r="D59" s="8">
        <v>0</v>
      </c>
      <c r="E59" s="6" t="s">
        <v>98</v>
      </c>
      <c r="F59" s="6"/>
      <c r="G59" s="7" t="str">
        <f t="shared" si="3"/>
        <v>Dispari</v>
      </c>
      <c r="H59" s="6"/>
    </row>
    <row r="60" spans="1:8" x14ac:dyDescent="0.2">
      <c r="A60" s="6" t="s">
        <v>0</v>
      </c>
      <c r="B60" s="6" t="s">
        <v>147</v>
      </c>
      <c r="C60" s="8" t="str">
        <f>IF(Completeness!D40=1,"Sì","No")</f>
        <v>No</v>
      </c>
      <c r="D60" s="8">
        <v>0</v>
      </c>
      <c r="E60" s="6" t="s">
        <v>99</v>
      </c>
      <c r="F60" s="6"/>
      <c r="G60" s="7" t="str">
        <f t="shared" si="3"/>
        <v>Pari</v>
      </c>
      <c r="H60" s="6"/>
    </row>
    <row r="61" spans="1:8" x14ac:dyDescent="0.2">
      <c r="A61" s="6" t="s">
        <v>0</v>
      </c>
      <c r="B61" s="6" t="s">
        <v>142</v>
      </c>
      <c r="C61" s="8" t="str">
        <f>IF(Completeness!D40=1,"Sì","No")</f>
        <v>No</v>
      </c>
      <c r="D61" s="8">
        <v>0</v>
      </c>
      <c r="E61" s="6" t="s">
        <v>99</v>
      </c>
      <c r="F61" s="6"/>
      <c r="G61" s="7" t="str">
        <f t="shared" si="3"/>
        <v>Dispari</v>
      </c>
      <c r="H61" s="6"/>
    </row>
    <row r="62" spans="1:8" x14ac:dyDescent="0.2">
      <c r="A62" s="6" t="s">
        <v>0</v>
      </c>
      <c r="B62" s="6" t="s">
        <v>144</v>
      </c>
      <c r="C62" s="8" t="str">
        <f>IF(Completeness!D41=1,"Sì","No")</f>
        <v>No</v>
      </c>
      <c r="D62" s="8">
        <v>0</v>
      </c>
      <c r="E62" s="6" t="s">
        <v>100</v>
      </c>
      <c r="F62" s="6"/>
      <c r="G62" s="7" t="str">
        <f t="shared" si="3"/>
        <v>Pari</v>
      </c>
      <c r="H62" s="6"/>
    </row>
    <row r="63" spans="1:8" x14ac:dyDescent="0.2">
      <c r="A63" s="6" t="s">
        <v>0</v>
      </c>
      <c r="B63" s="6" t="s">
        <v>142</v>
      </c>
      <c r="C63" s="8" t="str">
        <f>IF(Completeness!D41=1,"Sì","No")</f>
        <v>No</v>
      </c>
      <c r="D63" s="8">
        <v>0</v>
      </c>
      <c r="E63" s="6" t="s">
        <v>100</v>
      </c>
      <c r="F63" s="6"/>
      <c r="G63" s="7" t="str">
        <f t="shared" si="3"/>
        <v>Dispari</v>
      </c>
      <c r="H63" s="6"/>
    </row>
    <row r="64" spans="1:8" x14ac:dyDescent="0.2">
      <c r="A64" s="6" t="s">
        <v>1</v>
      </c>
      <c r="B64" s="6" t="s">
        <v>141</v>
      </c>
      <c r="C64" s="8" t="str">
        <f>IF(Completeness!D42=1,"Sì","No")</f>
        <v>No</v>
      </c>
      <c r="D64" s="8">
        <v>0</v>
      </c>
      <c r="E64" s="6" t="s">
        <v>101</v>
      </c>
      <c r="F64" s="6"/>
      <c r="G64" s="7" t="str">
        <f t="shared" si="3"/>
        <v>Pari</v>
      </c>
      <c r="H64" s="6"/>
    </row>
    <row r="65" spans="1:8" x14ac:dyDescent="0.2">
      <c r="A65" s="6" t="s">
        <v>1</v>
      </c>
      <c r="B65" s="6" t="s">
        <v>142</v>
      </c>
      <c r="C65" s="8" t="str">
        <f>IF(Completeness!D42=1,"Sì","No")</f>
        <v>No</v>
      </c>
      <c r="D65" s="8">
        <v>0</v>
      </c>
      <c r="E65" s="6" t="s">
        <v>101</v>
      </c>
      <c r="F65" s="6"/>
      <c r="G65" s="7" t="str">
        <f t="shared" si="3"/>
        <v>Dispari</v>
      </c>
      <c r="H65" s="6"/>
    </row>
    <row r="66" spans="1:8" x14ac:dyDescent="0.2">
      <c r="A66" s="6" t="s">
        <v>1</v>
      </c>
      <c r="B66" s="6" t="s">
        <v>147</v>
      </c>
      <c r="C66" s="8" t="str">
        <f>IF(Completeness!D43=1,"Sì","No")</f>
        <v>No</v>
      </c>
      <c r="D66" s="8">
        <v>0</v>
      </c>
      <c r="E66" s="6" t="s">
        <v>102</v>
      </c>
      <c r="F66" s="6"/>
      <c r="G66" s="7" t="str">
        <f t="shared" si="3"/>
        <v>Pari</v>
      </c>
      <c r="H66" s="6"/>
    </row>
    <row r="67" spans="1:8" x14ac:dyDescent="0.2">
      <c r="A67" s="6" t="s">
        <v>1</v>
      </c>
      <c r="B67" s="6" t="s">
        <v>142</v>
      </c>
      <c r="C67" s="8" t="str">
        <f>IF(Completeness!D43=1,"Sì","No")</f>
        <v>No</v>
      </c>
      <c r="D67" s="8">
        <v>0</v>
      </c>
      <c r="E67" s="6" t="s">
        <v>102</v>
      </c>
      <c r="F67" s="6"/>
      <c r="G67" s="7" t="str">
        <f t="shared" si="3"/>
        <v>Dispari</v>
      </c>
      <c r="H67" s="6"/>
    </row>
    <row r="68" spans="1:8" x14ac:dyDescent="0.2">
      <c r="A68" s="6" t="s">
        <v>1</v>
      </c>
      <c r="B68" s="6" t="s">
        <v>144</v>
      </c>
      <c r="C68" s="8" t="str">
        <f>IF(Completeness!D44=1,"Sì","No")</f>
        <v>No</v>
      </c>
      <c r="D68" s="8">
        <v>0</v>
      </c>
      <c r="E68" s="6" t="s">
        <v>103</v>
      </c>
      <c r="F68" s="6"/>
      <c r="G68" s="7" t="str">
        <f t="shared" si="3"/>
        <v>Pari</v>
      </c>
      <c r="H68" s="6"/>
    </row>
    <row r="69" spans="1:8" x14ac:dyDescent="0.2">
      <c r="A69" s="6" t="s">
        <v>1</v>
      </c>
      <c r="B69" s="6" t="s">
        <v>142</v>
      </c>
      <c r="C69" s="8" t="str">
        <f>IF(Completeness!D44=1,"Sì","No")</f>
        <v>No</v>
      </c>
      <c r="D69" s="8">
        <v>0</v>
      </c>
      <c r="E69" s="6" t="s">
        <v>103</v>
      </c>
      <c r="F69" s="6"/>
      <c r="G69" s="7" t="str">
        <f t="shared" si="3"/>
        <v>Dispari</v>
      </c>
      <c r="H69" s="6"/>
    </row>
    <row r="70" spans="1:8" x14ac:dyDescent="0.2">
      <c r="A70" s="6" t="s">
        <v>2</v>
      </c>
      <c r="B70" s="6" t="s">
        <v>141</v>
      </c>
      <c r="C70" s="8" t="str">
        <f>IF(Completeness!D45=1,"Sì","No")</f>
        <v>No</v>
      </c>
      <c r="D70" s="8">
        <v>0</v>
      </c>
      <c r="E70" s="6" t="s">
        <v>104</v>
      </c>
      <c r="F70" s="6"/>
      <c r="G70" s="7" t="str">
        <f t="shared" si="3"/>
        <v>Pari</v>
      </c>
      <c r="H70" s="6"/>
    </row>
    <row r="71" spans="1:8" x14ac:dyDescent="0.2">
      <c r="A71" s="6" t="s">
        <v>2</v>
      </c>
      <c r="B71" s="6" t="s">
        <v>142</v>
      </c>
      <c r="C71" s="8" t="str">
        <f>IF(Completeness!D45=1,"Sì","No")</f>
        <v>No</v>
      </c>
      <c r="D71" s="8">
        <v>0</v>
      </c>
      <c r="E71" s="6" t="s">
        <v>104</v>
      </c>
      <c r="F71" s="6"/>
      <c r="G71" s="7" t="str">
        <f t="shared" si="3"/>
        <v>Dispari</v>
      </c>
      <c r="H71" s="6"/>
    </row>
    <row r="72" spans="1:8" x14ac:dyDescent="0.2">
      <c r="A72" s="6" t="s">
        <v>2</v>
      </c>
      <c r="B72" s="6" t="s">
        <v>147</v>
      </c>
      <c r="C72" s="8" t="str">
        <f>IF(Completeness!D46=1,"Sì","No")</f>
        <v>No</v>
      </c>
      <c r="D72" s="8">
        <v>0</v>
      </c>
      <c r="E72" s="6" t="s">
        <v>105</v>
      </c>
      <c r="F72" s="6"/>
      <c r="G72" s="7" t="str">
        <f t="shared" si="3"/>
        <v>Pari</v>
      </c>
      <c r="H72" s="6"/>
    </row>
    <row r="73" spans="1:8" x14ac:dyDescent="0.2">
      <c r="A73" s="6" t="s">
        <v>2</v>
      </c>
      <c r="B73" s="6" t="s">
        <v>142</v>
      </c>
      <c r="C73" s="8" t="str">
        <f>IF(Completeness!D46=1,"Sì","No")</f>
        <v>No</v>
      </c>
      <c r="D73" s="8">
        <v>0</v>
      </c>
      <c r="E73" s="6" t="s">
        <v>105</v>
      </c>
      <c r="F73" s="6"/>
      <c r="G73" s="7" t="str">
        <f t="shared" si="3"/>
        <v>Dispari</v>
      </c>
      <c r="H73" s="6"/>
    </row>
    <row r="74" spans="1:8" x14ac:dyDescent="0.2">
      <c r="A74" s="6" t="s">
        <v>2</v>
      </c>
      <c r="B74" s="6" t="s">
        <v>144</v>
      </c>
      <c r="C74" s="8" t="str">
        <f>IF(Completeness!D47=1,"Sì","No")</f>
        <v>No</v>
      </c>
      <c r="D74" s="8">
        <v>0</v>
      </c>
      <c r="E74" s="6" t="s">
        <v>106</v>
      </c>
      <c r="F74" s="6"/>
      <c r="G74" s="7" t="str">
        <f t="shared" si="3"/>
        <v>Pari</v>
      </c>
      <c r="H74" s="6"/>
    </row>
    <row r="75" spans="1:8" x14ac:dyDescent="0.2">
      <c r="A75" s="6" t="s">
        <v>2</v>
      </c>
      <c r="B75" s="6" t="s">
        <v>142</v>
      </c>
      <c r="C75" s="8" t="str">
        <f>IF(Completeness!D47=1,"Sì","No")</f>
        <v>No</v>
      </c>
      <c r="D75" s="8">
        <v>0</v>
      </c>
      <c r="E75" s="6" t="s">
        <v>106</v>
      </c>
      <c r="F75" s="6"/>
      <c r="G75" s="7" t="str">
        <f t="shared" si="3"/>
        <v>Dispari</v>
      </c>
      <c r="H75" s="6"/>
    </row>
    <row r="76" spans="1:8" x14ac:dyDescent="0.2">
      <c r="A76" s="6" t="s">
        <v>3</v>
      </c>
      <c r="B76" s="6" t="s">
        <v>141</v>
      </c>
      <c r="C76" s="8" t="str">
        <f>IF(Completeness!D48=1,"Sì","No")</f>
        <v>No</v>
      </c>
      <c r="D76" s="8">
        <v>0</v>
      </c>
      <c r="E76" s="6" t="s">
        <v>107</v>
      </c>
      <c r="F76" s="6"/>
      <c r="G76" s="7" t="str">
        <f t="shared" si="3"/>
        <v>Pari</v>
      </c>
      <c r="H76" s="6"/>
    </row>
    <row r="77" spans="1:8" x14ac:dyDescent="0.2">
      <c r="A77" s="6" t="s">
        <v>3</v>
      </c>
      <c r="B77" s="6" t="s">
        <v>142</v>
      </c>
      <c r="C77" s="8" t="str">
        <f>IF(Completeness!D48=1,"Sì","No")</f>
        <v>No</v>
      </c>
      <c r="D77" s="8">
        <v>0</v>
      </c>
      <c r="E77" s="6" t="s">
        <v>107</v>
      </c>
      <c r="F77" s="6"/>
      <c r="G77" s="7" t="str">
        <f t="shared" si="3"/>
        <v>Dispari</v>
      </c>
      <c r="H77" s="6"/>
    </row>
    <row r="78" spans="1:8" x14ac:dyDescent="0.2">
      <c r="A78" s="6" t="s">
        <v>3</v>
      </c>
      <c r="B78" s="6" t="s">
        <v>147</v>
      </c>
      <c r="C78" s="8" t="str">
        <f>IF(Completeness!D49=1,"Sì","No")</f>
        <v>No</v>
      </c>
      <c r="D78" s="8">
        <v>0</v>
      </c>
      <c r="E78" s="6" t="s">
        <v>108</v>
      </c>
      <c r="F78" s="6"/>
      <c r="G78" s="7" t="str">
        <f t="shared" si="3"/>
        <v>Pari</v>
      </c>
      <c r="H78" s="6"/>
    </row>
    <row r="79" spans="1:8" x14ac:dyDescent="0.2">
      <c r="A79" s="6" t="s">
        <v>3</v>
      </c>
      <c r="B79" s="6" t="s">
        <v>142</v>
      </c>
      <c r="C79" s="8" t="str">
        <f>IF(Completeness!D49=1,"Sì","No")</f>
        <v>No</v>
      </c>
      <c r="D79" s="8">
        <v>0</v>
      </c>
      <c r="E79" s="6" t="s">
        <v>108</v>
      </c>
      <c r="F79" s="6"/>
      <c r="G79" s="7" t="str">
        <f t="shared" si="3"/>
        <v>Dispari</v>
      </c>
      <c r="H79" s="6"/>
    </row>
    <row r="80" spans="1:8" x14ac:dyDescent="0.2">
      <c r="A80" s="6" t="s">
        <v>3</v>
      </c>
      <c r="B80" s="6" t="s">
        <v>144</v>
      </c>
      <c r="C80" s="8" t="str">
        <f>IF(Completeness!D50=1,"Sì","No")</f>
        <v>No</v>
      </c>
      <c r="D80" s="8">
        <v>0</v>
      </c>
      <c r="E80" s="6" t="s">
        <v>109</v>
      </c>
      <c r="F80" s="6"/>
      <c r="G80" s="7" t="str">
        <f t="shared" si="3"/>
        <v>Pari</v>
      </c>
      <c r="H80" s="6"/>
    </row>
    <row r="81" spans="1:8" x14ac:dyDescent="0.2">
      <c r="A81" s="6" t="s">
        <v>3</v>
      </c>
      <c r="B81" s="6" t="s">
        <v>142</v>
      </c>
      <c r="C81" s="8" t="str">
        <f>IF(Completeness!D50=1,"Sì","No")</f>
        <v>No</v>
      </c>
      <c r="D81" s="8">
        <v>0</v>
      </c>
      <c r="E81" s="6" t="s">
        <v>109</v>
      </c>
      <c r="F81" s="6"/>
      <c r="G81" s="7" t="str">
        <f>IF(MOD(ROW(), 2)=0, "Pari", "Dispari")</f>
        <v>Dispari</v>
      </c>
      <c r="H81" s="6"/>
    </row>
    <row r="82" spans="1:8" x14ac:dyDescent="0.2">
      <c r="A82" s="6" t="s">
        <v>47</v>
      </c>
      <c r="B82" s="6" t="s">
        <v>145</v>
      </c>
      <c r="C82" s="8" t="str">
        <f>IF(Completeness!D51=1,"Sì","No")</f>
        <v>No</v>
      </c>
      <c r="D82" s="8">
        <v>0</v>
      </c>
      <c r="E82" s="6" t="s">
        <v>110</v>
      </c>
      <c r="F82" s="6"/>
      <c r="G82" s="7" t="str">
        <f t="shared" si="3"/>
        <v>Pari</v>
      </c>
      <c r="H82" s="6"/>
    </row>
    <row r="83" spans="1:8" x14ac:dyDescent="0.2">
      <c r="A83" s="6" t="s">
        <v>47</v>
      </c>
      <c r="B83" s="6" t="s">
        <v>142</v>
      </c>
      <c r="C83" s="8" t="str">
        <f>IF(Completeness!D51=1,"Sì","No")</f>
        <v>No</v>
      </c>
      <c r="D83" s="8">
        <v>0</v>
      </c>
      <c r="E83" s="6" t="s">
        <v>110</v>
      </c>
      <c r="F83" s="6"/>
      <c r="G83" s="7" t="str">
        <f t="shared" si="3"/>
        <v>Dispari</v>
      </c>
      <c r="H83" s="6"/>
    </row>
    <row r="84" spans="1:8" x14ac:dyDescent="0.2">
      <c r="A84" s="6" t="s">
        <v>47</v>
      </c>
      <c r="B84" s="6" t="s">
        <v>146</v>
      </c>
      <c r="C84" s="8" t="str">
        <f>IF(Completeness!D52=1,"Sì","No")</f>
        <v>No</v>
      </c>
      <c r="D84" s="8">
        <v>0</v>
      </c>
      <c r="E84" s="6" t="s">
        <v>111</v>
      </c>
      <c r="F84" s="6"/>
      <c r="G84" s="7" t="str">
        <f t="shared" si="3"/>
        <v>Pari</v>
      </c>
      <c r="H84" s="6"/>
    </row>
    <row r="85" spans="1:8" x14ac:dyDescent="0.2">
      <c r="A85" s="6" t="s">
        <v>47</v>
      </c>
      <c r="B85" s="6" t="s">
        <v>142</v>
      </c>
      <c r="C85" s="8" t="str">
        <f>IF(Completeness!D52=1,"Sì","No")</f>
        <v>No</v>
      </c>
      <c r="D85" s="8">
        <v>0</v>
      </c>
      <c r="E85" s="6" t="s">
        <v>111</v>
      </c>
      <c r="F85" s="6"/>
      <c r="G85" s="7" t="str">
        <f t="shared" si="3"/>
        <v>Dispari</v>
      </c>
      <c r="H85" s="6"/>
    </row>
    <row r="86" spans="1:8" x14ac:dyDescent="0.2">
      <c r="A86" s="6" t="s">
        <v>47</v>
      </c>
      <c r="B86" s="6" t="s">
        <v>144</v>
      </c>
      <c r="C86" s="8" t="str">
        <f>IF(Completeness!D53=1,"Sì","No")</f>
        <v>No</v>
      </c>
      <c r="D86" s="8">
        <v>0</v>
      </c>
      <c r="E86" s="6" t="s">
        <v>112</v>
      </c>
      <c r="F86" s="6"/>
      <c r="G86" s="7" t="str">
        <f t="shared" si="3"/>
        <v>Pari</v>
      </c>
      <c r="H86" s="6"/>
    </row>
    <row r="87" spans="1:8" x14ac:dyDescent="0.2">
      <c r="A87" s="6" t="s">
        <v>47</v>
      </c>
      <c r="B87" s="6" t="s">
        <v>142</v>
      </c>
      <c r="C87" s="8" t="str">
        <f>IF(Completeness!D53=1,"Sì","No")</f>
        <v>No</v>
      </c>
      <c r="D87" s="8">
        <v>0</v>
      </c>
      <c r="E87" s="6" t="s">
        <v>112</v>
      </c>
      <c r="F87" s="6"/>
      <c r="G87" s="7" t="str">
        <f t="shared" si="3"/>
        <v>Dispari</v>
      </c>
      <c r="H87" s="6"/>
    </row>
    <row r="88" spans="1:8" x14ac:dyDescent="0.2">
      <c r="A88" s="6" t="s">
        <v>76</v>
      </c>
      <c r="B88" s="6" t="s">
        <v>145</v>
      </c>
      <c r="C88" s="8" t="str">
        <f>IF(Completeness!D54=1,"Sì","No")</f>
        <v>No</v>
      </c>
      <c r="D88" s="8">
        <v>0</v>
      </c>
      <c r="E88" s="6" t="s">
        <v>113</v>
      </c>
      <c r="F88" s="6"/>
      <c r="G88" s="7" t="str">
        <f t="shared" si="3"/>
        <v>Pari</v>
      </c>
      <c r="H88" s="6"/>
    </row>
    <row r="89" spans="1:8" x14ac:dyDescent="0.2">
      <c r="A89" s="6" t="s">
        <v>76</v>
      </c>
      <c r="B89" s="6" t="s">
        <v>142</v>
      </c>
      <c r="C89" s="8" t="str">
        <f>IF(Completeness!D54=1,"Sì","No")</f>
        <v>No</v>
      </c>
      <c r="D89" s="8">
        <v>0</v>
      </c>
      <c r="E89" s="6" t="s">
        <v>113</v>
      </c>
      <c r="F89" s="6"/>
      <c r="G89" s="7" t="str">
        <f t="shared" si="3"/>
        <v>Dispari</v>
      </c>
      <c r="H89" s="6"/>
    </row>
    <row r="90" spans="1:8" x14ac:dyDescent="0.2">
      <c r="A90" s="6" t="s">
        <v>76</v>
      </c>
      <c r="B90" s="6" t="s">
        <v>146</v>
      </c>
      <c r="C90" s="8" t="str">
        <f>IF(Completeness!D55=1,"Sì","No")</f>
        <v>No</v>
      </c>
      <c r="D90" s="8">
        <v>0</v>
      </c>
      <c r="E90" s="6" t="s">
        <v>114</v>
      </c>
      <c r="F90" s="6"/>
      <c r="G90" s="7" t="str">
        <f t="shared" si="3"/>
        <v>Pari</v>
      </c>
      <c r="H90" s="6"/>
    </row>
    <row r="91" spans="1:8" x14ac:dyDescent="0.2">
      <c r="A91" s="6" t="s">
        <v>76</v>
      </c>
      <c r="B91" s="6" t="s">
        <v>142</v>
      </c>
      <c r="C91" s="8" t="str">
        <f>IF(Completeness!D55=1,"Sì","No")</f>
        <v>No</v>
      </c>
      <c r="D91" s="8">
        <v>0</v>
      </c>
      <c r="E91" s="6" t="s">
        <v>114</v>
      </c>
      <c r="F91" s="6"/>
      <c r="G91" s="7" t="str">
        <f t="shared" si="3"/>
        <v>Dispari</v>
      </c>
      <c r="H91" s="6"/>
    </row>
    <row r="92" spans="1:8" x14ac:dyDescent="0.2">
      <c r="A92" s="6" t="s">
        <v>76</v>
      </c>
      <c r="B92" s="6" t="s">
        <v>144</v>
      </c>
      <c r="C92" s="8" t="str">
        <f>IF(Completeness!D56=1,"Sì","No")</f>
        <v>No</v>
      </c>
      <c r="D92" s="8">
        <v>0</v>
      </c>
      <c r="E92" s="6" t="s">
        <v>115</v>
      </c>
      <c r="F92" s="6"/>
      <c r="G92" s="7" t="str">
        <f t="shared" si="3"/>
        <v>Pari</v>
      </c>
      <c r="H92" s="6"/>
    </row>
    <row r="93" spans="1:8" x14ac:dyDescent="0.2">
      <c r="A93" s="6" t="s">
        <v>76</v>
      </c>
      <c r="B93" s="6" t="s">
        <v>142</v>
      </c>
      <c r="C93" s="8" t="str">
        <f>IF(Completeness!D56=1,"Sì","No")</f>
        <v>No</v>
      </c>
      <c r="D93" s="8">
        <v>0</v>
      </c>
      <c r="E93" s="6" t="s">
        <v>115</v>
      </c>
      <c r="F93" s="6"/>
      <c r="G93" s="7" t="str">
        <f t="shared" si="3"/>
        <v>Dispari</v>
      </c>
      <c r="H93" s="6"/>
    </row>
    <row r="94" spans="1:8" x14ac:dyDescent="0.2">
      <c r="A94" s="6" t="s">
        <v>48</v>
      </c>
      <c r="B94" s="6" t="s">
        <v>145</v>
      </c>
      <c r="C94" s="8" t="str">
        <f>IF(Completeness!D57=1,"Sì","No")</f>
        <v>No</v>
      </c>
      <c r="D94" s="8">
        <v>0</v>
      </c>
      <c r="E94" s="6" t="s">
        <v>116</v>
      </c>
      <c r="F94" s="6"/>
      <c r="G94" s="7" t="str">
        <f t="shared" si="3"/>
        <v>Pari</v>
      </c>
      <c r="H94" s="6"/>
    </row>
    <row r="95" spans="1:8" x14ac:dyDescent="0.2">
      <c r="A95" s="6" t="s">
        <v>48</v>
      </c>
      <c r="B95" s="6" t="s">
        <v>142</v>
      </c>
      <c r="C95" s="8" t="str">
        <f>IF(Completeness!D57=1,"Sì","No")</f>
        <v>No</v>
      </c>
      <c r="D95" s="8">
        <v>0</v>
      </c>
      <c r="E95" s="6" t="s">
        <v>116</v>
      </c>
      <c r="F95" s="6"/>
      <c r="G95" s="7" t="str">
        <f t="shared" si="3"/>
        <v>Dispari</v>
      </c>
      <c r="H95" s="6"/>
    </row>
    <row r="96" spans="1:8" x14ac:dyDescent="0.2">
      <c r="A96" s="6" t="s">
        <v>48</v>
      </c>
      <c r="B96" s="6" t="s">
        <v>146</v>
      </c>
      <c r="C96" s="8" t="str">
        <f>IF(Completeness!D58=1,"Sì","No")</f>
        <v>No</v>
      </c>
      <c r="D96" s="8">
        <v>0</v>
      </c>
      <c r="E96" s="6" t="s">
        <v>117</v>
      </c>
      <c r="F96" s="6"/>
      <c r="G96" s="7" t="str">
        <f t="shared" si="3"/>
        <v>Pari</v>
      </c>
      <c r="H96" s="6"/>
    </row>
    <row r="97" spans="1:8" x14ac:dyDescent="0.2">
      <c r="A97" s="6" t="s">
        <v>48</v>
      </c>
      <c r="B97" s="6" t="s">
        <v>142</v>
      </c>
      <c r="C97" s="8" t="str">
        <f>IF(Completeness!D58=1,"Sì","No")</f>
        <v>No</v>
      </c>
      <c r="D97" s="8">
        <v>0</v>
      </c>
      <c r="E97" s="6" t="s">
        <v>117</v>
      </c>
      <c r="F97" s="6"/>
      <c r="G97" s="7" t="str">
        <f>IF(MOD(ROW(), 2)=0, "Pari", "Dispari")</f>
        <v>Dispari</v>
      </c>
      <c r="H97" s="6"/>
    </row>
    <row r="98" spans="1:8" x14ac:dyDescent="0.2">
      <c r="A98" s="6" t="s">
        <v>48</v>
      </c>
      <c r="B98" s="6" t="s">
        <v>144</v>
      </c>
      <c r="C98" s="8" t="str">
        <f>IF(Completeness!D59=1,"Sì","No")</f>
        <v>No</v>
      </c>
      <c r="D98" s="8">
        <v>0</v>
      </c>
      <c r="E98" s="6" t="s">
        <v>118</v>
      </c>
      <c r="F98" s="6"/>
      <c r="G98" s="7" t="str">
        <f t="shared" si="3"/>
        <v>Pari</v>
      </c>
      <c r="H98" s="6"/>
    </row>
    <row r="99" spans="1:8" x14ac:dyDescent="0.2">
      <c r="A99" s="6" t="s">
        <v>48</v>
      </c>
      <c r="B99" s="6" t="s">
        <v>142</v>
      </c>
      <c r="C99" s="8" t="str">
        <f>IF(Completeness!D59=1,"Sì","No")</f>
        <v>No</v>
      </c>
      <c r="D99" s="8">
        <v>0</v>
      </c>
      <c r="E99" s="6" t="s">
        <v>118</v>
      </c>
      <c r="F99" s="6"/>
      <c r="G99" s="7" t="str">
        <f t="shared" si="3"/>
        <v>Dispari</v>
      </c>
      <c r="H99" s="6"/>
    </row>
    <row r="100" spans="1:8" x14ac:dyDescent="0.2">
      <c r="A100" s="6" t="s">
        <v>77</v>
      </c>
      <c r="B100" s="6" t="s">
        <v>141</v>
      </c>
      <c r="C100" s="8" t="str">
        <f>IF(Completeness!D60=1,"Sì","No")</f>
        <v>No</v>
      </c>
      <c r="D100" s="8">
        <v>0</v>
      </c>
      <c r="E100" s="6" t="s">
        <v>119</v>
      </c>
      <c r="F100" s="6"/>
      <c r="G100" s="7" t="str">
        <f t="shared" si="3"/>
        <v>Pari</v>
      </c>
      <c r="H100" s="6"/>
    </row>
    <row r="101" spans="1:8" x14ac:dyDescent="0.2">
      <c r="A101" s="6" t="s">
        <v>77</v>
      </c>
      <c r="B101" s="6" t="s">
        <v>142</v>
      </c>
      <c r="C101" s="8" t="str">
        <f>IF(Completeness!D60=1,"Sì","No")</f>
        <v>No</v>
      </c>
      <c r="D101" s="8">
        <v>0</v>
      </c>
      <c r="E101" s="6" t="s">
        <v>119</v>
      </c>
      <c r="F101" s="6"/>
      <c r="G101" s="7" t="str">
        <f t="shared" si="3"/>
        <v>Dispari</v>
      </c>
      <c r="H101" s="6"/>
    </row>
    <row r="102" spans="1:8" x14ac:dyDescent="0.2">
      <c r="A102" s="6" t="s">
        <v>77</v>
      </c>
      <c r="B102" s="6" t="s">
        <v>147</v>
      </c>
      <c r="C102" s="8" t="str">
        <f>IF(Completeness!D61=1,"Sì","No")</f>
        <v>No</v>
      </c>
      <c r="D102" s="8">
        <v>0</v>
      </c>
      <c r="E102" s="6" t="s">
        <v>120</v>
      </c>
      <c r="F102" s="6"/>
      <c r="G102" s="7" t="str">
        <f t="shared" si="3"/>
        <v>Pari</v>
      </c>
      <c r="H102" s="6"/>
    </row>
    <row r="103" spans="1:8" x14ac:dyDescent="0.2">
      <c r="A103" s="6" t="s">
        <v>77</v>
      </c>
      <c r="B103" s="6" t="s">
        <v>142</v>
      </c>
      <c r="C103" s="8" t="str">
        <f>IF(Completeness!D61=1,"Sì","No")</f>
        <v>No</v>
      </c>
      <c r="D103" s="8">
        <v>0</v>
      </c>
      <c r="E103" s="6" t="s">
        <v>120</v>
      </c>
      <c r="F103" s="6"/>
      <c r="G103" s="7" t="str">
        <f t="shared" si="3"/>
        <v>Dispari</v>
      </c>
      <c r="H103" s="6"/>
    </row>
    <row r="104" spans="1:8" x14ac:dyDescent="0.2">
      <c r="A104" s="6" t="s">
        <v>77</v>
      </c>
      <c r="B104" s="6" t="s">
        <v>144</v>
      </c>
      <c r="C104" s="8" t="str">
        <f>IF(Completeness!D62=1,"Sì","No")</f>
        <v>No</v>
      </c>
      <c r="D104" s="8">
        <v>0</v>
      </c>
      <c r="E104" s="6" t="s">
        <v>121</v>
      </c>
      <c r="F104" s="6"/>
      <c r="G104" s="7" t="str">
        <f t="shared" si="3"/>
        <v>Pari</v>
      </c>
      <c r="H104" s="6"/>
    </row>
    <row r="105" spans="1:8" x14ac:dyDescent="0.2">
      <c r="A105" s="6" t="s">
        <v>77</v>
      </c>
      <c r="B105" s="6" t="s">
        <v>142</v>
      </c>
      <c r="C105" s="8" t="str">
        <f>IF(Completeness!D62=1,"Sì","No")</f>
        <v>No</v>
      </c>
      <c r="D105" s="8">
        <v>0</v>
      </c>
      <c r="E105" s="6" t="s">
        <v>121</v>
      </c>
      <c r="F105" s="6"/>
      <c r="G105" s="7" t="str">
        <f t="shared" si="3"/>
        <v>Dispari</v>
      </c>
      <c r="H105" s="6"/>
    </row>
    <row r="106" spans="1:8" x14ac:dyDescent="0.2">
      <c r="A106" s="6" t="s">
        <v>4</v>
      </c>
      <c r="B106" s="6" t="s">
        <v>141</v>
      </c>
      <c r="C106" s="8" t="str">
        <f>IF(Completeness!D63=1,"Sì","No")</f>
        <v>No</v>
      </c>
      <c r="D106" s="8">
        <v>0</v>
      </c>
      <c r="E106" s="6" t="s">
        <v>122</v>
      </c>
      <c r="F106" s="6"/>
      <c r="G106" s="7" t="str">
        <f t="shared" si="3"/>
        <v>Pari</v>
      </c>
      <c r="H106" s="6"/>
    </row>
    <row r="107" spans="1:8" x14ac:dyDescent="0.2">
      <c r="A107" s="6" t="s">
        <v>4</v>
      </c>
      <c r="B107" s="6" t="s">
        <v>142</v>
      </c>
      <c r="C107" s="8" t="str">
        <f>IF(Completeness!D63=1,"Sì","No")</f>
        <v>No</v>
      </c>
      <c r="D107" s="8">
        <v>0</v>
      </c>
      <c r="E107" s="6" t="s">
        <v>122</v>
      </c>
      <c r="F107" s="6"/>
      <c r="G107" s="7" t="str">
        <f t="shared" si="3"/>
        <v>Dispari</v>
      </c>
      <c r="H107" s="6"/>
    </row>
    <row r="108" spans="1:8" x14ac:dyDescent="0.2">
      <c r="A108" s="6" t="s">
        <v>4</v>
      </c>
      <c r="B108" s="6" t="s">
        <v>147</v>
      </c>
      <c r="C108" s="8" t="str">
        <f>IF(Completeness!D64=1,"Sì","No")</f>
        <v>No</v>
      </c>
      <c r="D108" s="8">
        <v>0</v>
      </c>
      <c r="E108" s="6" t="s">
        <v>123</v>
      </c>
      <c r="F108" s="6"/>
      <c r="G108" s="7" t="str">
        <f t="shared" si="3"/>
        <v>Pari</v>
      </c>
      <c r="H108" s="6"/>
    </row>
    <row r="109" spans="1:8" x14ac:dyDescent="0.2">
      <c r="A109" s="6" t="s">
        <v>4</v>
      </c>
      <c r="B109" s="6" t="s">
        <v>142</v>
      </c>
      <c r="C109" s="8" t="str">
        <f>IF(Completeness!D64=1,"Sì","No")</f>
        <v>No</v>
      </c>
      <c r="D109" s="8">
        <v>0</v>
      </c>
      <c r="E109" s="6" t="s">
        <v>123</v>
      </c>
      <c r="F109" s="6"/>
      <c r="G109" s="7" t="str">
        <f t="shared" si="3"/>
        <v>Dispari</v>
      </c>
      <c r="H109" s="6"/>
    </row>
    <row r="110" spans="1:8" x14ac:dyDescent="0.2">
      <c r="A110" s="6" t="s">
        <v>4</v>
      </c>
      <c r="B110" s="6" t="s">
        <v>144</v>
      </c>
      <c r="C110" s="8" t="str">
        <f>IF(Completeness!D65=1,"Sì","No")</f>
        <v>No</v>
      </c>
      <c r="D110" s="8">
        <v>0</v>
      </c>
      <c r="E110" s="6" t="s">
        <v>124</v>
      </c>
      <c r="F110" s="6"/>
      <c r="G110" s="7" t="str">
        <f t="shared" si="3"/>
        <v>Pari</v>
      </c>
      <c r="H110" s="6"/>
    </row>
    <row r="111" spans="1:8" x14ac:dyDescent="0.2">
      <c r="A111" s="6" t="s">
        <v>4</v>
      </c>
      <c r="B111" s="6" t="s">
        <v>142</v>
      </c>
      <c r="C111" s="8" t="str">
        <f>IF(Completeness!D65=1,"Sì","No")</f>
        <v>No</v>
      </c>
      <c r="D111" s="8">
        <v>0</v>
      </c>
      <c r="E111" s="6" t="s">
        <v>124</v>
      </c>
      <c r="F111" s="6"/>
      <c r="G111" s="7" t="str">
        <f t="shared" si="3"/>
        <v>Dispari</v>
      </c>
      <c r="H111" s="6"/>
    </row>
    <row r="112" spans="1:8" x14ac:dyDescent="0.2">
      <c r="A112" s="6" t="s">
        <v>51</v>
      </c>
      <c r="B112" s="6" t="s">
        <v>145</v>
      </c>
      <c r="C112" s="8" t="str">
        <f>IF(Completeness!D66=1,"Sì","No")</f>
        <v>No</v>
      </c>
      <c r="D112" s="8">
        <v>0</v>
      </c>
      <c r="E112" s="6" t="s">
        <v>125</v>
      </c>
      <c r="F112" s="6"/>
      <c r="G112" s="7" t="str">
        <f>IF(MOD(ROW(), 2)=0, "Pari", "Dispari")</f>
        <v>Pari</v>
      </c>
      <c r="H112" s="6"/>
    </row>
    <row r="113" spans="1:8" x14ac:dyDescent="0.2">
      <c r="A113" s="6" t="s">
        <v>51</v>
      </c>
      <c r="B113" s="6" t="s">
        <v>142</v>
      </c>
      <c r="C113" s="8" t="str">
        <f>IF(Completeness!D66=1,"Sì","No")</f>
        <v>No</v>
      </c>
      <c r="D113" s="8">
        <v>0</v>
      </c>
      <c r="E113" s="6" t="s">
        <v>125</v>
      </c>
      <c r="F113" s="6"/>
      <c r="G113" s="7" t="str">
        <f t="shared" si="3"/>
        <v>Dispari</v>
      </c>
      <c r="H113" s="6"/>
    </row>
    <row r="114" spans="1:8" x14ac:dyDescent="0.2">
      <c r="A114" s="6" t="s">
        <v>51</v>
      </c>
      <c r="B114" s="6" t="s">
        <v>146</v>
      </c>
      <c r="C114" s="8" t="str">
        <f>IF(Completeness!D67=1,"Sì","No")</f>
        <v>No</v>
      </c>
      <c r="D114" s="8">
        <v>0</v>
      </c>
      <c r="E114" s="6" t="s">
        <v>126</v>
      </c>
      <c r="F114" s="6"/>
      <c r="G114" s="7" t="str">
        <f t="shared" si="3"/>
        <v>Pari</v>
      </c>
      <c r="H114" s="6"/>
    </row>
    <row r="115" spans="1:8" x14ac:dyDescent="0.2">
      <c r="A115" s="6" t="s">
        <v>51</v>
      </c>
      <c r="B115" s="6" t="s">
        <v>142</v>
      </c>
      <c r="C115" s="8" t="str">
        <f>IF(Completeness!D67=1,"Sì","No")</f>
        <v>No</v>
      </c>
      <c r="D115" s="8">
        <v>0</v>
      </c>
      <c r="E115" s="6" t="s">
        <v>126</v>
      </c>
      <c r="F115" s="6"/>
      <c r="G115" s="7" t="str">
        <f t="shared" ref="G115:G116" si="4">IF(MOD(ROW(), 2)=0, "Pari", "Dispari")</f>
        <v>Dispari</v>
      </c>
      <c r="H115" s="6"/>
    </row>
    <row r="116" spans="1:8" x14ac:dyDescent="0.2">
      <c r="A116" s="6" t="s">
        <v>51</v>
      </c>
      <c r="B116" s="6" t="s">
        <v>144</v>
      </c>
      <c r="C116" s="8" t="str">
        <f>IF(Completeness!D68=1,"Sì","No")</f>
        <v>No</v>
      </c>
      <c r="D116" s="8">
        <v>0</v>
      </c>
      <c r="E116" s="6" t="s">
        <v>127</v>
      </c>
      <c r="F116" s="6"/>
      <c r="G116" s="7" t="str">
        <f t="shared" si="4"/>
        <v>Pari</v>
      </c>
      <c r="H116" s="6"/>
    </row>
    <row r="117" spans="1:8" x14ac:dyDescent="0.2">
      <c r="A117" s="6" t="s">
        <v>51</v>
      </c>
      <c r="B117" s="6" t="s">
        <v>142</v>
      </c>
      <c r="C117" s="8" t="str">
        <f>IF(Completeness!D68=1,"Sì","No")</f>
        <v>No</v>
      </c>
      <c r="D117" s="8">
        <v>0</v>
      </c>
      <c r="E117" s="6" t="s">
        <v>127</v>
      </c>
      <c r="F117" s="6"/>
      <c r="G117" s="7" t="str">
        <f>IF(MOD(ROW(), 2)=0, "Pari", "Dispari")</f>
        <v>Dispari</v>
      </c>
      <c r="H117" s="6"/>
    </row>
    <row r="118" spans="1:8" x14ac:dyDescent="0.2">
      <c r="A118" s="6"/>
      <c r="B118" s="6"/>
      <c r="C118" s="8"/>
      <c r="D118" s="8"/>
      <c r="E118" s="6"/>
      <c r="F118" s="6"/>
      <c r="G118" s="6"/>
      <c r="H118" s="6"/>
    </row>
    <row r="119" spans="1:8" x14ac:dyDescent="0.2">
      <c r="A119" s="6"/>
      <c r="B119" s="6"/>
      <c r="C119" s="8"/>
      <c r="D119" s="8"/>
      <c r="E119" s="6"/>
      <c r="F119" s="6"/>
      <c r="G119" s="6"/>
      <c r="H119" s="6"/>
    </row>
    <row r="120" spans="1:8" x14ac:dyDescent="0.2">
      <c r="A120" s="9" t="s">
        <v>148</v>
      </c>
      <c r="B120" s="6">
        <f>IFERROR((SUMIF(G46:G117, "Pari", D46:D117)*0.8 + SUMIF(G46:G117, "Dispari", D46:D117)*0.2) / (COUNTIF(C46:C117,"Sì")/2), 0)</f>
        <v>0</v>
      </c>
      <c r="C120" s="1" t="str">
        <f>IF(COUNTIF(C46:C117, "Sì")&gt;0, "Sì", "No")</f>
        <v>No</v>
      </c>
      <c r="D120" s="8"/>
      <c r="E120" s="6"/>
      <c r="F120" s="6"/>
      <c r="G120" s="6"/>
      <c r="H120" s="6"/>
    </row>
    <row r="123" spans="1:8" x14ac:dyDescent="0.2">
      <c r="A123" s="4" t="s">
        <v>149</v>
      </c>
    </row>
    <row r="125" spans="1:8" x14ac:dyDescent="0.2">
      <c r="B125" s="6" t="s">
        <v>6</v>
      </c>
      <c r="C125" s="8" t="s">
        <v>7</v>
      </c>
      <c r="D125" s="8" t="s">
        <v>8</v>
      </c>
      <c r="E125" s="6" t="s">
        <v>14</v>
      </c>
    </row>
    <row r="126" spans="1:8" x14ac:dyDescent="0.2">
      <c r="B126" s="6" t="s">
        <v>167</v>
      </c>
      <c r="C126" s="8" t="str">
        <f>IF(Completeness!D77=1,"Sì","No")</f>
        <v>No</v>
      </c>
      <c r="D126" s="8">
        <v>0</v>
      </c>
      <c r="E126" s="6" t="s">
        <v>229</v>
      </c>
      <c r="G126" s="7" t="str">
        <f>IF(MOD(ROW(), 2)=0, "Pari", "Dispari")</f>
        <v>Pari</v>
      </c>
    </row>
    <row r="127" spans="1:8" x14ac:dyDescent="0.2">
      <c r="B127" s="6" t="s">
        <v>168</v>
      </c>
      <c r="C127" s="8" t="str">
        <f>IF(Completeness!D77=1,"Sì","No")</f>
        <v>No</v>
      </c>
      <c r="D127" s="8">
        <v>0</v>
      </c>
      <c r="E127" s="6" t="s">
        <v>229</v>
      </c>
      <c r="G127" s="7" t="str">
        <f t="shared" ref="G127:G129" si="5">IF(MOD(ROW(), 2)=0, "Pari", "Dispari")</f>
        <v>Dispari</v>
      </c>
    </row>
    <row r="128" spans="1:8" x14ac:dyDescent="0.2">
      <c r="B128" s="6" t="s">
        <v>169</v>
      </c>
      <c r="C128" s="8" t="str">
        <f>IF(Completeness!D78=1,"Sì","No")</f>
        <v>No</v>
      </c>
      <c r="D128" s="8">
        <v>0</v>
      </c>
      <c r="E128" s="6" t="s">
        <v>157</v>
      </c>
      <c r="G128" s="7" t="str">
        <f t="shared" si="5"/>
        <v>Pari</v>
      </c>
    </row>
    <row r="129" spans="1:7" x14ac:dyDescent="0.2">
      <c r="B129" s="6" t="s">
        <v>170</v>
      </c>
      <c r="C129" s="8" t="str">
        <f>IF(Completeness!D78=1,"Sì","No")</f>
        <v>No</v>
      </c>
      <c r="D129" s="8">
        <v>0</v>
      </c>
      <c r="E129" s="6" t="s">
        <v>157</v>
      </c>
      <c r="G129" s="7" t="str">
        <f t="shared" si="5"/>
        <v>Dispari</v>
      </c>
    </row>
    <row r="130" spans="1:7" x14ac:dyDescent="0.2">
      <c r="A130" s="6"/>
      <c r="B130" s="6"/>
      <c r="C130" s="8"/>
      <c r="D130" s="6"/>
    </row>
    <row r="131" spans="1:7" x14ac:dyDescent="0.2">
      <c r="A131" s="6"/>
      <c r="B131" s="6"/>
      <c r="C131" s="6"/>
      <c r="D131" s="6"/>
    </row>
    <row r="132" spans="1:7" x14ac:dyDescent="0.2">
      <c r="A132" s="9" t="s">
        <v>171</v>
      </c>
      <c r="B132" s="16">
        <f>IFERROR((SUMIF(G126:G129, "Pari", D126:D129)*0.8 + SUMIF(G126:G129, "Dispari", D126:D129)*0.2) / (COUNTIF(C126:C129,"Sì")/2), 0)</f>
        <v>0</v>
      </c>
      <c r="C132" s="1" t="str">
        <f>IF(COUNTIF(C126:C129, "Sì")&gt;0, "Sì", "No")</f>
        <v>No</v>
      </c>
      <c r="D132" s="6"/>
    </row>
    <row r="135" spans="1:7" x14ac:dyDescent="0.2">
      <c r="A135" s="4" t="s">
        <v>175</v>
      </c>
      <c r="B135">
        <f>IFERROR((B16+B40+B120+B132)/(COUNTIF(C16, "Sì")+COUNTIF(C40, "Sì")+COUNTIF(C120, "Sì")+COUNTIF(C132, "Sì")),  "Non calcolabile")</f>
        <v>0.68571428571428583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698A-FD1D-CB4F-B562-ABC9AD963F0B}">
  <dimension ref="A1:F58"/>
  <sheetViews>
    <sheetView topLeftCell="A33" zoomScale="135" workbookViewId="0">
      <selection activeCell="P50" sqref="P50"/>
    </sheetView>
  </sheetViews>
  <sheetFormatPr baseColWidth="10" defaultRowHeight="16" x14ac:dyDescent="0.2"/>
  <cols>
    <col min="1" max="1" width="31.33203125" customWidth="1"/>
    <col min="2" max="2" width="55.1640625" customWidth="1"/>
    <col min="3" max="3" width="9.5" style="1" customWidth="1"/>
    <col min="4" max="4" width="10.83203125" style="3"/>
  </cols>
  <sheetData>
    <row r="1" spans="1:6" x14ac:dyDescent="0.2">
      <c r="A1" s="4" t="s">
        <v>18</v>
      </c>
      <c r="B1" t="s">
        <v>38</v>
      </c>
      <c r="C1" s="2"/>
    </row>
    <row r="3" spans="1:6" x14ac:dyDescent="0.2">
      <c r="A3" t="s">
        <v>5</v>
      </c>
      <c r="B3" t="s">
        <v>34</v>
      </c>
      <c r="C3" t="s">
        <v>7</v>
      </c>
      <c r="D3" s="3" t="s">
        <v>35</v>
      </c>
      <c r="E3" t="s">
        <v>36</v>
      </c>
      <c r="F3" t="s">
        <v>14</v>
      </c>
    </row>
    <row r="4" spans="1:6" x14ac:dyDescent="0.2">
      <c r="A4" t="s">
        <v>0</v>
      </c>
      <c r="B4" t="s">
        <v>37</v>
      </c>
      <c r="C4" s="3" t="str">
        <f>IF(Completeness!D4=1,"Sì","No")</f>
        <v>No</v>
      </c>
      <c r="D4" s="3">
        <v>5</v>
      </c>
      <c r="E4" s="3">
        <f>1-((D4-1)/4)</f>
        <v>0</v>
      </c>
      <c r="F4" t="s">
        <v>26</v>
      </c>
    </row>
    <row r="5" spans="1:6" x14ac:dyDescent="0.2">
      <c r="A5" t="s">
        <v>1</v>
      </c>
      <c r="B5" t="s">
        <v>37</v>
      </c>
      <c r="C5" s="3" t="str">
        <f>IF(Completeness!D5=1,"Sì","No")</f>
        <v>No</v>
      </c>
      <c r="D5" s="3">
        <v>5</v>
      </c>
      <c r="E5" s="3">
        <f t="shared" ref="E5:E8" si="0">1-((D5-1)/4)</f>
        <v>0</v>
      </c>
      <c r="F5" t="s">
        <v>27</v>
      </c>
    </row>
    <row r="6" spans="1:6" x14ac:dyDescent="0.2">
      <c r="A6" t="s">
        <v>2</v>
      </c>
      <c r="B6" t="s">
        <v>37</v>
      </c>
      <c r="C6" s="3" t="str">
        <f>IF(Completeness!D6=1,"Sì","No")</f>
        <v>No</v>
      </c>
      <c r="D6" s="3">
        <v>5</v>
      </c>
      <c r="E6" s="3">
        <f t="shared" si="0"/>
        <v>0</v>
      </c>
      <c r="F6" t="s">
        <v>28</v>
      </c>
    </row>
    <row r="7" spans="1:6" x14ac:dyDescent="0.2">
      <c r="A7" t="s">
        <v>3</v>
      </c>
      <c r="B7" t="s">
        <v>37</v>
      </c>
      <c r="C7" s="3" t="str">
        <f>IF(Completeness!D7=1,"Sì","No")</f>
        <v>No</v>
      </c>
      <c r="D7" s="3">
        <v>5</v>
      </c>
      <c r="E7" s="3">
        <f t="shared" si="0"/>
        <v>0</v>
      </c>
      <c r="F7" t="s">
        <v>40</v>
      </c>
    </row>
    <row r="8" spans="1:6" x14ac:dyDescent="0.2">
      <c r="A8" t="s">
        <v>4</v>
      </c>
      <c r="B8" t="s">
        <v>37</v>
      </c>
      <c r="C8" s="3" t="str">
        <f>IF(Completeness!D8=1,"Sì","No")</f>
        <v>No</v>
      </c>
      <c r="D8" s="3">
        <v>5</v>
      </c>
      <c r="E8" s="3">
        <f t="shared" si="0"/>
        <v>0</v>
      </c>
      <c r="F8" t="s">
        <v>41</v>
      </c>
    </row>
    <row r="9" spans="1:6" x14ac:dyDescent="0.2">
      <c r="C9" s="3"/>
    </row>
    <row r="10" spans="1:6" x14ac:dyDescent="0.2">
      <c r="C10"/>
    </row>
    <row r="11" spans="1:6" x14ac:dyDescent="0.2">
      <c r="A11" s="4" t="s">
        <v>39</v>
      </c>
      <c r="B11">
        <f>IFERROR(SUM(E4:E8)/COUNTIF(C4:C8,"Sì"), 0)</f>
        <v>0</v>
      </c>
      <c r="C11" s="1" t="str">
        <f>IF(COUNTIF(C4:C8, "Sì")&gt;0, "Sì", "No")</f>
        <v>No</v>
      </c>
    </row>
    <row r="12" spans="1:6" x14ac:dyDescent="0.2">
      <c r="C12"/>
    </row>
    <row r="13" spans="1:6" x14ac:dyDescent="0.2">
      <c r="C13"/>
    </row>
    <row r="14" spans="1:6" x14ac:dyDescent="0.2">
      <c r="A14" s="4" t="s">
        <v>68</v>
      </c>
      <c r="B14" t="s">
        <v>38</v>
      </c>
    </row>
    <row r="16" spans="1:6" x14ac:dyDescent="0.2">
      <c r="A16" s="6" t="s">
        <v>5</v>
      </c>
      <c r="B16" s="6" t="s">
        <v>6</v>
      </c>
      <c r="C16" s="8" t="s">
        <v>7</v>
      </c>
      <c r="D16" s="6" t="s">
        <v>35</v>
      </c>
      <c r="E16" s="6" t="s">
        <v>36</v>
      </c>
    </row>
    <row r="17" spans="1:6" x14ac:dyDescent="0.2">
      <c r="A17" t="s">
        <v>70</v>
      </c>
      <c r="B17" t="s">
        <v>129</v>
      </c>
      <c r="C17" s="3" t="str">
        <f>IF(Completeness!D33=1,"Sì","No")</f>
        <v>No</v>
      </c>
      <c r="D17" s="3">
        <v>12</v>
      </c>
      <c r="E17" s="3">
        <f t="shared" ref="E17:E52" si="1">1-((D17-1)/11)</f>
        <v>0</v>
      </c>
      <c r="F17" t="s">
        <v>92</v>
      </c>
    </row>
    <row r="18" spans="1:6" x14ac:dyDescent="0.2">
      <c r="A18" t="s">
        <v>70</v>
      </c>
      <c r="B18" t="s">
        <v>130</v>
      </c>
      <c r="C18" s="3" t="str">
        <f>IF(Completeness!D34=1,"Sì","No")</f>
        <v>No</v>
      </c>
      <c r="D18" s="3">
        <v>12</v>
      </c>
      <c r="E18" s="3">
        <f t="shared" si="1"/>
        <v>0</v>
      </c>
      <c r="F18" t="s">
        <v>93</v>
      </c>
    </row>
    <row r="19" spans="1:6" x14ac:dyDescent="0.2">
      <c r="A19" t="s">
        <v>70</v>
      </c>
      <c r="B19" t="s">
        <v>131</v>
      </c>
      <c r="C19" s="3" t="str">
        <f>IF(Completeness!D35=1,"Sì","No")</f>
        <v>No</v>
      </c>
      <c r="D19" s="3">
        <v>12</v>
      </c>
      <c r="E19" s="3">
        <f t="shared" si="1"/>
        <v>0</v>
      </c>
      <c r="F19" t="s">
        <v>94</v>
      </c>
    </row>
    <row r="20" spans="1:6" x14ac:dyDescent="0.2">
      <c r="A20" t="s">
        <v>43</v>
      </c>
      <c r="B20" t="s">
        <v>132</v>
      </c>
      <c r="C20" s="3" t="str">
        <f>IF(Completeness!D36=1,"Sì","No")</f>
        <v>No</v>
      </c>
      <c r="D20" s="3">
        <v>12</v>
      </c>
      <c r="E20" s="3">
        <f t="shared" si="1"/>
        <v>0</v>
      </c>
      <c r="F20" t="s">
        <v>95</v>
      </c>
    </row>
    <row r="21" spans="1:6" x14ac:dyDescent="0.2">
      <c r="A21" t="s">
        <v>43</v>
      </c>
      <c r="B21" t="s">
        <v>133</v>
      </c>
      <c r="C21" s="3" t="str">
        <f>IF(Completeness!D37=1,"Sì","No")</f>
        <v>No</v>
      </c>
      <c r="D21" s="3">
        <v>12</v>
      </c>
      <c r="E21" s="3">
        <f t="shared" si="1"/>
        <v>0</v>
      </c>
      <c r="F21" t="s">
        <v>96</v>
      </c>
    </row>
    <row r="22" spans="1:6" x14ac:dyDescent="0.2">
      <c r="A22" t="s">
        <v>43</v>
      </c>
      <c r="B22" t="s">
        <v>131</v>
      </c>
      <c r="C22" s="3" t="str">
        <f>IF(Completeness!D38=1,"Sì","No")</f>
        <v>No</v>
      </c>
      <c r="D22" s="3">
        <v>12</v>
      </c>
      <c r="E22" s="3">
        <f t="shared" si="1"/>
        <v>0</v>
      </c>
      <c r="F22" t="s">
        <v>97</v>
      </c>
    </row>
    <row r="23" spans="1:6" x14ac:dyDescent="0.2">
      <c r="A23" t="s">
        <v>0</v>
      </c>
      <c r="B23" t="s">
        <v>129</v>
      </c>
      <c r="C23" s="3" t="str">
        <f>IF(Completeness!D39=1,"Sì","No")</f>
        <v>No</v>
      </c>
      <c r="D23" s="3">
        <v>12</v>
      </c>
      <c r="E23" s="3">
        <f t="shared" si="1"/>
        <v>0</v>
      </c>
      <c r="F23" t="s">
        <v>98</v>
      </c>
    </row>
    <row r="24" spans="1:6" x14ac:dyDescent="0.2">
      <c r="A24" t="s">
        <v>0</v>
      </c>
      <c r="B24" t="s">
        <v>130</v>
      </c>
      <c r="C24" s="3" t="str">
        <f>IF(Completeness!D40=1,"Sì","No")</f>
        <v>No</v>
      </c>
      <c r="D24" s="3">
        <v>12</v>
      </c>
      <c r="E24" s="3">
        <f t="shared" si="1"/>
        <v>0</v>
      </c>
      <c r="F24" t="s">
        <v>99</v>
      </c>
    </row>
    <row r="25" spans="1:6" x14ac:dyDescent="0.2">
      <c r="A25" t="s">
        <v>0</v>
      </c>
      <c r="B25" t="s">
        <v>131</v>
      </c>
      <c r="C25" s="3" t="str">
        <f>IF(Completeness!D41=1,"Sì","No")</f>
        <v>No</v>
      </c>
      <c r="D25" s="3">
        <v>12</v>
      </c>
      <c r="E25" s="3">
        <f t="shared" si="1"/>
        <v>0</v>
      </c>
      <c r="F25" t="s">
        <v>100</v>
      </c>
    </row>
    <row r="26" spans="1:6" x14ac:dyDescent="0.2">
      <c r="A26" t="s">
        <v>1</v>
      </c>
      <c r="B26" t="s">
        <v>129</v>
      </c>
      <c r="C26" s="3" t="str">
        <f>IF(Completeness!D42=1,"Sì","No")</f>
        <v>No</v>
      </c>
      <c r="D26" s="3">
        <v>12</v>
      </c>
      <c r="E26" s="3">
        <f t="shared" si="1"/>
        <v>0</v>
      </c>
      <c r="F26" t="s">
        <v>101</v>
      </c>
    </row>
    <row r="27" spans="1:6" x14ac:dyDescent="0.2">
      <c r="A27" t="s">
        <v>1</v>
      </c>
      <c r="B27" t="s">
        <v>130</v>
      </c>
      <c r="C27" s="3" t="str">
        <f>IF(Completeness!D43=1,"Sì","No")</f>
        <v>No</v>
      </c>
      <c r="D27" s="3">
        <v>12</v>
      </c>
      <c r="E27" s="3">
        <f t="shared" si="1"/>
        <v>0</v>
      </c>
      <c r="F27" t="s">
        <v>102</v>
      </c>
    </row>
    <row r="28" spans="1:6" x14ac:dyDescent="0.2">
      <c r="A28" t="s">
        <v>1</v>
      </c>
      <c r="B28" t="s">
        <v>131</v>
      </c>
      <c r="C28" s="3" t="str">
        <f>IF(Completeness!D44=1,"Sì","No")</f>
        <v>No</v>
      </c>
      <c r="D28" s="3">
        <v>12</v>
      </c>
      <c r="E28" s="3">
        <f t="shared" si="1"/>
        <v>0</v>
      </c>
      <c r="F28" t="s">
        <v>103</v>
      </c>
    </row>
    <row r="29" spans="1:6" x14ac:dyDescent="0.2">
      <c r="A29" t="s">
        <v>2</v>
      </c>
      <c r="B29" t="s">
        <v>129</v>
      </c>
      <c r="C29" s="3" t="str">
        <f>IF(Completeness!D45=1,"Sì","No")</f>
        <v>No</v>
      </c>
      <c r="D29" s="3">
        <v>12</v>
      </c>
      <c r="E29" s="3">
        <f t="shared" si="1"/>
        <v>0</v>
      </c>
      <c r="F29" t="s">
        <v>104</v>
      </c>
    </row>
    <row r="30" spans="1:6" x14ac:dyDescent="0.2">
      <c r="A30" t="s">
        <v>2</v>
      </c>
      <c r="B30" t="s">
        <v>130</v>
      </c>
      <c r="C30" s="3" t="str">
        <f>IF(Completeness!D46=1,"Sì","No")</f>
        <v>No</v>
      </c>
      <c r="D30" s="3">
        <v>12</v>
      </c>
      <c r="E30" s="3">
        <f t="shared" si="1"/>
        <v>0</v>
      </c>
      <c r="F30" t="s">
        <v>105</v>
      </c>
    </row>
    <row r="31" spans="1:6" x14ac:dyDescent="0.2">
      <c r="A31" t="s">
        <v>2</v>
      </c>
      <c r="B31" t="s">
        <v>131</v>
      </c>
      <c r="C31" s="3" t="str">
        <f>IF(Completeness!D47=1,"Sì","No")</f>
        <v>No</v>
      </c>
      <c r="D31" s="3">
        <v>12</v>
      </c>
      <c r="E31" s="3">
        <f t="shared" si="1"/>
        <v>0</v>
      </c>
      <c r="F31" t="s">
        <v>106</v>
      </c>
    </row>
    <row r="32" spans="1:6" x14ac:dyDescent="0.2">
      <c r="A32" t="s">
        <v>3</v>
      </c>
      <c r="B32" t="s">
        <v>129</v>
      </c>
      <c r="C32" s="3" t="str">
        <f>IF(Completeness!D48=1,"Sì","No")</f>
        <v>No</v>
      </c>
      <c r="D32" s="3">
        <v>12</v>
      </c>
      <c r="E32" s="3">
        <f t="shared" si="1"/>
        <v>0</v>
      </c>
      <c r="F32" t="s">
        <v>107</v>
      </c>
    </row>
    <row r="33" spans="1:6" x14ac:dyDescent="0.2">
      <c r="A33" t="s">
        <v>3</v>
      </c>
      <c r="B33" t="s">
        <v>130</v>
      </c>
      <c r="C33" s="3" t="str">
        <f>IF(Completeness!D49=1,"Sì","No")</f>
        <v>No</v>
      </c>
      <c r="D33" s="3">
        <v>12</v>
      </c>
      <c r="E33" s="3">
        <f t="shared" si="1"/>
        <v>0</v>
      </c>
      <c r="F33" t="s">
        <v>108</v>
      </c>
    </row>
    <row r="34" spans="1:6" x14ac:dyDescent="0.2">
      <c r="A34" t="s">
        <v>3</v>
      </c>
      <c r="B34" t="s">
        <v>131</v>
      </c>
      <c r="C34" s="3" t="str">
        <f>IF(Completeness!D50=1,"Sì","No")</f>
        <v>No</v>
      </c>
      <c r="D34" s="3">
        <v>12</v>
      </c>
      <c r="E34" s="3">
        <f t="shared" si="1"/>
        <v>0</v>
      </c>
      <c r="F34" t="s">
        <v>109</v>
      </c>
    </row>
    <row r="35" spans="1:6" x14ac:dyDescent="0.2">
      <c r="A35" t="s">
        <v>47</v>
      </c>
      <c r="B35" t="s">
        <v>132</v>
      </c>
      <c r="C35" s="3" t="str">
        <f>IF(Completeness!D51=1,"Sì","No")</f>
        <v>No</v>
      </c>
      <c r="D35" s="3">
        <v>12</v>
      </c>
      <c r="E35" s="3">
        <f t="shared" si="1"/>
        <v>0</v>
      </c>
      <c r="F35" t="s">
        <v>110</v>
      </c>
    </row>
    <row r="36" spans="1:6" x14ac:dyDescent="0.2">
      <c r="A36" t="s">
        <v>47</v>
      </c>
      <c r="B36" t="s">
        <v>133</v>
      </c>
      <c r="C36" s="3" t="str">
        <f>IF(Completeness!D52=1,"Sì","No")</f>
        <v>No</v>
      </c>
      <c r="D36" s="3">
        <v>12</v>
      </c>
      <c r="E36" s="3">
        <f t="shared" si="1"/>
        <v>0</v>
      </c>
      <c r="F36" t="s">
        <v>111</v>
      </c>
    </row>
    <row r="37" spans="1:6" x14ac:dyDescent="0.2">
      <c r="A37" t="s">
        <v>47</v>
      </c>
      <c r="B37" t="s">
        <v>131</v>
      </c>
      <c r="C37" s="3" t="str">
        <f>IF(Completeness!D53=1,"Sì","No")</f>
        <v>No</v>
      </c>
      <c r="D37" s="3">
        <v>12</v>
      </c>
      <c r="E37" s="3">
        <f t="shared" si="1"/>
        <v>0</v>
      </c>
      <c r="F37" t="s">
        <v>112</v>
      </c>
    </row>
    <row r="38" spans="1:6" x14ac:dyDescent="0.2">
      <c r="A38" t="s">
        <v>76</v>
      </c>
      <c r="B38" t="s">
        <v>132</v>
      </c>
      <c r="C38" s="3" t="str">
        <f>IF(Completeness!D54=1,"Sì","No")</f>
        <v>No</v>
      </c>
      <c r="D38" s="3">
        <v>12</v>
      </c>
      <c r="E38" s="3">
        <f t="shared" si="1"/>
        <v>0</v>
      </c>
      <c r="F38" t="s">
        <v>113</v>
      </c>
    </row>
    <row r="39" spans="1:6" x14ac:dyDescent="0.2">
      <c r="A39" t="s">
        <v>76</v>
      </c>
      <c r="B39" t="s">
        <v>133</v>
      </c>
      <c r="C39" s="3" t="str">
        <f>IF(Completeness!D55=1,"Sì","No")</f>
        <v>No</v>
      </c>
      <c r="D39" s="3">
        <v>12</v>
      </c>
      <c r="E39" s="3">
        <f t="shared" si="1"/>
        <v>0</v>
      </c>
      <c r="F39" t="s">
        <v>114</v>
      </c>
    </row>
    <row r="40" spans="1:6" x14ac:dyDescent="0.2">
      <c r="A40" t="s">
        <v>76</v>
      </c>
      <c r="B40" t="s">
        <v>131</v>
      </c>
      <c r="C40" s="3" t="str">
        <f>IF(Completeness!D56=1,"Sì","No")</f>
        <v>No</v>
      </c>
      <c r="D40" s="3">
        <v>12</v>
      </c>
      <c r="E40" s="3">
        <f t="shared" si="1"/>
        <v>0</v>
      </c>
      <c r="F40" t="s">
        <v>115</v>
      </c>
    </row>
    <row r="41" spans="1:6" x14ac:dyDescent="0.2">
      <c r="A41" t="s">
        <v>48</v>
      </c>
      <c r="B41" t="s">
        <v>132</v>
      </c>
      <c r="C41" s="3" t="str">
        <f>IF(Completeness!D57=1,"Sì","No")</f>
        <v>No</v>
      </c>
      <c r="D41" s="3">
        <v>12</v>
      </c>
      <c r="E41" s="3">
        <f t="shared" si="1"/>
        <v>0</v>
      </c>
      <c r="F41" t="s">
        <v>116</v>
      </c>
    </row>
    <row r="42" spans="1:6" x14ac:dyDescent="0.2">
      <c r="A42" t="s">
        <v>48</v>
      </c>
      <c r="B42" t="s">
        <v>133</v>
      </c>
      <c r="C42" s="3" t="str">
        <f>IF(Completeness!D58=1,"Sì","No")</f>
        <v>No</v>
      </c>
      <c r="D42" s="3">
        <v>12</v>
      </c>
      <c r="E42" s="3">
        <f t="shared" si="1"/>
        <v>0</v>
      </c>
      <c r="F42" t="s">
        <v>117</v>
      </c>
    </row>
    <row r="43" spans="1:6" x14ac:dyDescent="0.2">
      <c r="A43" t="s">
        <v>48</v>
      </c>
      <c r="B43" t="s">
        <v>131</v>
      </c>
      <c r="C43" s="3" t="str">
        <f>IF(Completeness!D59=1,"Sì","No")</f>
        <v>No</v>
      </c>
      <c r="D43" s="3">
        <v>12</v>
      </c>
      <c r="E43" s="3">
        <f t="shared" si="1"/>
        <v>0</v>
      </c>
      <c r="F43" t="s">
        <v>118</v>
      </c>
    </row>
    <row r="44" spans="1:6" x14ac:dyDescent="0.2">
      <c r="A44" t="s">
        <v>77</v>
      </c>
      <c r="B44" t="s">
        <v>129</v>
      </c>
      <c r="C44" s="3" t="str">
        <f>IF(Completeness!D60=1,"Sì","No")</f>
        <v>No</v>
      </c>
      <c r="D44" s="3">
        <v>12</v>
      </c>
      <c r="E44" s="3">
        <f t="shared" si="1"/>
        <v>0</v>
      </c>
      <c r="F44" t="s">
        <v>119</v>
      </c>
    </row>
    <row r="45" spans="1:6" x14ac:dyDescent="0.2">
      <c r="A45" t="s">
        <v>77</v>
      </c>
      <c r="B45" t="s">
        <v>130</v>
      </c>
      <c r="C45" s="3" t="str">
        <f>IF(Completeness!D61=1,"Sì","No")</f>
        <v>No</v>
      </c>
      <c r="D45" s="3">
        <v>12</v>
      </c>
      <c r="E45" s="3">
        <f t="shared" si="1"/>
        <v>0</v>
      </c>
      <c r="F45" t="s">
        <v>120</v>
      </c>
    </row>
    <row r="46" spans="1:6" x14ac:dyDescent="0.2">
      <c r="A46" t="s">
        <v>77</v>
      </c>
      <c r="B46" t="s">
        <v>131</v>
      </c>
      <c r="C46" s="3" t="str">
        <f>IF(Completeness!D62=1,"Sì","No")</f>
        <v>No</v>
      </c>
      <c r="D46" s="3">
        <v>12</v>
      </c>
      <c r="E46" s="3">
        <f t="shared" si="1"/>
        <v>0</v>
      </c>
      <c r="F46" t="s">
        <v>121</v>
      </c>
    </row>
    <row r="47" spans="1:6" x14ac:dyDescent="0.2">
      <c r="A47" t="s">
        <v>4</v>
      </c>
      <c r="B47" t="s">
        <v>129</v>
      </c>
      <c r="C47" s="3" t="str">
        <f>IF(Completeness!D63=1,"Sì","No")</f>
        <v>No</v>
      </c>
      <c r="D47" s="3">
        <v>12</v>
      </c>
      <c r="E47" s="3">
        <f t="shared" si="1"/>
        <v>0</v>
      </c>
      <c r="F47" t="s">
        <v>122</v>
      </c>
    </row>
    <row r="48" spans="1:6" x14ac:dyDescent="0.2">
      <c r="A48" t="s">
        <v>4</v>
      </c>
      <c r="B48" t="s">
        <v>130</v>
      </c>
      <c r="C48" s="3" t="str">
        <f>IF(Completeness!D64=1,"Sì","No")</f>
        <v>No</v>
      </c>
      <c r="D48" s="3">
        <v>12</v>
      </c>
      <c r="E48" s="3">
        <f t="shared" si="1"/>
        <v>0</v>
      </c>
      <c r="F48" t="s">
        <v>123</v>
      </c>
    </row>
    <row r="49" spans="1:6" x14ac:dyDescent="0.2">
      <c r="A49" t="s">
        <v>4</v>
      </c>
      <c r="B49" t="s">
        <v>131</v>
      </c>
      <c r="C49" s="3" t="str">
        <f>IF(Completeness!D65=1,"Sì","No")</f>
        <v>No</v>
      </c>
      <c r="D49" s="3">
        <v>12</v>
      </c>
      <c r="E49" s="3">
        <f t="shared" si="1"/>
        <v>0</v>
      </c>
      <c r="F49" t="s">
        <v>124</v>
      </c>
    </row>
    <row r="50" spans="1:6" x14ac:dyDescent="0.2">
      <c r="A50" t="s">
        <v>51</v>
      </c>
      <c r="B50" t="s">
        <v>132</v>
      </c>
      <c r="C50" s="3" t="str">
        <f>IF(Completeness!D66=1,"Sì","No")</f>
        <v>No</v>
      </c>
      <c r="D50" s="3">
        <v>12</v>
      </c>
      <c r="E50" s="3">
        <f t="shared" si="1"/>
        <v>0</v>
      </c>
      <c r="F50" t="s">
        <v>125</v>
      </c>
    </row>
    <row r="51" spans="1:6" x14ac:dyDescent="0.2">
      <c r="A51" t="s">
        <v>51</v>
      </c>
      <c r="B51" t="s">
        <v>133</v>
      </c>
      <c r="C51" s="3" t="str">
        <f>IF(Completeness!D67=1,"Sì","No")</f>
        <v>No</v>
      </c>
      <c r="D51" s="3">
        <v>12</v>
      </c>
      <c r="E51" s="3">
        <f t="shared" si="1"/>
        <v>0</v>
      </c>
      <c r="F51" t="s">
        <v>126</v>
      </c>
    </row>
    <row r="52" spans="1:6" x14ac:dyDescent="0.2">
      <c r="A52" t="s">
        <v>51</v>
      </c>
      <c r="B52" t="s">
        <v>131</v>
      </c>
      <c r="C52" s="3" t="str">
        <f>IF(Completeness!D68=1,"Sì","No")</f>
        <v>No</v>
      </c>
      <c r="D52" s="3">
        <v>12</v>
      </c>
      <c r="E52" s="3">
        <f t="shared" si="1"/>
        <v>0</v>
      </c>
      <c r="F52" t="s">
        <v>127</v>
      </c>
    </row>
    <row r="53" spans="1:6" x14ac:dyDescent="0.2">
      <c r="C53"/>
      <c r="D53"/>
    </row>
    <row r="54" spans="1:6" x14ac:dyDescent="0.2">
      <c r="C54"/>
      <c r="D54"/>
    </row>
    <row r="55" spans="1:6" x14ac:dyDescent="0.2">
      <c r="A55" s="4" t="s">
        <v>134</v>
      </c>
      <c r="B55">
        <f>IFERROR(SUM(E17:E52)/COUNTIF(C17:C52,"Sì"), 0)</f>
        <v>0</v>
      </c>
      <c r="C55" s="1" t="str">
        <f>IF(COUNTIF(C17:C52, "Sì")&gt;0, "Sì", "No")</f>
        <v>No</v>
      </c>
      <c r="D55"/>
    </row>
    <row r="58" spans="1:6" x14ac:dyDescent="0.2">
      <c r="A58" s="4" t="s">
        <v>176</v>
      </c>
      <c r="B58" t="str">
        <f>IFERROR((B11+B55)/(COUNTIF(C11, "Sì")+COUNTIF(C55, "Sì")),  "Non calcolabile")</f>
        <v>Non calcolabile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EC9F-FFDE-A142-A402-849CC25E0BE9}">
  <dimension ref="A1:E54"/>
  <sheetViews>
    <sheetView zoomScale="115" zoomScaleNormal="140" workbookViewId="0">
      <selection activeCell="B7" sqref="B7"/>
    </sheetView>
  </sheetViews>
  <sheetFormatPr baseColWidth="10" defaultRowHeight="16" x14ac:dyDescent="0.2"/>
  <cols>
    <col min="1" max="1" width="44.6640625" customWidth="1"/>
    <col min="2" max="2" width="45.33203125" customWidth="1"/>
    <col min="3" max="3" width="9.33203125" style="1" customWidth="1"/>
    <col min="4" max="4" width="9.6640625" style="3" customWidth="1"/>
    <col min="5" max="5" width="39.33203125" customWidth="1"/>
    <col min="6" max="6" width="47.83203125" customWidth="1"/>
  </cols>
  <sheetData>
    <row r="1" spans="1:5" x14ac:dyDescent="0.2">
      <c r="A1" s="4" t="s">
        <v>180</v>
      </c>
      <c r="C1" s="2"/>
    </row>
    <row r="2" spans="1:5" x14ac:dyDescent="0.2">
      <c r="A2" s="6" t="s">
        <v>181</v>
      </c>
      <c r="B2" s="6" t="s">
        <v>182</v>
      </c>
    </row>
    <row r="3" spans="1:5" x14ac:dyDescent="0.2">
      <c r="A3" s="6"/>
      <c r="B3" s="6"/>
      <c r="C3" s="8"/>
      <c r="D3" s="6"/>
      <c r="E3" s="6"/>
    </row>
    <row r="4" spans="1:5" x14ac:dyDescent="0.2">
      <c r="A4" s="6"/>
      <c r="B4" s="6"/>
      <c r="C4" s="8"/>
      <c r="D4" s="8"/>
      <c r="E4" s="6"/>
    </row>
    <row r="5" spans="1:5" x14ac:dyDescent="0.2">
      <c r="A5" s="9" t="s">
        <v>183</v>
      </c>
      <c r="B5" s="6"/>
      <c r="C5" s="8"/>
      <c r="D5" s="8"/>
      <c r="E5" s="6"/>
    </row>
    <row r="6" spans="1:5" x14ac:dyDescent="0.2">
      <c r="A6" s="6" t="s">
        <v>184</v>
      </c>
      <c r="B6" t="s">
        <v>182</v>
      </c>
      <c r="C6" s="8"/>
      <c r="D6" s="8"/>
      <c r="E6" s="6"/>
    </row>
    <row r="7" spans="1:5" x14ac:dyDescent="0.2">
      <c r="A7" s="6"/>
      <c r="B7" s="6"/>
      <c r="C7" s="8"/>
      <c r="D7" s="8"/>
      <c r="E7" s="6"/>
    </row>
    <row r="8" spans="1:5" x14ac:dyDescent="0.2">
      <c r="A8" s="6"/>
      <c r="B8" s="6"/>
      <c r="C8" s="8"/>
      <c r="D8" s="8"/>
      <c r="E8" s="6"/>
    </row>
    <row r="9" spans="1:5" x14ac:dyDescent="0.2">
      <c r="A9" s="6"/>
      <c r="B9" s="6"/>
      <c r="C9" s="8"/>
      <c r="D9" s="8"/>
      <c r="E9" s="6"/>
    </row>
    <row r="10" spans="1:5" x14ac:dyDescent="0.2">
      <c r="A10" s="6"/>
      <c r="B10" s="6"/>
      <c r="C10" s="8"/>
      <c r="D10" s="8"/>
      <c r="E10" s="6"/>
    </row>
    <row r="11" spans="1:5" x14ac:dyDescent="0.2">
      <c r="A11" s="6"/>
      <c r="B11" s="6"/>
      <c r="C11" s="8"/>
      <c r="D11" s="8"/>
      <c r="E11" s="6"/>
    </row>
    <row r="12" spans="1:5" x14ac:dyDescent="0.2">
      <c r="A12" s="6"/>
      <c r="B12" s="6"/>
      <c r="C12" s="8"/>
      <c r="D12" s="8"/>
      <c r="E12" s="6"/>
    </row>
    <row r="13" spans="1:5" x14ac:dyDescent="0.2">
      <c r="A13" s="6"/>
      <c r="B13" s="6"/>
      <c r="C13" s="8"/>
      <c r="D13" s="8"/>
      <c r="E13" s="6"/>
    </row>
    <row r="14" spans="1:5" ht="14" customHeight="1" x14ac:dyDescent="0.2">
      <c r="A14" s="6"/>
      <c r="B14" s="6"/>
      <c r="C14" s="8"/>
      <c r="D14" s="8"/>
      <c r="E14" s="6"/>
    </row>
    <row r="15" spans="1:5" x14ac:dyDescent="0.2">
      <c r="A15" s="6"/>
      <c r="B15" s="6"/>
      <c r="C15" s="8"/>
      <c r="D15" s="8"/>
      <c r="E15" s="6"/>
    </row>
    <row r="16" spans="1:5" x14ac:dyDescent="0.2">
      <c r="A16" s="6"/>
      <c r="B16" s="6"/>
      <c r="C16" s="8"/>
      <c r="D16" s="8"/>
      <c r="E16" s="6"/>
    </row>
    <row r="17" spans="1:5" x14ac:dyDescent="0.2">
      <c r="A17" s="6"/>
      <c r="B17" s="6"/>
      <c r="C17" s="8"/>
      <c r="D17" s="8"/>
      <c r="E17" s="6"/>
    </row>
    <row r="18" spans="1:5" x14ac:dyDescent="0.2">
      <c r="A18" s="6"/>
      <c r="B18" s="6"/>
      <c r="C18" s="8"/>
      <c r="D18" s="8"/>
      <c r="E18" s="6"/>
    </row>
    <row r="19" spans="1:5" x14ac:dyDescent="0.2">
      <c r="A19" s="6"/>
      <c r="B19" s="6"/>
      <c r="C19" s="8"/>
      <c r="D19" s="8"/>
      <c r="E19" s="6"/>
    </row>
    <row r="20" spans="1:5" x14ac:dyDescent="0.2">
      <c r="A20" s="6"/>
      <c r="B20" s="6"/>
      <c r="C20" s="8"/>
      <c r="D20" s="8"/>
      <c r="E20" s="6"/>
    </row>
    <row r="21" spans="1:5" x14ac:dyDescent="0.2">
      <c r="A21" s="6"/>
      <c r="B21" s="6"/>
      <c r="C21" s="8"/>
      <c r="D21" s="8"/>
      <c r="E21" s="6"/>
    </row>
    <row r="22" spans="1:5" x14ac:dyDescent="0.2">
      <c r="A22" s="6"/>
      <c r="B22" s="6"/>
      <c r="C22" s="8"/>
      <c r="D22" s="8"/>
      <c r="E22" s="6"/>
    </row>
    <row r="23" spans="1:5" x14ac:dyDescent="0.2">
      <c r="A23" s="6"/>
      <c r="B23" s="6"/>
      <c r="C23" s="8"/>
      <c r="D23" s="8"/>
      <c r="E23" s="6"/>
    </row>
    <row r="24" spans="1:5" x14ac:dyDescent="0.2">
      <c r="A24" s="6"/>
      <c r="B24" s="6"/>
      <c r="C24" s="8"/>
      <c r="D24" s="8"/>
      <c r="E24" s="6"/>
    </row>
    <row r="25" spans="1:5" x14ac:dyDescent="0.2">
      <c r="A25" s="6"/>
      <c r="B25" s="6"/>
      <c r="C25" s="8"/>
      <c r="D25" s="8"/>
      <c r="E25" s="6"/>
    </row>
    <row r="26" spans="1:5" x14ac:dyDescent="0.2">
      <c r="A26" s="6"/>
      <c r="B26" s="6"/>
      <c r="C26" s="8"/>
      <c r="D26" s="8"/>
      <c r="E26" s="6"/>
    </row>
    <row r="27" spans="1:5" x14ac:dyDescent="0.2">
      <c r="A27" s="6"/>
      <c r="B27" s="6"/>
      <c r="C27" s="8"/>
      <c r="D27" s="8"/>
      <c r="E27" s="6"/>
    </row>
    <row r="28" spans="1:5" x14ac:dyDescent="0.2">
      <c r="A28" s="6"/>
      <c r="B28" s="6"/>
      <c r="C28" s="8"/>
      <c r="D28" s="8"/>
      <c r="E28" s="6"/>
    </row>
    <row r="29" spans="1:5" x14ac:dyDescent="0.2">
      <c r="A29" s="6"/>
      <c r="B29" s="6"/>
      <c r="C29" s="8"/>
      <c r="D29" s="8"/>
      <c r="E29" s="6"/>
    </row>
    <row r="30" spans="1:5" x14ac:dyDescent="0.2">
      <c r="A30" s="6"/>
      <c r="B30" s="6"/>
      <c r="C30" s="8"/>
      <c r="D30" s="8"/>
      <c r="E30" s="6"/>
    </row>
    <row r="31" spans="1:5" x14ac:dyDescent="0.2">
      <c r="A31" s="10"/>
      <c r="B31" s="6"/>
      <c r="C31" s="8"/>
      <c r="D31" s="8"/>
      <c r="E31" s="6"/>
    </row>
    <row r="32" spans="1:5" x14ac:dyDescent="0.2">
      <c r="A32" s="10"/>
      <c r="B32" s="6"/>
      <c r="C32" s="8"/>
      <c r="D32" s="8"/>
      <c r="E32" s="6"/>
    </row>
    <row r="33" spans="1:5" x14ac:dyDescent="0.2">
      <c r="A33" s="10"/>
      <c r="B33" s="6"/>
      <c r="C33" s="8"/>
      <c r="D33" s="8"/>
      <c r="E33" s="6"/>
    </row>
    <row r="34" spans="1:5" x14ac:dyDescent="0.2">
      <c r="A34" s="10"/>
      <c r="B34" s="6"/>
      <c r="C34" s="8"/>
      <c r="D34" s="8"/>
      <c r="E34" s="6"/>
    </row>
    <row r="35" spans="1:5" x14ac:dyDescent="0.2">
      <c r="A35" s="10"/>
      <c r="B35" s="6"/>
      <c r="C35" s="8"/>
      <c r="D35" s="8"/>
      <c r="E35" s="6"/>
    </row>
    <row r="36" spans="1:5" x14ac:dyDescent="0.2">
      <c r="A36" s="10"/>
      <c r="B36" s="6"/>
      <c r="C36" s="8"/>
      <c r="D36" s="8"/>
      <c r="E36" s="6"/>
    </row>
    <row r="37" spans="1:5" x14ac:dyDescent="0.2">
      <c r="A37" s="10"/>
      <c r="B37" s="6"/>
      <c r="C37" s="8"/>
      <c r="D37" s="8"/>
      <c r="E37" s="6"/>
    </row>
    <row r="38" spans="1:5" x14ac:dyDescent="0.2">
      <c r="A38" s="10"/>
      <c r="B38" s="6"/>
      <c r="C38" s="8"/>
      <c r="D38" s="8"/>
      <c r="E38" s="6"/>
    </row>
    <row r="39" spans="1:5" x14ac:dyDescent="0.2">
      <c r="A39" s="10"/>
      <c r="B39" s="6"/>
      <c r="C39" s="8"/>
      <c r="D39" s="8"/>
      <c r="E39" s="6"/>
    </row>
    <row r="40" spans="1:5" x14ac:dyDescent="0.2">
      <c r="A40" s="6"/>
      <c r="B40" s="6"/>
      <c r="C40" s="8"/>
      <c r="D40" s="6"/>
      <c r="E40" s="6"/>
    </row>
    <row r="41" spans="1:5" x14ac:dyDescent="0.2">
      <c r="A41" s="6"/>
      <c r="B41" s="6"/>
      <c r="C41" s="8"/>
      <c r="D41" s="6"/>
      <c r="E41" s="6"/>
    </row>
    <row r="42" spans="1:5" x14ac:dyDescent="0.2">
      <c r="A42" s="9"/>
      <c r="B42" s="6"/>
      <c r="C42" s="8"/>
      <c r="D42" s="6"/>
      <c r="E42" s="6"/>
    </row>
    <row r="43" spans="1:5" x14ac:dyDescent="0.2">
      <c r="A43" s="4"/>
    </row>
    <row r="44" spans="1:5" x14ac:dyDescent="0.2">
      <c r="A44" s="4"/>
    </row>
    <row r="45" spans="1:5" x14ac:dyDescent="0.2">
      <c r="A45" s="4"/>
    </row>
    <row r="46" spans="1:5" x14ac:dyDescent="0.2">
      <c r="A46" s="4"/>
    </row>
    <row r="47" spans="1:5" x14ac:dyDescent="0.2">
      <c r="A47" s="4"/>
    </row>
    <row r="48" spans="1:5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Readiness</vt:lpstr>
      <vt:lpstr>Specificity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2024-10-11T07:43:43Z</dcterms:created>
  <dcterms:modified xsi:type="dcterms:W3CDTF">2025-01-07T16:01:47Z</dcterms:modified>
</cp:coreProperties>
</file>