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mi365-my.sharepoint.com/personal/10531812_polimi_it/Documents/Spreafico-Tassini/Valutazioni/data_deduplication/Dirty 10/Llama/"/>
    </mc:Choice>
  </mc:AlternateContent>
  <xr:revisionPtr revIDLastSave="268" documentId="8_{B382CCDC-0845-2641-B774-8F4C1B8CC5B8}" xr6:coauthVersionLast="47" xr6:coauthVersionMax="47" xr10:uidLastSave="{2C290C35-7114-AD4B-8367-C81B6580A633}"/>
  <bookViews>
    <workbookView xWindow="160" yWindow="660" windowWidth="14180" windowHeight="15740" activeTab="3" xr2:uid="{13B2F270-3AF2-7647-9EC7-B0AF5915D08B}"/>
  </bookViews>
  <sheets>
    <sheet name="Completeness" sheetId="1" r:id="rId1"/>
    <sheet name="Accuracy" sheetId="2" r:id="rId2"/>
    <sheet name="Prescriptivity" sheetId="3" r:id="rId3"/>
    <sheet name="Readiness" sheetId="4" r:id="rId4"/>
    <sheet name="Fla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4" l="1"/>
  <c r="B4" i="4"/>
  <c r="B3" i="4"/>
  <c r="B2" i="4"/>
  <c r="B3" i="3"/>
  <c r="B3" i="2"/>
  <c r="B2" i="2"/>
  <c r="H3" i="2"/>
  <c r="F2" i="4"/>
  <c r="G4" i="2" l="1"/>
  <c r="F3" i="4"/>
  <c r="F4" i="4"/>
  <c r="F5" i="4"/>
  <c r="B8" i="4"/>
  <c r="G3" i="2"/>
  <c r="F3" i="2"/>
  <c r="G2" i="2"/>
  <c r="F2" i="2"/>
  <c r="H2" i="2" l="1"/>
  <c r="H4" i="2" s="1"/>
  <c r="B6" i="2" s="1"/>
  <c r="F4" i="2"/>
  <c r="B2" i="3"/>
  <c r="B6" i="3" s="1"/>
  <c r="B6" i="1"/>
</calcChain>
</file>

<file path=xl/sharedStrings.xml><?xml version="1.0" encoding="utf-8"?>
<sst xmlns="http://schemas.openxmlformats.org/spreadsheetml/2006/main" count="57" uniqueCount="41">
  <si>
    <t>descrittore</t>
  </si>
  <si>
    <t>valutare?</t>
  </si>
  <si>
    <t>check</t>
  </si>
  <si>
    <t>Sì</t>
  </si>
  <si>
    <t>dipendenza</t>
  </si>
  <si>
    <t>Prescriptivity:</t>
  </si>
  <si>
    <t>Completeness</t>
  </si>
  <si>
    <t>Precision</t>
  </si>
  <si>
    <t>Recall</t>
  </si>
  <si>
    <t>Completeness!B3</t>
  </si>
  <si>
    <t>duplicati esatti</t>
  </si>
  <si>
    <t>duplicati non-esatti</t>
  </si>
  <si>
    <t>Duplicati</t>
  </si>
  <si>
    <t>processo di exact matching prescrittivo</t>
  </si>
  <si>
    <t>processo di non-exact matching prescrittivo</t>
  </si>
  <si>
    <t>fornisce il codice per fare exact matching oppure le coppie di duplicati esatti o il dataset deduplicato</t>
  </si>
  <si>
    <t>fornisce le coppie di duplicati esatti o il dataset deduplicato</t>
  </si>
  <si>
    <t>fornisce il codice per fare non-exact matching oppure le coppie di duplicati esatti o il dataset deduplicato</t>
  </si>
  <si>
    <t>fornisce le coppie di duplicati non esatti o il dataset deduplicato</t>
  </si>
  <si>
    <t>Readiness:</t>
  </si>
  <si>
    <t>Duplicati trovati</t>
  </si>
  <si>
    <t>Duplicati sbagliati</t>
  </si>
  <si>
    <t>Duplicati mancanti</t>
  </si>
  <si>
    <t>Accuracy (F1-score):</t>
  </si>
  <si>
    <t>F1-score</t>
  </si>
  <si>
    <t>6 - 76</t>
  </si>
  <si>
    <t>13 - 99</t>
  </si>
  <si>
    <t>16 - 85 - 92</t>
  </si>
  <si>
    <t>26 - 40</t>
  </si>
  <si>
    <t>35 - 50</t>
  </si>
  <si>
    <t>37 - 59</t>
  </si>
  <si>
    <t>42 - 68 - 78</t>
  </si>
  <si>
    <t>66 - 69</t>
  </si>
  <si>
    <t>hallucination flag</t>
  </si>
  <si>
    <t>LLM allucina</t>
  </si>
  <si>
    <t>menziona o fa l'exact matching</t>
  </si>
  <si>
    <t>menziona o fa il non-exact matching</t>
  </si>
  <si>
    <t>Completeness!B2</t>
  </si>
  <si>
    <t>menziona o fa l'exact matching (B2)</t>
  </si>
  <si>
    <t>menziona o fa il non-exact matching (B3)</t>
  </si>
  <si>
    <t>Si inventa che il dataset parte da 123 righe e dopo la rimozione dei duplicati esatti sono 114, cose entrambe false e non si capisce come abbia ottenuto questi numeri.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</si>
</sst>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rgb="FF000000"/>
      <name val="Aptos Narrow"/>
      <scheme val="minor"/>
    </font>
    <font>
      <sz val="12"/>
      <color theme="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49" fontId="0" fillId="0" borderId="0" xfId="0" applyNumberFormat="1"/>
    <xf numFmtId="0" fontId="4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9370F-D459-664E-93E8-5B0C03EDC0B4}">
  <dimension ref="A1:C6"/>
  <sheetViews>
    <sheetView zoomScale="150" workbookViewId="0">
      <selection activeCell="C4" sqref="C4"/>
    </sheetView>
  </sheetViews>
  <sheetFormatPr baseColWidth="10" defaultRowHeight="16" x14ac:dyDescent="0.2"/>
  <cols>
    <col min="1" max="1" width="43.3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35</v>
      </c>
      <c r="B2" s="1" t="s">
        <v>3</v>
      </c>
      <c r="C2" s="1">
        <v>1</v>
      </c>
    </row>
    <row r="3" spans="1:3" x14ac:dyDescent="0.2">
      <c r="A3" t="s">
        <v>36</v>
      </c>
      <c r="B3" s="1" t="s">
        <v>3</v>
      </c>
      <c r="C3" s="1">
        <v>0</v>
      </c>
    </row>
    <row r="6" spans="1:3" x14ac:dyDescent="0.2">
      <c r="A6" s="2" t="s">
        <v>6</v>
      </c>
      <c r="B6">
        <f>SUM(C2:C3)/COUNTA(B2:B3)</f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03E7E-B009-4C45-A8EE-6B03DC1F841B}">
  <dimension ref="A1:I33"/>
  <sheetViews>
    <sheetView zoomScale="135" workbookViewId="0">
      <selection activeCell="D7" sqref="D7"/>
    </sheetView>
  </sheetViews>
  <sheetFormatPr baseColWidth="10" defaultRowHeight="16" x14ac:dyDescent="0.2"/>
  <cols>
    <col min="1" max="1" width="26.33203125" customWidth="1"/>
    <col min="2" max="2" width="9.33203125" customWidth="1"/>
    <col min="3" max="3" width="14.83203125" customWidth="1"/>
    <col min="4" max="4" width="15.1640625" customWidth="1"/>
    <col min="5" max="5" width="16.5" customWidth="1"/>
    <col min="8" max="8" width="10.83203125" style="1"/>
  </cols>
  <sheetData>
    <row r="1" spans="1:9" x14ac:dyDescent="0.2">
      <c r="A1" t="s">
        <v>0</v>
      </c>
      <c r="B1" s="1" t="s">
        <v>1</v>
      </c>
      <c r="C1" s="1" t="s">
        <v>20</v>
      </c>
      <c r="D1" s="1" t="s">
        <v>21</v>
      </c>
      <c r="E1" s="1" t="s">
        <v>22</v>
      </c>
      <c r="F1" s="1" t="s">
        <v>7</v>
      </c>
      <c r="G1" s="1" t="s">
        <v>8</v>
      </c>
      <c r="H1" s="1" t="s">
        <v>24</v>
      </c>
      <c r="I1" s="1" t="s">
        <v>4</v>
      </c>
    </row>
    <row r="2" spans="1:9" x14ac:dyDescent="0.2">
      <c r="A2" t="s">
        <v>10</v>
      </c>
      <c r="B2" s="1" t="str">
        <f>IF(Completeness!C2=1,"Sì","No")</f>
        <v>Sì</v>
      </c>
      <c r="C2" s="1">
        <v>3</v>
      </c>
      <c r="D2" s="1">
        <v>0</v>
      </c>
      <c r="E2" s="1">
        <v>0</v>
      </c>
      <c r="F2">
        <f>C2/(C2+D2)</f>
        <v>1</v>
      </c>
      <c r="G2">
        <f>C2/(C2+E2)</f>
        <v>1</v>
      </c>
      <c r="H2" s="1">
        <f>(2*F2*G2)/(F2+G2)</f>
        <v>1</v>
      </c>
      <c r="I2" s="7" t="s">
        <v>37</v>
      </c>
    </row>
    <row r="3" spans="1:9" x14ac:dyDescent="0.2">
      <c r="A3" t="s">
        <v>11</v>
      </c>
      <c r="B3" s="1" t="str">
        <f>IF(Completeness!C3=1,"Sì","No")</f>
        <v>No</v>
      </c>
      <c r="C3" s="1">
        <v>0</v>
      </c>
      <c r="D3" s="1">
        <v>0</v>
      </c>
      <c r="E3" s="1">
        <v>0</v>
      </c>
      <c r="F3" t="e">
        <f t="shared" ref="F3" si="0">C3/(C3+D3)</f>
        <v>#DIV/0!</v>
      </c>
      <c r="G3" t="e">
        <f t="shared" ref="G3" si="1">C3/(C3+E3)</f>
        <v>#DIV/0!</v>
      </c>
      <c r="H3" s="1" t="e">
        <f>(2*F3*G3)/(F3+G3)</f>
        <v>#DIV/0!</v>
      </c>
      <c r="I3" s="7" t="s">
        <v>9</v>
      </c>
    </row>
    <row r="4" spans="1:9" x14ac:dyDescent="0.2">
      <c r="B4" s="1"/>
      <c r="C4" s="1"/>
      <c r="D4" s="1"/>
      <c r="E4" s="1"/>
      <c r="F4" s="2">
        <f>SUMIF(B2:B3, "Sì", F2:F3)/COUNTIF(B2:B3,"Sì")</f>
        <v>1</v>
      </c>
      <c r="G4" s="2">
        <f>SUMIF(B2:B3, "Sì", G2:G3)/COUNTIF(B2:B3,"Sì")</f>
        <v>1</v>
      </c>
      <c r="H4" s="9">
        <f>SUMIF(B2:B3, "Sì", H2:H3)/COUNTIF(B2:B3,"Sì")</f>
        <v>1</v>
      </c>
    </row>
    <row r="5" spans="1:9" x14ac:dyDescent="0.2">
      <c r="B5" s="1"/>
      <c r="C5" s="1"/>
      <c r="D5" s="1"/>
      <c r="E5" s="1"/>
    </row>
    <row r="6" spans="1:9" x14ac:dyDescent="0.2">
      <c r="A6" s="2" t="s">
        <v>23</v>
      </c>
      <c r="B6" s="1">
        <f>H4</f>
        <v>1</v>
      </c>
      <c r="C6" s="1"/>
      <c r="D6" s="1"/>
      <c r="E6" s="1"/>
    </row>
    <row r="7" spans="1:9" x14ac:dyDescent="0.2">
      <c r="C7" s="1"/>
    </row>
    <row r="8" spans="1:9" x14ac:dyDescent="0.2">
      <c r="A8" t="s">
        <v>12</v>
      </c>
      <c r="C8" s="1"/>
    </row>
    <row r="9" spans="1:9" x14ac:dyDescent="0.2">
      <c r="A9" s="4" t="s">
        <v>25</v>
      </c>
      <c r="C9" s="1"/>
    </row>
    <row r="10" spans="1:9" x14ac:dyDescent="0.2">
      <c r="A10" s="4" t="s">
        <v>26</v>
      </c>
      <c r="C10" s="1"/>
    </row>
    <row r="11" spans="1:9" x14ac:dyDescent="0.2">
      <c r="A11" s="4" t="s">
        <v>27</v>
      </c>
    </row>
    <row r="12" spans="1:9" x14ac:dyDescent="0.2">
      <c r="A12" s="4" t="s">
        <v>28</v>
      </c>
    </row>
    <row r="13" spans="1:9" x14ac:dyDescent="0.2">
      <c r="A13" s="4" t="s">
        <v>29</v>
      </c>
      <c r="B13">
        <v>1</v>
      </c>
    </row>
    <row r="14" spans="1:9" x14ac:dyDescent="0.2">
      <c r="A14" s="4" t="s">
        <v>30</v>
      </c>
    </row>
    <row r="15" spans="1:9" x14ac:dyDescent="0.2">
      <c r="A15" s="4" t="s">
        <v>31</v>
      </c>
      <c r="B15">
        <v>1</v>
      </c>
    </row>
    <row r="16" spans="1:9" x14ac:dyDescent="0.2">
      <c r="A16" s="4" t="s">
        <v>32</v>
      </c>
      <c r="B16">
        <v>1</v>
      </c>
    </row>
    <row r="17" spans="1:1" x14ac:dyDescent="0.2">
      <c r="A17" s="4"/>
    </row>
    <row r="18" spans="1:1" x14ac:dyDescent="0.2">
      <c r="A18" s="4"/>
    </row>
    <row r="19" spans="1:1" x14ac:dyDescent="0.2">
      <c r="A19" s="4"/>
    </row>
    <row r="20" spans="1:1" x14ac:dyDescent="0.2">
      <c r="A20" s="4"/>
    </row>
    <row r="21" spans="1:1" x14ac:dyDescent="0.2">
      <c r="A21" s="4"/>
    </row>
    <row r="22" spans="1:1" x14ac:dyDescent="0.2">
      <c r="A22" s="4"/>
    </row>
    <row r="23" spans="1:1" x14ac:dyDescent="0.2">
      <c r="A23" s="4"/>
    </row>
    <row r="24" spans="1:1" x14ac:dyDescent="0.2">
      <c r="A24" s="4"/>
    </row>
    <row r="25" spans="1:1" x14ac:dyDescent="0.2">
      <c r="A25" s="4"/>
    </row>
    <row r="26" spans="1:1" x14ac:dyDescent="0.2">
      <c r="A26" s="4"/>
    </row>
    <row r="27" spans="1:1" x14ac:dyDescent="0.2">
      <c r="A27" s="4"/>
    </row>
    <row r="28" spans="1:1" x14ac:dyDescent="0.2">
      <c r="A28" s="4"/>
    </row>
    <row r="29" spans="1:1" x14ac:dyDescent="0.2">
      <c r="A29" s="4"/>
    </row>
    <row r="30" spans="1:1" x14ac:dyDescent="0.2">
      <c r="A30" s="4"/>
    </row>
    <row r="31" spans="1:1" x14ac:dyDescent="0.2">
      <c r="A31" s="4"/>
    </row>
    <row r="32" spans="1:1" x14ac:dyDescent="0.2">
      <c r="A32" s="4"/>
    </row>
    <row r="33" spans="1:1" x14ac:dyDescent="0.2">
      <c r="A33" s="4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24722-4E20-8842-AAB5-6C6F217AB2FB}">
  <dimension ref="A1:D6"/>
  <sheetViews>
    <sheetView zoomScale="150" workbookViewId="0">
      <selection activeCell="C7" sqref="C7"/>
    </sheetView>
  </sheetViews>
  <sheetFormatPr baseColWidth="10" defaultRowHeight="16" x14ac:dyDescent="0.2"/>
  <cols>
    <col min="1" max="1" width="43.83203125" customWidth="1"/>
    <col min="2" max="2" width="8.6640625" style="1" customWidth="1"/>
    <col min="3" max="3" width="7.33203125" style="1" customWidth="1"/>
  </cols>
  <sheetData>
    <row r="1" spans="1:4" x14ac:dyDescent="0.2">
      <c r="A1" t="s">
        <v>0</v>
      </c>
      <c r="B1" s="1" t="s">
        <v>1</v>
      </c>
      <c r="C1" s="1" t="s">
        <v>2</v>
      </c>
      <c r="D1" t="s">
        <v>4</v>
      </c>
    </row>
    <row r="2" spans="1:4" x14ac:dyDescent="0.2">
      <c r="A2" s="3" t="s">
        <v>13</v>
      </c>
      <c r="B2" s="1" t="str">
        <f>IF(Completeness!C2 = 1, "Sì", "No")</f>
        <v>Sì</v>
      </c>
      <c r="C2" s="1">
        <v>1</v>
      </c>
      <c r="D2" t="s">
        <v>38</v>
      </c>
    </row>
    <row r="3" spans="1:4" x14ac:dyDescent="0.2">
      <c r="A3" s="3" t="s">
        <v>14</v>
      </c>
      <c r="B3" s="1" t="str">
        <f>IF(Completeness!C3 = 1, "Sì", "No")</f>
        <v>No</v>
      </c>
      <c r="C3" s="1">
        <v>0</v>
      </c>
      <c r="D3" t="s">
        <v>39</v>
      </c>
    </row>
    <row r="4" spans="1:4" x14ac:dyDescent="0.2">
      <c r="A4" s="3"/>
    </row>
    <row r="5" spans="1:4" x14ac:dyDescent="0.2">
      <c r="A5" s="3"/>
    </row>
    <row r="6" spans="1:4" x14ac:dyDescent="0.2">
      <c r="A6" s="5" t="s">
        <v>5</v>
      </c>
      <c r="B6" s="1">
        <f>SUM(C2:C3)/COUNTIF(B2:B3,"Sì")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98CE6-B8E8-F343-8364-1CE6EB1F42FA}">
  <dimension ref="A1:H9"/>
  <sheetViews>
    <sheetView tabSelected="1" zoomScale="167" workbookViewId="0">
      <selection activeCell="C8" sqref="C8"/>
    </sheetView>
  </sheetViews>
  <sheetFormatPr baseColWidth="10" defaultRowHeight="16" x14ac:dyDescent="0.2"/>
  <cols>
    <col min="1" max="1" width="75" customWidth="1"/>
  </cols>
  <sheetData>
    <row r="1" spans="1:8" x14ac:dyDescent="0.2">
      <c r="A1" s="3" t="s">
        <v>0</v>
      </c>
      <c r="B1" s="6" t="s">
        <v>1</v>
      </c>
      <c r="C1" s="6" t="s">
        <v>2</v>
      </c>
      <c r="D1" s="3" t="s">
        <v>4</v>
      </c>
      <c r="E1" s="3"/>
      <c r="F1" s="3"/>
      <c r="G1" s="3"/>
      <c r="H1" s="3"/>
    </row>
    <row r="2" spans="1:8" x14ac:dyDescent="0.2">
      <c r="A2" s="3" t="s">
        <v>15</v>
      </c>
      <c r="B2" s="6" t="str">
        <f>IF(Completeness!C2 =1, "Sì", "No")</f>
        <v>Sì</v>
      </c>
      <c r="C2" s="6">
        <v>1</v>
      </c>
      <c r="D2" s="3" t="s">
        <v>37</v>
      </c>
      <c r="E2" s="3"/>
      <c r="F2" s="8" t="str">
        <f>IF(MOD(ROW(), 2)=0, "Pari", "Dispari")</f>
        <v>Pari</v>
      </c>
      <c r="G2" s="3"/>
      <c r="H2" s="3"/>
    </row>
    <row r="3" spans="1:8" x14ac:dyDescent="0.2">
      <c r="A3" s="3" t="s">
        <v>16</v>
      </c>
      <c r="B3" s="6" t="str">
        <f>IF(Completeness!C2 =1, "Sì", "No")</f>
        <v>Sì</v>
      </c>
      <c r="C3" s="6">
        <v>1</v>
      </c>
      <c r="D3" s="3" t="s">
        <v>37</v>
      </c>
      <c r="E3" s="3"/>
      <c r="F3" s="8" t="str">
        <f t="shared" ref="F3:F5" si="0">IF(MOD(ROW(), 2)=0, "Pari", "Dispari")</f>
        <v>Dispari</v>
      </c>
      <c r="G3" s="3"/>
      <c r="H3" s="3"/>
    </row>
    <row r="4" spans="1:8" x14ac:dyDescent="0.2">
      <c r="A4" s="3" t="s">
        <v>17</v>
      </c>
      <c r="B4" s="6" t="str">
        <f>IF(Completeness!C3 =1, "Sì", "No")</f>
        <v>No</v>
      </c>
      <c r="C4" s="6">
        <v>0</v>
      </c>
      <c r="D4" s="3" t="s">
        <v>9</v>
      </c>
      <c r="E4" s="3"/>
      <c r="F4" s="8" t="str">
        <f t="shared" si="0"/>
        <v>Pari</v>
      </c>
      <c r="G4" s="3"/>
      <c r="H4" s="3"/>
    </row>
    <row r="5" spans="1:8" x14ac:dyDescent="0.2">
      <c r="A5" s="3" t="s">
        <v>18</v>
      </c>
      <c r="B5" s="6" t="str">
        <f>IF(Completeness!C3 =1, "Sì", "No")</f>
        <v>No</v>
      </c>
      <c r="C5" s="6">
        <v>0</v>
      </c>
      <c r="D5" s="3" t="s">
        <v>9</v>
      </c>
      <c r="E5" s="3"/>
      <c r="F5" s="8" t="str">
        <f t="shared" si="0"/>
        <v>Dispari</v>
      </c>
      <c r="G5" s="3"/>
      <c r="H5" s="3"/>
    </row>
    <row r="6" spans="1:8" x14ac:dyDescent="0.2">
      <c r="C6" s="6"/>
      <c r="D6" s="3"/>
      <c r="E6" s="3"/>
      <c r="F6" s="3"/>
      <c r="G6" s="3"/>
      <c r="H6" s="3"/>
    </row>
    <row r="7" spans="1:8" x14ac:dyDescent="0.2">
      <c r="E7" s="3"/>
      <c r="F7" s="3"/>
      <c r="G7" s="3"/>
      <c r="H7" s="3"/>
    </row>
    <row r="8" spans="1:8" x14ac:dyDescent="0.2">
      <c r="A8" s="5" t="s">
        <v>19</v>
      </c>
      <c r="B8" s="6">
        <f>(SUMIF(F2:F5, "Pari", C2:C5)*0.8 + SUMIF(F2:F5, "Dispari", C2:C5)*0.2) / (COUNTIF(B2:B5,"Sì")/2)</f>
        <v>1</v>
      </c>
      <c r="C8" s="6"/>
      <c r="D8" s="3"/>
      <c r="E8" s="3"/>
      <c r="F8" s="3"/>
      <c r="G8" s="3"/>
      <c r="H8" s="3"/>
    </row>
    <row r="9" spans="1:8" x14ac:dyDescent="0.2">
      <c r="A9" s="3"/>
      <c r="B9" s="6"/>
      <c r="C9" s="6"/>
      <c r="D9" s="3"/>
      <c r="E9" s="3"/>
      <c r="F9" s="3"/>
      <c r="G9" s="3"/>
      <c r="H9" s="3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33CB6-1EF2-FE4C-996B-A43E157CCF8A}">
  <dimension ref="A1:C3"/>
  <sheetViews>
    <sheetView zoomScale="178" workbookViewId="0">
      <selection activeCell="D8" sqref="D8"/>
    </sheetView>
  </sheetViews>
  <sheetFormatPr baseColWidth="10" defaultRowHeight="16" x14ac:dyDescent="0.2"/>
  <cols>
    <col min="1" max="1" width="17" customWidth="1"/>
  </cols>
  <sheetData>
    <row r="1" spans="1:3" x14ac:dyDescent="0.2">
      <c r="A1" t="s">
        <v>33</v>
      </c>
    </row>
    <row r="3" spans="1:3" x14ac:dyDescent="0.2">
      <c r="A3" t="s">
        <v>34</v>
      </c>
      <c r="B3" t="s">
        <v>3</v>
      </c>
      <c r="C3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Completeness</vt:lpstr>
      <vt:lpstr>Accuracy</vt:lpstr>
      <vt:lpstr>Prescriptivity</vt:lpstr>
      <vt:lpstr>Readiness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Tassini</dc:creator>
  <cp:lastModifiedBy>Matteo Spreafico</cp:lastModifiedBy>
  <dcterms:created xsi:type="dcterms:W3CDTF">2024-11-19T10:05:06Z</dcterms:created>
  <dcterms:modified xsi:type="dcterms:W3CDTF">2024-12-18T11:34:24Z</dcterms:modified>
</cp:coreProperties>
</file>