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outlier_detection/Dirty 30/"/>
    </mc:Choice>
  </mc:AlternateContent>
  <xr:revisionPtr revIDLastSave="391" documentId="8_{24815167-4AE0-FA4C-830E-0318776BBB34}" xr6:coauthVersionLast="47" xr6:coauthVersionMax="47" xr10:uidLastSave="{00034FB1-B259-5B48-9A94-980149467A46}"/>
  <bookViews>
    <workbookView xWindow="0" yWindow="760" windowWidth="28240" windowHeight="17500" activeTab="3" xr2:uid="{500118ED-2DDC-794C-9AF2-5C32D5A9021C}"/>
  </bookViews>
  <sheets>
    <sheet name="Completeness" sheetId="1" r:id="rId1"/>
    <sheet name="Accuracy" sheetId="2" r:id="rId2"/>
    <sheet name="Prescriptivity" sheetId="4" r:id="rId3"/>
    <sheet name="Specificity" sheetId="5" r:id="rId4"/>
    <sheet name="Readiness" sheetId="3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2" i="5"/>
  <c r="H7" i="2"/>
  <c r="B10" i="2" s="1"/>
  <c r="B3" i="2"/>
  <c r="B4" i="2"/>
  <c r="B5" i="2"/>
  <c r="B6" i="2"/>
  <c r="B2" i="2"/>
  <c r="H2" i="2"/>
  <c r="G3" i="3"/>
  <c r="G4" i="3"/>
  <c r="G5" i="3"/>
  <c r="G6" i="3"/>
  <c r="G7" i="3"/>
  <c r="G8" i="3"/>
  <c r="G9" i="3"/>
  <c r="G10" i="3"/>
  <c r="G11" i="3"/>
  <c r="G2" i="3"/>
  <c r="C11" i="3"/>
  <c r="C10" i="3"/>
  <c r="C9" i="3"/>
  <c r="C8" i="3"/>
  <c r="C7" i="3"/>
  <c r="C6" i="3"/>
  <c r="C5" i="3"/>
  <c r="C4" i="3"/>
  <c r="C3" i="3"/>
  <c r="G7" i="2"/>
  <c r="F7" i="2"/>
  <c r="G3" i="2"/>
  <c r="G4" i="2"/>
  <c r="G5" i="2"/>
  <c r="G6" i="2"/>
  <c r="G2" i="2"/>
  <c r="F2" i="2"/>
  <c r="F3" i="2"/>
  <c r="H3" i="2" s="1"/>
  <c r="F4" i="2"/>
  <c r="H4" i="2" s="1"/>
  <c r="F5" i="2"/>
  <c r="H5" i="2" s="1"/>
  <c r="F6" i="2"/>
  <c r="H6" i="2" s="1"/>
  <c r="B9" i="1"/>
  <c r="C2" i="5"/>
  <c r="C3" i="5"/>
  <c r="C4" i="5"/>
  <c r="C5" i="5"/>
  <c r="C6" i="5"/>
  <c r="C2" i="3"/>
  <c r="C6" i="4"/>
  <c r="C5" i="4"/>
  <c r="C4" i="4"/>
  <c r="C3" i="4"/>
  <c r="C2" i="4"/>
  <c r="B14" i="3" l="1"/>
  <c r="B9" i="5"/>
  <c r="B9" i="4"/>
</calcChain>
</file>

<file path=xl/sharedStrings.xml><?xml version="1.0" encoding="utf-8"?>
<sst xmlns="http://schemas.openxmlformats.org/spreadsheetml/2006/main" count="134" uniqueCount="50">
  <si>
    <t>colonna</t>
  </si>
  <si>
    <t>descrittore</t>
  </si>
  <si>
    <t>valutare?</t>
  </si>
  <si>
    <t>check</t>
  </si>
  <si>
    <t>price</t>
  </si>
  <si>
    <t>bed</t>
  </si>
  <si>
    <t>bath</t>
  </si>
  <si>
    <t>acre_lot</t>
  </si>
  <si>
    <t>house_size</t>
  </si>
  <si>
    <t>Sì</t>
  </si>
  <si>
    <t>Completeness:</t>
  </si>
  <si>
    <t>dipendenza</t>
  </si>
  <si>
    <t>applica una strategia di outlier detection / dà direttamente gli outlier</t>
  </si>
  <si>
    <t>applica una strategia di outlier detection / dà direttamente gli outlier (B4)</t>
  </si>
  <si>
    <t>applica una strategia di outlier detection / dà direttamente gli outlier (B5)</t>
  </si>
  <si>
    <t>applica una strategia di outlier detection / dà direttamente gli outlier (B6)</t>
  </si>
  <si>
    <t>la strategia è prescrittiva / gli outlier sono elencati con convinzione</t>
  </si>
  <si>
    <t>Prescriptivity:</t>
  </si>
  <si>
    <t xml:space="preserve">descrittore </t>
  </si>
  <si>
    <t>Specificity:</t>
  </si>
  <si>
    <t>Readiness:</t>
  </si>
  <si>
    <t>applica una strategia di outlier detection / dà direttamente gli outlier (B2)</t>
  </si>
  <si>
    <t>applica una strategia di outlier detection / dà direttamente gli outlier (B3)</t>
  </si>
  <si>
    <t>Precision</t>
  </si>
  <si>
    <t>Recall</t>
  </si>
  <si>
    <t>Outlier</t>
  </si>
  <si>
    <t>Completeness!B2</t>
  </si>
  <si>
    <t>Completeness!B3</t>
  </si>
  <si>
    <t>Completeness!B4</t>
  </si>
  <si>
    <t>Completeness!B5</t>
  </si>
  <si>
    <t>Completeness!B6</t>
  </si>
  <si>
    <t>la soluzione proposta è codice o i singoli valori della colonna puliti (o l'intero dataset)</t>
  </si>
  <si>
    <t>la soluzione proposta fornisce i valori della colonna puliti (o l'intero dataset)</t>
  </si>
  <si>
    <t>4600, 7100, 8100, 10300, 19600, 23300, 23800, 28400, 29600, 37000, 38900, 59100, 63300, 64300, 67700, 4321700, 6713800, 7942100, 9448600, 11763200, 12013800, 12154000, 14335800, 18418000, 19114000, 19437800, 20018200, 20368700, 20847700, 24315700</t>
  </si>
  <si>
    <t>7, 7, 7, 8, 8, 8, 8, 8, 8, 8, 9, 9, 9, 9, 9, 10, 10, 10, 10, 10, 11, 11, 11, 12, 12, 12, 12, 12, 12, 12</t>
  </si>
  <si>
    <t>7, 7, 7, 7, 8, 8, 8, 8, 8, 8, 8, 9, 9, 9, 10, 10, 10, 10, 10, 11, 11, 11, 11, 11, 11, 12, 12, 12, 12, 12</t>
  </si>
  <si>
    <t>4.9e-05, 0.0017, 0.0024, 0.0038, 0.0044, 0.0051, 0.0058, 0.007, 0.0083, 0.0089, 0.01, 0.011, 0.012, 0.013, 0.014, 47.0, 48.0, 49.0, 54.0, 57.0, 57.0, 60.0, 63.0, 63.0, 64.0, 66.0, 68.0, 68.0, 69.0, 69.0</t>
  </si>
  <si>
    <t>14.0, 19.0, 21.0, 39.0, 39.0, 59.0, 79.0, 86.0, 91.0, 97.0, 120.0, 130.0, 130.0, 160.0, 160.0, 8007.0, 8917.0, 9029.0, 9258.0, 9591.0, 9936.0, 10170.0, 10220.0, 10300.0, 10400.0, 10590.0, 11220.0, 11350.0, 11420.0, 11500.0</t>
  </si>
  <si>
    <t>numero di colonne per cui la strategia di outlier detection è specifica per la colonna</t>
  </si>
  <si>
    <t>punteggio</t>
  </si>
  <si>
    <t>num col</t>
  </si>
  <si>
    <t>N.B. Bisogna includere la colonna che si sta valutando</t>
  </si>
  <si>
    <t>outlier corretti</t>
  </si>
  <si>
    <t>outlier sbagliati</t>
  </si>
  <si>
    <t>outlier mancanti</t>
  </si>
  <si>
    <t>F1-score</t>
  </si>
  <si>
    <t>Accuracy (F1-score):</t>
  </si>
  <si>
    <t>hallucination flag</t>
  </si>
  <si>
    <t>LLM allucina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</si>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</sst>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C24A-DFC6-9B4D-BFB0-3295A8349A8D}">
  <dimension ref="A1:D15"/>
  <sheetViews>
    <sheetView zoomScale="150" workbookViewId="0">
      <selection activeCell="D9" sqref="D9"/>
    </sheetView>
  </sheetViews>
  <sheetFormatPr baseColWidth="10" defaultRowHeight="16" x14ac:dyDescent="0.2"/>
  <cols>
    <col min="1" max="1" width="13.5" customWidth="1"/>
    <col min="2" max="2" width="54.33203125" customWidth="1"/>
    <col min="3" max="3" width="8.33203125" style="1" customWidth="1"/>
    <col min="4" max="4" width="6.8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12</v>
      </c>
      <c r="C2" s="1" t="s">
        <v>9</v>
      </c>
      <c r="D2" s="1">
        <v>0</v>
      </c>
    </row>
    <row r="3" spans="1:4" x14ac:dyDescent="0.2">
      <c r="A3" t="s">
        <v>5</v>
      </c>
      <c r="B3" t="s">
        <v>12</v>
      </c>
      <c r="C3" s="1" t="s">
        <v>9</v>
      </c>
      <c r="D3" s="1">
        <v>0</v>
      </c>
    </row>
    <row r="4" spans="1:4" x14ac:dyDescent="0.2">
      <c r="A4" t="s">
        <v>6</v>
      </c>
      <c r="B4" t="s">
        <v>12</v>
      </c>
      <c r="C4" s="1" t="s">
        <v>9</v>
      </c>
      <c r="D4" s="1">
        <v>0</v>
      </c>
    </row>
    <row r="5" spans="1:4" x14ac:dyDescent="0.2">
      <c r="A5" t="s">
        <v>7</v>
      </c>
      <c r="B5" t="s">
        <v>12</v>
      </c>
      <c r="C5" s="1" t="s">
        <v>9</v>
      </c>
      <c r="D5" s="1">
        <v>0</v>
      </c>
    </row>
    <row r="6" spans="1:4" x14ac:dyDescent="0.2">
      <c r="A6" t="s">
        <v>8</v>
      </c>
      <c r="B6" t="s">
        <v>12</v>
      </c>
      <c r="C6" s="1" t="s">
        <v>9</v>
      </c>
      <c r="D6" s="1">
        <v>0</v>
      </c>
    </row>
    <row r="9" spans="1:4" x14ac:dyDescent="0.2">
      <c r="A9" s="2" t="s">
        <v>10</v>
      </c>
      <c r="B9">
        <f>SUM(D2:D6)/COUNTA(C2:C6)</f>
        <v>0</v>
      </c>
    </row>
    <row r="15" spans="1:4" x14ac:dyDescent="0.2">
      <c r="C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CE98-E216-634A-8FB7-D61DE6C2F40A}">
  <dimension ref="A1:I20"/>
  <sheetViews>
    <sheetView zoomScale="140" workbookViewId="0">
      <selection activeCell="H8" sqref="H8"/>
    </sheetView>
  </sheetViews>
  <sheetFormatPr baseColWidth="10" defaultRowHeight="16" x14ac:dyDescent="0.2"/>
  <cols>
    <col min="1" max="1" width="19.33203125" customWidth="1"/>
    <col min="2" max="2" width="8.33203125" style="1" customWidth="1"/>
    <col min="3" max="3" width="12.1640625" style="1" customWidth="1"/>
    <col min="4" max="4" width="14.1640625" style="1" customWidth="1"/>
    <col min="5" max="5" width="16.83203125" customWidth="1"/>
  </cols>
  <sheetData>
    <row r="1" spans="1:9" x14ac:dyDescent="0.2">
      <c r="A1" t="s">
        <v>0</v>
      </c>
      <c r="B1" s="1" t="s">
        <v>2</v>
      </c>
      <c r="C1" s="1" t="s">
        <v>42</v>
      </c>
      <c r="D1" s="1" t="s">
        <v>43</v>
      </c>
      <c r="E1" s="1" t="s">
        <v>44</v>
      </c>
      <c r="F1" s="1" t="s">
        <v>23</v>
      </c>
      <c r="G1" s="1" t="s">
        <v>24</v>
      </c>
      <c r="H1" s="1" t="s">
        <v>45</v>
      </c>
      <c r="I1" s="1" t="s">
        <v>11</v>
      </c>
    </row>
    <row r="2" spans="1:9" x14ac:dyDescent="0.2">
      <c r="A2" t="s">
        <v>4</v>
      </c>
      <c r="B2" s="1" t="str">
        <f>IF(Completeness!D2=1,"Sì","No")</f>
        <v>No</v>
      </c>
      <c r="C2" s="1">
        <v>0</v>
      </c>
      <c r="D2" s="1">
        <v>0</v>
      </c>
      <c r="E2" s="1">
        <v>0</v>
      </c>
      <c r="F2" t="e">
        <f>C2/(C2+D2)</f>
        <v>#DIV/0!</v>
      </c>
      <c r="G2" t="e">
        <f>C2/(C2+E2)</f>
        <v>#DIV/0!</v>
      </c>
      <c r="H2" t="e">
        <f>(2*F2*G2)/(F2+G2)</f>
        <v>#DIV/0!</v>
      </c>
      <c r="I2" s="3" t="s">
        <v>26</v>
      </c>
    </row>
    <row r="3" spans="1:9" x14ac:dyDescent="0.2">
      <c r="A3" t="s">
        <v>5</v>
      </c>
      <c r="B3" s="1" t="str">
        <f>IF(Completeness!D3=1,"Sì","No")</f>
        <v>No</v>
      </c>
      <c r="C3" s="1">
        <v>0</v>
      </c>
      <c r="D3" s="1">
        <v>0</v>
      </c>
      <c r="E3" s="1">
        <v>0</v>
      </c>
      <c r="F3" t="e">
        <f t="shared" ref="F3:F6" si="0">C3/(C3+D3)</f>
        <v>#DIV/0!</v>
      </c>
      <c r="G3" t="e">
        <f t="shared" ref="G3:G6" si="1">C3/(C3+E3)</f>
        <v>#DIV/0!</v>
      </c>
      <c r="H3" t="e">
        <f t="shared" ref="H3:H6" si="2">(2*F3*G3)/(F3+G3)</f>
        <v>#DIV/0!</v>
      </c>
      <c r="I3" s="3" t="s">
        <v>27</v>
      </c>
    </row>
    <row r="4" spans="1:9" x14ac:dyDescent="0.2">
      <c r="A4" t="s">
        <v>6</v>
      </c>
      <c r="B4" s="1" t="str">
        <f>IF(Completeness!D4=1,"Sì","No")</f>
        <v>No</v>
      </c>
      <c r="C4" s="1">
        <v>0</v>
      </c>
      <c r="D4" s="1">
        <v>0</v>
      </c>
      <c r="E4" s="1">
        <v>0</v>
      </c>
      <c r="F4" t="e">
        <f t="shared" si="0"/>
        <v>#DIV/0!</v>
      </c>
      <c r="G4" t="e">
        <f t="shared" si="1"/>
        <v>#DIV/0!</v>
      </c>
      <c r="H4" t="e">
        <f t="shared" si="2"/>
        <v>#DIV/0!</v>
      </c>
      <c r="I4" s="3" t="s">
        <v>28</v>
      </c>
    </row>
    <row r="5" spans="1:9" x14ac:dyDescent="0.2">
      <c r="A5" t="s">
        <v>7</v>
      </c>
      <c r="B5" s="1" t="str">
        <f>IF(Completeness!D5=1,"Sì","No")</f>
        <v>No</v>
      </c>
      <c r="C5" s="1">
        <v>0</v>
      </c>
      <c r="D5" s="1">
        <v>0</v>
      </c>
      <c r="E5" s="1">
        <v>0</v>
      </c>
      <c r="F5" t="e">
        <f t="shared" si="0"/>
        <v>#DIV/0!</v>
      </c>
      <c r="G5" t="e">
        <f t="shared" si="1"/>
        <v>#DIV/0!</v>
      </c>
      <c r="H5" t="e">
        <f t="shared" si="2"/>
        <v>#DIV/0!</v>
      </c>
      <c r="I5" s="3" t="s">
        <v>29</v>
      </c>
    </row>
    <row r="6" spans="1:9" x14ac:dyDescent="0.2">
      <c r="A6" t="s">
        <v>8</v>
      </c>
      <c r="B6" s="1" t="str">
        <f>IF(Completeness!D6=1,"Sì","No")</f>
        <v>No</v>
      </c>
      <c r="C6" s="1">
        <v>0</v>
      </c>
      <c r="D6" s="1">
        <v>0</v>
      </c>
      <c r="E6" s="1">
        <v>0</v>
      </c>
      <c r="F6" t="e">
        <f t="shared" si="0"/>
        <v>#DIV/0!</v>
      </c>
      <c r="G6" t="e">
        <f t="shared" si="1"/>
        <v>#DIV/0!</v>
      </c>
      <c r="H6" t="e">
        <f t="shared" si="2"/>
        <v>#DIV/0!</v>
      </c>
      <c r="I6" s="3" t="s">
        <v>30</v>
      </c>
    </row>
    <row r="7" spans="1:9" x14ac:dyDescent="0.2">
      <c r="E7" s="1"/>
      <c r="F7" s="2" t="e">
        <f>SUM(F2:F6)/COUNTIF(B2:B6, "Sì")</f>
        <v>#DIV/0!</v>
      </c>
      <c r="G7" s="2" t="e">
        <f>SUM(G2:G6)/COUNTIF(B2:B6, "Sì")</f>
        <v>#DIV/0!</v>
      </c>
      <c r="H7" s="2" t="e">
        <f>SUM(H2:H6)/COUNTIF(B2:B6, "Sì")</f>
        <v>#DIV/0!</v>
      </c>
    </row>
    <row r="10" spans="1:9" x14ac:dyDescent="0.2">
      <c r="A10" s="2" t="s">
        <v>46</v>
      </c>
      <c r="B10" s="1" t="e">
        <f>H7</f>
        <v>#DIV/0!</v>
      </c>
    </row>
    <row r="12" spans="1:9" x14ac:dyDescent="0.2">
      <c r="A12" s="2" t="s">
        <v>25</v>
      </c>
    </row>
    <row r="13" spans="1:9" x14ac:dyDescent="0.2">
      <c r="A13" t="s">
        <v>4</v>
      </c>
      <c r="B13" s="3" t="s">
        <v>33</v>
      </c>
    </row>
    <row r="14" spans="1:9" x14ac:dyDescent="0.2">
      <c r="A14" t="s">
        <v>5</v>
      </c>
      <c r="B14" s="3" t="s">
        <v>34</v>
      </c>
    </row>
    <row r="15" spans="1:9" x14ac:dyDescent="0.2">
      <c r="A15" t="s">
        <v>6</v>
      </c>
      <c r="B15" s="3" t="s">
        <v>35</v>
      </c>
    </row>
    <row r="16" spans="1:9" x14ac:dyDescent="0.2">
      <c r="A16" t="s">
        <v>7</v>
      </c>
      <c r="B16" s="3" t="s">
        <v>36</v>
      </c>
      <c r="E16" s="1"/>
    </row>
    <row r="17" spans="1:5" x14ac:dyDescent="0.2">
      <c r="A17" t="s">
        <v>8</v>
      </c>
      <c r="B17" s="3" t="s">
        <v>37</v>
      </c>
      <c r="D17" s="3"/>
      <c r="E17" s="1"/>
    </row>
    <row r="18" spans="1:5" x14ac:dyDescent="0.2">
      <c r="E18" s="1"/>
    </row>
    <row r="19" spans="1:5" x14ac:dyDescent="0.2">
      <c r="E19" s="1"/>
    </row>
    <row r="20" spans="1:5" x14ac:dyDescent="0.2">
      <c r="E20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3930-913E-A74D-B93C-3C55B6F0DF6F}">
  <dimension ref="A1:E20"/>
  <sheetViews>
    <sheetView zoomScale="144" workbookViewId="0">
      <selection activeCell="D13" sqref="D13"/>
    </sheetView>
  </sheetViews>
  <sheetFormatPr baseColWidth="10" defaultRowHeight="16" x14ac:dyDescent="0.2"/>
  <cols>
    <col min="1" max="1" width="11.83203125" customWidth="1"/>
    <col min="2" max="2" width="33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">
      <c r="A2" t="s">
        <v>4</v>
      </c>
      <c r="B2" t="s">
        <v>16</v>
      </c>
      <c r="C2" s="1" t="str">
        <f>IF(Completeness!D2=1,"Sì","No")</f>
        <v>No</v>
      </c>
      <c r="D2" s="1">
        <v>0</v>
      </c>
      <c r="E2" t="s">
        <v>21</v>
      </c>
    </row>
    <row r="3" spans="1:5" x14ac:dyDescent="0.2">
      <c r="A3" t="s">
        <v>5</v>
      </c>
      <c r="B3" t="s">
        <v>16</v>
      </c>
      <c r="C3" s="1" t="str">
        <f>IF(Completeness!D3=1,"Sì","No")</f>
        <v>No</v>
      </c>
      <c r="D3" s="1">
        <v>0</v>
      </c>
      <c r="E3" t="s">
        <v>22</v>
      </c>
    </row>
    <row r="4" spans="1:5" x14ac:dyDescent="0.2">
      <c r="A4" t="s">
        <v>6</v>
      </c>
      <c r="B4" t="s">
        <v>16</v>
      </c>
      <c r="C4" s="1" t="str">
        <f>IF(Completeness!D4=1,"Sì","No")</f>
        <v>No</v>
      </c>
      <c r="D4" s="1">
        <v>0</v>
      </c>
      <c r="E4" t="s">
        <v>13</v>
      </c>
    </row>
    <row r="5" spans="1:5" x14ac:dyDescent="0.2">
      <c r="A5" t="s">
        <v>7</v>
      </c>
      <c r="B5" t="s">
        <v>16</v>
      </c>
      <c r="C5" s="1" t="str">
        <f>IF(Completeness!D5=1,"Sì","No")</f>
        <v>No</v>
      </c>
      <c r="D5" s="1">
        <v>0</v>
      </c>
      <c r="E5" t="s">
        <v>14</v>
      </c>
    </row>
    <row r="6" spans="1:5" x14ac:dyDescent="0.2">
      <c r="A6" t="s">
        <v>8</v>
      </c>
      <c r="B6" t="s">
        <v>16</v>
      </c>
      <c r="C6" s="1" t="str">
        <f>IF(Completeness!D6=1,"Sì","No")</f>
        <v>No</v>
      </c>
      <c r="D6" s="1">
        <v>0</v>
      </c>
      <c r="E6" t="s">
        <v>15</v>
      </c>
    </row>
    <row r="8" spans="1:5" x14ac:dyDescent="0.2">
      <c r="C8" s="1"/>
      <c r="D8" s="1"/>
    </row>
    <row r="9" spans="1:5" x14ac:dyDescent="0.2">
      <c r="A9" s="2" t="s">
        <v>17</v>
      </c>
      <c r="B9" t="e">
        <f>SUM(D2:D6)/COUNTIF(C2:C6,"Sì")</f>
        <v>#DIV/0!</v>
      </c>
    </row>
    <row r="15" spans="1:5" x14ac:dyDescent="0.2">
      <c r="C15" s="1"/>
    </row>
    <row r="16" spans="1:5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  <row r="20" spans="3:5" x14ac:dyDescent="0.2">
      <c r="C20" s="1"/>
      <c r="E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A2F6-3594-D044-805F-0CAF914E9316}">
  <dimension ref="A1:F19"/>
  <sheetViews>
    <sheetView tabSelected="1" zoomScale="150" workbookViewId="0">
      <selection activeCell="D9" sqref="D9"/>
    </sheetView>
  </sheetViews>
  <sheetFormatPr baseColWidth="10" defaultRowHeight="16" x14ac:dyDescent="0.2"/>
  <cols>
    <col min="2" max="2" width="54" customWidth="1"/>
    <col min="3" max="3" width="10.83203125" style="1"/>
    <col min="4" max="4" width="9" style="1" customWidth="1"/>
    <col min="5" max="5" width="10.83203125" style="1"/>
  </cols>
  <sheetData>
    <row r="1" spans="1:6" x14ac:dyDescent="0.2">
      <c r="A1" t="s">
        <v>0</v>
      </c>
      <c r="B1" t="s">
        <v>18</v>
      </c>
      <c r="C1" s="1" t="s">
        <v>2</v>
      </c>
      <c r="D1" s="1" t="s">
        <v>40</v>
      </c>
      <c r="E1" s="1" t="s">
        <v>39</v>
      </c>
      <c r="F1" t="s">
        <v>11</v>
      </c>
    </row>
    <row r="2" spans="1:6" x14ac:dyDescent="0.2">
      <c r="A2" t="s">
        <v>4</v>
      </c>
      <c r="B2" t="s">
        <v>38</v>
      </c>
      <c r="C2" s="1" t="str">
        <f>IF(Completeness!D2=1,"Sì","No")</f>
        <v>No</v>
      </c>
      <c r="D2" s="1">
        <v>5</v>
      </c>
      <c r="E2" s="1">
        <f>1-((D2-1)/4)</f>
        <v>0</v>
      </c>
      <c r="F2" t="s">
        <v>21</v>
      </c>
    </row>
    <row r="3" spans="1:6" x14ac:dyDescent="0.2">
      <c r="A3" t="s">
        <v>5</v>
      </c>
      <c r="B3" t="s">
        <v>38</v>
      </c>
      <c r="C3" s="1" t="str">
        <f>IF(Completeness!D3=1,"Sì","No")</f>
        <v>No</v>
      </c>
      <c r="D3" s="1">
        <v>5</v>
      </c>
      <c r="E3" s="1">
        <f t="shared" ref="E3:E6" si="0">1-((D3-1)/4)</f>
        <v>0</v>
      </c>
      <c r="F3" t="s">
        <v>22</v>
      </c>
    </row>
    <row r="4" spans="1:6" x14ac:dyDescent="0.2">
      <c r="A4" t="s">
        <v>6</v>
      </c>
      <c r="B4" t="s">
        <v>38</v>
      </c>
      <c r="C4" s="1" t="str">
        <f>IF(Completeness!D4=1,"Sì","No")</f>
        <v>No</v>
      </c>
      <c r="D4" s="1">
        <v>5</v>
      </c>
      <c r="E4" s="1">
        <f t="shared" si="0"/>
        <v>0</v>
      </c>
      <c r="F4" t="s">
        <v>13</v>
      </c>
    </row>
    <row r="5" spans="1:6" x14ac:dyDescent="0.2">
      <c r="A5" t="s">
        <v>7</v>
      </c>
      <c r="B5" t="s">
        <v>38</v>
      </c>
      <c r="C5" s="1" t="str">
        <f>IF(Completeness!D5=1,"Sì","No")</f>
        <v>No</v>
      </c>
      <c r="D5" s="1">
        <v>5</v>
      </c>
      <c r="E5" s="1">
        <f t="shared" si="0"/>
        <v>0</v>
      </c>
      <c r="F5" t="s">
        <v>14</v>
      </c>
    </row>
    <row r="6" spans="1:6" x14ac:dyDescent="0.2">
      <c r="A6" t="s">
        <v>8</v>
      </c>
      <c r="B6" t="s">
        <v>38</v>
      </c>
      <c r="C6" s="1" t="str">
        <f>IF(Completeness!D6=1,"Sì","No")</f>
        <v>No</v>
      </c>
      <c r="D6" s="1">
        <v>5</v>
      </c>
      <c r="E6" s="1">
        <f t="shared" si="0"/>
        <v>0</v>
      </c>
      <c r="F6" t="s">
        <v>15</v>
      </c>
    </row>
    <row r="9" spans="1:6" x14ac:dyDescent="0.2">
      <c r="A9" s="2" t="s">
        <v>19</v>
      </c>
      <c r="B9" t="e">
        <f>SUM(E2:E6)/COUNTIF(C2:C6,"Sì")</f>
        <v>#DIV/0!</v>
      </c>
    </row>
    <row r="12" spans="1:6" x14ac:dyDescent="0.2">
      <c r="A12" t="s">
        <v>41</v>
      </c>
    </row>
    <row r="15" spans="1:6" x14ac:dyDescent="0.2">
      <c r="F15" s="1"/>
    </row>
    <row r="16" spans="1:6" x14ac:dyDescent="0.2">
      <c r="F16" s="1"/>
    </row>
    <row r="17" spans="6:6" x14ac:dyDescent="0.2">
      <c r="F17" s="1"/>
    </row>
    <row r="18" spans="6:6" x14ac:dyDescent="0.2">
      <c r="F18" s="1"/>
    </row>
    <row r="19" spans="6:6" x14ac:dyDescent="0.2">
      <c r="F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1A62-DCDD-5F42-B238-D8B014BA3757}">
  <dimension ref="A1:G19"/>
  <sheetViews>
    <sheetView zoomScale="160" workbookViewId="0">
      <selection activeCell="B20" sqref="B20"/>
    </sheetView>
  </sheetViews>
  <sheetFormatPr baseColWidth="10" defaultRowHeight="16" x14ac:dyDescent="0.2"/>
  <cols>
    <col min="1" max="1" width="13.33203125" customWidth="1"/>
    <col min="2" max="2" width="46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7" x14ac:dyDescent="0.2">
      <c r="A2" t="s">
        <v>4</v>
      </c>
      <c r="B2" t="s">
        <v>31</v>
      </c>
      <c r="C2" s="1" t="str">
        <f>IF(Completeness!D2=1,"Sì","No")</f>
        <v>No</v>
      </c>
      <c r="D2" s="1">
        <v>0</v>
      </c>
      <c r="E2" t="s">
        <v>26</v>
      </c>
      <c r="G2" s="4" t="str">
        <f>IF(MOD(ROW(), 2)=0, "Pari", "Dispari")</f>
        <v>Pari</v>
      </c>
    </row>
    <row r="3" spans="1:7" x14ac:dyDescent="0.2">
      <c r="A3" t="s">
        <v>4</v>
      </c>
      <c r="B3" t="s">
        <v>32</v>
      </c>
      <c r="C3" s="1" t="str">
        <f>IF(Completeness!D2=1,"Sì","No")</f>
        <v>No</v>
      </c>
      <c r="D3" s="1">
        <v>0</v>
      </c>
      <c r="E3" t="s">
        <v>26</v>
      </c>
      <c r="G3" s="4" t="str">
        <f t="shared" ref="G3:G11" si="0">IF(MOD(ROW(), 2)=0, "Pari", "Dispari")</f>
        <v>Dispari</v>
      </c>
    </row>
    <row r="4" spans="1:7" x14ac:dyDescent="0.2">
      <c r="A4" t="s">
        <v>5</v>
      </c>
      <c r="B4" t="s">
        <v>31</v>
      </c>
      <c r="C4" s="1" t="str">
        <f>IF(Completeness!D3=1,"Sì","No")</f>
        <v>No</v>
      </c>
      <c r="D4" s="1">
        <v>0</v>
      </c>
      <c r="E4" t="s">
        <v>27</v>
      </c>
      <c r="G4" s="4" t="str">
        <f t="shared" si="0"/>
        <v>Pari</v>
      </c>
    </row>
    <row r="5" spans="1:7" x14ac:dyDescent="0.2">
      <c r="A5" t="s">
        <v>5</v>
      </c>
      <c r="B5" t="s">
        <v>32</v>
      </c>
      <c r="C5" s="1" t="str">
        <f>IF(Completeness!D3=1,"Sì","No")</f>
        <v>No</v>
      </c>
      <c r="D5" s="1">
        <v>0</v>
      </c>
      <c r="E5" t="s">
        <v>27</v>
      </c>
      <c r="G5" s="4" t="str">
        <f t="shared" si="0"/>
        <v>Dispari</v>
      </c>
    </row>
    <row r="6" spans="1:7" x14ac:dyDescent="0.2">
      <c r="A6" t="s">
        <v>6</v>
      </c>
      <c r="B6" t="s">
        <v>31</v>
      </c>
      <c r="C6" s="1" t="str">
        <f>IF(Completeness!D4=1,"Sì","No")</f>
        <v>No</v>
      </c>
      <c r="D6" s="1">
        <v>0</v>
      </c>
      <c r="E6" t="s">
        <v>28</v>
      </c>
      <c r="G6" s="4" t="str">
        <f t="shared" si="0"/>
        <v>Pari</v>
      </c>
    </row>
    <row r="7" spans="1:7" x14ac:dyDescent="0.2">
      <c r="A7" t="s">
        <v>6</v>
      </c>
      <c r="B7" t="s">
        <v>32</v>
      </c>
      <c r="C7" s="1" t="str">
        <f>IF(Completeness!D4=1,"Sì","No")</f>
        <v>No</v>
      </c>
      <c r="D7" s="1">
        <v>0</v>
      </c>
      <c r="E7" t="s">
        <v>28</v>
      </c>
      <c r="G7" s="4" t="str">
        <f t="shared" si="0"/>
        <v>Dispari</v>
      </c>
    </row>
    <row r="8" spans="1:7" x14ac:dyDescent="0.2">
      <c r="A8" t="s">
        <v>7</v>
      </c>
      <c r="B8" t="s">
        <v>31</v>
      </c>
      <c r="C8" s="1" t="str">
        <f>IF(Completeness!D5=1,"Sì","No")</f>
        <v>No</v>
      </c>
      <c r="D8" s="1">
        <v>0</v>
      </c>
      <c r="E8" t="s">
        <v>29</v>
      </c>
      <c r="G8" s="4" t="str">
        <f t="shared" si="0"/>
        <v>Pari</v>
      </c>
    </row>
    <row r="9" spans="1:7" x14ac:dyDescent="0.2">
      <c r="A9" t="s">
        <v>7</v>
      </c>
      <c r="B9" t="s">
        <v>32</v>
      </c>
      <c r="C9" s="1" t="str">
        <f>IF(Completeness!D5=1,"Sì","No")</f>
        <v>No</v>
      </c>
      <c r="D9" s="1">
        <v>0</v>
      </c>
      <c r="E9" t="s">
        <v>29</v>
      </c>
      <c r="G9" s="4" t="str">
        <f t="shared" si="0"/>
        <v>Dispari</v>
      </c>
    </row>
    <row r="10" spans="1:7" x14ac:dyDescent="0.2">
      <c r="A10" t="s">
        <v>8</v>
      </c>
      <c r="B10" t="s">
        <v>31</v>
      </c>
      <c r="C10" s="1" t="str">
        <f>IF(Completeness!D6=1,"Sì","No")</f>
        <v>No</v>
      </c>
      <c r="D10" s="1">
        <v>0</v>
      </c>
      <c r="E10" t="s">
        <v>30</v>
      </c>
      <c r="G10" s="4" t="str">
        <f t="shared" si="0"/>
        <v>Pari</v>
      </c>
    </row>
    <row r="11" spans="1:7" x14ac:dyDescent="0.2">
      <c r="A11" t="s">
        <v>8</v>
      </c>
      <c r="B11" t="s">
        <v>32</v>
      </c>
      <c r="C11" s="1" t="str">
        <f>IF(Completeness!D6=1,"Sì","No")</f>
        <v>No</v>
      </c>
      <c r="D11" s="1">
        <v>0</v>
      </c>
      <c r="E11" t="s">
        <v>30</v>
      </c>
      <c r="G11" s="4" t="str">
        <f t="shared" si="0"/>
        <v>Dispari</v>
      </c>
    </row>
    <row r="14" spans="1:7" x14ac:dyDescent="0.2">
      <c r="A14" s="2" t="s">
        <v>20</v>
      </c>
      <c r="B14" t="e">
        <f>(SUMIF(G2:G11, "Pari", D2:D11)*0.8 + SUMIF(G2:G11, "Dispari", D2:D11)*0.2) / (COUNTIF(C2:C11,"Sì")/2)</f>
        <v>#DIV/0!</v>
      </c>
    </row>
    <row r="15" spans="1:7" x14ac:dyDescent="0.2">
      <c r="C15" s="1"/>
      <c r="E15" s="1"/>
    </row>
    <row r="16" spans="1:7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A98CB-E636-0D48-90AF-1E7380008A9A}">
  <dimension ref="A1:B3"/>
  <sheetViews>
    <sheetView zoomScale="173" workbookViewId="0">
      <selection activeCell="B10" sqref="B10"/>
    </sheetView>
  </sheetViews>
  <sheetFormatPr baseColWidth="10" defaultRowHeight="16" x14ac:dyDescent="0.2"/>
  <cols>
    <col min="1" max="1" width="15" customWidth="1"/>
  </cols>
  <sheetData>
    <row r="1" spans="1:2" x14ac:dyDescent="0.2">
      <c r="A1" t="s">
        <v>47</v>
      </c>
    </row>
    <row r="3" spans="1:2" x14ac:dyDescent="0.2">
      <c r="A3" t="s">
        <v>48</v>
      </c>
      <c r="B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Specificity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2024-11-20T10:30:06Z</dcterms:created>
  <dcterms:modified xsi:type="dcterms:W3CDTF">2025-01-06T10:42:03Z</dcterms:modified>
</cp:coreProperties>
</file>