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50/Claude/"/>
    </mc:Choice>
  </mc:AlternateContent>
  <xr:revisionPtr revIDLastSave="432" documentId="8_{24815167-4AE0-FA4C-830E-0318776BBB34}" xr6:coauthVersionLast="47" xr6:coauthVersionMax="47" xr10:uidLastSave="{A2EF6B57-AF32-8348-BDDB-888C72C55457}"/>
  <bookViews>
    <workbookView xWindow="160" yWindow="920" windowWidth="1448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G3" i="2"/>
  <c r="G4" i="2"/>
  <c r="G5" i="2"/>
  <c r="G6" i="2"/>
  <c r="G2" i="2"/>
  <c r="F3" i="2"/>
  <c r="F4" i="2"/>
  <c r="F5" i="2"/>
  <c r="F6" i="2"/>
  <c r="F2" i="2"/>
  <c r="H2" i="2" s="1"/>
  <c r="B3" i="2"/>
  <c r="B4" i="2"/>
  <c r="B5" i="2"/>
  <c r="B6" i="2"/>
  <c r="B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B9" i="1"/>
  <c r="C2" i="5"/>
  <c r="C3" i="5"/>
  <c r="C4" i="5"/>
  <c r="C5" i="5"/>
  <c r="C6" i="5"/>
  <c r="C2" i="3"/>
  <c r="C6" i="4"/>
  <c r="C5" i="4"/>
  <c r="C4" i="4"/>
  <c r="C3" i="4"/>
  <c r="C2" i="4"/>
  <c r="H6" i="2" l="1"/>
  <c r="H5" i="2"/>
  <c r="H4" i="2"/>
  <c r="F7" i="2"/>
  <c r="H3" i="2"/>
  <c r="G7" i="2"/>
  <c r="H7" i="2"/>
  <c r="B10" i="2" s="1"/>
  <c r="B14" i="3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<sst xmlns="http://schemas.openxmlformats.org/spreadsheetml/2006/main" count="134" uniqueCount="50">
  <si>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</si>
  <si>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</si>
  <si>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</si>
  <si>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</si>
  <si>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</si>
  <si>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</si>
  <si>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</si>
  <si>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</si>
  <si>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</si>
  <si>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</si>
  <si>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</si>
  <si>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</si>
  <si>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</si>
  <si>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</si>
  <si>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</si>
  <si>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</si>
  <si>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</si>
  <si>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</si>
  <si>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</si>
  <si>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</si>
  <si>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</si>
  <si>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</si>
  <si>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</si>
  <si>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</si>
  <si>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</si>
  <si>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</si>
  <si>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</si>
  <si>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</si>
  <si>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</si>
  <si>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</si>
  <si>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</si>
  <si>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</si>
  <si>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</si>
  <si>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</si>
  <si>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</si>
  <si>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</si>
  <si>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</si>
  <si>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</si>
  <si>
    <t>N.B. Bisogna includere la colonna che si sta valutando</t>
  </si>
  <si>
    <t>numero di colonne per cui la strategia di outlier detection è specifica per la colonna</t>
  </si>
  <si>
    <t>punteggio</t>
  </si>
  <si>
    <t>num col</t>
  </si>
  <si>
    <t>outlier corretti</t>
  </si>
  <si>
    <t>outlier sbagliati</t>
  </si>
  <si>
    <t>outlier mancanti</t>
  </si>
  <si>
    <t>F1-score</t>
  </si>
  <si>
    <t>Acciracy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</si>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</sst>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25" workbookViewId="0">
      <selection activeCell="D7" sqref="D7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workbookViewId="0">
      <selection activeCell="E10" sqref="E10"/>
    </sheetView>
  </sheetViews>
  <sheetFormatPr baseColWidth="10" defaultRowHeight="16" x14ac:dyDescent="0.2"/>
  <cols>
    <col min="1" max="1" width="17.5" customWidth="1"/>
    <col min="2" max="2" width="8.33203125" style="1" customWidth="1"/>
    <col min="3" max="3" width="13.6640625" style="1" customWidth="1"/>
    <col min="4" max="4" width="14" style="1" customWidth="1"/>
    <col min="5" max="5" width="16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4</v>
      </c>
      <c r="D2" s="1">
        <v>0</v>
      </c>
      <c r="E2" s="1">
        <v>45</v>
      </c>
      <c r="F2" s="1">
        <f>IF(C2+D2&lt;&gt;0,C2/(C2+D2),0)</f>
        <v>1</v>
      </c>
      <c r="G2" s="1">
        <f>IF(C2+E2&lt;&gt;0,C2/(C2+E2),0)</f>
        <v>8.1632653061224483E-2</v>
      </c>
      <c r="H2" s="1">
        <f>IF(F2+G2&lt;&gt;0,(2*F2*G2)/(F2+G2),0)</f>
        <v>0.15094339622641506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3</v>
      </c>
      <c r="D3" s="1">
        <v>0</v>
      </c>
      <c r="E3" s="1">
        <v>3</v>
      </c>
      <c r="F3" s="1">
        <f t="shared" ref="F3:F6" si="0">IF(C3+D3&lt;&gt;0,C3/(C3+D3),0)</f>
        <v>1</v>
      </c>
      <c r="G3" s="1">
        <f t="shared" ref="G3:G6" si="1">IF(C3+E3&lt;&gt;0,C3/(C3+E3),0)</f>
        <v>0.5</v>
      </c>
      <c r="H3" s="1">
        <f t="shared" ref="H3:H6" si="2">IF(F3+G3&lt;&gt;0,(2*F3*G3)/(F3+G3),0)</f>
        <v>0.66666666666666663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3</v>
      </c>
      <c r="D4" s="1">
        <v>0</v>
      </c>
      <c r="E4" s="1">
        <v>3</v>
      </c>
      <c r="F4" s="1">
        <f t="shared" si="0"/>
        <v>1</v>
      </c>
      <c r="G4" s="1">
        <f t="shared" si="1"/>
        <v>0.5</v>
      </c>
      <c r="H4" s="1">
        <f t="shared" si="2"/>
        <v>0.66666666666666663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3</v>
      </c>
      <c r="D5" s="1">
        <v>0</v>
      </c>
      <c r="E5" s="1">
        <v>37</v>
      </c>
      <c r="F5" s="1">
        <f t="shared" si="0"/>
        <v>1</v>
      </c>
      <c r="G5" s="1">
        <f t="shared" si="1"/>
        <v>7.4999999999999997E-2</v>
      </c>
      <c r="H5" s="1">
        <f t="shared" si="2"/>
        <v>0.13953488372093023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4</v>
      </c>
      <c r="D6" s="1">
        <v>0</v>
      </c>
      <c r="E6" s="1">
        <v>40</v>
      </c>
      <c r="F6" s="1">
        <f t="shared" si="0"/>
        <v>1</v>
      </c>
      <c r="G6" s="1">
        <f t="shared" si="1"/>
        <v>9.0909090909090912E-2</v>
      </c>
      <c r="H6" s="1">
        <f t="shared" si="2"/>
        <v>0.16666666666666669</v>
      </c>
      <c r="I6" s="3" t="s">
        <v>30</v>
      </c>
    </row>
    <row r="7" spans="1:9" x14ac:dyDescent="0.2">
      <c r="E7" s="1"/>
      <c r="F7" s="5">
        <f>SUM(F2:F6)/COUNTIF(B2:B6, "Sì")</f>
        <v>1</v>
      </c>
      <c r="G7" s="5">
        <f>SUM(G2:G6)/COUNTIF(B2:B6, "Sì")</f>
        <v>0.24950834879406308</v>
      </c>
      <c r="H7" s="5">
        <f>SUM(H2:H6)/COUNTIF(B2:B6, "Sì")</f>
        <v>0.35809565598946907</v>
      </c>
    </row>
    <row r="10" spans="1:9" x14ac:dyDescent="0.2">
      <c r="A10" s="2" t="s">
        <v>46</v>
      </c>
      <c r="B10" s="1">
        <f>H7</f>
        <v>0.35809565598946907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  <c r="D15" s="3"/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9" sqref="D9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1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1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1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1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31" workbookViewId="0">
      <selection activeCell="E9" sqref="E9"/>
    </sheetView>
  </sheetViews>
  <sheetFormatPr baseColWidth="10" defaultRowHeight="16" x14ac:dyDescent="0.2"/>
  <cols>
    <col min="2" max="2" width="49.6640625" customWidth="1"/>
    <col min="4" max="4" width="8.6640625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t="s">
        <v>2</v>
      </c>
      <c r="D1" s="1" t="s">
        <v>41</v>
      </c>
      <c r="E1" s="1" t="s">
        <v>40</v>
      </c>
      <c r="F1" t="s">
        <v>11</v>
      </c>
    </row>
    <row r="2" spans="1:6" x14ac:dyDescent="0.2">
      <c r="A2" t="s">
        <v>4</v>
      </c>
      <c r="B2" t="s">
        <v>39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39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39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39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39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38</v>
      </c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topLeftCell="B1" zoomScale="160" workbookViewId="0">
      <selection activeCell="D15" sqref="D15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1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1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1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1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1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1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1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1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1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1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1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0BB-AC05-6747-93F7-3A9B47A92CF3}">
  <dimension ref="A1:B3"/>
  <sheetViews>
    <sheetView zoomScale="125"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2025-01-07T11:40:31Z</dcterms:modified>
</cp:coreProperties>
</file>