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outlier_detection/"/>
    </mc:Choice>
  </mc:AlternateContent>
  <xr:revisionPtr revIDLastSave="605" documentId="8_{24815167-4AE0-FA4C-830E-0318776BBB34}" xr6:coauthVersionLast="47" xr6:coauthVersionMax="47" xr10:uidLastSave="{A199215B-D1A8-8844-82C4-C7173B79B9C1}"/>
  <bookViews>
    <workbookView xWindow="0" yWindow="500" windowWidth="28240" windowHeight="15920" activeTab="1" xr2:uid="{500118ED-2DDC-794C-9AF2-5C32D5A9021C}"/>
  </bookViews>
  <sheets>
    <sheet name="Completeness" sheetId="1" r:id="rId1"/>
    <sheet name="Accuracy" sheetId="2" r:id="rId2"/>
    <sheet name="Prescriptivity" sheetId="4" r:id="rId3"/>
    <sheet name="Readiness" sheetId="3" r:id="rId4"/>
    <sheet name="Specificity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C5" i="5"/>
  <c r="C4" i="5"/>
  <c r="B9" i="5" s="1"/>
  <c r="C3" i="5"/>
  <c r="C12" i="3"/>
  <c r="C11" i="3"/>
  <c r="C10" i="3"/>
  <c r="C9" i="3"/>
  <c r="C8" i="3"/>
  <c r="C7" i="3"/>
  <c r="C6" i="3"/>
  <c r="C5" i="3"/>
  <c r="C4" i="3"/>
  <c r="C3" i="3"/>
  <c r="B14" i="3" s="1"/>
  <c r="C7" i="4"/>
  <c r="C6" i="4"/>
  <c r="C5" i="4"/>
  <c r="C4" i="4"/>
  <c r="C3" i="4"/>
  <c r="B9" i="4" s="1"/>
  <c r="H8" i="2"/>
  <c r="G8" i="2"/>
  <c r="F8" i="2"/>
  <c r="B7" i="2"/>
  <c r="B6" i="2"/>
  <c r="B5" i="2"/>
  <c r="B4" i="2"/>
  <c r="B3" i="2"/>
  <c r="B9" i="1"/>
  <c r="E4" i="5"/>
  <c r="E5" i="5"/>
  <c r="E6" i="5"/>
  <c r="E7" i="5"/>
  <c r="E3" i="5"/>
  <c r="H4" i="2"/>
  <c r="H5" i="2"/>
  <c r="H6" i="2"/>
  <c r="H7" i="2"/>
  <c r="H3" i="2"/>
  <c r="G4" i="2"/>
  <c r="G5" i="2"/>
  <c r="G6" i="2"/>
  <c r="G7" i="2"/>
  <c r="G3" i="2"/>
  <c r="F4" i="2"/>
  <c r="F5" i="2"/>
  <c r="F6" i="2"/>
  <c r="F7" i="2"/>
  <c r="F3" i="2"/>
  <c r="G3" i="3"/>
  <c r="G4" i="3"/>
  <c r="G5" i="3"/>
  <c r="G6" i="3"/>
  <c r="G7" i="3"/>
  <c r="G8" i="3"/>
  <c r="G9" i="3"/>
  <c r="G10" i="3"/>
  <c r="G11" i="3"/>
  <c r="G12" i="3"/>
  <c r="B10" i="2" l="1"/>
</calcChain>
</file>

<file path=xl/sharedStrings.xml><?xml version="1.0" encoding="utf-8"?>
<sst xmlns="http://schemas.openxmlformats.org/spreadsheetml/2006/main" count="104" uniqueCount="37">
  <si>
    <t>price</t>
  </si>
  <si>
    <t>bed</t>
  </si>
  <si>
    <t>bath</t>
  </si>
  <si>
    <t>acre_lot</t>
  </si>
  <si>
    <t>house_size</t>
  </si>
  <si>
    <t>Precision</t>
  </si>
  <si>
    <t>Recall</t>
  </si>
  <si>
    <t>No</t>
  </si>
  <si>
    <t>F1-score</t>
  </si>
  <si>
    <t>Check</t>
  </si>
  <si>
    <t>Completeness</t>
  </si>
  <si>
    <t>Accuracy (F1)</t>
  </si>
  <si>
    <t>Prescriptivity</t>
  </si>
  <si>
    <t>Specificity</t>
  </si>
  <si>
    <t>Readiness</t>
  </si>
  <si>
    <t>Fact</t>
  </si>
  <si>
    <t>Evaluable?</t>
  </si>
  <si>
    <t>Column</t>
  </si>
  <si>
    <t>Yes</t>
  </si>
  <si>
    <t>The LLM output mentions an Outlier Detection strategy, or directly provides the detected outliers</t>
  </si>
  <si>
    <t>Outliers list</t>
  </si>
  <si>
    <t>Correct</t>
  </si>
  <si>
    <t>Wrong</t>
  </si>
  <si>
    <t>Missing</t>
  </si>
  <si>
    <t>The list of outliers or the Outlier Detection strategy is prescriptive</t>
  </si>
  <si>
    <t>Score</t>
  </si>
  <si>
    <t>#Columns</t>
  </si>
  <si>
    <t>Outliers are explicitly listed or the Outlier Detection strategy is provided with code</t>
  </si>
  <si>
    <t>Outliers are explicitly listed</t>
  </si>
  <si>
    <t>Number of columns that share the same Outlier Detection strategy</t>
  </si>
  <si>
    <t>Hallucination Flag</t>
  </si>
  <si>
    <t>Does the LLM output contain any out-of-context or fictional piece of information?</t>
  </si>
  <si>
    <t>700, 2100, 3200, 6000, 6500, 6900, 7200, 7200, 21900, 22500, 23000, 23400, 23500, 24300, 25300, 28500, 33800, 34600, 49700, 52600, 56700, 60200, 60200, 64600, 68500, 3870000, 4922600, 4990900, 5918400, 7441400, 8820000, 11737600, 13120800, 13226700, 13553800, 13749700, 14692700, 14840700, 14848700, 16585600, 17419500, 17555000, 19389200, 19579900, 19724800, 20101800, 21412200, 21562200, 23018300, 23618000</t>
  </si>
  <si>
    <t>7, 7, 7, 7, 7, 7, 7, 7, 7, 7, 8, 8, 8, 8, 8, 8, 8, 8, 8, 8, 8, 8, 9, 9, 9, 9, 10, 10, 10, 10, 10, 10, 10, 10, 10, 10, 10, 10, 10, 10, 11, 11, 11, 11, 12, 12, 12, 12, 12, 12</t>
  </si>
  <si>
    <t>7, 7, 7, 7, 7, 7, 7, 7, 7, 7, 7, 8, 8, 8, 8, 8, 8, 8, 8, 9, 9, 9, 9, 9, 9, 10, 10, 10, 10, 11, 11, 11, 11, 11, 11, 11, 11, 11, 11, 11, 11, 11, 11, 12, 12, 12, 12, 12, 12, 12</t>
  </si>
  <si>
    <t>0.00014, 0.001, 0.0015, 0.0016, 0.002, 0.0037, 0.0043, 0.0045, 0.0052, 0.0066, 0.0069, 0.0076, 0.0079, 0.0081, 0.0081, 0.0083, 0.0084, 0.0093, 0.0097, 0.01, 0.012, 0.014, 0.014, 0.014, 0.015, 45.0, 45.0, 47.0, 47.0, 48.0, 48.0, 49.0, 50.0, 51.0, 51.0, 53.0, 53.0, 55.0, 57.0, 58.0, 60.0, 62.0, 62.0, 63.0, 66.0, 66.0, 67.0, 67.0, 68.0, 69.0</t>
  </si>
  <si>
    <t>6.7, 7.4, 7.7, 25.0, 27.0, 29.0, 39.0, 57.0, 58.0, 59.0, 60.0, 70.0, 89.0, 90.0, 110.0, 110.0, 110.0, 120.0, 130.0, 140.0, 150.0, 150.0, 150.0, 160.0, 160.0, 7454.0, 7588.0, 7981.0, 8069.0, 8157.0, 8259.0, 8370.0, 8503.0, 8813.0, 8820.0, 8957.0, 9027.0, 9085.0, 9087.0, 9342.0, 10170.0, 10210.0, 10350.0, 10500.0, 10670.0, 10700.0, 10870.0, 11090.0, 11300.0, 11330.0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</si>
</sst>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40FF"/>
      <name val="Aptos Narrow"/>
      <scheme val="minor"/>
    </font>
    <font>
      <b/>
      <sz val="12"/>
      <color rgb="FFFF9300"/>
      <name val="Aptos Narrow"/>
      <scheme val="minor"/>
    </font>
    <font>
      <sz val="12"/>
      <color theme="0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8" xfId="0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2" borderId="2" xfId="0" applyFont="1" applyFill="1" applyBorder="1"/>
    <xf numFmtId="0" fontId="9" fillId="2" borderId="4" xfId="0" applyFont="1" applyFill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300"/>
      <color rgb="FFFF40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47" workbookViewId="0">
      <selection activeCell="E6" sqref="E6"/>
    </sheetView>
  </sheetViews>
  <sheetFormatPr baseColWidth="10" defaultRowHeight="16" x14ac:dyDescent="0.2"/>
  <cols>
    <col min="1" max="1" width="13.5" customWidth="1"/>
    <col min="2" max="2" width="56.33203125" customWidth="1"/>
    <col min="3" max="3" width="9.83203125" style="1" customWidth="1"/>
    <col min="4" max="4" width="8.33203125" style="1" customWidth="1"/>
  </cols>
  <sheetData>
    <row r="1" spans="1:4" x14ac:dyDescent="0.2">
      <c r="A1" s="8" t="s">
        <v>17</v>
      </c>
      <c r="B1" s="9" t="s">
        <v>15</v>
      </c>
      <c r="C1" s="10" t="s">
        <v>16</v>
      </c>
      <c r="D1" s="11" t="s">
        <v>9</v>
      </c>
    </row>
    <row r="2" spans="1:4" x14ac:dyDescent="0.2">
      <c r="A2" s="12"/>
      <c r="D2" s="13"/>
    </row>
    <row r="3" spans="1:4" x14ac:dyDescent="0.2">
      <c r="A3" s="5" t="s">
        <v>0</v>
      </c>
      <c r="B3" s="5" t="s">
        <v>19</v>
      </c>
      <c r="C3" s="6" t="s">
        <v>18</v>
      </c>
      <c r="D3" s="6">
        <v>0</v>
      </c>
    </row>
    <row r="4" spans="1:4" x14ac:dyDescent="0.2">
      <c r="A4" s="5" t="s">
        <v>1</v>
      </c>
      <c r="B4" s="5" t="s">
        <v>19</v>
      </c>
      <c r="C4" s="6" t="s">
        <v>18</v>
      </c>
      <c r="D4" s="6">
        <v>0</v>
      </c>
    </row>
    <row r="5" spans="1:4" x14ac:dyDescent="0.2">
      <c r="A5" s="5" t="s">
        <v>2</v>
      </c>
      <c r="B5" s="5" t="s">
        <v>19</v>
      </c>
      <c r="C5" s="6" t="s">
        <v>18</v>
      </c>
      <c r="D5" s="6">
        <v>0</v>
      </c>
    </row>
    <row r="6" spans="1:4" x14ac:dyDescent="0.2">
      <c r="A6" s="5" t="s">
        <v>3</v>
      </c>
      <c r="B6" s="5" t="s">
        <v>19</v>
      </c>
      <c r="C6" s="6" t="s">
        <v>18</v>
      </c>
      <c r="D6" s="6">
        <v>0</v>
      </c>
    </row>
    <row r="7" spans="1:4" x14ac:dyDescent="0.2">
      <c r="A7" s="5" t="s">
        <v>4</v>
      </c>
      <c r="B7" s="5" t="s">
        <v>19</v>
      </c>
      <c r="C7" s="6" t="s">
        <v>18</v>
      </c>
      <c r="D7" s="6">
        <v>0</v>
      </c>
    </row>
    <row r="8" spans="1:4" x14ac:dyDescent="0.2">
      <c r="A8" s="12"/>
      <c r="D8" s="13"/>
    </row>
    <row r="9" spans="1:4" x14ac:dyDescent="0.2">
      <c r="A9" s="7" t="s">
        <v>10</v>
      </c>
      <c r="B9" s="5">
        <f>SUM(D3:D7)/COUNTIF(C3:C7, "Yes")</f>
        <v>0</v>
      </c>
      <c r="C9" s="14"/>
      <c r="D9" s="15"/>
    </row>
    <row r="15" spans="1:4" x14ac:dyDescent="0.2">
      <c r="C15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K20"/>
  <sheetViews>
    <sheetView tabSelected="1" zoomScale="140" workbookViewId="0">
      <selection activeCell="K3" sqref="K3:K7"/>
    </sheetView>
  </sheetViews>
  <sheetFormatPr baseColWidth="10" defaultRowHeight="16" x14ac:dyDescent="0.2"/>
  <cols>
    <col min="1" max="1" width="12.83203125" customWidth="1"/>
    <col min="2" max="2" width="9.33203125" style="1" customWidth="1"/>
    <col min="3" max="3" width="8.5" style="1" customWidth="1"/>
    <col min="4" max="4" width="9.1640625" style="1" customWidth="1"/>
    <col min="5" max="5" width="9.33203125" customWidth="1"/>
    <col min="6" max="6" width="9.5" customWidth="1"/>
    <col min="7" max="7" width="7.5" customWidth="1"/>
    <col min="8" max="8" width="9.1640625" style="1" customWidth="1"/>
  </cols>
  <sheetData>
    <row r="1" spans="1:11" x14ac:dyDescent="0.2">
      <c r="A1" s="8" t="s">
        <v>17</v>
      </c>
      <c r="B1" s="10" t="s">
        <v>16</v>
      </c>
      <c r="C1" s="10" t="s">
        <v>21</v>
      </c>
      <c r="D1" s="10" t="s">
        <v>22</v>
      </c>
      <c r="E1" s="10" t="s">
        <v>23</v>
      </c>
      <c r="F1" s="10" t="s">
        <v>5</v>
      </c>
      <c r="G1" s="10" t="s">
        <v>6</v>
      </c>
      <c r="H1" s="11" t="s">
        <v>8</v>
      </c>
      <c r="I1" s="1"/>
      <c r="J1" s="2" t="s">
        <v>20</v>
      </c>
      <c r="K1" s="1"/>
    </row>
    <row r="2" spans="1:11" x14ac:dyDescent="0.2">
      <c r="A2" s="12"/>
      <c r="H2" s="13"/>
    </row>
    <row r="3" spans="1:11" x14ac:dyDescent="0.2">
      <c r="A3" s="5" t="s">
        <v>0</v>
      </c>
      <c r="B3" s="6" t="str">
        <f>IF(Completeness!D3=1,"Yes","No")</f>
        <v>No</v>
      </c>
      <c r="C3" s="6">
        <v>0</v>
      </c>
      <c r="D3" s="6">
        <v>0</v>
      </c>
      <c r="E3" s="6">
        <v>0</v>
      </c>
      <c r="F3" s="6" t="str">
        <f>IFERROR(C3/(C3+D3), "N/A")</f>
        <v>N/A</v>
      </c>
      <c r="G3" s="6" t="str">
        <f>IFERROR(C3/(C3+E3), "N/A")</f>
        <v>N/A</v>
      </c>
      <c r="H3" s="6" t="str">
        <f>IFERROR((2*F3*G3)/(F3+G3), "N/A")</f>
        <v>N/A</v>
      </c>
      <c r="I3" s="3"/>
      <c r="J3" t="s">
        <v>0</v>
      </c>
      <c r="K3" s="3" t="s">
        <v>32</v>
      </c>
    </row>
    <row r="4" spans="1:11" x14ac:dyDescent="0.2">
      <c r="A4" s="5" t="s">
        <v>1</v>
      </c>
      <c r="B4" s="6" t="str">
        <f>IF(Completeness!D4=1,"Yes","No")</f>
        <v>No</v>
      </c>
      <c r="C4" s="6">
        <v>0</v>
      </c>
      <c r="D4" s="6">
        <v>0</v>
      </c>
      <c r="E4" s="6">
        <v>0</v>
      </c>
      <c r="F4" s="6" t="str">
        <f t="shared" ref="F4:F7" si="0">IFERROR(C4/(C4+D4), "N/A")</f>
        <v>N/A</v>
      </c>
      <c r="G4" s="6" t="str">
        <f t="shared" ref="G4:G7" si="1">IFERROR(C4/(C4+E4), "N/A")</f>
        <v>N/A</v>
      </c>
      <c r="H4" s="6" t="str">
        <f t="shared" ref="H4:H7" si="2">IFERROR((2*F4*G4)/(F4+G4), "N/A")</f>
        <v>N/A</v>
      </c>
      <c r="I4" s="3"/>
      <c r="J4" t="s">
        <v>1</v>
      </c>
      <c r="K4" s="3" t="s">
        <v>33</v>
      </c>
    </row>
    <row r="5" spans="1:11" x14ac:dyDescent="0.2">
      <c r="A5" s="5" t="s">
        <v>2</v>
      </c>
      <c r="B5" s="6" t="str">
        <f>IF(Completeness!D5=1,"Yes","No")</f>
        <v>No</v>
      </c>
      <c r="C5" s="6">
        <v>0</v>
      </c>
      <c r="D5" s="6">
        <v>0</v>
      </c>
      <c r="E5" s="6">
        <v>0</v>
      </c>
      <c r="F5" s="6" t="str">
        <f t="shared" si="0"/>
        <v>N/A</v>
      </c>
      <c r="G5" s="6" t="str">
        <f t="shared" si="1"/>
        <v>N/A</v>
      </c>
      <c r="H5" s="6" t="str">
        <f t="shared" si="2"/>
        <v>N/A</v>
      </c>
      <c r="I5" s="3"/>
      <c r="J5" t="s">
        <v>2</v>
      </c>
      <c r="K5" s="3" t="s">
        <v>34</v>
      </c>
    </row>
    <row r="6" spans="1:11" x14ac:dyDescent="0.2">
      <c r="A6" s="5" t="s">
        <v>3</v>
      </c>
      <c r="B6" s="6" t="str">
        <f>IF(Completeness!D6=1,"Yes","No")</f>
        <v>No</v>
      </c>
      <c r="C6" s="6">
        <v>0</v>
      </c>
      <c r="D6" s="6">
        <v>0</v>
      </c>
      <c r="E6" s="6">
        <v>0</v>
      </c>
      <c r="F6" s="6" t="str">
        <f t="shared" si="0"/>
        <v>N/A</v>
      </c>
      <c r="G6" s="6" t="str">
        <f t="shared" si="1"/>
        <v>N/A</v>
      </c>
      <c r="H6" s="6" t="str">
        <f t="shared" si="2"/>
        <v>N/A</v>
      </c>
      <c r="I6" s="3"/>
      <c r="J6" t="s">
        <v>3</v>
      </c>
      <c r="K6" s="3" t="s">
        <v>35</v>
      </c>
    </row>
    <row r="7" spans="1:11" x14ac:dyDescent="0.2">
      <c r="A7" s="5" t="s">
        <v>4</v>
      </c>
      <c r="B7" s="6" t="str">
        <f>IF(Completeness!D7=1,"Yes","No")</f>
        <v>No</v>
      </c>
      <c r="C7" s="6">
        <v>0</v>
      </c>
      <c r="D7" s="6">
        <v>0</v>
      </c>
      <c r="E7" s="6">
        <v>0</v>
      </c>
      <c r="F7" s="6" t="str">
        <f t="shared" si="0"/>
        <v>N/A</v>
      </c>
      <c r="G7" s="6" t="str">
        <f t="shared" si="1"/>
        <v>N/A</v>
      </c>
      <c r="H7" s="6" t="str">
        <f t="shared" si="2"/>
        <v>N/A</v>
      </c>
      <c r="I7" s="3"/>
      <c r="J7" t="s">
        <v>4</v>
      </c>
      <c r="K7" s="3" t="s">
        <v>36</v>
      </c>
    </row>
    <row r="8" spans="1:11" x14ac:dyDescent="0.2">
      <c r="A8" s="12"/>
      <c r="E8" s="1"/>
      <c r="F8" s="17" t="str">
        <f>IFERROR(SUM(F3:F7)/COUNTIF(B3:B7, "Yes"), "N/A")</f>
        <v>N/A</v>
      </c>
      <c r="G8" s="17" t="str">
        <f>IFERROR(SUM(G3:G7)/COUNTIF(B3:B7, "Yes"), "N/A")</f>
        <v>N/A</v>
      </c>
      <c r="H8" s="17" t="str">
        <f>IFERROR(SUM(H3:H7)/COUNTIF(B3:B7, "Yes"), "N/A")</f>
        <v>N/A</v>
      </c>
    </row>
    <row r="9" spans="1:11" x14ac:dyDescent="0.2">
      <c r="A9" s="12"/>
      <c r="H9" s="13"/>
    </row>
    <row r="10" spans="1:11" x14ac:dyDescent="0.2">
      <c r="A10" s="18" t="s">
        <v>11</v>
      </c>
      <c r="B10" s="19" t="str">
        <f>H8</f>
        <v>N/A</v>
      </c>
      <c r="C10" s="14"/>
      <c r="D10" s="14"/>
      <c r="E10" s="16"/>
      <c r="F10" s="16"/>
      <c r="G10" s="16"/>
      <c r="H10" s="15"/>
    </row>
    <row r="16" spans="1:11" x14ac:dyDescent="0.2">
      <c r="E16" s="1"/>
    </row>
    <row r="17" spans="4:5" x14ac:dyDescent="0.2">
      <c r="E17" s="1"/>
    </row>
    <row r="18" spans="4:5" x14ac:dyDescent="0.2">
      <c r="D18" s="3"/>
      <c r="E18" s="1"/>
    </row>
    <row r="19" spans="4:5" x14ac:dyDescent="0.2">
      <c r="E19" s="1"/>
    </row>
    <row r="20" spans="4:5" x14ac:dyDescent="0.2">
      <c r="E20" s="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C6" sqref="C6"/>
    </sheetView>
  </sheetViews>
  <sheetFormatPr baseColWidth="10" defaultRowHeight="16" x14ac:dyDescent="0.2"/>
  <cols>
    <col min="1" max="1" width="11.83203125" customWidth="1"/>
    <col min="2" max="2" width="53.1640625" customWidth="1"/>
    <col min="3" max="3" width="9.83203125" customWidth="1"/>
    <col min="4" max="4" width="7.5" customWidth="1"/>
  </cols>
  <sheetData>
    <row r="1" spans="1:5" x14ac:dyDescent="0.2">
      <c r="A1" s="8" t="s">
        <v>17</v>
      </c>
      <c r="B1" s="9" t="s">
        <v>15</v>
      </c>
      <c r="C1" s="10" t="s">
        <v>16</v>
      </c>
      <c r="D1" s="11" t="s">
        <v>9</v>
      </c>
    </row>
    <row r="2" spans="1:5" x14ac:dyDescent="0.2">
      <c r="A2" s="12"/>
      <c r="D2" s="20"/>
    </row>
    <row r="3" spans="1:5" x14ac:dyDescent="0.2">
      <c r="A3" s="5" t="s">
        <v>0</v>
      </c>
      <c r="B3" s="5" t="s">
        <v>24</v>
      </c>
      <c r="C3" s="6" t="str">
        <f>IF(Completeness!D3=1,"Yes","No")</f>
        <v>No</v>
      </c>
      <c r="D3" s="6">
        <v>0</v>
      </c>
    </row>
    <row r="4" spans="1:5" x14ac:dyDescent="0.2">
      <c r="A4" s="5" t="s">
        <v>1</v>
      </c>
      <c r="B4" s="5" t="s">
        <v>24</v>
      </c>
      <c r="C4" s="6" t="str">
        <f>IF(Completeness!D4=1,"Yes","No")</f>
        <v>No</v>
      </c>
      <c r="D4" s="6">
        <v>0</v>
      </c>
    </row>
    <row r="5" spans="1:5" x14ac:dyDescent="0.2">
      <c r="A5" s="5" t="s">
        <v>2</v>
      </c>
      <c r="B5" s="5" t="s">
        <v>24</v>
      </c>
      <c r="C5" s="6" t="str">
        <f>IF(Completeness!D5=1,"Yes","No")</f>
        <v>No</v>
      </c>
      <c r="D5" s="6">
        <v>0</v>
      </c>
    </row>
    <row r="6" spans="1:5" x14ac:dyDescent="0.2">
      <c r="A6" s="5" t="s">
        <v>3</v>
      </c>
      <c r="B6" s="5" t="s">
        <v>24</v>
      </c>
      <c r="C6" s="6" t="str">
        <f>IF(Completeness!D6=1,"Yes","No")</f>
        <v>No</v>
      </c>
      <c r="D6" s="6">
        <v>0</v>
      </c>
    </row>
    <row r="7" spans="1:5" x14ac:dyDescent="0.2">
      <c r="A7" s="5" t="s">
        <v>4</v>
      </c>
      <c r="B7" s="5" t="s">
        <v>24</v>
      </c>
      <c r="C7" s="6" t="str">
        <f>IF(Completeness!D7=1,"Yes","No")</f>
        <v>No</v>
      </c>
      <c r="D7" s="6">
        <v>0</v>
      </c>
    </row>
    <row r="8" spans="1:5" x14ac:dyDescent="0.2">
      <c r="A8" s="12"/>
      <c r="C8" s="1"/>
      <c r="D8" s="13"/>
    </row>
    <row r="9" spans="1:5" x14ac:dyDescent="0.2">
      <c r="A9" s="22" t="s">
        <v>12</v>
      </c>
      <c r="B9" s="19" t="str">
        <f>IFERROR(SUM(D3:D7)/COUNTIF(C3:C7,"Yes"), "N/A")</f>
        <v>N/A</v>
      </c>
      <c r="C9" s="16"/>
      <c r="D9" s="21"/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zoomScale="160" workbookViewId="0">
      <selection activeCell="B16" sqref="B16"/>
    </sheetView>
  </sheetViews>
  <sheetFormatPr baseColWidth="10" defaultRowHeight="16" x14ac:dyDescent="0.2"/>
  <cols>
    <col min="1" max="1" width="10" customWidth="1"/>
    <col min="2" max="2" width="68.83203125" customWidth="1"/>
    <col min="3" max="3" width="9.33203125" customWidth="1"/>
    <col min="4" max="4" width="6.83203125" customWidth="1"/>
  </cols>
  <sheetData>
    <row r="1" spans="1:7" x14ac:dyDescent="0.2">
      <c r="A1" s="8" t="s">
        <v>17</v>
      </c>
      <c r="B1" s="9" t="s">
        <v>15</v>
      </c>
      <c r="C1" s="10" t="s">
        <v>16</v>
      </c>
      <c r="D1" s="11" t="s">
        <v>9</v>
      </c>
    </row>
    <row r="2" spans="1:7" x14ac:dyDescent="0.2">
      <c r="A2" s="12"/>
      <c r="D2" s="20"/>
    </row>
    <row r="3" spans="1:7" x14ac:dyDescent="0.2">
      <c r="A3" s="5" t="s">
        <v>0</v>
      </c>
      <c r="B3" s="5" t="s">
        <v>27</v>
      </c>
      <c r="C3" s="6" t="str">
        <f>IF(Completeness!D3=1,"Yes","No")</f>
        <v>No</v>
      </c>
      <c r="D3" s="6">
        <v>0</v>
      </c>
      <c r="G3" s="4" t="str">
        <f>IF(MOD(ROW(), 2)=0, "Pari", "Dispari")</f>
        <v>Dispari</v>
      </c>
    </row>
    <row r="4" spans="1:7" x14ac:dyDescent="0.2">
      <c r="A4" s="5" t="s">
        <v>0</v>
      </c>
      <c r="B4" s="5" t="s">
        <v>28</v>
      </c>
      <c r="C4" s="6" t="str">
        <f>IF(Completeness!D3=1,"Yes","No")</f>
        <v>No</v>
      </c>
      <c r="D4" s="6">
        <v>0</v>
      </c>
      <c r="G4" s="4" t="str">
        <f t="shared" ref="G4:G12" si="0">IF(MOD(ROW(), 2)=0, "Pari", "Dispari")</f>
        <v>Pari</v>
      </c>
    </row>
    <row r="5" spans="1:7" x14ac:dyDescent="0.2">
      <c r="A5" s="5" t="s">
        <v>1</v>
      </c>
      <c r="B5" s="5" t="s">
        <v>27</v>
      </c>
      <c r="C5" s="6" t="str">
        <f>IF(Completeness!D4=1,"Yes","No")</f>
        <v>No</v>
      </c>
      <c r="D5" s="6">
        <v>0</v>
      </c>
      <c r="G5" s="4" t="str">
        <f t="shared" si="0"/>
        <v>Dispari</v>
      </c>
    </row>
    <row r="6" spans="1:7" x14ac:dyDescent="0.2">
      <c r="A6" s="5" t="s">
        <v>1</v>
      </c>
      <c r="B6" s="5" t="s">
        <v>28</v>
      </c>
      <c r="C6" s="6" t="str">
        <f>IF(Completeness!D4=1,"Yes","No")</f>
        <v>No</v>
      </c>
      <c r="D6" s="6">
        <v>0</v>
      </c>
      <c r="G6" s="4" t="str">
        <f t="shared" si="0"/>
        <v>Pari</v>
      </c>
    </row>
    <row r="7" spans="1:7" x14ac:dyDescent="0.2">
      <c r="A7" s="5" t="s">
        <v>2</v>
      </c>
      <c r="B7" s="5" t="s">
        <v>27</v>
      </c>
      <c r="C7" s="6" t="str">
        <f>IF(Completeness!D5=1,"Yes","No")</f>
        <v>No</v>
      </c>
      <c r="D7" s="6">
        <v>0</v>
      </c>
      <c r="G7" s="4" t="str">
        <f t="shared" si="0"/>
        <v>Dispari</v>
      </c>
    </row>
    <row r="8" spans="1:7" x14ac:dyDescent="0.2">
      <c r="A8" s="5" t="s">
        <v>2</v>
      </c>
      <c r="B8" s="5" t="s">
        <v>28</v>
      </c>
      <c r="C8" s="6" t="str">
        <f>IF(Completeness!D5=1,"Yes","No")</f>
        <v>No</v>
      </c>
      <c r="D8" s="6">
        <v>0</v>
      </c>
      <c r="G8" s="4" t="str">
        <f t="shared" si="0"/>
        <v>Pari</v>
      </c>
    </row>
    <row r="9" spans="1:7" x14ac:dyDescent="0.2">
      <c r="A9" s="5" t="s">
        <v>3</v>
      </c>
      <c r="B9" s="5" t="s">
        <v>27</v>
      </c>
      <c r="C9" s="6" t="str">
        <f>IF(Completeness!D6=1,"Yes","No")</f>
        <v>No</v>
      </c>
      <c r="D9" s="6">
        <v>0</v>
      </c>
      <c r="G9" s="4" t="str">
        <f t="shared" si="0"/>
        <v>Dispari</v>
      </c>
    </row>
    <row r="10" spans="1:7" x14ac:dyDescent="0.2">
      <c r="A10" s="5" t="s">
        <v>3</v>
      </c>
      <c r="B10" s="5" t="s">
        <v>28</v>
      </c>
      <c r="C10" s="6" t="str">
        <f>IF(Completeness!D6=1,"Yes","No")</f>
        <v>No</v>
      </c>
      <c r="D10" s="6">
        <v>0</v>
      </c>
      <c r="G10" s="4" t="str">
        <f t="shared" si="0"/>
        <v>Pari</v>
      </c>
    </row>
    <row r="11" spans="1:7" x14ac:dyDescent="0.2">
      <c r="A11" s="5" t="s">
        <v>4</v>
      </c>
      <c r="B11" s="5" t="s">
        <v>27</v>
      </c>
      <c r="C11" s="6" t="str">
        <f>IF(Completeness!D7=1,"Yes","No")</f>
        <v>No</v>
      </c>
      <c r="D11" s="6">
        <v>0</v>
      </c>
      <c r="G11" s="4" t="str">
        <f t="shared" si="0"/>
        <v>Dispari</v>
      </c>
    </row>
    <row r="12" spans="1:7" x14ac:dyDescent="0.2">
      <c r="A12" s="5" t="s">
        <v>4</v>
      </c>
      <c r="B12" s="5" t="s">
        <v>28</v>
      </c>
      <c r="C12" s="6" t="str">
        <f>IF(Completeness!D7=1,"Yes","No")</f>
        <v>No</v>
      </c>
      <c r="D12" s="6">
        <v>0</v>
      </c>
      <c r="G12" s="4" t="str">
        <f t="shared" si="0"/>
        <v>Pari</v>
      </c>
    </row>
    <row r="13" spans="1:7" x14ac:dyDescent="0.2">
      <c r="A13" s="12"/>
      <c r="D13" s="20"/>
    </row>
    <row r="14" spans="1:7" x14ac:dyDescent="0.2">
      <c r="A14" s="24" t="s">
        <v>14</v>
      </c>
      <c r="B14" s="19" t="str">
        <f>IFERROR((SUMIF(G3:G12, "Dispari", D3:D12)*0.5 + SUMIF(G3:G12, "Pari", D3:D12)*0.5) / (COUNTIF(C3:C12,"Yes")/2), "N/A")</f>
        <v>N/A</v>
      </c>
      <c r="C14" s="16"/>
      <c r="D14" s="21"/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E19"/>
  <sheetViews>
    <sheetView zoomScale="150" workbookViewId="0">
      <selection activeCell="B8" sqref="B8"/>
    </sheetView>
  </sheetViews>
  <sheetFormatPr baseColWidth="10" defaultRowHeight="16" x14ac:dyDescent="0.2"/>
  <cols>
    <col min="1" max="1" width="10.33203125" customWidth="1"/>
    <col min="2" max="2" width="66.33203125" customWidth="1"/>
    <col min="3" max="3" width="10" customWidth="1"/>
    <col min="4" max="4" width="10" style="1" customWidth="1"/>
    <col min="5" max="5" width="10" customWidth="1"/>
  </cols>
  <sheetData>
    <row r="1" spans="1:5" x14ac:dyDescent="0.2">
      <c r="A1" s="8" t="s">
        <v>17</v>
      </c>
      <c r="B1" s="9" t="s">
        <v>15</v>
      </c>
      <c r="C1" s="10" t="s">
        <v>16</v>
      </c>
      <c r="D1" s="11" t="s">
        <v>26</v>
      </c>
      <c r="E1" s="11" t="s">
        <v>25</v>
      </c>
    </row>
    <row r="2" spans="1:5" x14ac:dyDescent="0.2">
      <c r="A2" s="12"/>
      <c r="E2" s="20"/>
    </row>
    <row r="3" spans="1:5" x14ac:dyDescent="0.2">
      <c r="A3" s="5" t="s">
        <v>0</v>
      </c>
      <c r="B3" s="5" t="s">
        <v>29</v>
      </c>
      <c r="C3" s="6" t="str">
        <f>IF(Completeness!D3=1,"Yes","No")</f>
        <v>No</v>
      </c>
      <c r="D3" s="6">
        <v>5</v>
      </c>
      <c r="E3" s="6">
        <f>1-((D3-1)/4)</f>
        <v>0</v>
      </c>
    </row>
    <row r="4" spans="1:5" x14ac:dyDescent="0.2">
      <c r="A4" s="5" t="s">
        <v>1</v>
      </c>
      <c r="B4" s="5" t="s">
        <v>29</v>
      </c>
      <c r="C4" s="6" t="str">
        <f>IF(Completeness!D4=1,"Yes","No")</f>
        <v>No</v>
      </c>
      <c r="D4" s="6">
        <v>5</v>
      </c>
      <c r="E4" s="6">
        <f t="shared" ref="E4:E7" si="0">1-((D4-1)/4)</f>
        <v>0</v>
      </c>
    </row>
    <row r="5" spans="1:5" x14ac:dyDescent="0.2">
      <c r="A5" s="5" t="s">
        <v>2</v>
      </c>
      <c r="B5" s="5" t="s">
        <v>29</v>
      </c>
      <c r="C5" s="6" t="str">
        <f>IF(Completeness!D5=1,"Yes","No")</f>
        <v>No</v>
      </c>
      <c r="D5" s="6">
        <v>5</v>
      </c>
      <c r="E5" s="6">
        <f t="shared" si="0"/>
        <v>0</v>
      </c>
    </row>
    <row r="6" spans="1:5" x14ac:dyDescent="0.2">
      <c r="A6" s="5" t="s">
        <v>3</v>
      </c>
      <c r="B6" s="5" t="s">
        <v>29</v>
      </c>
      <c r="C6" s="6" t="str">
        <f>IF(Completeness!D6=1,"Yes","No")</f>
        <v>No</v>
      </c>
      <c r="D6" s="6">
        <v>5</v>
      </c>
      <c r="E6" s="6">
        <f t="shared" si="0"/>
        <v>0</v>
      </c>
    </row>
    <row r="7" spans="1:5" x14ac:dyDescent="0.2">
      <c r="A7" s="5" t="s">
        <v>4</v>
      </c>
      <c r="B7" s="5" t="s">
        <v>29</v>
      </c>
      <c r="C7" s="6" t="str">
        <f>IF(Completeness!D7=1,"Yes","No")</f>
        <v>No</v>
      </c>
      <c r="D7" s="6">
        <v>5</v>
      </c>
      <c r="E7" s="6">
        <f t="shared" si="0"/>
        <v>0</v>
      </c>
    </row>
    <row r="8" spans="1:5" x14ac:dyDescent="0.2">
      <c r="A8" s="12"/>
      <c r="E8" s="20"/>
    </row>
    <row r="9" spans="1:5" x14ac:dyDescent="0.2">
      <c r="A9" s="23" t="s">
        <v>13</v>
      </c>
      <c r="B9" s="19" t="str">
        <f>IFERROR(SUM(E3:E7)/COUNTIF(C3:C7,"Yes"), "N/A")</f>
        <v>N/A</v>
      </c>
      <c r="C9" s="16"/>
      <c r="D9" s="14"/>
      <c r="E9" s="21"/>
    </row>
    <row r="15" spans="1:5" x14ac:dyDescent="0.2">
      <c r="C15" s="1"/>
      <c r="E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25C1-E304-624B-9F6F-6390C283DF06}">
  <dimension ref="A1:B3"/>
  <sheetViews>
    <sheetView zoomScale="168" workbookViewId="0">
      <selection activeCell="B1" sqref="B1:C1"/>
    </sheetView>
  </sheetViews>
  <sheetFormatPr baseColWidth="10" defaultRowHeight="16" x14ac:dyDescent="0.2"/>
  <cols>
    <col min="1" max="1" width="65.33203125" customWidth="1"/>
  </cols>
  <sheetData>
    <row r="1" spans="1:2" x14ac:dyDescent="0.2">
      <c r="A1" s="25" t="s">
        <v>30</v>
      </c>
      <c r="B1" s="26"/>
    </row>
    <row r="2" spans="1:2" x14ac:dyDescent="0.2">
      <c r="A2" s="12"/>
      <c r="B2" s="20"/>
    </row>
    <row r="3" spans="1:2" x14ac:dyDescent="0.2">
      <c r="A3" s="27" t="s">
        <v>31</v>
      </c>
      <c r="B3" s="2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2024-11-20T10:30:06Z</dcterms:created>
  <dcterms:modified xsi:type="dcterms:W3CDTF">2025-03-04T15:40:23Z</dcterms:modified>
</cp:coreProperties>
</file>