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c6f5ff13877241/Documents/University of Maryland/Classes/Fall 2020/JOUR352 Interactive Design/Final/"/>
    </mc:Choice>
  </mc:AlternateContent>
  <xr:revisionPtr revIDLastSave="679" documentId="8_{DD971E00-66ED-462D-9A5B-D7DC54271F0F}" xr6:coauthVersionLast="45" xr6:coauthVersionMax="45" xr10:uidLastSave="{45DA375A-4EED-4806-B456-89BCC67B0F67}"/>
  <bookViews>
    <workbookView xWindow="-108" yWindow="-108" windowWidth="30936" windowHeight="16896" activeTab="3" xr2:uid="{C62A2F68-EB9E-40F9-9D55-7350DAD8EBF4}"/>
  </bookViews>
  <sheets>
    <sheet name="JPI Health Costs" sheetId="1" r:id="rId1"/>
    <sheet name="Health Costs v2" sheetId="4" r:id="rId2"/>
    <sheet name="Health Costs 4" sheetId="10" r:id="rId3"/>
    <sheet name="Health Costs 5" sheetId="11" r:id="rId4"/>
    <sheet name="Rearrest Rates" sheetId="2" r:id="rId5"/>
    <sheet name="Geriatric Parole" sheetId="3" r:id="rId6"/>
    <sheet name="Geriatric Parole v2" sheetId="5" r:id="rId7"/>
  </sheets>
  <definedNames>
    <definedName name="_xlnm._FilterDatabase" localSheetId="0" hidden="1">'JPI Health Costs'!$A$1:$D$51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9" i="4" l="1"/>
  <c r="W9" i="4"/>
  <c r="X8" i="4"/>
  <c r="X7" i="4"/>
  <c r="X6" i="4"/>
  <c r="X5" i="4"/>
  <c r="X4" i="4"/>
  <c r="D49" i="1"/>
  <c r="D8" i="1"/>
  <c r="D30" i="1"/>
  <c r="D33" i="1"/>
  <c r="D50" i="1"/>
  <c r="D20" i="1"/>
  <c r="D22" i="1"/>
  <c r="D16" i="1"/>
  <c r="D17" i="1"/>
  <c r="D28" i="1"/>
  <c r="D10" i="1"/>
  <c r="D34" i="1"/>
  <c r="D21" i="1"/>
  <c r="D46" i="1"/>
  <c r="D4" i="1"/>
  <c r="D23" i="1"/>
  <c r="D36" i="1"/>
  <c r="D6" i="1"/>
  <c r="D32" i="1"/>
  <c r="D40" i="1"/>
  <c r="D2" i="1"/>
  <c r="D47" i="1"/>
  <c r="D37" i="1"/>
  <c r="D35" i="1"/>
  <c r="D41" i="1"/>
  <c r="D9" i="1"/>
  <c r="D24" i="1"/>
  <c r="D42" i="1"/>
  <c r="D44" i="1"/>
  <c r="D39" i="1"/>
  <c r="D43" i="1"/>
  <c r="D48" i="1"/>
  <c r="D3" i="1"/>
  <c r="D15" i="1"/>
  <c r="D31" i="1"/>
  <c r="D7" i="1"/>
  <c r="D12" i="1"/>
  <c r="D26" i="1"/>
  <c r="D25" i="1"/>
  <c r="D18" i="1"/>
  <c r="D13" i="1"/>
  <c r="D14" i="1"/>
  <c r="D45" i="1"/>
  <c r="D29" i="1"/>
  <c r="D27" i="1"/>
  <c r="D51" i="1"/>
  <c r="D11" i="1"/>
  <c r="D19" i="1"/>
  <c r="D5" i="1"/>
  <c r="D38" i="1"/>
  <c r="M8" i="4" l="1"/>
  <c r="R8" i="4"/>
  <c r="Q8" i="4"/>
  <c r="L8" i="4"/>
  <c r="S7" i="4"/>
  <c r="S6" i="4"/>
  <c r="N7" i="4"/>
  <c r="N6" i="4"/>
  <c r="N5" i="4"/>
  <c r="S5" i="4"/>
  <c r="S4" i="4"/>
  <c r="N4" i="4"/>
  <c r="S3" i="4"/>
  <c r="N3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2" i="4"/>
</calcChain>
</file>

<file path=xl/sharedStrings.xml><?xml version="1.0" encoding="utf-8"?>
<sst xmlns="http://schemas.openxmlformats.org/spreadsheetml/2006/main" count="373" uniqueCount="124">
  <si>
    <t>State health care costs per for incarcerated individuals, compared to total correctional health care budget</t>
  </si>
  <si>
    <t>Age group</t>
  </si>
  <si>
    <t>Rearrest rate</t>
  </si>
  <si>
    <t>&lt;21</t>
  </si>
  <si>
    <t>21-24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</si>
  <si>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</si>
  <si>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</si>
  <si>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</si>
  <si>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</si>
  <si>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</si>
  <si>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</si>
  <si>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</si>
  <si>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</si>
  <si>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&gt;65</t>
  </si>
  <si>
    <t>SOURCE: U.S. Sentencing Commission’s 2005 Recidivism Release Cohort Datafile, RECID05_OFFUPDT. The Commission excluded cases from this analysis that were</t>
  </si>
  <si>
    <t>missing information necessary to perform the analysis.</t>
  </si>
  <si>
    <t>Rearrest Rates for Recidivism Study Offenders by Age at Release</t>
  </si>
  <si>
    <t>Alabama</t>
  </si>
  <si>
    <t>§ 14-14-1 et seq.</t>
  </si>
  <si>
    <t>Not specified</t>
  </si>
  <si>
    <t>Alaska</t>
  </si>
  <si>
    <t>§§ 33.16.085, 33.16.087, 33.16.090</t>
  </si>
  <si>
    <t>At least 10 years</t>
  </si>
  <si>
    <t>California</t>
  </si>
  <si>
    <t>Penal Code §§ 3550, 3055</t>
  </si>
  <si>
    <t>Minimum 25 years</t>
  </si>
  <si>
    <t>Georgia</t>
  </si>
  <si>
    <t>Ga. Const, Art. IV, Sec. II Paragraph II, (e), § 42-9-42.1</t>
  </si>
  <si>
    <t>Louisiana</t>
  </si>
  <si>
    <t>§§ 15:574.20, 15:833.2, 15:574.4</t>
  </si>
  <si>
    <t>Maryland</t>
  </si>
  <si>
    <t>Correctional Services Code § 7-309, Criminal Law Code § 14-101</t>
  </si>
  <si>
    <t>At least 15 years</t>
  </si>
  <si>
    <t>Mississippi</t>
  </si>
  <si>
    <t>§§ 47-7-3, 47-7-4</t>
  </si>
  <si>
    <t>At least 10 years or, for certain serious offenses, at least one-fourth of sentence</t>
  </si>
  <si>
    <t>Missouri</t>
  </si>
  <si>
    <t>§ 217.250</t>
  </si>
  <si>
    <t>Age requires long-term nursing home care</t>
  </si>
  <si>
    <t>New Mexico</t>
  </si>
  <si>
    <t>§ 31-21-25.1</t>
  </si>
  <si>
    <t>65 and suffers chronic infirmity, illness, or disease related to aging</t>
  </si>
  <si>
    <t>North Carolina</t>
  </si>
  <si>
    <t>§ 15A-1369 et seq.</t>
  </si>
  <si>
    <t>Oklahoma</t>
  </si>
  <si>
    <t>57 Okl. St. §§ 332.16, 332.18, 332.21</t>
  </si>
  <si>
    <t>10 years or one-third of sentence, whichever is shorter</t>
  </si>
  <si>
    <t>Oregon</t>
  </si>
  <si>
    <t>§ 144.126</t>
  </si>
  <si>
    <t>Not specified, permanently incapacitated to prevent movement from place to place without assistance</t>
  </si>
  <si>
    <t>South Dakota</t>
  </si>
  <si>
    <t>HB 1109 (2018)</t>
  </si>
  <si>
    <t>Utah</t>
  </si>
  <si>
    <t>Admin. Code R671-314</t>
  </si>
  <si>
    <t>Not specified, public safety and recidivism risk significantly reduced due to advanced age</t>
  </si>
  <si>
    <t>Virginia</t>
  </si>
  <si>
    <t>Va. Code Ann § 53.1 – 40.01</t>
  </si>
  <si>
    <t>At least five years</t>
  </si>
  <si>
    <t>Washington</t>
  </si>
  <si>
    <t>§ 9.94A.728</t>
  </si>
  <si>
    <t>Not specified, physically incapacitated due to age</t>
  </si>
  <si>
    <t>Wisconsin</t>
  </si>
  <si>
    <t>§ 302.113</t>
  </si>
  <si>
    <t>State</t>
  </si>
  <si>
    <t>Inmates who are sentenced to death or serving a life sentence are typically ineligible for release. Some states specify that inmates must be sentenced for a non-violent offense or specify offenses which are not eligible for release consideration.</t>
  </si>
  <si>
    <t>Statutory Citation</t>
  </si>
  <si>
    <t xml:space="preserve">Age when eligibility begins </t>
  </si>
  <si>
    <t>Length/portion of time served</t>
  </si>
  <si>
    <t>Arkansas</t>
  </si>
  <si>
    <t>Arizona</t>
  </si>
  <si>
    <t>Colorado</t>
  </si>
  <si>
    <t>Connecticut</t>
  </si>
  <si>
    <t>Delaware</t>
  </si>
  <si>
    <t>Florida</t>
  </si>
  <si>
    <t>Hawaii</t>
  </si>
  <si>
    <t>Iowa</t>
  </si>
  <si>
    <t>Idaho</t>
  </si>
  <si>
    <t>Illinois</t>
  </si>
  <si>
    <t>Indiana</t>
  </si>
  <si>
    <t>Kansas</t>
  </si>
  <si>
    <t>Kentucky</t>
  </si>
  <si>
    <t>Maine</t>
  </si>
  <si>
    <t>Michigan</t>
  </si>
  <si>
    <t>Minnesota</t>
  </si>
  <si>
    <t>Massachusetts</t>
  </si>
  <si>
    <t xml:space="preserve">Total Health Care Cost Per Individual Over 55 </t>
  </si>
  <si>
    <t>Total Health Care Cost Per Individual 55 And Younger</t>
  </si>
  <si>
    <t xml:space="preserve">Missouri </t>
  </si>
  <si>
    <t xml:space="preserve">Mississippi </t>
  </si>
  <si>
    <t xml:space="preserve">Montana </t>
  </si>
  <si>
    <t>North Dakota</t>
  </si>
  <si>
    <t>Nebraska</t>
  </si>
  <si>
    <t>New Hampshire</t>
  </si>
  <si>
    <t>New Jersey</t>
  </si>
  <si>
    <t>Nevada</t>
  </si>
  <si>
    <t>New York</t>
  </si>
  <si>
    <t>Ohio</t>
  </si>
  <si>
    <t>Pennsylvania</t>
  </si>
  <si>
    <t>Rhode Island</t>
  </si>
  <si>
    <t>South Carolina</t>
  </si>
  <si>
    <t>Tennessee</t>
  </si>
  <si>
    <t>Texas</t>
  </si>
  <si>
    <t>Vermont</t>
  </si>
  <si>
    <t>West Virginia</t>
  </si>
  <si>
    <t>Wyoming</t>
  </si>
  <si>
    <t xml:space="preserve">No specified age, </t>
  </si>
  <si>
    <t>Minimum age plus time served</t>
  </si>
  <si>
    <t>Minimum age, Minimum age plus time served, Minimum age plus health conditions plus time served</t>
  </si>
  <si>
    <t>Has health condition</t>
  </si>
  <si>
    <t>Minimum age, time served</t>
  </si>
  <si>
    <t>Eligibility Requirements (age, health, time served)</t>
  </si>
  <si>
    <t>Age, time served</t>
  </si>
  <si>
    <t>Age</t>
  </si>
  <si>
    <t>Age, has health condition</t>
  </si>
  <si>
    <t>States not included in this chart have not legislatively established geriatric parole.</t>
  </si>
  <si>
    <t>"Public safety and recidivism risk is significantly reduced due to" advanced age</t>
  </si>
  <si>
    <t>Total Annual Health Care Cost Per Indiv. Over 55</t>
  </si>
  <si>
    <t>Total Annual Health Care Cost Per Indiv. 55 And Younger</t>
  </si>
  <si>
    <t>Difference</t>
  </si>
  <si>
    <t>Top 5</t>
  </si>
  <si>
    <t>Bottom 5 Diff</t>
  </si>
  <si>
    <t>Average - 5 states with lowest cost disparity</t>
  </si>
  <si>
    <t>Average - 5 states with highest cost disparity</t>
  </si>
  <si>
    <t>Average - middle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</si>
</sst>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%"/>
  </numFmts>
  <fonts count="7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33333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8" fontId="1" fillId="0" borderId="0" xfId="0" applyNumberFormat="1" applyFont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164" fontId="3" fillId="0" borderId="0" xfId="0" applyNumberFormat="1" applyFont="1"/>
    <xf numFmtId="0" fontId="4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wrapText="1"/>
    </xf>
    <xf numFmtId="8" fontId="3" fillId="0" borderId="0" xfId="0" applyNumberFormat="1" applyFont="1"/>
    <xf numFmtId="0" fontId="6" fillId="0" borderId="0" xfId="0" applyFont="1"/>
    <xf numFmtId="4" fontId="3" fillId="0" borderId="0" xfId="0" applyNumberFormat="1" applyFont="1"/>
    <xf numFmtId="8" fontId="1" fillId="0" borderId="0" xfId="0" applyNumberFormat="1" applyFont="1" applyAlignment="1">
      <alignment horizontal="center" wrapText="1"/>
    </xf>
    <xf numFmtId="8" fontId="3" fillId="0" borderId="0" xfId="0" applyNumberFormat="1" applyFont="1" applyAlignment="1"/>
    <xf numFmtId="2" fontId="1" fillId="0" borderId="0" xfId="0" applyNumberFormat="1" applyFont="1" applyAlignment="1">
      <alignment horizontal="center" wrapText="1"/>
    </xf>
    <xf numFmtId="2" fontId="3" fillId="0" borderId="0" xfId="0" applyNumberFormat="1" applyFont="1" applyAlignment="1"/>
    <xf numFmtId="2" fontId="3" fillId="0" borderId="0" xfId="0" applyNumberFormat="1" applyFont="1"/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 wrapText="1"/>
    </xf>
    <xf numFmtId="0" fontId="2" fillId="0" borderId="0" xfId="0" applyNumberFormat="1" applyFont="1" applyAlignment="1">
      <alignment horizont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AB96A-7CD8-43AD-BB22-9504F1A0DBB6}">
  <dimension ref="A1:F51"/>
  <sheetViews>
    <sheetView topLeftCell="A7" zoomScaleNormal="100" workbookViewId="0">
      <selection activeCell="F37" sqref="F37"/>
    </sheetView>
  </sheetViews>
  <sheetFormatPr defaultRowHeight="14.4" x14ac:dyDescent="0.3"/>
  <cols>
    <col min="1" max="1" width="21" customWidth="1"/>
    <col min="2" max="2" width="17.33203125" bestFit="1" customWidth="1"/>
    <col min="3" max="3" width="16.44140625" customWidth="1"/>
    <col min="4" max="4" width="17.6640625" customWidth="1"/>
    <col min="6" max="6" width="94.6640625" customWidth="1"/>
  </cols>
  <sheetData>
    <row r="1" spans="1:6" ht="78" x14ac:dyDescent="0.3">
      <c r="A1" s="1" t="s">
        <v>63</v>
      </c>
      <c r="B1" s="1" t="s">
        <v>117</v>
      </c>
      <c r="C1" s="1" t="s">
        <v>116</v>
      </c>
      <c r="D1" s="5" t="s">
        <v>118</v>
      </c>
      <c r="F1" t="s">
        <v>0</v>
      </c>
    </row>
    <row r="2" spans="1:6" ht="15.6" x14ac:dyDescent="0.3">
      <c r="A2" s="2" t="s">
        <v>92</v>
      </c>
      <c r="B2" s="15">
        <v>493.08</v>
      </c>
      <c r="C2" s="15">
        <v>1439.4</v>
      </c>
      <c r="D2" s="16">
        <f t="shared" ref="D2:D33" si="0">C2-B2</f>
        <v>946.32000000000016</v>
      </c>
      <c r="E2">
        <v>1</v>
      </c>
    </row>
    <row r="3" spans="1:6" ht="15.6" x14ac:dyDescent="0.3">
      <c r="A3" s="2" t="s">
        <v>28</v>
      </c>
      <c r="B3" s="15">
        <v>1556.92</v>
      </c>
      <c r="C3" s="15">
        <v>4544.95</v>
      </c>
      <c r="D3" s="16">
        <f t="shared" si="0"/>
        <v>2988.0299999999997</v>
      </c>
    </row>
    <row r="4" spans="1:6" ht="15.6" x14ac:dyDescent="0.3">
      <c r="A4" s="2" t="s">
        <v>44</v>
      </c>
      <c r="B4" s="15">
        <v>2052.38</v>
      </c>
      <c r="C4" s="15">
        <v>5991.3</v>
      </c>
      <c r="D4" s="16">
        <f t="shared" si="0"/>
        <v>3938.92</v>
      </c>
    </row>
    <row r="5" spans="1:6" ht="15.6" x14ac:dyDescent="0.3">
      <c r="A5" s="2" t="s">
        <v>17</v>
      </c>
      <c r="B5" s="15">
        <v>2511.2800000000002</v>
      </c>
      <c r="C5" s="15">
        <v>7330.92</v>
      </c>
      <c r="D5" s="16">
        <f t="shared" si="0"/>
        <v>4819.6399999999994</v>
      </c>
    </row>
    <row r="6" spans="1:6" ht="15.6" x14ac:dyDescent="0.3">
      <c r="A6" s="2" t="s">
        <v>94</v>
      </c>
      <c r="B6" s="15">
        <v>2520.4699999999998</v>
      </c>
      <c r="C6" s="15">
        <v>7357.73</v>
      </c>
      <c r="D6" s="16">
        <f t="shared" si="0"/>
        <v>4837.26</v>
      </c>
    </row>
    <row r="7" spans="1:6" ht="15.6" x14ac:dyDescent="0.3">
      <c r="A7" s="2" t="s">
        <v>78</v>
      </c>
      <c r="B7" s="15">
        <v>2520.48</v>
      </c>
      <c r="C7" s="15">
        <v>7357.78</v>
      </c>
      <c r="D7" s="16">
        <f t="shared" si="0"/>
        <v>4837.2999999999993</v>
      </c>
    </row>
    <row r="8" spans="1:6" ht="15.6" x14ac:dyDescent="0.3">
      <c r="A8" s="2" t="s">
        <v>103</v>
      </c>
      <c r="B8" s="15">
        <v>2626.16</v>
      </c>
      <c r="C8" s="15">
        <v>7666.27</v>
      </c>
      <c r="D8" s="16">
        <f t="shared" si="0"/>
        <v>5040.1100000000006</v>
      </c>
    </row>
    <row r="9" spans="1:6" ht="15.6" x14ac:dyDescent="0.3">
      <c r="A9" s="2" t="s">
        <v>88</v>
      </c>
      <c r="B9" s="15">
        <v>2698.71</v>
      </c>
      <c r="C9" s="15">
        <v>7878.06</v>
      </c>
      <c r="D9" s="16">
        <f t="shared" si="0"/>
        <v>5179.3500000000004</v>
      </c>
    </row>
    <row r="10" spans="1:6" ht="15.6" x14ac:dyDescent="0.3">
      <c r="A10" s="2" t="s">
        <v>99</v>
      </c>
      <c r="B10" s="15">
        <v>2700.62</v>
      </c>
      <c r="C10" s="15">
        <v>7883.63</v>
      </c>
      <c r="D10" s="16">
        <f t="shared" si="0"/>
        <v>5183.01</v>
      </c>
    </row>
    <row r="11" spans="1:6" ht="15.6" x14ac:dyDescent="0.3">
      <c r="A11" s="2" t="s">
        <v>69</v>
      </c>
      <c r="B11" s="15">
        <v>2739.83</v>
      </c>
      <c r="C11" s="15">
        <v>7998.1</v>
      </c>
      <c r="D11" s="16">
        <f t="shared" si="0"/>
        <v>5258.27</v>
      </c>
    </row>
    <row r="12" spans="1:6" ht="15.6" x14ac:dyDescent="0.3">
      <c r="A12" s="2" t="s">
        <v>77</v>
      </c>
      <c r="B12" s="15">
        <v>2796.36</v>
      </c>
      <c r="C12" s="15">
        <v>8163.1</v>
      </c>
      <c r="D12" s="16">
        <f t="shared" si="0"/>
        <v>5366.74</v>
      </c>
    </row>
    <row r="13" spans="1:6" ht="15.6" x14ac:dyDescent="0.3">
      <c r="A13" s="2" t="s">
        <v>26</v>
      </c>
      <c r="B13" s="15">
        <v>2803.17</v>
      </c>
      <c r="C13" s="15">
        <v>8182.98</v>
      </c>
      <c r="D13" s="16">
        <f t="shared" si="0"/>
        <v>5379.8099999999995</v>
      </c>
    </row>
    <row r="14" spans="1:6" ht="15.6" x14ac:dyDescent="0.3">
      <c r="A14" s="2" t="s">
        <v>73</v>
      </c>
      <c r="B14" s="15">
        <v>2826.82</v>
      </c>
      <c r="C14" s="15">
        <v>8252.0300000000007</v>
      </c>
      <c r="D14" s="16">
        <f t="shared" si="0"/>
        <v>5425.2100000000009</v>
      </c>
    </row>
    <row r="15" spans="1:6" ht="15.6" x14ac:dyDescent="0.3">
      <c r="A15" s="2" t="s">
        <v>80</v>
      </c>
      <c r="B15" s="15">
        <v>2921.76</v>
      </c>
      <c r="C15" s="15">
        <v>8529.17</v>
      </c>
      <c r="D15" s="16">
        <f t="shared" si="0"/>
        <v>5607.41</v>
      </c>
    </row>
    <row r="16" spans="1:6" ht="15.6" x14ac:dyDescent="0.3">
      <c r="A16" s="2" t="s">
        <v>101</v>
      </c>
      <c r="B16" s="15">
        <v>3165.39</v>
      </c>
      <c r="C16" s="15">
        <v>9240.39</v>
      </c>
      <c r="D16" s="16">
        <f t="shared" si="0"/>
        <v>6075</v>
      </c>
    </row>
    <row r="17" spans="1:5" ht="15.6" x14ac:dyDescent="0.3">
      <c r="A17" s="2" t="s">
        <v>100</v>
      </c>
      <c r="B17" s="15">
        <v>3199.65</v>
      </c>
      <c r="C17" s="15">
        <v>9340.39</v>
      </c>
      <c r="D17" s="16">
        <f t="shared" si="0"/>
        <v>6140.74</v>
      </c>
    </row>
    <row r="18" spans="1:5" ht="15.6" x14ac:dyDescent="0.3">
      <c r="A18" s="2" t="s">
        <v>74</v>
      </c>
      <c r="B18" s="15">
        <v>3214.07</v>
      </c>
      <c r="C18" s="15">
        <v>9382.49</v>
      </c>
      <c r="D18" s="16">
        <f t="shared" si="0"/>
        <v>6168.42</v>
      </c>
    </row>
    <row r="19" spans="1:5" ht="15.6" x14ac:dyDescent="0.3">
      <c r="A19" s="2" t="s">
        <v>68</v>
      </c>
      <c r="B19" s="15">
        <v>3250.02</v>
      </c>
      <c r="C19" s="15">
        <v>9487.43</v>
      </c>
      <c r="D19" s="16">
        <f t="shared" si="0"/>
        <v>6237.41</v>
      </c>
    </row>
    <row r="20" spans="1:5" ht="15.6" x14ac:dyDescent="0.3">
      <c r="A20" s="2" t="s">
        <v>55</v>
      </c>
      <c r="B20" s="15">
        <v>3431.17</v>
      </c>
      <c r="C20" s="15">
        <v>10016.23</v>
      </c>
      <c r="D20" s="16">
        <f t="shared" si="0"/>
        <v>6585.0599999999995</v>
      </c>
    </row>
    <row r="21" spans="1:5" ht="15.6" x14ac:dyDescent="0.3">
      <c r="A21" s="2" t="s">
        <v>97</v>
      </c>
      <c r="B21" s="15">
        <v>3531.57</v>
      </c>
      <c r="C21" s="15">
        <v>10309.33</v>
      </c>
      <c r="D21" s="16">
        <f t="shared" si="0"/>
        <v>6777.76</v>
      </c>
    </row>
    <row r="22" spans="1:5" ht="15.6" x14ac:dyDescent="0.3">
      <c r="A22" s="2" t="s">
        <v>52</v>
      </c>
      <c r="B22" s="15">
        <v>3540.79</v>
      </c>
      <c r="C22" s="15">
        <v>10336.26</v>
      </c>
      <c r="D22" s="16">
        <f t="shared" si="0"/>
        <v>6795.47</v>
      </c>
    </row>
    <row r="23" spans="1:5" ht="15.6" x14ac:dyDescent="0.3">
      <c r="A23" s="2" t="s">
        <v>96</v>
      </c>
      <c r="B23" s="15">
        <v>3557.08</v>
      </c>
      <c r="C23" s="15">
        <v>10383.790000000001</v>
      </c>
      <c r="D23" s="16">
        <f t="shared" si="0"/>
        <v>6826.7100000000009</v>
      </c>
      <c r="E23">
        <v>23</v>
      </c>
    </row>
    <row r="24" spans="1:5" ht="15.6" x14ac:dyDescent="0.3">
      <c r="A24" s="2" t="s">
        <v>87</v>
      </c>
      <c r="B24" s="15">
        <v>3794.03</v>
      </c>
      <c r="C24" s="15">
        <v>11075.51</v>
      </c>
      <c r="D24" s="16">
        <f t="shared" si="0"/>
        <v>7281.48</v>
      </c>
      <c r="E24">
        <v>24</v>
      </c>
    </row>
    <row r="25" spans="1:5" ht="15.6" x14ac:dyDescent="0.3">
      <c r="A25" s="2" t="s">
        <v>75</v>
      </c>
      <c r="B25" s="15">
        <v>3951.43</v>
      </c>
      <c r="C25" s="15">
        <v>11534.98</v>
      </c>
      <c r="D25" s="16">
        <f t="shared" si="0"/>
        <v>7583.5499999999993</v>
      </c>
      <c r="E25">
        <v>25</v>
      </c>
    </row>
    <row r="26" spans="1:5" ht="15.6" x14ac:dyDescent="0.3">
      <c r="A26" s="2" t="s">
        <v>76</v>
      </c>
      <c r="B26" s="15">
        <v>4027.81</v>
      </c>
      <c r="C26" s="15">
        <v>11757.94</v>
      </c>
      <c r="D26" s="16">
        <f t="shared" si="0"/>
        <v>7730.130000000001</v>
      </c>
      <c r="E26">
        <v>26</v>
      </c>
    </row>
    <row r="27" spans="1:5" ht="15.6" x14ac:dyDescent="0.3">
      <c r="A27" s="2" t="s">
        <v>70</v>
      </c>
      <c r="B27" s="15">
        <v>4173.4399999999996</v>
      </c>
      <c r="C27" s="15">
        <v>12183.06</v>
      </c>
      <c r="D27" s="16">
        <f t="shared" si="0"/>
        <v>8009.62</v>
      </c>
      <c r="E27">
        <v>27</v>
      </c>
    </row>
    <row r="28" spans="1:5" ht="15.6" x14ac:dyDescent="0.3">
      <c r="A28" s="2" t="s">
        <v>50</v>
      </c>
      <c r="B28" s="15">
        <v>4308.87</v>
      </c>
      <c r="C28" s="15">
        <v>12578.43</v>
      </c>
      <c r="D28" s="16">
        <f t="shared" si="0"/>
        <v>8269.5600000000013</v>
      </c>
    </row>
    <row r="29" spans="1:5" ht="15.6" x14ac:dyDescent="0.3">
      <c r="A29" s="2" t="s">
        <v>71</v>
      </c>
      <c r="B29" s="15">
        <v>4321.3999999999996</v>
      </c>
      <c r="C29" s="15">
        <v>12615</v>
      </c>
      <c r="D29" s="16">
        <f t="shared" si="0"/>
        <v>8293.6</v>
      </c>
    </row>
    <row r="30" spans="1:5" ht="15.6" x14ac:dyDescent="0.3">
      <c r="A30" s="2" t="s">
        <v>61</v>
      </c>
      <c r="B30" s="15">
        <v>4435.25</v>
      </c>
      <c r="C30" s="15">
        <v>12947.35</v>
      </c>
      <c r="D30" s="16">
        <f t="shared" si="0"/>
        <v>8512.1</v>
      </c>
    </row>
    <row r="31" spans="1:5" ht="15.6" x14ac:dyDescent="0.3">
      <c r="A31" s="2" t="s">
        <v>79</v>
      </c>
      <c r="B31" s="15">
        <v>4630.04</v>
      </c>
      <c r="C31" s="15">
        <v>13515.96</v>
      </c>
      <c r="D31" s="16">
        <f t="shared" si="0"/>
        <v>8885.9199999999983</v>
      </c>
    </row>
    <row r="32" spans="1:5" ht="15.6" x14ac:dyDescent="0.3">
      <c r="A32" s="2" t="s">
        <v>39</v>
      </c>
      <c r="B32" s="15">
        <v>4757.5600000000004</v>
      </c>
      <c r="C32" s="15">
        <v>13888.23</v>
      </c>
      <c r="D32" s="16">
        <f t="shared" si="0"/>
        <v>9130.6699999999983</v>
      </c>
    </row>
    <row r="33" spans="1:4" ht="15.6" x14ac:dyDescent="0.3">
      <c r="A33" s="2" t="s">
        <v>58</v>
      </c>
      <c r="B33" s="15">
        <v>5206.2</v>
      </c>
      <c r="C33" s="15">
        <v>15197.89</v>
      </c>
      <c r="D33" s="16">
        <f t="shared" si="0"/>
        <v>9991.6899999999987</v>
      </c>
    </row>
    <row r="34" spans="1:4" ht="15.6" x14ac:dyDescent="0.3">
      <c r="A34" s="2" t="s">
        <v>98</v>
      </c>
      <c r="B34" s="15">
        <v>5358.89</v>
      </c>
      <c r="C34" s="15">
        <v>15643.62</v>
      </c>
      <c r="D34" s="16">
        <f t="shared" ref="D34:D51" si="1">C34-B34</f>
        <v>10284.73</v>
      </c>
    </row>
    <row r="35" spans="1:4" ht="15.6" x14ac:dyDescent="0.3">
      <c r="A35" s="2" t="s">
        <v>42</v>
      </c>
      <c r="B35" s="15">
        <v>5375.23</v>
      </c>
      <c r="C35" s="15">
        <v>15691.32</v>
      </c>
      <c r="D35" s="16">
        <f t="shared" si="1"/>
        <v>10316.09</v>
      </c>
    </row>
    <row r="36" spans="1:4" ht="15.6" x14ac:dyDescent="0.3">
      <c r="A36" s="2" t="s">
        <v>95</v>
      </c>
      <c r="B36" s="15">
        <v>5471.48</v>
      </c>
      <c r="C36" s="15">
        <v>15972.31</v>
      </c>
      <c r="D36" s="16">
        <f t="shared" si="1"/>
        <v>10500.83</v>
      </c>
    </row>
    <row r="37" spans="1:4" ht="15.6" x14ac:dyDescent="0.3">
      <c r="A37" s="2" t="s">
        <v>90</v>
      </c>
      <c r="B37" s="15">
        <v>5473.67</v>
      </c>
      <c r="C37" s="15">
        <v>15978.71</v>
      </c>
      <c r="D37" s="16">
        <f t="shared" si="1"/>
        <v>10505.039999999999</v>
      </c>
    </row>
    <row r="38" spans="1:4" ht="15.6" x14ac:dyDescent="0.3">
      <c r="A38" s="2" t="s">
        <v>20</v>
      </c>
      <c r="B38" s="15">
        <v>5620.91</v>
      </c>
      <c r="C38" s="15">
        <v>16408.52</v>
      </c>
      <c r="D38" s="16">
        <f t="shared" si="1"/>
        <v>10787.61</v>
      </c>
    </row>
    <row r="39" spans="1:4" ht="15.6" x14ac:dyDescent="0.3">
      <c r="A39" s="2" t="s">
        <v>81</v>
      </c>
      <c r="B39" s="15">
        <v>5743.72</v>
      </c>
      <c r="C39" s="15">
        <v>16767.03</v>
      </c>
      <c r="D39" s="16">
        <f t="shared" si="1"/>
        <v>11023.309999999998</v>
      </c>
    </row>
    <row r="40" spans="1:4" ht="15.6" x14ac:dyDescent="0.3">
      <c r="A40" s="2" t="s">
        <v>93</v>
      </c>
      <c r="B40" s="15">
        <v>6047.99</v>
      </c>
      <c r="C40" s="15">
        <v>17655.23</v>
      </c>
      <c r="D40" s="16">
        <f t="shared" si="1"/>
        <v>11607.24</v>
      </c>
    </row>
    <row r="41" spans="1:4" ht="15.6" x14ac:dyDescent="0.3">
      <c r="A41" s="2" t="s">
        <v>89</v>
      </c>
      <c r="B41" s="15">
        <v>6276.95</v>
      </c>
      <c r="C41" s="15">
        <v>18323.61</v>
      </c>
      <c r="D41" s="16">
        <f t="shared" si="1"/>
        <v>12046.66</v>
      </c>
    </row>
    <row r="42" spans="1:4" ht="15.6" x14ac:dyDescent="0.3">
      <c r="A42" s="2" t="s">
        <v>83</v>
      </c>
      <c r="B42" s="15">
        <v>6334.71</v>
      </c>
      <c r="C42" s="15">
        <v>18492.23</v>
      </c>
      <c r="D42" s="16">
        <f t="shared" si="1"/>
        <v>12157.52</v>
      </c>
    </row>
    <row r="43" spans="1:4" ht="15.6" x14ac:dyDescent="0.3">
      <c r="A43" s="2" t="s">
        <v>30</v>
      </c>
      <c r="B43" s="15">
        <v>6184.23</v>
      </c>
      <c r="C43" s="15">
        <v>18361</v>
      </c>
      <c r="D43" s="16">
        <f t="shared" si="1"/>
        <v>12176.77</v>
      </c>
    </row>
    <row r="44" spans="1:4" ht="15.6" x14ac:dyDescent="0.3">
      <c r="A44" s="2" t="s">
        <v>82</v>
      </c>
      <c r="B44" s="15">
        <v>6434.5</v>
      </c>
      <c r="C44" s="15">
        <v>18783.54</v>
      </c>
      <c r="D44" s="16">
        <f t="shared" si="1"/>
        <v>12349.04</v>
      </c>
    </row>
    <row r="45" spans="1:4" ht="15.6" x14ac:dyDescent="0.3">
      <c r="A45" s="2" t="s">
        <v>72</v>
      </c>
      <c r="B45" s="15">
        <v>6528.93</v>
      </c>
      <c r="C45" s="15">
        <v>19059.189999999999</v>
      </c>
      <c r="D45" s="16">
        <f t="shared" si="1"/>
        <v>12530.259999999998</v>
      </c>
    </row>
    <row r="46" spans="1:4" ht="15.6" x14ac:dyDescent="0.3">
      <c r="A46" s="2" t="s">
        <v>47</v>
      </c>
      <c r="B46" s="15">
        <v>6565.53</v>
      </c>
      <c r="C46" s="15">
        <v>19166.05</v>
      </c>
      <c r="D46" s="16">
        <f t="shared" si="1"/>
        <v>12600.52</v>
      </c>
    </row>
    <row r="47" spans="1:4" ht="15.6" x14ac:dyDescent="0.3">
      <c r="A47" s="2" t="s">
        <v>91</v>
      </c>
      <c r="B47" s="15">
        <v>6664.32</v>
      </c>
      <c r="C47" s="15">
        <v>19454.439999999999</v>
      </c>
      <c r="D47" s="16">
        <f t="shared" si="1"/>
        <v>12790.119999999999</v>
      </c>
    </row>
    <row r="48" spans="1:4" ht="15.6" x14ac:dyDescent="0.3">
      <c r="A48" s="2" t="s">
        <v>84</v>
      </c>
      <c r="B48" s="15">
        <v>6947.64</v>
      </c>
      <c r="C48" s="15">
        <v>20281.5</v>
      </c>
      <c r="D48" s="16">
        <f t="shared" si="1"/>
        <v>13333.86</v>
      </c>
    </row>
    <row r="49" spans="1:5" ht="15.6" x14ac:dyDescent="0.3">
      <c r="A49" s="2" t="s">
        <v>104</v>
      </c>
      <c r="B49" s="15">
        <v>9160.98</v>
      </c>
      <c r="C49" s="15">
        <v>26742.67</v>
      </c>
      <c r="D49" s="16">
        <f t="shared" si="1"/>
        <v>17581.689999999999</v>
      </c>
    </row>
    <row r="50" spans="1:5" ht="15.6" x14ac:dyDescent="0.3">
      <c r="A50" s="2" t="s">
        <v>102</v>
      </c>
      <c r="B50" s="15">
        <v>10674.27</v>
      </c>
      <c r="C50" s="15">
        <v>31160.23</v>
      </c>
      <c r="D50" s="16">
        <f t="shared" si="1"/>
        <v>20485.96</v>
      </c>
    </row>
    <row r="51" spans="1:5" ht="15.6" x14ac:dyDescent="0.3">
      <c r="A51" s="2" t="s">
        <v>23</v>
      </c>
      <c r="B51" s="15">
        <v>15371.14</v>
      </c>
      <c r="C51" s="15">
        <v>44871.29</v>
      </c>
      <c r="D51" s="16">
        <f t="shared" si="1"/>
        <v>29500.15</v>
      </c>
      <c r="E51">
        <v>50</v>
      </c>
    </row>
  </sheetData>
  <autoFilter ref="A1:D51" xr:uid="{1DC75CBB-2640-4BCE-808F-CB334AB034D8}">
    <sortState xmlns:xlrd2="http://schemas.microsoft.com/office/spreadsheetml/2017/richdata2" ref="A2:D51">
      <sortCondition ref="D1:D51"/>
    </sortState>
  </autoFilter>
  <conditionalFormatting sqref="D2:D51">
    <cfRule type="top10" dxfId="4" priority="1" bottom="1" rank="5"/>
    <cfRule type="top10" dxfId="3" priority="2" rank="5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9ACF3-668E-42D3-B863-C601EFDDAC41}">
  <dimension ref="A1:X51"/>
  <sheetViews>
    <sheetView topLeftCell="A4" zoomScale="70" zoomScaleNormal="70" workbookViewId="0">
      <selection activeCell="K44" sqref="K44"/>
    </sheetView>
  </sheetViews>
  <sheetFormatPr defaultRowHeight="15.6" x14ac:dyDescent="0.3"/>
  <cols>
    <col min="1" max="1" width="18.88671875" customWidth="1"/>
    <col min="2" max="2" width="17.33203125" bestFit="1" customWidth="1"/>
    <col min="3" max="3" width="24.6640625" customWidth="1"/>
    <col min="4" max="4" width="12.77734375" bestFit="1" customWidth="1"/>
    <col min="5" max="5" width="23.44140625" customWidth="1"/>
    <col min="6" max="7" width="12.88671875" bestFit="1" customWidth="1"/>
    <col min="8" max="8" width="13.33203125" style="13" bestFit="1" customWidth="1"/>
    <col min="11" max="11" width="31" customWidth="1"/>
    <col min="12" max="12" width="23.77734375" bestFit="1" customWidth="1"/>
    <col min="13" max="13" width="21.33203125" bestFit="1" customWidth="1"/>
    <col min="14" max="14" width="11.6640625" bestFit="1" customWidth="1"/>
    <col min="16" max="16" width="17.44140625" customWidth="1"/>
    <col min="17" max="17" width="12.77734375" bestFit="1" customWidth="1"/>
    <col min="18" max="19" width="13.33203125" bestFit="1" customWidth="1"/>
    <col min="21" max="21" width="13.6640625" customWidth="1"/>
    <col min="22" max="22" width="11.88671875" bestFit="1" customWidth="1"/>
    <col min="23" max="23" width="13.109375" bestFit="1" customWidth="1"/>
    <col min="24" max="24" width="12" bestFit="1" customWidth="1"/>
  </cols>
  <sheetData>
    <row r="1" spans="1:24" ht="109.2" x14ac:dyDescent="0.3">
      <c r="A1" s="1" t="s">
        <v>63</v>
      </c>
      <c r="B1" s="1" t="s">
        <v>86</v>
      </c>
      <c r="C1" s="1" t="s">
        <v>85</v>
      </c>
      <c r="E1" s="1" t="s">
        <v>63</v>
      </c>
      <c r="F1" s="1" t="s">
        <v>117</v>
      </c>
      <c r="G1" s="1" t="s">
        <v>116</v>
      </c>
      <c r="H1" s="5" t="s">
        <v>118</v>
      </c>
      <c r="K1" s="5" t="s">
        <v>120</v>
      </c>
      <c r="L1" s="1" t="s">
        <v>117</v>
      </c>
      <c r="M1" s="1" t="s">
        <v>116</v>
      </c>
      <c r="N1" s="5" t="s">
        <v>118</v>
      </c>
      <c r="O1" s="4"/>
      <c r="P1" s="5" t="s">
        <v>119</v>
      </c>
      <c r="Q1" s="1" t="s">
        <v>117</v>
      </c>
      <c r="R1" s="1" t="s">
        <v>116</v>
      </c>
      <c r="S1" s="5" t="s">
        <v>118</v>
      </c>
      <c r="T1" s="4"/>
      <c r="U1" s="4"/>
    </row>
    <row r="2" spans="1:24" x14ac:dyDescent="0.3">
      <c r="A2" s="2" t="s">
        <v>20</v>
      </c>
      <c r="B2" s="3">
        <v>5620.91</v>
      </c>
      <c r="C2" s="3">
        <v>16408.52</v>
      </c>
      <c r="E2" s="2" t="s">
        <v>20</v>
      </c>
      <c r="F2" s="15">
        <v>5620.91</v>
      </c>
      <c r="G2" s="15">
        <v>16408.52</v>
      </c>
      <c r="H2" s="16">
        <f>G2-F2</f>
        <v>10787.61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4" x14ac:dyDescent="0.3">
      <c r="A3" s="2" t="s">
        <v>17</v>
      </c>
      <c r="B3" s="3">
        <v>2511.2800000000002</v>
      </c>
      <c r="C3" s="3">
        <v>7330.92</v>
      </c>
      <c r="E3" s="2" t="s">
        <v>17</v>
      </c>
      <c r="F3" s="15">
        <v>2511.2800000000002</v>
      </c>
      <c r="G3" s="15">
        <v>7330.92</v>
      </c>
      <c r="H3" s="16">
        <f t="shared" ref="H3:H51" si="0">G3-F3</f>
        <v>4819.6399999999994</v>
      </c>
      <c r="K3" s="2" t="s">
        <v>17</v>
      </c>
      <c r="L3" s="3">
        <v>2511.2800000000002</v>
      </c>
      <c r="M3" s="3">
        <v>7330.92</v>
      </c>
      <c r="N3" s="12">
        <f t="shared" ref="N3:N7" si="1">M3-L3</f>
        <v>4819.6399999999994</v>
      </c>
      <c r="O3" s="4"/>
      <c r="P3" s="2" t="s">
        <v>23</v>
      </c>
      <c r="Q3" s="3">
        <v>15371.14</v>
      </c>
      <c r="R3" s="3">
        <v>44871.29</v>
      </c>
      <c r="S3" s="12">
        <f t="shared" ref="S3:S7" si="2">R3-Q3</f>
        <v>29500.15</v>
      </c>
      <c r="T3" s="4"/>
      <c r="U3" s="4"/>
    </row>
    <row r="4" spans="1:24" x14ac:dyDescent="0.3">
      <c r="A4" s="2" t="s">
        <v>68</v>
      </c>
      <c r="B4" s="3">
        <v>3250.02</v>
      </c>
      <c r="C4" s="3">
        <v>9487.43</v>
      </c>
      <c r="E4" s="2" t="s">
        <v>68</v>
      </c>
      <c r="F4" s="15">
        <v>3250.02</v>
      </c>
      <c r="G4" s="15">
        <v>9487.43</v>
      </c>
      <c r="H4" s="16">
        <f t="shared" si="0"/>
        <v>6237.41</v>
      </c>
      <c r="K4" s="2" t="s">
        <v>28</v>
      </c>
      <c r="L4" s="21">
        <v>1556.92</v>
      </c>
      <c r="M4" s="21">
        <v>4544.95</v>
      </c>
      <c r="N4" s="19">
        <f t="shared" si="1"/>
        <v>2988.0299999999997</v>
      </c>
      <c r="O4" s="4"/>
      <c r="P4" s="2" t="s">
        <v>84</v>
      </c>
      <c r="Q4" s="21">
        <v>6947.64</v>
      </c>
      <c r="R4" s="21">
        <v>20281.5</v>
      </c>
      <c r="S4" s="19">
        <f t="shared" si="2"/>
        <v>13333.86</v>
      </c>
      <c r="T4" s="4"/>
      <c r="U4" s="2" t="s">
        <v>96</v>
      </c>
      <c r="V4" s="17">
        <v>3557.08</v>
      </c>
      <c r="W4" s="17">
        <v>10383.790000000001</v>
      </c>
      <c r="X4" s="18">
        <f>W4-V4</f>
        <v>6826.7100000000009</v>
      </c>
    </row>
    <row r="5" spans="1:24" x14ac:dyDescent="0.3">
      <c r="A5" s="2" t="s">
        <v>69</v>
      </c>
      <c r="B5" s="3">
        <v>2739.83</v>
      </c>
      <c r="C5" s="3">
        <v>7998.1</v>
      </c>
      <c r="E5" s="2" t="s">
        <v>69</v>
      </c>
      <c r="F5" s="15">
        <v>2739.83</v>
      </c>
      <c r="G5" s="15">
        <v>7998.1</v>
      </c>
      <c r="H5" s="16">
        <f t="shared" si="0"/>
        <v>5258.27</v>
      </c>
      <c r="K5" s="2" t="s">
        <v>92</v>
      </c>
      <c r="L5" s="21">
        <v>493.08</v>
      </c>
      <c r="M5" s="21">
        <v>1439.4</v>
      </c>
      <c r="N5" s="19">
        <f t="shared" si="1"/>
        <v>946.32000000000016</v>
      </c>
      <c r="O5" s="4"/>
      <c r="P5" s="2" t="s">
        <v>91</v>
      </c>
      <c r="Q5" s="21">
        <v>6664.32</v>
      </c>
      <c r="R5" s="21">
        <v>19454.439999999999</v>
      </c>
      <c r="S5" s="19">
        <f t="shared" si="2"/>
        <v>12790.119999999999</v>
      </c>
      <c r="T5" s="4"/>
      <c r="U5" s="2" t="s">
        <v>87</v>
      </c>
      <c r="V5" s="17">
        <v>3794.03</v>
      </c>
      <c r="W5" s="17">
        <v>11075.51</v>
      </c>
      <c r="X5" s="18">
        <f>W5-V5</f>
        <v>7281.48</v>
      </c>
    </row>
    <row r="6" spans="1:24" x14ac:dyDescent="0.3">
      <c r="A6" s="2" t="s">
        <v>23</v>
      </c>
      <c r="B6" s="3">
        <v>15371.14</v>
      </c>
      <c r="C6" s="3">
        <v>44871.29</v>
      </c>
      <c r="E6" s="2" t="s">
        <v>23</v>
      </c>
      <c r="F6" s="15">
        <v>15371.14</v>
      </c>
      <c r="G6" s="15">
        <v>44871.29</v>
      </c>
      <c r="H6" s="16">
        <f t="shared" si="0"/>
        <v>29500.15</v>
      </c>
      <c r="K6" s="2" t="s">
        <v>94</v>
      </c>
      <c r="L6" s="21">
        <v>2520.4699999999998</v>
      </c>
      <c r="M6" s="21">
        <v>7357.73</v>
      </c>
      <c r="N6" s="19">
        <f t="shared" si="1"/>
        <v>4837.26</v>
      </c>
      <c r="O6" s="4"/>
      <c r="P6" s="2" t="s">
        <v>102</v>
      </c>
      <c r="Q6" s="21">
        <v>10674.27</v>
      </c>
      <c r="R6" s="21">
        <v>31160.23</v>
      </c>
      <c r="S6" s="19">
        <f t="shared" si="2"/>
        <v>20485.96</v>
      </c>
      <c r="T6" s="4"/>
      <c r="U6" s="2" t="s">
        <v>75</v>
      </c>
      <c r="V6" s="17">
        <v>3951.43</v>
      </c>
      <c r="W6" s="17">
        <v>11534.98</v>
      </c>
      <c r="X6" s="18">
        <f>W6-V6</f>
        <v>7583.5499999999993</v>
      </c>
    </row>
    <row r="7" spans="1:24" x14ac:dyDescent="0.3">
      <c r="A7" s="2" t="s">
        <v>70</v>
      </c>
      <c r="B7" s="3">
        <v>4173.4399999999996</v>
      </c>
      <c r="C7" s="3">
        <v>12183.06</v>
      </c>
      <c r="E7" s="2" t="s">
        <v>70</v>
      </c>
      <c r="F7" s="15">
        <v>4173.4399999999996</v>
      </c>
      <c r="G7" s="15">
        <v>12183.06</v>
      </c>
      <c r="H7" s="16">
        <f t="shared" si="0"/>
        <v>8009.62</v>
      </c>
      <c r="K7" s="2" t="s">
        <v>44</v>
      </c>
      <c r="L7" s="21">
        <v>2052.38</v>
      </c>
      <c r="M7" s="21">
        <v>5991.3</v>
      </c>
      <c r="N7" s="19">
        <f t="shared" si="1"/>
        <v>3938.92</v>
      </c>
      <c r="O7" s="4"/>
      <c r="P7" s="2" t="s">
        <v>104</v>
      </c>
      <c r="Q7" s="21">
        <v>9160.98</v>
      </c>
      <c r="R7" s="21">
        <v>26742.67</v>
      </c>
      <c r="S7" s="19">
        <f t="shared" si="2"/>
        <v>17581.689999999999</v>
      </c>
      <c r="T7" s="4"/>
      <c r="U7" s="2" t="s">
        <v>76</v>
      </c>
      <c r="V7" s="17">
        <v>4027.81</v>
      </c>
      <c r="W7" s="17">
        <v>11757.94</v>
      </c>
      <c r="X7" s="18">
        <f>W7-V7</f>
        <v>7730.130000000001</v>
      </c>
    </row>
    <row r="8" spans="1:24" ht="60.6" x14ac:dyDescent="0.3">
      <c r="A8" s="2" t="s">
        <v>71</v>
      </c>
      <c r="B8" s="3">
        <v>4321.3999999999996</v>
      </c>
      <c r="C8" s="3">
        <v>12615</v>
      </c>
      <c r="E8" s="2" t="s">
        <v>71</v>
      </c>
      <c r="F8" s="15">
        <v>4321.3999999999996</v>
      </c>
      <c r="G8" s="15">
        <v>12615</v>
      </c>
      <c r="H8" s="16">
        <f t="shared" si="0"/>
        <v>8293.6</v>
      </c>
      <c r="K8" s="6" t="s">
        <v>121</v>
      </c>
      <c r="L8" s="19">
        <f>AVERAGE(L3:L7)</f>
        <v>1826.8260000000002</v>
      </c>
      <c r="M8" s="19">
        <f>AVERAGE(M3:M7)</f>
        <v>5332.86</v>
      </c>
      <c r="N8" s="19"/>
      <c r="O8" s="4"/>
      <c r="P8" s="6" t="s">
        <v>122</v>
      </c>
      <c r="Q8" s="19">
        <f>AVERAGE(Q3:Q7)</f>
        <v>9763.6699999999983</v>
      </c>
      <c r="R8" s="19">
        <f>AVERAGE(R3:R7)</f>
        <v>28502.026000000002</v>
      </c>
      <c r="S8" s="19"/>
      <c r="T8" s="4"/>
      <c r="U8" s="2" t="s">
        <v>70</v>
      </c>
      <c r="V8" s="17">
        <v>4173.4399999999996</v>
      </c>
      <c r="W8" s="17">
        <v>12183.06</v>
      </c>
      <c r="X8" s="18">
        <f>W8-V8</f>
        <v>8009.62</v>
      </c>
    </row>
    <row r="9" spans="1:24" ht="30.6" x14ac:dyDescent="0.3">
      <c r="A9" s="2" t="s">
        <v>72</v>
      </c>
      <c r="B9" s="3">
        <v>6528.93</v>
      </c>
      <c r="C9" s="3">
        <v>19059.189999999999</v>
      </c>
      <c r="E9" s="2" t="s">
        <v>72</v>
      </c>
      <c r="F9" s="15">
        <v>6528.93</v>
      </c>
      <c r="G9" s="15">
        <v>19059.189999999999</v>
      </c>
      <c r="H9" s="16">
        <f t="shared" si="0"/>
        <v>12530.259999999998</v>
      </c>
      <c r="K9" s="4"/>
      <c r="L9" s="4"/>
      <c r="M9" s="4"/>
      <c r="N9" s="4"/>
      <c r="O9" s="4"/>
      <c r="P9" s="4"/>
      <c r="Q9" s="4"/>
      <c r="R9" s="4"/>
      <c r="S9" s="4"/>
      <c r="T9" s="4"/>
      <c r="U9" s="6" t="s">
        <v>123</v>
      </c>
      <c r="V9" s="19">
        <f>AVERAGE(V4:V8)</f>
        <v>3900.7580000000003</v>
      </c>
      <c r="W9" s="19">
        <f>AVERAGE(W4:W8)</f>
        <v>11387.056</v>
      </c>
      <c r="X9" s="19"/>
    </row>
    <row r="10" spans="1:24" ht="57.6" customHeight="1" x14ac:dyDescent="0.3">
      <c r="A10" s="2" t="s">
        <v>73</v>
      </c>
      <c r="B10" s="3">
        <v>2826.82</v>
      </c>
      <c r="C10" s="3">
        <v>8252.0300000000007</v>
      </c>
      <c r="E10" s="2" t="s">
        <v>73</v>
      </c>
      <c r="F10" s="15">
        <v>2826.82</v>
      </c>
      <c r="G10" s="15">
        <v>8252.0300000000007</v>
      </c>
      <c r="H10" s="16">
        <f t="shared" si="0"/>
        <v>5425.2100000000009</v>
      </c>
      <c r="K10" s="5" t="s">
        <v>63</v>
      </c>
      <c r="L10" s="1" t="s">
        <v>117</v>
      </c>
      <c r="M10" s="1" t="s">
        <v>116</v>
      </c>
      <c r="N10" s="4"/>
      <c r="O10" s="4"/>
      <c r="P10" s="5"/>
      <c r="Q10" s="1"/>
      <c r="R10" s="1"/>
      <c r="S10" s="4"/>
      <c r="T10" s="4"/>
      <c r="U10" s="4"/>
      <c r="V10" s="20"/>
      <c r="W10" s="20"/>
      <c r="X10" s="20"/>
    </row>
    <row r="11" spans="1:24" ht="30.6" x14ac:dyDescent="0.3">
      <c r="A11" s="2" t="s">
        <v>26</v>
      </c>
      <c r="B11" s="3">
        <v>2803.17</v>
      </c>
      <c r="C11" s="3">
        <v>8182.98</v>
      </c>
      <c r="E11" s="2" t="s">
        <v>26</v>
      </c>
      <c r="F11" s="15">
        <v>2803.17</v>
      </c>
      <c r="G11" s="15">
        <v>8182.98</v>
      </c>
      <c r="H11" s="16">
        <f t="shared" si="0"/>
        <v>5379.8099999999995</v>
      </c>
      <c r="K11" s="6" t="s">
        <v>121</v>
      </c>
      <c r="L11" s="14">
        <v>1826.8260000000002</v>
      </c>
      <c r="M11" s="14">
        <v>5332.86</v>
      </c>
      <c r="N11" s="4"/>
      <c r="O11" s="4"/>
      <c r="S11" s="4"/>
      <c r="T11" s="4"/>
      <c r="U11" s="4"/>
    </row>
    <row r="12" spans="1:24" ht="30.6" x14ac:dyDescent="0.3">
      <c r="A12" s="2" t="s">
        <v>74</v>
      </c>
      <c r="B12" s="3">
        <v>3214.07</v>
      </c>
      <c r="C12" s="3">
        <v>9382.49</v>
      </c>
      <c r="E12" s="2" t="s">
        <v>74</v>
      </c>
      <c r="F12" s="15">
        <v>3214.07</v>
      </c>
      <c r="G12" s="15">
        <v>9382.49</v>
      </c>
      <c r="H12" s="16">
        <f t="shared" si="0"/>
        <v>6168.42</v>
      </c>
      <c r="K12" s="6" t="s">
        <v>122</v>
      </c>
      <c r="L12" s="14">
        <v>9763.6699999999983</v>
      </c>
      <c r="M12" s="14">
        <v>28502.026000000002</v>
      </c>
      <c r="N12" s="4"/>
      <c r="O12" s="4"/>
      <c r="P12" s="2"/>
      <c r="Q12" s="3"/>
      <c r="R12" s="3"/>
      <c r="S12" s="4"/>
      <c r="T12" s="4"/>
      <c r="U12" s="4"/>
    </row>
    <row r="13" spans="1:24" x14ac:dyDescent="0.3">
      <c r="A13" s="2" t="s">
        <v>75</v>
      </c>
      <c r="B13" s="3">
        <v>3951.43</v>
      </c>
      <c r="C13" s="3">
        <v>11534.98</v>
      </c>
      <c r="E13" s="2" t="s">
        <v>75</v>
      </c>
      <c r="F13" s="15">
        <v>3951.43</v>
      </c>
      <c r="G13" s="15">
        <v>11534.98</v>
      </c>
      <c r="H13" s="16">
        <f t="shared" si="0"/>
        <v>7583.5499999999993</v>
      </c>
      <c r="K13" s="2"/>
      <c r="L13" s="3"/>
      <c r="M13" s="3"/>
      <c r="N13" s="4"/>
      <c r="O13" s="4"/>
      <c r="P13" s="2"/>
      <c r="Q13" s="3"/>
      <c r="R13" s="3"/>
      <c r="S13" s="4"/>
      <c r="T13" s="4"/>
      <c r="U13" s="4"/>
    </row>
    <row r="14" spans="1:24" x14ac:dyDescent="0.3">
      <c r="A14" s="2" t="s">
        <v>76</v>
      </c>
      <c r="B14" s="3">
        <v>4027.81</v>
      </c>
      <c r="C14" s="3">
        <v>11757.94</v>
      </c>
      <c r="E14" s="2" t="s">
        <v>76</v>
      </c>
      <c r="F14" s="15">
        <v>4027.81</v>
      </c>
      <c r="G14" s="15">
        <v>11757.94</v>
      </c>
      <c r="H14" s="16">
        <f t="shared" si="0"/>
        <v>7730.130000000001</v>
      </c>
      <c r="K14" s="2"/>
      <c r="L14" s="3"/>
      <c r="M14" s="3"/>
      <c r="N14" s="4"/>
      <c r="O14" s="4"/>
      <c r="P14" s="2"/>
      <c r="Q14" s="3"/>
      <c r="R14" s="3"/>
      <c r="S14" s="4"/>
      <c r="T14" s="4"/>
      <c r="U14" s="4"/>
    </row>
    <row r="15" spans="1:24" x14ac:dyDescent="0.3">
      <c r="A15" s="2" t="s">
        <v>77</v>
      </c>
      <c r="B15" s="3">
        <v>2796.36</v>
      </c>
      <c r="C15" s="3">
        <v>8163.1</v>
      </c>
      <c r="E15" s="2" t="s">
        <v>77</v>
      </c>
      <c r="F15" s="15">
        <v>2796.36</v>
      </c>
      <c r="G15" s="15">
        <v>8163.1</v>
      </c>
      <c r="H15" s="16">
        <f t="shared" si="0"/>
        <v>5366.74</v>
      </c>
      <c r="K15" s="2"/>
      <c r="L15" s="3"/>
      <c r="M15" s="3"/>
      <c r="N15" s="4"/>
      <c r="O15" s="4"/>
      <c r="P15" s="2"/>
      <c r="Q15" s="3"/>
      <c r="R15" s="3"/>
      <c r="S15" s="4"/>
      <c r="T15" s="4"/>
      <c r="U15" s="4"/>
    </row>
    <row r="16" spans="1:24" x14ac:dyDescent="0.3">
      <c r="A16" s="2" t="s">
        <v>78</v>
      </c>
      <c r="B16" s="3">
        <v>2520.48</v>
      </c>
      <c r="C16" s="3">
        <v>7357.78</v>
      </c>
      <c r="E16" s="2" t="s">
        <v>78</v>
      </c>
      <c r="F16" s="15">
        <v>2520.48</v>
      </c>
      <c r="G16" s="15">
        <v>7357.78</v>
      </c>
      <c r="H16" s="16">
        <f t="shared" si="0"/>
        <v>4837.2999999999993</v>
      </c>
      <c r="K16" s="2"/>
      <c r="L16" s="3"/>
      <c r="M16" s="3"/>
      <c r="N16" s="4"/>
      <c r="O16" s="4"/>
      <c r="P16" s="2"/>
      <c r="Q16" s="3"/>
      <c r="R16" s="3"/>
      <c r="S16" s="4"/>
      <c r="T16" s="4"/>
      <c r="U16" s="4"/>
    </row>
    <row r="17" spans="1:21" x14ac:dyDescent="0.3">
      <c r="A17" s="2" t="s">
        <v>79</v>
      </c>
      <c r="B17" s="3">
        <v>4630.04</v>
      </c>
      <c r="C17" s="3">
        <v>13515.96</v>
      </c>
      <c r="E17" s="2" t="s">
        <v>79</v>
      </c>
      <c r="F17" s="15">
        <v>4630.04</v>
      </c>
      <c r="G17" s="15">
        <v>13515.96</v>
      </c>
      <c r="H17" s="16">
        <f t="shared" si="0"/>
        <v>8885.9199999999983</v>
      </c>
      <c r="N17" s="4"/>
      <c r="O17" s="4"/>
      <c r="S17" s="4"/>
      <c r="T17" s="4"/>
      <c r="U17" s="4"/>
    </row>
    <row r="18" spans="1:21" x14ac:dyDescent="0.3">
      <c r="A18" s="2" t="s">
        <v>80</v>
      </c>
      <c r="B18" s="3">
        <v>2921.76</v>
      </c>
      <c r="C18" s="3">
        <v>8529.17</v>
      </c>
      <c r="E18" s="2" t="s">
        <v>80</v>
      </c>
      <c r="F18" s="15">
        <v>2921.76</v>
      </c>
      <c r="G18" s="15">
        <v>8529.17</v>
      </c>
      <c r="H18" s="16">
        <f t="shared" si="0"/>
        <v>5607.41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3">
      <c r="A19" s="2" t="s">
        <v>28</v>
      </c>
      <c r="B19" s="3">
        <v>1556.92</v>
      </c>
      <c r="C19" s="3">
        <v>4544.95</v>
      </c>
      <c r="E19" s="2" t="s">
        <v>28</v>
      </c>
      <c r="F19" s="15">
        <v>1556.92</v>
      </c>
      <c r="G19" s="15">
        <v>4544.95</v>
      </c>
      <c r="H19" s="16">
        <f t="shared" si="0"/>
        <v>2988.0299999999997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3">
      <c r="A20" s="2" t="s">
        <v>84</v>
      </c>
      <c r="B20" s="3">
        <v>6947.64</v>
      </c>
      <c r="C20" s="3">
        <v>20281.5</v>
      </c>
      <c r="E20" s="2" t="s">
        <v>84</v>
      </c>
      <c r="F20" s="15">
        <v>6947.64</v>
      </c>
      <c r="G20" s="15">
        <v>20281.5</v>
      </c>
      <c r="H20" s="16">
        <f t="shared" si="0"/>
        <v>13333.86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3">
      <c r="A21" s="2" t="s">
        <v>30</v>
      </c>
      <c r="B21" s="3">
        <v>6184.23</v>
      </c>
      <c r="C21" s="3">
        <v>18361</v>
      </c>
      <c r="E21" s="2" t="s">
        <v>30</v>
      </c>
      <c r="F21" s="15">
        <v>6184.23</v>
      </c>
      <c r="G21" s="15">
        <v>18361</v>
      </c>
      <c r="H21" s="16">
        <f t="shared" si="0"/>
        <v>12176.77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x14ac:dyDescent="0.3">
      <c r="A22" s="2" t="s">
        <v>81</v>
      </c>
      <c r="B22" s="3">
        <v>5743.72</v>
      </c>
      <c r="C22" s="3">
        <v>16767.03</v>
      </c>
      <c r="E22" s="2" t="s">
        <v>81</v>
      </c>
      <c r="F22" s="15">
        <v>5743.72</v>
      </c>
      <c r="G22" s="15">
        <v>16767.03</v>
      </c>
      <c r="H22" s="16">
        <f t="shared" si="0"/>
        <v>11023.309999999998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3">
      <c r="A23" s="2" t="s">
        <v>82</v>
      </c>
      <c r="B23" s="3">
        <v>6434.5</v>
      </c>
      <c r="C23" s="3">
        <v>18783.54</v>
      </c>
      <c r="E23" s="2" t="s">
        <v>82</v>
      </c>
      <c r="F23" s="15">
        <v>6434.5</v>
      </c>
      <c r="G23" s="15">
        <v>18783.54</v>
      </c>
      <c r="H23" s="16">
        <f t="shared" si="0"/>
        <v>12349.04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x14ac:dyDescent="0.3">
      <c r="A24" s="2" t="s">
        <v>83</v>
      </c>
      <c r="B24" s="3">
        <v>6334.71</v>
      </c>
      <c r="C24" s="3">
        <v>18492.23</v>
      </c>
      <c r="E24" s="2" t="s">
        <v>83</v>
      </c>
      <c r="F24" s="15">
        <v>6334.71</v>
      </c>
      <c r="G24" s="15">
        <v>18492.23</v>
      </c>
      <c r="H24" s="16">
        <f t="shared" si="0"/>
        <v>12157.52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x14ac:dyDescent="0.3">
      <c r="A25" s="2" t="s">
        <v>87</v>
      </c>
      <c r="B25" s="3">
        <v>11075.51</v>
      </c>
      <c r="C25" s="3">
        <v>3794.03</v>
      </c>
      <c r="E25" s="2" t="s">
        <v>87</v>
      </c>
      <c r="F25" s="15">
        <v>3794.03</v>
      </c>
      <c r="G25" s="15">
        <v>11075.51</v>
      </c>
      <c r="H25" s="16">
        <f t="shared" si="0"/>
        <v>7281.48</v>
      </c>
      <c r="K25" s="3"/>
      <c r="L25" s="3"/>
      <c r="M25" s="4"/>
      <c r="N25" s="4"/>
      <c r="O25" s="4"/>
      <c r="P25" s="4"/>
      <c r="Q25" s="4"/>
      <c r="R25" s="4"/>
      <c r="S25" s="4"/>
      <c r="T25" s="4"/>
      <c r="U25" s="4"/>
    </row>
    <row r="26" spans="1:21" x14ac:dyDescent="0.3">
      <c r="A26" s="2" t="s">
        <v>88</v>
      </c>
      <c r="B26" s="3">
        <v>7878.06</v>
      </c>
      <c r="C26" s="3">
        <v>2698.71</v>
      </c>
      <c r="E26" s="2" t="s">
        <v>88</v>
      </c>
      <c r="F26" s="15">
        <v>2698.71</v>
      </c>
      <c r="G26" s="15">
        <v>7878.06</v>
      </c>
      <c r="H26" s="16">
        <f t="shared" si="0"/>
        <v>5179.3500000000004</v>
      </c>
      <c r="K26" s="3"/>
      <c r="L26" s="3"/>
      <c r="M26" s="4"/>
      <c r="N26" s="4"/>
      <c r="O26" s="4"/>
      <c r="P26" s="4"/>
      <c r="Q26" s="4"/>
      <c r="R26" s="4"/>
      <c r="S26" s="4"/>
      <c r="T26" s="4"/>
      <c r="U26" s="4"/>
    </row>
    <row r="27" spans="1:21" x14ac:dyDescent="0.3">
      <c r="A27" s="2" t="s">
        <v>89</v>
      </c>
      <c r="B27" s="3">
        <v>18323.61</v>
      </c>
      <c r="C27" s="3">
        <v>6276.95</v>
      </c>
      <c r="E27" s="2" t="s">
        <v>89</v>
      </c>
      <c r="F27" s="15">
        <v>6276.95</v>
      </c>
      <c r="G27" s="15">
        <v>18323.61</v>
      </c>
      <c r="H27" s="16">
        <f t="shared" si="0"/>
        <v>12046.66</v>
      </c>
      <c r="K27" s="3"/>
      <c r="L27" s="3"/>
      <c r="M27" s="4"/>
      <c r="N27" s="4"/>
      <c r="O27" s="4"/>
      <c r="P27" s="4"/>
      <c r="Q27" s="4"/>
      <c r="R27" s="4"/>
      <c r="S27" s="4"/>
      <c r="T27" s="4"/>
      <c r="U27" s="4"/>
    </row>
    <row r="28" spans="1:21" x14ac:dyDescent="0.3">
      <c r="A28" s="2" t="s">
        <v>42</v>
      </c>
      <c r="B28" s="3">
        <v>15691.32</v>
      </c>
      <c r="C28" s="3">
        <v>5375.23</v>
      </c>
      <c r="E28" s="2" t="s">
        <v>42</v>
      </c>
      <c r="F28" s="15">
        <v>5375.23</v>
      </c>
      <c r="G28" s="15">
        <v>15691.32</v>
      </c>
      <c r="H28" s="16">
        <f t="shared" si="0"/>
        <v>10316.09</v>
      </c>
      <c r="K28" s="3"/>
      <c r="L28" s="3"/>
      <c r="M28" s="4"/>
      <c r="N28" s="4"/>
      <c r="O28" s="4"/>
      <c r="P28" s="4"/>
      <c r="Q28" s="4"/>
      <c r="R28" s="4"/>
      <c r="S28" s="4"/>
      <c r="T28" s="4"/>
      <c r="U28" s="4"/>
    </row>
    <row r="29" spans="1:21" x14ac:dyDescent="0.3">
      <c r="A29" s="2" t="s">
        <v>90</v>
      </c>
      <c r="B29" s="3">
        <v>15978.71</v>
      </c>
      <c r="C29" s="3">
        <v>5473.67</v>
      </c>
      <c r="E29" s="2" t="s">
        <v>90</v>
      </c>
      <c r="F29" s="15">
        <v>5473.67</v>
      </c>
      <c r="G29" s="15">
        <v>15978.71</v>
      </c>
      <c r="H29" s="16">
        <f t="shared" si="0"/>
        <v>10505.039999999999</v>
      </c>
      <c r="K29" s="3"/>
      <c r="L29" s="3"/>
      <c r="M29" s="4"/>
      <c r="N29" s="4"/>
      <c r="O29" s="4"/>
      <c r="P29" s="4"/>
      <c r="Q29" s="4"/>
      <c r="R29" s="4"/>
      <c r="S29" s="4"/>
      <c r="T29" s="4"/>
      <c r="U29" s="4"/>
    </row>
    <row r="30" spans="1:21" x14ac:dyDescent="0.3">
      <c r="A30" s="2" t="s">
        <v>91</v>
      </c>
      <c r="B30" s="3">
        <v>19454.439999999999</v>
      </c>
      <c r="C30" s="3">
        <v>6664.32</v>
      </c>
      <c r="E30" s="2" t="s">
        <v>91</v>
      </c>
      <c r="F30" s="15">
        <v>6664.32</v>
      </c>
      <c r="G30" s="15">
        <v>19454.439999999999</v>
      </c>
      <c r="H30" s="16">
        <f t="shared" si="0"/>
        <v>12790.119999999999</v>
      </c>
      <c r="K30" s="3"/>
      <c r="L30" s="3"/>
      <c r="M30" s="4"/>
      <c r="N30" s="4"/>
      <c r="O30" s="4"/>
      <c r="P30" s="4"/>
      <c r="Q30" s="4"/>
      <c r="R30" s="4"/>
      <c r="S30" s="4"/>
      <c r="T30" s="4"/>
      <c r="U30" s="4"/>
    </row>
    <row r="31" spans="1:21" x14ac:dyDescent="0.3">
      <c r="A31" s="2" t="s">
        <v>92</v>
      </c>
      <c r="B31" s="3">
        <v>1439.4</v>
      </c>
      <c r="C31" s="3">
        <v>493.08</v>
      </c>
      <c r="E31" s="2" t="s">
        <v>92</v>
      </c>
      <c r="F31" s="15">
        <v>493.08</v>
      </c>
      <c r="G31" s="15">
        <v>1439.4</v>
      </c>
      <c r="H31" s="16">
        <f t="shared" si="0"/>
        <v>946.32000000000016</v>
      </c>
      <c r="K31" s="3"/>
      <c r="L31" s="3"/>
      <c r="M31" s="4"/>
      <c r="N31" s="4"/>
      <c r="O31" s="4"/>
      <c r="P31" s="4"/>
      <c r="Q31" s="4"/>
      <c r="R31" s="4"/>
      <c r="S31" s="4"/>
      <c r="T31" s="4"/>
      <c r="U31" s="4"/>
    </row>
    <row r="32" spans="1:21" x14ac:dyDescent="0.3">
      <c r="A32" s="2" t="s">
        <v>93</v>
      </c>
      <c r="B32" s="3">
        <v>17655.23</v>
      </c>
      <c r="C32" s="3">
        <v>6047.99</v>
      </c>
      <c r="E32" s="2" t="s">
        <v>93</v>
      </c>
      <c r="F32" s="15">
        <v>6047.99</v>
      </c>
      <c r="G32" s="15">
        <v>17655.23</v>
      </c>
      <c r="H32" s="16">
        <f t="shared" si="0"/>
        <v>11607.24</v>
      </c>
      <c r="O32" s="4"/>
      <c r="P32" s="4"/>
      <c r="Q32" s="4"/>
      <c r="R32" s="4"/>
      <c r="S32" s="4"/>
      <c r="T32" s="4"/>
      <c r="U32" s="4"/>
    </row>
    <row r="33" spans="1:21" x14ac:dyDescent="0.3">
      <c r="A33" s="2" t="s">
        <v>39</v>
      </c>
      <c r="B33" s="3">
        <v>13888.23</v>
      </c>
      <c r="C33" s="3">
        <v>4757.5600000000004</v>
      </c>
      <c r="E33" s="2" t="s">
        <v>39</v>
      </c>
      <c r="F33" s="15">
        <v>4757.5600000000004</v>
      </c>
      <c r="G33" s="15">
        <v>13888.23</v>
      </c>
      <c r="H33" s="16">
        <f t="shared" si="0"/>
        <v>9130.6699999999983</v>
      </c>
      <c r="O33" s="4"/>
      <c r="P33" s="4"/>
      <c r="Q33" s="4"/>
      <c r="R33" s="4"/>
      <c r="S33" s="4"/>
      <c r="T33" s="4"/>
      <c r="U33" s="4"/>
    </row>
    <row r="34" spans="1:21" x14ac:dyDescent="0.3">
      <c r="A34" s="2" t="s">
        <v>94</v>
      </c>
      <c r="B34" s="3">
        <v>7357.73</v>
      </c>
      <c r="C34" s="3">
        <v>2520.4699999999998</v>
      </c>
      <c r="E34" s="2" t="s">
        <v>94</v>
      </c>
      <c r="F34" s="15">
        <v>2520.4699999999998</v>
      </c>
      <c r="G34" s="15">
        <v>7357.73</v>
      </c>
      <c r="H34" s="16">
        <f t="shared" si="0"/>
        <v>4837.26</v>
      </c>
      <c r="O34" s="4"/>
      <c r="P34" s="4"/>
      <c r="Q34" s="4"/>
      <c r="R34" s="4"/>
      <c r="S34" s="4"/>
      <c r="T34" s="4"/>
      <c r="U34" s="4"/>
    </row>
    <row r="35" spans="1:21" x14ac:dyDescent="0.3">
      <c r="A35" s="2" t="s">
        <v>95</v>
      </c>
      <c r="B35" s="3">
        <v>15972.31</v>
      </c>
      <c r="C35" s="3">
        <v>5471.48</v>
      </c>
      <c r="E35" s="2" t="s">
        <v>95</v>
      </c>
      <c r="F35" s="15">
        <v>5471.48</v>
      </c>
      <c r="G35" s="15">
        <v>15972.31</v>
      </c>
      <c r="H35" s="16">
        <f t="shared" si="0"/>
        <v>10500.83</v>
      </c>
      <c r="O35" s="4"/>
      <c r="P35" s="4"/>
      <c r="Q35" s="4"/>
      <c r="R35" s="4"/>
      <c r="S35" s="4"/>
      <c r="T35" s="4"/>
      <c r="U35" s="4"/>
    </row>
    <row r="36" spans="1:21" x14ac:dyDescent="0.3">
      <c r="A36" s="2" t="s">
        <v>96</v>
      </c>
      <c r="B36" s="3">
        <v>10383.790000000001</v>
      </c>
      <c r="C36" s="3">
        <v>3557.08</v>
      </c>
      <c r="E36" s="2" t="s">
        <v>96</v>
      </c>
      <c r="F36" s="15">
        <v>3557.08</v>
      </c>
      <c r="G36" s="15">
        <v>10383.790000000001</v>
      </c>
      <c r="H36" s="16">
        <f t="shared" si="0"/>
        <v>6826.7100000000009</v>
      </c>
    </row>
    <row r="37" spans="1:21" x14ac:dyDescent="0.3">
      <c r="A37" s="2" t="s">
        <v>44</v>
      </c>
      <c r="B37" s="3">
        <v>5991.3</v>
      </c>
      <c r="C37" s="3">
        <v>2052.38</v>
      </c>
      <c r="E37" s="2" t="s">
        <v>44</v>
      </c>
      <c r="F37" s="15">
        <v>2052.38</v>
      </c>
      <c r="G37" s="15">
        <v>5991.3</v>
      </c>
      <c r="H37" s="16">
        <f t="shared" si="0"/>
        <v>3938.92</v>
      </c>
      <c r="K37" s="3"/>
      <c r="L37" s="3"/>
    </row>
    <row r="38" spans="1:21" x14ac:dyDescent="0.3">
      <c r="A38" s="2" t="s">
        <v>47</v>
      </c>
      <c r="B38" s="3">
        <v>19166.05</v>
      </c>
      <c r="C38" s="3">
        <v>6565.53</v>
      </c>
      <c r="E38" s="2" t="s">
        <v>47</v>
      </c>
      <c r="F38" s="15">
        <v>6565.53</v>
      </c>
      <c r="G38" s="15">
        <v>19166.05</v>
      </c>
      <c r="H38" s="16">
        <f t="shared" si="0"/>
        <v>12600.52</v>
      </c>
      <c r="K38" s="3"/>
      <c r="L38" s="3"/>
    </row>
    <row r="39" spans="1:21" x14ac:dyDescent="0.3">
      <c r="A39" s="2" t="s">
        <v>97</v>
      </c>
      <c r="B39" s="3">
        <v>10309.33</v>
      </c>
      <c r="C39" s="3">
        <v>3531.57</v>
      </c>
      <c r="E39" s="2" t="s">
        <v>97</v>
      </c>
      <c r="F39" s="15">
        <v>3531.57</v>
      </c>
      <c r="G39" s="15">
        <v>10309.33</v>
      </c>
      <c r="H39" s="16">
        <f t="shared" si="0"/>
        <v>6777.76</v>
      </c>
      <c r="K39" s="3"/>
      <c r="L39" s="3"/>
    </row>
    <row r="40" spans="1:21" x14ac:dyDescent="0.3">
      <c r="A40" s="2" t="s">
        <v>98</v>
      </c>
      <c r="B40" s="3">
        <v>15643.62</v>
      </c>
      <c r="C40" s="3">
        <v>5358.89</v>
      </c>
      <c r="E40" s="2" t="s">
        <v>98</v>
      </c>
      <c r="F40" s="15">
        <v>5358.89</v>
      </c>
      <c r="G40" s="15">
        <v>15643.62</v>
      </c>
      <c r="H40" s="16">
        <f t="shared" si="0"/>
        <v>10284.73</v>
      </c>
      <c r="K40" s="3"/>
      <c r="L40" s="3"/>
    </row>
    <row r="41" spans="1:21" x14ac:dyDescent="0.3">
      <c r="A41" s="2" t="s">
        <v>99</v>
      </c>
      <c r="B41" s="3">
        <v>7883.63</v>
      </c>
      <c r="C41" s="3">
        <v>2700.62</v>
      </c>
      <c r="E41" s="2" t="s">
        <v>99</v>
      </c>
      <c r="F41" s="15">
        <v>2700.62</v>
      </c>
      <c r="G41" s="15">
        <v>7883.63</v>
      </c>
      <c r="H41" s="16">
        <f t="shared" si="0"/>
        <v>5183.01</v>
      </c>
      <c r="K41" s="3"/>
      <c r="L41" s="3"/>
    </row>
    <row r="42" spans="1:21" x14ac:dyDescent="0.3">
      <c r="A42" s="2" t="s">
        <v>50</v>
      </c>
      <c r="B42" s="3">
        <v>12578.43</v>
      </c>
      <c r="C42" s="3">
        <v>4308.87</v>
      </c>
      <c r="E42" s="2" t="s">
        <v>50</v>
      </c>
      <c r="F42" s="15">
        <v>4308.87</v>
      </c>
      <c r="G42" s="15">
        <v>12578.43</v>
      </c>
      <c r="H42" s="16">
        <f t="shared" si="0"/>
        <v>8269.5600000000013</v>
      </c>
      <c r="K42" s="3"/>
      <c r="L42" s="3"/>
    </row>
    <row r="43" spans="1:21" x14ac:dyDescent="0.3">
      <c r="A43" s="2" t="s">
        <v>100</v>
      </c>
      <c r="B43" s="3">
        <v>9340.39</v>
      </c>
      <c r="C43" s="3">
        <v>3199.65</v>
      </c>
      <c r="E43" s="2" t="s">
        <v>100</v>
      </c>
      <c r="F43" s="15">
        <v>3199.65</v>
      </c>
      <c r="G43" s="15">
        <v>9340.39</v>
      </c>
      <c r="H43" s="16">
        <f t="shared" si="0"/>
        <v>6140.74</v>
      </c>
      <c r="K43" s="3"/>
      <c r="L43" s="3"/>
    </row>
    <row r="44" spans="1:21" x14ac:dyDescent="0.3">
      <c r="A44" s="2" t="s">
        <v>101</v>
      </c>
      <c r="B44" s="3">
        <v>9240.39</v>
      </c>
      <c r="C44" s="3">
        <v>3165.39</v>
      </c>
      <c r="E44" s="2" t="s">
        <v>101</v>
      </c>
      <c r="F44" s="15">
        <v>3165.39</v>
      </c>
      <c r="G44" s="15">
        <v>9240.39</v>
      </c>
      <c r="H44" s="16">
        <f t="shared" si="0"/>
        <v>6075</v>
      </c>
      <c r="K44" s="3"/>
      <c r="L44" s="3"/>
    </row>
    <row r="45" spans="1:21" x14ac:dyDescent="0.3">
      <c r="A45" s="2" t="s">
        <v>52</v>
      </c>
      <c r="B45" s="3">
        <v>10336.26</v>
      </c>
      <c r="C45" s="3">
        <v>3540.79</v>
      </c>
      <c r="E45" s="2" t="s">
        <v>52</v>
      </c>
      <c r="F45" s="15">
        <v>3540.79</v>
      </c>
      <c r="G45" s="15">
        <v>10336.26</v>
      </c>
      <c r="H45" s="16">
        <f t="shared" si="0"/>
        <v>6795.47</v>
      </c>
      <c r="K45" s="3"/>
      <c r="L45" s="3"/>
    </row>
    <row r="46" spans="1:21" x14ac:dyDescent="0.3">
      <c r="A46" s="2" t="s">
        <v>55</v>
      </c>
      <c r="B46" s="3">
        <v>10016.23</v>
      </c>
      <c r="C46" s="3">
        <v>3431.17</v>
      </c>
      <c r="E46" s="2" t="s">
        <v>55</v>
      </c>
      <c r="F46" s="15">
        <v>3431.17</v>
      </c>
      <c r="G46" s="15">
        <v>10016.23</v>
      </c>
      <c r="H46" s="16">
        <f t="shared" si="0"/>
        <v>6585.0599999999995</v>
      </c>
      <c r="K46" s="3"/>
      <c r="L46" s="3"/>
    </row>
    <row r="47" spans="1:21" x14ac:dyDescent="0.3">
      <c r="A47" s="2" t="s">
        <v>102</v>
      </c>
      <c r="B47" s="3">
        <v>31160.23</v>
      </c>
      <c r="C47" s="3">
        <v>10674.27</v>
      </c>
      <c r="E47" s="2" t="s">
        <v>102</v>
      </c>
      <c r="F47" s="15">
        <v>10674.27</v>
      </c>
      <c r="G47" s="15">
        <v>31160.23</v>
      </c>
      <c r="H47" s="16">
        <f t="shared" si="0"/>
        <v>20485.96</v>
      </c>
      <c r="K47" s="3"/>
      <c r="L47" s="3"/>
    </row>
    <row r="48" spans="1:21" x14ac:dyDescent="0.3">
      <c r="A48" s="2" t="s">
        <v>58</v>
      </c>
      <c r="B48" s="3">
        <v>15197.89</v>
      </c>
      <c r="C48" s="3">
        <v>5206.2</v>
      </c>
      <c r="E48" s="2" t="s">
        <v>58</v>
      </c>
      <c r="F48" s="15">
        <v>5206.2</v>
      </c>
      <c r="G48" s="15">
        <v>15197.89</v>
      </c>
      <c r="H48" s="16">
        <f t="shared" si="0"/>
        <v>9991.6899999999987</v>
      </c>
      <c r="K48" s="3"/>
      <c r="L48" s="3"/>
    </row>
    <row r="49" spans="1:12" x14ac:dyDescent="0.3">
      <c r="A49" s="2" t="s">
        <v>61</v>
      </c>
      <c r="B49" s="3">
        <v>12947.35</v>
      </c>
      <c r="C49" s="3">
        <v>4435.25</v>
      </c>
      <c r="E49" s="2" t="s">
        <v>61</v>
      </c>
      <c r="F49" s="15">
        <v>4435.25</v>
      </c>
      <c r="G49" s="15">
        <v>12947.35</v>
      </c>
      <c r="H49" s="16">
        <f t="shared" si="0"/>
        <v>8512.1</v>
      </c>
      <c r="K49" s="3"/>
      <c r="L49" s="3"/>
    </row>
    <row r="50" spans="1:12" x14ac:dyDescent="0.3">
      <c r="A50" s="2" t="s">
        <v>103</v>
      </c>
      <c r="B50" s="3">
        <v>7666.27</v>
      </c>
      <c r="C50" s="3">
        <v>2626.16</v>
      </c>
      <c r="E50" s="2" t="s">
        <v>103</v>
      </c>
      <c r="F50" s="15">
        <v>2626.16</v>
      </c>
      <c r="G50" s="15">
        <v>7666.27</v>
      </c>
      <c r="H50" s="16">
        <f t="shared" si="0"/>
        <v>5040.1100000000006</v>
      </c>
      <c r="K50" s="3"/>
      <c r="L50" s="3"/>
    </row>
    <row r="51" spans="1:12" x14ac:dyDescent="0.3">
      <c r="A51" s="2" t="s">
        <v>104</v>
      </c>
      <c r="B51" s="3">
        <v>26742.67</v>
      </c>
      <c r="C51" s="3">
        <v>9160.98</v>
      </c>
      <c r="E51" s="2" t="s">
        <v>104</v>
      </c>
      <c r="F51" s="15">
        <v>9160.98</v>
      </c>
      <c r="G51" s="15">
        <v>26742.67</v>
      </c>
      <c r="H51" s="16">
        <f t="shared" si="0"/>
        <v>17581.689999999999</v>
      </c>
      <c r="K51" s="3"/>
      <c r="L51" s="3"/>
    </row>
  </sheetData>
  <conditionalFormatting sqref="K25:K31 K37:K51">
    <cfRule type="top10" dxfId="2" priority="26" percent="1" rank="10"/>
  </conditionalFormatting>
  <conditionalFormatting sqref="H2:H51">
    <cfRule type="top10" dxfId="1" priority="23" bottom="1" rank="5"/>
    <cfRule type="top10" dxfId="0" priority="24" rank="5"/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8B332-4E4B-4570-B6D4-F8EBF9B067CE}">
  <dimension ref="A1:C6"/>
  <sheetViews>
    <sheetView workbookViewId="0">
      <selection activeCell="A6" sqref="A6:C6"/>
    </sheetView>
  </sheetViews>
  <sheetFormatPr defaultRowHeight="14.4" x14ac:dyDescent="0.3"/>
  <cols>
    <col min="1" max="1" width="25.77734375" customWidth="1"/>
    <col min="2" max="2" width="19.109375" customWidth="1"/>
    <col min="3" max="3" width="24.44140625" customWidth="1"/>
  </cols>
  <sheetData>
    <row r="1" spans="1:3" ht="121.2" customHeight="1" x14ac:dyDescent="0.3">
      <c r="A1" s="26" t="s">
        <v>63</v>
      </c>
      <c r="B1" s="27" t="s">
        <v>117</v>
      </c>
      <c r="C1" s="27" t="s">
        <v>116</v>
      </c>
    </row>
    <row r="2" spans="1:3" ht="67.8" customHeight="1" x14ac:dyDescent="0.3">
      <c r="A2" s="23" t="s">
        <v>121</v>
      </c>
      <c r="B2" s="24">
        <v>1826.8260000000002</v>
      </c>
      <c r="C2" s="24">
        <v>5332.86</v>
      </c>
    </row>
    <row r="3" spans="1:3" ht="61.8" customHeight="1" x14ac:dyDescent="0.3">
      <c r="A3" s="23" t="s">
        <v>123</v>
      </c>
      <c r="B3" s="24">
        <v>3900.7580000000003</v>
      </c>
      <c r="C3" s="24">
        <v>11387.056</v>
      </c>
    </row>
    <row r="4" spans="1:3" ht="30.6" x14ac:dyDescent="0.3">
      <c r="A4" s="23" t="s">
        <v>122</v>
      </c>
      <c r="B4" s="24">
        <v>9763.6699999999983</v>
      </c>
      <c r="C4" s="24">
        <v>28502.026000000002</v>
      </c>
    </row>
    <row r="5" spans="1:3" ht="15.6" x14ac:dyDescent="0.3">
      <c r="A5" s="22" t="s">
        <v>92</v>
      </c>
      <c r="B5" s="25">
        <v>493.08</v>
      </c>
      <c r="C5" s="25">
        <v>1439.4</v>
      </c>
    </row>
    <row r="6" spans="1:3" ht="15.6" x14ac:dyDescent="0.3">
      <c r="A6" s="2" t="s">
        <v>102</v>
      </c>
      <c r="B6" s="25">
        <v>10674.27</v>
      </c>
      <c r="C6" s="25">
        <v>31160.23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9E7EA-57EC-449D-8716-512C3A5A4C59}">
  <dimension ref="A1:C4"/>
  <sheetViews>
    <sheetView tabSelected="1" workbookViewId="0">
      <selection activeCell="C13" sqref="C13"/>
    </sheetView>
  </sheetViews>
  <sheetFormatPr defaultRowHeight="14.4" x14ac:dyDescent="0.3"/>
  <cols>
    <col min="1" max="1" width="25.77734375" customWidth="1"/>
    <col min="2" max="2" width="19.109375" customWidth="1"/>
    <col min="3" max="3" width="24.44140625" customWidth="1"/>
  </cols>
  <sheetData>
    <row r="1" spans="1:3" ht="62.4" x14ac:dyDescent="0.3">
      <c r="A1" s="26" t="s">
        <v>63</v>
      </c>
      <c r="B1" s="27" t="s">
        <v>117</v>
      </c>
      <c r="C1" s="27" t="s">
        <v>116</v>
      </c>
    </row>
    <row r="2" spans="1:3" ht="15.6" x14ac:dyDescent="0.3">
      <c r="A2" s="22" t="s">
        <v>92</v>
      </c>
      <c r="B2" s="25">
        <v>493.08</v>
      </c>
      <c r="C2" s="25">
        <v>1439.4</v>
      </c>
    </row>
    <row r="3" spans="1:3" ht="15.6" x14ac:dyDescent="0.3">
      <c r="A3" s="23" t="s">
        <v>123</v>
      </c>
      <c r="B3" s="24">
        <v>3900.7580000000003</v>
      </c>
      <c r="C3" s="24">
        <v>11387.056</v>
      </c>
    </row>
    <row r="4" spans="1:3" ht="15.6" x14ac:dyDescent="0.3">
      <c r="A4" s="2" t="s">
        <v>102</v>
      </c>
      <c r="B4" s="25">
        <v>10674.27</v>
      </c>
      <c r="C4" s="25">
        <v>31160.23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9E401-E47F-4CEF-BAEB-16E029F68AD5}">
  <dimension ref="A1:I12"/>
  <sheetViews>
    <sheetView workbookViewId="0">
      <selection activeCell="A2" sqref="A2"/>
    </sheetView>
  </sheetViews>
  <sheetFormatPr defaultRowHeight="15" x14ac:dyDescent="0.25"/>
  <cols>
    <col min="1" max="1" width="59.88671875" style="4" bestFit="1" customWidth="1"/>
    <col min="2" max="2" width="14.21875" style="4" bestFit="1" customWidth="1"/>
    <col min="3" max="4" width="8.88671875" style="4"/>
    <col min="5" max="5" width="135.77734375" style="4" bestFit="1" customWidth="1"/>
    <col min="6" max="16384" width="8.88671875" style="4"/>
  </cols>
  <sheetData>
    <row r="1" spans="1:9" ht="15.6" x14ac:dyDescent="0.3">
      <c r="A1" s="4" t="s">
        <v>1</v>
      </c>
      <c r="B1" s="4" t="s">
        <v>2</v>
      </c>
      <c r="D1" s="4" t="s">
        <v>16</v>
      </c>
      <c r="H1" s="5"/>
    </row>
    <row r="2" spans="1:9" x14ac:dyDescent="0.25">
      <c r="A2" s="6" t="s">
        <v>3</v>
      </c>
      <c r="B2" s="7">
        <v>0.67600000000000005</v>
      </c>
      <c r="D2" s="4" t="s">
        <v>14</v>
      </c>
    </row>
    <row r="3" spans="1:9" x14ac:dyDescent="0.25">
      <c r="A3" s="4" t="s">
        <v>4</v>
      </c>
      <c r="B3" s="7">
        <v>0.66600000000000004</v>
      </c>
      <c r="I3" s="4" t="s">
        <v>15</v>
      </c>
    </row>
    <row r="4" spans="1:9" x14ac:dyDescent="0.25">
      <c r="A4" s="4" t="s">
        <v>5</v>
      </c>
      <c r="B4" s="7">
        <v>0.63600000000000001</v>
      </c>
    </row>
    <row r="5" spans="1:9" x14ac:dyDescent="0.25">
      <c r="A5" s="4" t="s">
        <v>6</v>
      </c>
      <c r="B5" s="7">
        <v>0.56499999999999995</v>
      </c>
    </row>
    <row r="6" spans="1:9" x14ac:dyDescent="0.25">
      <c r="A6" s="4" t="s">
        <v>7</v>
      </c>
      <c r="B6" s="7">
        <v>0.501</v>
      </c>
    </row>
    <row r="7" spans="1:9" x14ac:dyDescent="0.25">
      <c r="A7" s="4" t="s">
        <v>8</v>
      </c>
      <c r="B7" s="7">
        <v>0.46500000000000002</v>
      </c>
    </row>
    <row r="8" spans="1:9" x14ac:dyDescent="0.25">
      <c r="A8" s="4" t="s">
        <v>9</v>
      </c>
      <c r="B8" s="7">
        <v>0.38800000000000001</v>
      </c>
    </row>
    <row r="9" spans="1:9" x14ac:dyDescent="0.25">
      <c r="A9" s="4" t="s">
        <v>10</v>
      </c>
      <c r="B9" s="7">
        <v>0.30099999999999999</v>
      </c>
    </row>
    <row r="10" spans="1:9" x14ac:dyDescent="0.25">
      <c r="A10" s="4" t="s">
        <v>11</v>
      </c>
      <c r="B10" s="7">
        <v>0.222</v>
      </c>
    </row>
    <row r="11" spans="1:9" x14ac:dyDescent="0.25">
      <c r="A11" s="4" t="s">
        <v>12</v>
      </c>
      <c r="B11" s="7">
        <v>0.189</v>
      </c>
    </row>
    <row r="12" spans="1:9" x14ac:dyDescent="0.25">
      <c r="A12" s="4" t="s">
        <v>13</v>
      </c>
      <c r="B12" s="7">
        <v>0.13400000000000001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95AC6-AE57-463C-B673-5667941D5542}">
  <dimension ref="A1:F51"/>
  <sheetViews>
    <sheetView topLeftCell="A16" zoomScale="80" zoomScaleNormal="80" workbookViewId="0">
      <selection activeCell="B26" sqref="B26"/>
    </sheetView>
  </sheetViews>
  <sheetFormatPr defaultRowHeight="15" x14ac:dyDescent="0.25"/>
  <cols>
    <col min="1" max="1" width="13.21875" style="4" bestFit="1" customWidth="1"/>
    <col min="2" max="2" width="56.6640625" style="4" bestFit="1" customWidth="1"/>
    <col min="3" max="3" width="44.44140625" style="6" customWidth="1"/>
    <col min="4" max="4" width="46.77734375" style="6" customWidth="1"/>
    <col min="5" max="16384" width="8.88671875" style="4"/>
  </cols>
  <sheetData>
    <row r="1" spans="1:6" s="5" customFormat="1" ht="15.6" x14ac:dyDescent="0.3">
      <c r="A1" s="5" t="s">
        <v>63</v>
      </c>
      <c r="B1" s="5" t="s">
        <v>65</v>
      </c>
      <c r="C1" s="8" t="s">
        <v>66</v>
      </c>
      <c r="D1" s="8" t="s">
        <v>67</v>
      </c>
    </row>
    <row r="2" spans="1:6" x14ac:dyDescent="0.25">
      <c r="A2" s="4" t="s">
        <v>17</v>
      </c>
      <c r="B2" s="4" t="s">
        <v>18</v>
      </c>
      <c r="C2" s="6">
        <v>55</v>
      </c>
      <c r="D2" s="6" t="s">
        <v>19</v>
      </c>
      <c r="F2" s="10" t="s">
        <v>64</v>
      </c>
    </row>
    <row r="3" spans="1:6" x14ac:dyDescent="0.25">
      <c r="A3" s="4" t="s">
        <v>20</v>
      </c>
      <c r="B3" s="4" t="s">
        <v>21</v>
      </c>
      <c r="C3" s="6">
        <v>60</v>
      </c>
      <c r="D3" s="6" t="s">
        <v>22</v>
      </c>
    </row>
    <row r="4" spans="1:6" x14ac:dyDescent="0.25">
      <c r="A4" s="4" t="s">
        <v>23</v>
      </c>
      <c r="B4" s="4" t="s">
        <v>24</v>
      </c>
      <c r="C4" s="6">
        <v>60</v>
      </c>
      <c r="D4" s="6" t="s">
        <v>25</v>
      </c>
    </row>
    <row r="5" spans="1:6" x14ac:dyDescent="0.25">
      <c r="A5" s="4" t="s">
        <v>26</v>
      </c>
      <c r="B5" s="4" t="s">
        <v>27</v>
      </c>
      <c r="C5" s="6">
        <v>62</v>
      </c>
      <c r="D5" s="6" t="s">
        <v>19</v>
      </c>
    </row>
    <row r="6" spans="1:6" x14ac:dyDescent="0.25">
      <c r="A6" s="4" t="s">
        <v>28</v>
      </c>
      <c r="B6" s="4" t="s">
        <v>29</v>
      </c>
      <c r="C6" s="6">
        <v>60</v>
      </c>
      <c r="D6" s="6" t="s">
        <v>22</v>
      </c>
    </row>
    <row r="7" spans="1:6" x14ac:dyDescent="0.25">
      <c r="A7" s="4" t="s">
        <v>30</v>
      </c>
      <c r="B7" s="4" t="s">
        <v>31</v>
      </c>
      <c r="C7" s="6">
        <v>60</v>
      </c>
      <c r="D7" s="6" t="s">
        <v>32</v>
      </c>
    </row>
    <row r="8" spans="1:6" ht="30" x14ac:dyDescent="0.25">
      <c r="A8" s="4" t="s">
        <v>33</v>
      </c>
      <c r="B8" s="4" t="s">
        <v>34</v>
      </c>
      <c r="C8" s="6">
        <v>60</v>
      </c>
      <c r="D8" s="6" t="s">
        <v>35</v>
      </c>
    </row>
    <row r="9" spans="1:6" x14ac:dyDescent="0.25">
      <c r="A9" s="4" t="s">
        <v>36</v>
      </c>
      <c r="B9" s="4" t="s">
        <v>37</v>
      </c>
      <c r="C9" s="6" t="s">
        <v>38</v>
      </c>
      <c r="D9" s="6" t="s">
        <v>19</v>
      </c>
    </row>
    <row r="10" spans="1:6" ht="30" x14ac:dyDescent="0.25">
      <c r="A10" s="4" t="s">
        <v>39</v>
      </c>
      <c r="B10" s="4" t="s">
        <v>40</v>
      </c>
      <c r="C10" s="6" t="s">
        <v>41</v>
      </c>
      <c r="D10" s="6" t="s">
        <v>19</v>
      </c>
    </row>
    <row r="11" spans="1:6" ht="30" x14ac:dyDescent="0.25">
      <c r="A11" s="4" t="s">
        <v>42</v>
      </c>
      <c r="B11" s="4" t="s">
        <v>43</v>
      </c>
      <c r="C11" s="6" t="s">
        <v>41</v>
      </c>
      <c r="D11" s="6" t="s">
        <v>19</v>
      </c>
    </row>
    <row r="12" spans="1:6" ht="30" x14ac:dyDescent="0.25">
      <c r="A12" s="4" t="s">
        <v>44</v>
      </c>
      <c r="B12" s="4" t="s">
        <v>45</v>
      </c>
      <c r="C12" s="6">
        <v>60</v>
      </c>
      <c r="D12" s="6" t="s">
        <v>46</v>
      </c>
    </row>
    <row r="13" spans="1:6" ht="45" x14ac:dyDescent="0.25">
      <c r="A13" s="4" t="s">
        <v>47</v>
      </c>
      <c r="B13" s="4" t="s">
        <v>48</v>
      </c>
      <c r="C13" s="6" t="s">
        <v>49</v>
      </c>
      <c r="D13" s="6" t="s">
        <v>19</v>
      </c>
    </row>
    <row r="14" spans="1:6" x14ac:dyDescent="0.25">
      <c r="A14" s="4" t="s">
        <v>50</v>
      </c>
      <c r="B14" s="4" t="s">
        <v>51</v>
      </c>
      <c r="C14" s="6">
        <v>65</v>
      </c>
      <c r="D14" s="6" t="s">
        <v>22</v>
      </c>
    </row>
    <row r="15" spans="1:6" ht="45" x14ac:dyDescent="0.25">
      <c r="A15" s="4" t="s">
        <v>52</v>
      </c>
      <c r="B15" s="4" t="s">
        <v>53</v>
      </c>
      <c r="C15" s="6" t="s">
        <v>54</v>
      </c>
      <c r="D15" s="6" t="s">
        <v>19</v>
      </c>
    </row>
    <row r="16" spans="1:6" x14ac:dyDescent="0.25">
      <c r="A16" s="4" t="s">
        <v>55</v>
      </c>
      <c r="B16" s="4" t="s">
        <v>56</v>
      </c>
      <c r="C16" s="6">
        <v>65</v>
      </c>
      <c r="D16" s="6" t="s">
        <v>57</v>
      </c>
    </row>
    <row r="17" spans="1:4" x14ac:dyDescent="0.25">
      <c r="C17" s="6">
        <v>60</v>
      </c>
      <c r="D17" s="6" t="s">
        <v>22</v>
      </c>
    </row>
    <row r="18" spans="1:4" ht="30" x14ac:dyDescent="0.25">
      <c r="A18" s="4" t="s">
        <v>58</v>
      </c>
      <c r="B18" s="4" t="s">
        <v>59</v>
      </c>
      <c r="C18" s="6" t="s">
        <v>60</v>
      </c>
      <c r="D18" s="6" t="s">
        <v>19</v>
      </c>
    </row>
    <row r="19" spans="1:4" x14ac:dyDescent="0.25">
      <c r="A19" s="4" t="s">
        <v>61</v>
      </c>
      <c r="B19" s="4" t="s">
        <v>62</v>
      </c>
      <c r="C19" s="6">
        <v>65</v>
      </c>
      <c r="D19" s="6" t="s">
        <v>57</v>
      </c>
    </row>
    <row r="20" spans="1:4" x14ac:dyDescent="0.25">
      <c r="C20" s="6">
        <v>60</v>
      </c>
      <c r="D20" s="6" t="s">
        <v>22</v>
      </c>
    </row>
    <row r="22" spans="1:4" s="5" customFormat="1" ht="15.6" x14ac:dyDescent="0.3">
      <c r="A22" s="5" t="s">
        <v>63</v>
      </c>
      <c r="B22" s="8" t="s">
        <v>66</v>
      </c>
      <c r="C22" s="8" t="s">
        <v>67</v>
      </c>
      <c r="D22" s="8"/>
    </row>
    <row r="23" spans="1:4" x14ac:dyDescent="0.25">
      <c r="A23" s="4" t="s">
        <v>17</v>
      </c>
      <c r="B23" s="9">
        <v>55</v>
      </c>
      <c r="C23" s="6" t="s">
        <v>19</v>
      </c>
    </row>
    <row r="24" spans="1:4" x14ac:dyDescent="0.25">
      <c r="A24" s="4" t="s">
        <v>20</v>
      </c>
      <c r="B24" s="9">
        <v>60</v>
      </c>
      <c r="C24" s="6" t="s">
        <v>22</v>
      </c>
    </row>
    <row r="25" spans="1:4" x14ac:dyDescent="0.25">
      <c r="A25" s="4" t="s">
        <v>23</v>
      </c>
      <c r="B25" s="9">
        <v>60</v>
      </c>
      <c r="C25" s="6" t="s">
        <v>25</v>
      </c>
    </row>
    <row r="26" spans="1:4" x14ac:dyDescent="0.25">
      <c r="A26" s="4" t="s">
        <v>26</v>
      </c>
      <c r="B26" s="9">
        <v>62</v>
      </c>
      <c r="C26" s="6" t="s">
        <v>19</v>
      </c>
    </row>
    <row r="27" spans="1:4" x14ac:dyDescent="0.25">
      <c r="A27" s="4" t="s">
        <v>28</v>
      </c>
      <c r="B27" s="9">
        <v>60</v>
      </c>
      <c r="C27" s="6" t="s">
        <v>22</v>
      </c>
    </row>
    <row r="28" spans="1:4" x14ac:dyDescent="0.25">
      <c r="A28" s="4" t="s">
        <v>30</v>
      </c>
      <c r="B28" s="9">
        <v>60</v>
      </c>
      <c r="C28" s="6" t="s">
        <v>32</v>
      </c>
    </row>
    <row r="29" spans="1:4" ht="30" x14ac:dyDescent="0.25">
      <c r="A29" s="4" t="s">
        <v>33</v>
      </c>
      <c r="B29" s="9">
        <v>60</v>
      </c>
      <c r="C29" s="6" t="s">
        <v>35</v>
      </c>
    </row>
    <row r="30" spans="1:4" x14ac:dyDescent="0.25">
      <c r="A30" s="4" t="s">
        <v>36</v>
      </c>
      <c r="B30" s="9" t="s">
        <v>38</v>
      </c>
      <c r="C30" s="6" t="s">
        <v>19</v>
      </c>
    </row>
    <row r="31" spans="1:4" ht="30" x14ac:dyDescent="0.25">
      <c r="A31" s="4" t="s">
        <v>39</v>
      </c>
      <c r="B31" s="9" t="s">
        <v>41</v>
      </c>
      <c r="C31" s="6" t="s">
        <v>19</v>
      </c>
    </row>
    <row r="32" spans="1:4" ht="30" x14ac:dyDescent="0.25">
      <c r="A32" s="4" t="s">
        <v>42</v>
      </c>
      <c r="B32" s="9" t="s">
        <v>41</v>
      </c>
      <c r="C32" s="6" t="s">
        <v>19</v>
      </c>
    </row>
    <row r="33" spans="1:3" ht="30" x14ac:dyDescent="0.25">
      <c r="A33" s="4" t="s">
        <v>44</v>
      </c>
      <c r="B33" s="9">
        <v>60</v>
      </c>
      <c r="C33" s="6" t="s">
        <v>46</v>
      </c>
    </row>
    <row r="34" spans="1:3" ht="30" x14ac:dyDescent="0.25">
      <c r="A34" s="4" t="s">
        <v>47</v>
      </c>
      <c r="B34" s="9" t="s">
        <v>49</v>
      </c>
      <c r="C34" s="6" t="s">
        <v>19</v>
      </c>
    </row>
    <row r="35" spans="1:3" x14ac:dyDescent="0.25">
      <c r="A35" s="4" t="s">
        <v>50</v>
      </c>
      <c r="B35" s="9">
        <v>65</v>
      </c>
      <c r="C35" s="6" t="s">
        <v>22</v>
      </c>
    </row>
    <row r="36" spans="1:3" ht="30" x14ac:dyDescent="0.25">
      <c r="A36" s="4" t="s">
        <v>52</v>
      </c>
      <c r="B36" s="9" t="s">
        <v>115</v>
      </c>
      <c r="C36" s="6" t="s">
        <v>19</v>
      </c>
    </row>
    <row r="37" spans="1:3" x14ac:dyDescent="0.25">
      <c r="A37" s="4" t="s">
        <v>55</v>
      </c>
      <c r="B37" s="9">
        <v>65</v>
      </c>
      <c r="C37" s="6" t="s">
        <v>57</v>
      </c>
    </row>
    <row r="38" spans="1:3" x14ac:dyDescent="0.25">
      <c r="B38" s="9">
        <v>60</v>
      </c>
      <c r="C38" s="6" t="s">
        <v>22</v>
      </c>
    </row>
    <row r="39" spans="1:3" x14ac:dyDescent="0.25">
      <c r="A39" s="4" t="s">
        <v>58</v>
      </c>
      <c r="B39" s="9" t="s">
        <v>60</v>
      </c>
      <c r="C39" s="6" t="s">
        <v>19</v>
      </c>
    </row>
    <row r="40" spans="1:3" x14ac:dyDescent="0.25">
      <c r="A40" s="4" t="s">
        <v>61</v>
      </c>
      <c r="B40" s="9">
        <v>65</v>
      </c>
      <c r="C40" s="6" t="s">
        <v>57</v>
      </c>
    </row>
    <row r="41" spans="1:3" x14ac:dyDescent="0.25">
      <c r="B41" s="9">
        <v>60</v>
      </c>
      <c r="C41" s="6" t="s">
        <v>22</v>
      </c>
    </row>
    <row r="44" spans="1:3" x14ac:dyDescent="0.25">
      <c r="B44" s="4" t="s">
        <v>107</v>
      </c>
    </row>
    <row r="45" spans="1:3" x14ac:dyDescent="0.25">
      <c r="B45" s="4" t="s">
        <v>105</v>
      </c>
    </row>
    <row r="46" spans="1:3" x14ac:dyDescent="0.25">
      <c r="B46" s="4" t="s">
        <v>106</v>
      </c>
    </row>
    <row r="51" spans="2:2" x14ac:dyDescent="0.25">
      <c r="B51" s="4" t="s">
        <v>114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5F540-6CB3-45BC-A4F5-3E9B139EFC9B}">
  <dimension ref="A1:D41"/>
  <sheetViews>
    <sheetView zoomScale="80" zoomScaleNormal="80" workbookViewId="0">
      <selection activeCell="C15" sqref="C15"/>
    </sheetView>
  </sheetViews>
  <sheetFormatPr defaultRowHeight="15" x14ac:dyDescent="0.25"/>
  <cols>
    <col min="1" max="1" width="15.21875" style="4" bestFit="1" customWidth="1"/>
    <col min="2" max="2" width="56.6640625" style="4" bestFit="1" customWidth="1"/>
    <col min="3" max="3" width="44.44140625" style="6" customWidth="1"/>
    <col min="4" max="4" width="46.77734375" style="6" customWidth="1"/>
    <col min="5" max="16384" width="8.88671875" style="4"/>
  </cols>
  <sheetData>
    <row r="1" spans="1:4" s="5" customFormat="1" ht="15.6" x14ac:dyDescent="0.3">
      <c r="A1" s="5" t="s">
        <v>63</v>
      </c>
      <c r="B1" s="8" t="s">
        <v>110</v>
      </c>
      <c r="C1" s="8"/>
      <c r="D1" s="8"/>
    </row>
    <row r="2" spans="1:4" ht="90" x14ac:dyDescent="0.25">
      <c r="A2" s="4" t="s">
        <v>17</v>
      </c>
      <c r="B2" s="9" t="s">
        <v>112</v>
      </c>
      <c r="C2" s="11" t="s">
        <v>64</v>
      </c>
    </row>
    <row r="3" spans="1:4" x14ac:dyDescent="0.25">
      <c r="A3" s="4" t="s">
        <v>20</v>
      </c>
      <c r="B3" s="9" t="s">
        <v>111</v>
      </c>
    </row>
    <row r="4" spans="1:4" x14ac:dyDescent="0.25">
      <c r="A4" s="4" t="s">
        <v>23</v>
      </c>
      <c r="B4" s="9" t="s">
        <v>111</v>
      </c>
    </row>
    <row r="5" spans="1:4" x14ac:dyDescent="0.25">
      <c r="A5" s="4" t="s">
        <v>26</v>
      </c>
      <c r="B5" s="9" t="s">
        <v>112</v>
      </c>
    </row>
    <row r="6" spans="1:4" x14ac:dyDescent="0.25">
      <c r="A6" s="4" t="s">
        <v>28</v>
      </c>
      <c r="B6" s="9" t="s">
        <v>111</v>
      </c>
    </row>
    <row r="7" spans="1:4" x14ac:dyDescent="0.25">
      <c r="A7" s="4" t="s">
        <v>30</v>
      </c>
      <c r="B7" s="9" t="s">
        <v>111</v>
      </c>
    </row>
    <row r="8" spans="1:4" x14ac:dyDescent="0.25">
      <c r="A8" s="4" t="s">
        <v>33</v>
      </c>
      <c r="B8" s="9" t="s">
        <v>111</v>
      </c>
    </row>
    <row r="9" spans="1:4" x14ac:dyDescent="0.25">
      <c r="A9" s="4" t="s">
        <v>36</v>
      </c>
      <c r="B9" s="9" t="s">
        <v>108</v>
      </c>
    </row>
    <row r="10" spans="1:4" x14ac:dyDescent="0.25">
      <c r="A10" s="4" t="s">
        <v>39</v>
      </c>
      <c r="B10" s="9" t="s">
        <v>113</v>
      </c>
    </row>
    <row r="11" spans="1:4" x14ac:dyDescent="0.25">
      <c r="A11" s="4" t="s">
        <v>42</v>
      </c>
      <c r="B11" s="9" t="s">
        <v>113</v>
      </c>
    </row>
    <row r="12" spans="1:4" x14ac:dyDescent="0.25">
      <c r="A12" s="4" t="s">
        <v>44</v>
      </c>
      <c r="B12" s="9" t="s">
        <v>109</v>
      </c>
    </row>
    <row r="13" spans="1:4" x14ac:dyDescent="0.25">
      <c r="A13" s="4" t="s">
        <v>47</v>
      </c>
      <c r="B13" s="9" t="s">
        <v>108</v>
      </c>
    </row>
    <row r="14" spans="1:4" x14ac:dyDescent="0.25">
      <c r="A14" s="4" t="s">
        <v>50</v>
      </c>
      <c r="B14" s="9" t="s">
        <v>109</v>
      </c>
    </row>
    <row r="15" spans="1:4" ht="30" x14ac:dyDescent="0.25">
      <c r="A15" s="4" t="s">
        <v>52</v>
      </c>
      <c r="B15" s="9" t="s">
        <v>115</v>
      </c>
    </row>
    <row r="16" spans="1:4" x14ac:dyDescent="0.25">
      <c r="A16" s="4" t="s">
        <v>55</v>
      </c>
      <c r="B16" s="9" t="s">
        <v>109</v>
      </c>
    </row>
    <row r="17" spans="1:4" x14ac:dyDescent="0.25">
      <c r="A17" s="4" t="s">
        <v>58</v>
      </c>
      <c r="B17" s="9" t="s">
        <v>108</v>
      </c>
    </row>
    <row r="18" spans="1:4" x14ac:dyDescent="0.25">
      <c r="A18" s="4" t="s">
        <v>61</v>
      </c>
      <c r="B18" s="9" t="s">
        <v>111</v>
      </c>
    </row>
    <row r="22" spans="1:4" s="5" customFormat="1" ht="15.6" x14ac:dyDescent="0.3">
      <c r="C22" s="8"/>
      <c r="D22" s="8"/>
    </row>
    <row r="41" spans="2:2" x14ac:dyDescent="0.25">
      <c r="B4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JPI Health Costs</vt:lpstr>
      <vt:lpstr>Health Costs v2</vt:lpstr>
      <vt:lpstr>Health Costs 4</vt:lpstr>
      <vt:lpstr>Health Costs 5</vt:lpstr>
      <vt:lpstr>Rearrest Rates</vt:lpstr>
      <vt:lpstr>Geriatric Parole</vt:lpstr>
      <vt:lpstr>Geriatric Parole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McDonald</dc:creator>
  <cp:lastModifiedBy>Matthew McDonald</cp:lastModifiedBy>
  <dcterms:created xsi:type="dcterms:W3CDTF">2020-11-19T16:45:58Z</dcterms:created>
  <dcterms:modified xsi:type="dcterms:W3CDTF">2020-11-19T22:36:47Z</dcterms:modified>
</cp:coreProperties>
</file>