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Sedentary">Sheet1!$G$6</definedName>
    <definedName name="Active">Sheet1!$G$4</definedName>
    <definedName name="NamedRange1">#REF!</definedName>
    <definedName name="Somewhatactive">Sheet1!$G$5</definedName>
  </definedNames>
  <calcPr/>
</workbook>
</file>

<file path=xl/sharedStrings.xml><?xml version="1.0" encoding="utf-8"?>
<sst xmlns="http://schemas.openxmlformats.org/spreadsheetml/2006/main" count="88" uniqueCount="29">
  <si>
    <t>Body Weight(lbs)</t>
  </si>
  <si>
    <t xml:space="preserve">Activity Level </t>
  </si>
  <si>
    <t>Daily Calories</t>
  </si>
  <si>
    <t>Somewhat active</t>
  </si>
  <si>
    <t>Macro Nutrients Targets</t>
  </si>
  <si>
    <t>Percent of Total</t>
  </si>
  <si>
    <t>Macronutrient in Grams</t>
  </si>
  <si>
    <t>Protein</t>
  </si>
  <si>
    <t>Fat</t>
  </si>
  <si>
    <t>Carbohydrates</t>
  </si>
  <si>
    <t>Tota(must equal 100)</t>
  </si>
  <si>
    <t>Date</t>
  </si>
  <si>
    <t>Weight(lbs)</t>
  </si>
  <si>
    <t>Weight Training Day Y/N</t>
  </si>
  <si>
    <t>Steps</t>
  </si>
  <si>
    <t>Cardio(minutes)</t>
  </si>
  <si>
    <t>Calories</t>
  </si>
  <si>
    <t>Protein (g)</t>
  </si>
  <si>
    <t>Fat(g)</t>
  </si>
  <si>
    <t>Carbohydrates(g)</t>
  </si>
  <si>
    <t>Self Rated Compliance /10</t>
  </si>
  <si>
    <t>Notes</t>
  </si>
  <si>
    <t>y</t>
  </si>
  <si>
    <t>n</t>
  </si>
  <si>
    <t>Activity Levels</t>
  </si>
  <si>
    <t>Weight Gain</t>
  </si>
  <si>
    <t>Maintenance</t>
  </si>
  <si>
    <t>Active</t>
  </si>
  <si>
    <t xml:space="preserve">Sedentary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</si>
</sst>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 yyyy"/>
  </numFmts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-apple-system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2" fontId="4" numFmtId="0" xfId="0" applyAlignment="1" applyFill="1" applyFont="1">
      <alignment horizontal="left" readingOrder="0"/>
    </xf>
    <xf borderId="0" fillId="0" fontId="3" numFmtId="1" xfId="0" applyFont="1" applyNumberFormat="1"/>
    <xf borderId="0" fillId="0" fontId="5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24.63"/>
    <col customWidth="1" min="3" max="3" width="27.88"/>
    <col customWidth="1" min="9" max="9" width="14.5"/>
    <col customWidth="1" min="10" max="10" width="21.38"/>
    <col customWidth="1" min="11" max="11" width="13.13"/>
  </cols>
  <sheetData>
    <row r="1">
      <c r="A1" s="1" t="s">
        <v>0</v>
      </c>
      <c r="B1" s="1" t="s">
        <v>1</v>
      </c>
      <c r="C1" s="1" t="s">
        <v>2</v>
      </c>
      <c r="F1" s="2"/>
      <c r="G1" s="2"/>
    </row>
    <row r="2">
      <c r="A2" s="3">
        <v>225.0</v>
      </c>
      <c r="B2" s="3" t="s">
        <v>3</v>
      </c>
      <c r="C2" s="4">
        <f>VALUE(VLOOKUP(B2,Sheet2!A2:B6,2,FALSE))*A2</f>
        <v>2250</v>
      </c>
    </row>
    <row r="4">
      <c r="F4" s="2"/>
      <c r="G4" s="5"/>
    </row>
    <row r="5">
      <c r="F5" s="2"/>
      <c r="G5" s="5"/>
    </row>
    <row r="6">
      <c r="F6" s="2"/>
      <c r="G6" s="6"/>
    </row>
    <row r="8">
      <c r="A8" s="1" t="s">
        <v>4</v>
      </c>
      <c r="B8" s="1" t="s">
        <v>5</v>
      </c>
      <c r="C8" s="1" t="s">
        <v>6</v>
      </c>
      <c r="G8" s="7"/>
      <c r="I8" s="8"/>
    </row>
    <row r="9">
      <c r="A9" s="3" t="s">
        <v>7</v>
      </c>
      <c r="B9" s="3">
        <v>40.0</v>
      </c>
      <c r="C9" s="9">
        <f>(B9*0.01*C2)/4</f>
        <v>225</v>
      </c>
      <c r="G9" s="7"/>
    </row>
    <row r="10">
      <c r="A10" s="3" t="s">
        <v>8</v>
      </c>
      <c r="B10" s="3">
        <v>25.0</v>
      </c>
      <c r="C10" s="9">
        <f>(B10*0.01*C2)/9</f>
        <v>62.5</v>
      </c>
      <c r="G10" s="7"/>
      <c r="I10" s="10"/>
    </row>
    <row r="11">
      <c r="A11" s="3" t="s">
        <v>9</v>
      </c>
      <c r="B11" s="3">
        <v>35.0</v>
      </c>
      <c r="C11" s="9">
        <f>(B11*0.01*C2)/4</f>
        <v>196.875</v>
      </c>
      <c r="F11" s="11"/>
      <c r="I11" s="10"/>
    </row>
    <row r="12">
      <c r="A12" s="3" t="s">
        <v>10</v>
      </c>
      <c r="B12" s="4">
        <f>SUM(B9:B11)</f>
        <v>100</v>
      </c>
      <c r="F12" s="12"/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  <c r="G14" s="3" t="s">
        <v>17</v>
      </c>
      <c r="H14" s="3" t="s">
        <v>18</v>
      </c>
      <c r="I14" s="3" t="s">
        <v>19</v>
      </c>
      <c r="J14" s="3" t="s">
        <v>20</v>
      </c>
      <c r="K14" s="3" t="s">
        <v>21</v>
      </c>
    </row>
    <row r="15">
      <c r="A15" s="13">
        <v>44713.0</v>
      </c>
      <c r="B15" s="14">
        <v>244.0</v>
      </c>
      <c r="C15" s="3" t="s">
        <v>22</v>
      </c>
      <c r="D15" s="15">
        <v>3073.0</v>
      </c>
      <c r="E15" s="15">
        <v>86.0</v>
      </c>
      <c r="F15" s="4">
        <f t="shared" ref="F15:F74" si="1">(G15*4)+(H15*9)+(I15*4)</f>
        <v>2309</v>
      </c>
      <c r="G15" s="4">
        <v>222.0</v>
      </c>
      <c r="H15" s="15">
        <v>61.0</v>
      </c>
      <c r="I15" s="15">
        <v>218.0</v>
      </c>
      <c r="J15" s="11">
        <v>10.0</v>
      </c>
    </row>
    <row r="16">
      <c r="A16" s="13">
        <v>44714.0</v>
      </c>
      <c r="B16" s="14">
        <v>244.0</v>
      </c>
      <c r="C16" s="3" t="s">
        <v>23</v>
      </c>
      <c r="D16" s="15">
        <v>11355.0</v>
      </c>
      <c r="E16" s="15">
        <v>114.0</v>
      </c>
      <c r="F16" s="4">
        <f t="shared" si="1"/>
        <v>2011</v>
      </c>
      <c r="G16" s="4">
        <v>191.0</v>
      </c>
      <c r="H16" s="15">
        <v>59.0</v>
      </c>
      <c r="I16" s="15">
        <v>179.0</v>
      </c>
      <c r="J16" s="11">
        <v>2.0</v>
      </c>
    </row>
    <row r="17">
      <c r="A17" s="13">
        <v>44715.0</v>
      </c>
      <c r="B17" s="14">
        <v>243.0</v>
      </c>
      <c r="C17" s="3" t="s">
        <v>22</v>
      </c>
      <c r="D17" s="15">
        <v>5589.0</v>
      </c>
      <c r="E17" s="15">
        <v>68.0</v>
      </c>
      <c r="F17" s="4">
        <f t="shared" si="1"/>
        <v>2133</v>
      </c>
      <c r="G17" s="4">
        <v>197.0</v>
      </c>
      <c r="H17" s="15">
        <v>65.0</v>
      </c>
      <c r="I17" s="15">
        <v>190.0</v>
      </c>
      <c r="J17" s="11">
        <v>10.0</v>
      </c>
    </row>
    <row r="18">
      <c r="A18" s="13">
        <v>44716.0</v>
      </c>
      <c r="B18" s="14">
        <v>243.0</v>
      </c>
      <c r="C18" s="3" t="s">
        <v>22</v>
      </c>
      <c r="D18" s="15">
        <v>10043.0</v>
      </c>
      <c r="E18" s="15">
        <v>12.0</v>
      </c>
      <c r="F18" s="4">
        <f t="shared" si="1"/>
        <v>2372</v>
      </c>
      <c r="G18" s="4">
        <v>229.0</v>
      </c>
      <c r="H18" s="15">
        <v>64.0</v>
      </c>
      <c r="I18" s="15">
        <v>220.0</v>
      </c>
      <c r="J18" s="11">
        <v>8.0</v>
      </c>
    </row>
    <row r="19">
      <c r="A19" s="13">
        <v>44717.0</v>
      </c>
      <c r="B19" s="15">
        <v>243.0</v>
      </c>
      <c r="C19" s="3" t="s">
        <v>23</v>
      </c>
      <c r="D19" s="15">
        <v>6355.0</v>
      </c>
      <c r="E19" s="15">
        <v>23.0</v>
      </c>
      <c r="F19" s="4">
        <f t="shared" si="1"/>
        <v>2627</v>
      </c>
      <c r="G19" s="4">
        <v>238.0</v>
      </c>
      <c r="H19" s="15">
        <v>87.0</v>
      </c>
      <c r="I19" s="15">
        <v>223.0</v>
      </c>
      <c r="J19" s="11">
        <v>7.0</v>
      </c>
    </row>
    <row r="20">
      <c r="A20" s="13">
        <v>44718.0</v>
      </c>
      <c r="B20" s="15">
        <v>242.0</v>
      </c>
      <c r="C20" s="3" t="s">
        <v>23</v>
      </c>
      <c r="D20" s="15">
        <v>3015.0</v>
      </c>
      <c r="E20" s="15">
        <v>34.0</v>
      </c>
      <c r="F20" s="4">
        <f t="shared" si="1"/>
        <v>2186</v>
      </c>
      <c r="G20" s="4">
        <v>238.0</v>
      </c>
      <c r="H20" s="15">
        <v>58.0</v>
      </c>
      <c r="I20" s="15">
        <v>178.0</v>
      </c>
      <c r="J20" s="11">
        <v>3.0</v>
      </c>
    </row>
    <row r="21">
      <c r="A21" s="13">
        <v>44719.0</v>
      </c>
      <c r="B21" s="15">
        <v>242.0</v>
      </c>
      <c r="C21" s="3" t="s">
        <v>22</v>
      </c>
      <c r="D21" s="15">
        <v>3004.0</v>
      </c>
      <c r="E21" s="15">
        <v>48.0</v>
      </c>
      <c r="F21" s="4">
        <f t="shared" si="1"/>
        <v>2200</v>
      </c>
      <c r="G21" s="4">
        <v>227.0</v>
      </c>
      <c r="H21" s="15">
        <v>68.0</v>
      </c>
      <c r="I21" s="15">
        <v>170.0</v>
      </c>
      <c r="J21" s="11">
        <v>7.0</v>
      </c>
    </row>
    <row r="22">
      <c r="A22" s="13">
        <v>44720.0</v>
      </c>
      <c r="B22" s="15">
        <v>241.0</v>
      </c>
      <c r="C22" s="3" t="s">
        <v>22</v>
      </c>
      <c r="D22" s="15">
        <v>10408.0</v>
      </c>
      <c r="E22" s="15">
        <v>70.0</v>
      </c>
      <c r="F22" s="4">
        <f t="shared" si="1"/>
        <v>2246</v>
      </c>
      <c r="G22" s="4">
        <v>180.0</v>
      </c>
      <c r="H22" s="15">
        <v>86.0</v>
      </c>
      <c r="I22" s="15">
        <v>188.0</v>
      </c>
      <c r="J22" s="11">
        <v>2.0</v>
      </c>
    </row>
    <row r="23">
      <c r="A23" s="13">
        <v>44721.0</v>
      </c>
      <c r="B23" s="15">
        <v>241.0</v>
      </c>
      <c r="C23" s="3" t="s">
        <v>23</v>
      </c>
      <c r="D23" s="15">
        <v>8999.0</v>
      </c>
      <c r="E23" s="15">
        <v>62.0</v>
      </c>
      <c r="F23" s="4">
        <f t="shared" si="1"/>
        <v>2565</v>
      </c>
      <c r="G23" s="4">
        <v>164.0</v>
      </c>
      <c r="H23" s="15">
        <v>113.0</v>
      </c>
      <c r="I23" s="15">
        <v>223.0</v>
      </c>
      <c r="J23" s="11">
        <v>2.0</v>
      </c>
    </row>
    <row r="24">
      <c r="A24" s="13">
        <v>44722.0</v>
      </c>
      <c r="B24" s="15">
        <v>241.0</v>
      </c>
      <c r="C24" s="3" t="s">
        <v>23</v>
      </c>
      <c r="D24" s="15">
        <v>13596.0</v>
      </c>
      <c r="E24" s="15">
        <v>44.0</v>
      </c>
      <c r="F24" s="4">
        <f t="shared" si="1"/>
        <v>2485</v>
      </c>
      <c r="G24" s="4">
        <v>214.0</v>
      </c>
      <c r="H24" s="15">
        <v>93.0</v>
      </c>
      <c r="I24" s="15">
        <v>198.0</v>
      </c>
      <c r="J24" s="11">
        <v>2.0</v>
      </c>
    </row>
    <row r="25">
      <c r="A25" s="13">
        <v>44723.0</v>
      </c>
      <c r="B25" s="15">
        <v>240.0</v>
      </c>
      <c r="C25" s="3" t="s">
        <v>22</v>
      </c>
      <c r="D25" s="15">
        <v>8611.0</v>
      </c>
      <c r="E25" s="15">
        <v>89.0</v>
      </c>
      <c r="F25" s="4">
        <f t="shared" si="1"/>
        <v>2215</v>
      </c>
      <c r="G25" s="4">
        <v>238.0</v>
      </c>
      <c r="H25" s="15">
        <v>59.0</v>
      </c>
      <c r="I25" s="15">
        <v>183.0</v>
      </c>
      <c r="J25" s="11">
        <v>6.0</v>
      </c>
    </row>
    <row r="26">
      <c r="A26" s="13">
        <v>44724.0</v>
      </c>
      <c r="B26" s="15">
        <v>240.0</v>
      </c>
      <c r="C26" s="3" t="s">
        <v>22</v>
      </c>
      <c r="D26" s="15">
        <v>7607.0</v>
      </c>
      <c r="E26" s="15">
        <v>78.0</v>
      </c>
      <c r="F26" s="4">
        <f t="shared" si="1"/>
        <v>2420</v>
      </c>
      <c r="G26" s="4">
        <v>220.0</v>
      </c>
      <c r="H26" s="15">
        <v>100.0</v>
      </c>
      <c r="I26" s="15">
        <v>160.0</v>
      </c>
      <c r="J26" s="11">
        <v>2.0</v>
      </c>
    </row>
    <row r="27">
      <c r="A27" s="13">
        <v>44725.0</v>
      </c>
      <c r="B27" s="15">
        <v>240.0</v>
      </c>
      <c r="C27" s="3" t="s">
        <v>22</v>
      </c>
      <c r="D27" s="15">
        <v>12657.0</v>
      </c>
      <c r="E27" s="15">
        <v>85.0</v>
      </c>
      <c r="F27" s="4">
        <f t="shared" si="1"/>
        <v>2820</v>
      </c>
      <c r="G27" s="4">
        <v>235.0</v>
      </c>
      <c r="H27" s="15">
        <v>120.0</v>
      </c>
      <c r="I27" s="15">
        <v>200.0</v>
      </c>
      <c r="J27" s="11">
        <v>4.0</v>
      </c>
    </row>
    <row r="28">
      <c r="A28" s="13">
        <v>44726.0</v>
      </c>
      <c r="B28" s="15">
        <v>238.0</v>
      </c>
      <c r="C28" s="3" t="s">
        <v>23</v>
      </c>
      <c r="D28" s="15">
        <v>13608.0</v>
      </c>
      <c r="E28" s="15">
        <v>73.0</v>
      </c>
      <c r="F28" s="4">
        <f t="shared" si="1"/>
        <v>2023</v>
      </c>
      <c r="G28" s="4">
        <v>200.0</v>
      </c>
      <c r="H28" s="15">
        <v>63.0</v>
      </c>
      <c r="I28" s="15">
        <v>164.0</v>
      </c>
      <c r="J28" s="11">
        <v>10.0</v>
      </c>
    </row>
    <row r="29">
      <c r="A29" s="13">
        <v>44727.0</v>
      </c>
      <c r="B29" s="15">
        <v>238.0</v>
      </c>
      <c r="C29" s="3" t="s">
        <v>22</v>
      </c>
      <c r="D29" s="15">
        <v>8195.0</v>
      </c>
      <c r="E29" s="15">
        <v>106.0</v>
      </c>
      <c r="F29" s="4">
        <f t="shared" si="1"/>
        <v>2422</v>
      </c>
      <c r="G29" s="4">
        <v>167.0</v>
      </c>
      <c r="H29" s="15">
        <v>102.0</v>
      </c>
      <c r="I29" s="15">
        <v>209.0</v>
      </c>
      <c r="J29" s="11">
        <v>2.0</v>
      </c>
    </row>
    <row r="30">
      <c r="A30" s="13">
        <v>44728.0</v>
      </c>
      <c r="B30" s="15">
        <v>238.0</v>
      </c>
      <c r="C30" s="3" t="s">
        <v>23</v>
      </c>
      <c r="D30" s="15">
        <v>7113.0</v>
      </c>
      <c r="E30" s="15">
        <v>52.0</v>
      </c>
      <c r="F30" s="4">
        <f t="shared" si="1"/>
        <v>2748</v>
      </c>
      <c r="G30" s="4">
        <v>207.0</v>
      </c>
      <c r="H30" s="15">
        <v>116.0</v>
      </c>
      <c r="I30" s="15">
        <v>219.0</v>
      </c>
      <c r="J30" s="11">
        <v>2.0</v>
      </c>
    </row>
    <row r="31">
      <c r="A31" s="13">
        <v>44729.0</v>
      </c>
      <c r="B31" s="15">
        <v>237.0</v>
      </c>
      <c r="C31" s="3" t="s">
        <v>22</v>
      </c>
      <c r="D31" s="15">
        <v>14342.0</v>
      </c>
      <c r="E31" s="15">
        <v>117.0</v>
      </c>
      <c r="F31" s="4">
        <f t="shared" si="1"/>
        <v>2115</v>
      </c>
      <c r="G31" s="4">
        <v>232.0</v>
      </c>
      <c r="H31" s="15">
        <v>55.0</v>
      </c>
      <c r="I31" s="15">
        <v>173.0</v>
      </c>
      <c r="J31" s="11">
        <v>2.0</v>
      </c>
    </row>
    <row r="32">
      <c r="A32" s="13">
        <v>44730.0</v>
      </c>
      <c r="B32" s="15">
        <v>237.0</v>
      </c>
      <c r="C32" s="3" t="s">
        <v>23</v>
      </c>
      <c r="D32" s="15">
        <v>10150.0</v>
      </c>
      <c r="E32" s="15">
        <v>7.0</v>
      </c>
      <c r="F32" s="4">
        <f t="shared" si="1"/>
        <v>2447</v>
      </c>
      <c r="G32" s="4">
        <v>234.0</v>
      </c>
      <c r="H32" s="15">
        <v>95.0</v>
      </c>
      <c r="I32" s="15">
        <v>164.0</v>
      </c>
      <c r="J32" s="11">
        <v>6.0</v>
      </c>
    </row>
    <row r="33">
      <c r="A33" s="13">
        <v>44731.0</v>
      </c>
      <c r="B33" s="15">
        <v>237.0</v>
      </c>
      <c r="C33" s="3" t="s">
        <v>22</v>
      </c>
      <c r="D33" s="15">
        <v>7654.0</v>
      </c>
      <c r="E33" s="15">
        <v>103.0</v>
      </c>
      <c r="F33" s="4">
        <f t="shared" si="1"/>
        <v>2169</v>
      </c>
      <c r="G33" s="4">
        <v>160.0</v>
      </c>
      <c r="H33" s="15">
        <v>93.0</v>
      </c>
      <c r="I33" s="15">
        <v>173.0</v>
      </c>
      <c r="J33" s="11">
        <v>2.0</v>
      </c>
    </row>
    <row r="34">
      <c r="A34" s="13">
        <v>44732.0</v>
      </c>
      <c r="B34" s="15">
        <v>235.0</v>
      </c>
      <c r="C34" s="3" t="s">
        <v>23</v>
      </c>
      <c r="D34" s="15">
        <v>6571.0</v>
      </c>
      <c r="E34" s="15">
        <v>82.0</v>
      </c>
      <c r="F34" s="4">
        <f t="shared" si="1"/>
        <v>2603</v>
      </c>
      <c r="G34" s="4">
        <v>190.0</v>
      </c>
      <c r="H34" s="15">
        <v>107.0</v>
      </c>
      <c r="I34" s="15">
        <v>220.0</v>
      </c>
      <c r="J34" s="11">
        <v>2.0</v>
      </c>
    </row>
    <row r="35">
      <c r="A35" s="13">
        <v>44733.0</v>
      </c>
      <c r="B35" s="15">
        <v>234.0</v>
      </c>
      <c r="C35" s="3" t="s">
        <v>23</v>
      </c>
      <c r="D35" s="15">
        <v>12549.0</v>
      </c>
      <c r="E35" s="15">
        <v>7.0</v>
      </c>
      <c r="F35" s="4">
        <f t="shared" si="1"/>
        <v>2250</v>
      </c>
      <c r="G35" s="4">
        <v>203.0</v>
      </c>
      <c r="H35" s="15">
        <v>86.0</v>
      </c>
      <c r="I35" s="15">
        <v>166.0</v>
      </c>
      <c r="J35" s="11">
        <v>2.0</v>
      </c>
    </row>
    <row r="36">
      <c r="A36" s="13">
        <v>44734.0</v>
      </c>
      <c r="B36" s="15">
        <v>234.0</v>
      </c>
      <c r="C36" s="3" t="s">
        <v>22</v>
      </c>
      <c r="D36" s="15">
        <v>9949.0</v>
      </c>
      <c r="E36" s="15">
        <v>44.0</v>
      </c>
      <c r="F36" s="4">
        <f t="shared" si="1"/>
        <v>2051</v>
      </c>
      <c r="G36" s="4">
        <v>191.0</v>
      </c>
      <c r="H36" s="15">
        <v>67.0</v>
      </c>
      <c r="I36" s="15">
        <v>171.0</v>
      </c>
      <c r="J36" s="11">
        <v>5.0</v>
      </c>
    </row>
    <row r="37">
      <c r="A37" s="13">
        <v>44735.0</v>
      </c>
      <c r="B37" s="15">
        <v>234.0</v>
      </c>
      <c r="C37" s="3" t="s">
        <v>22</v>
      </c>
      <c r="D37" s="15">
        <v>10442.0</v>
      </c>
      <c r="E37" s="15">
        <v>52.0</v>
      </c>
      <c r="F37" s="4">
        <f t="shared" si="1"/>
        <v>2362</v>
      </c>
      <c r="G37" s="4">
        <v>228.0</v>
      </c>
      <c r="H37" s="15">
        <v>74.0</v>
      </c>
      <c r="I37" s="15">
        <v>196.0</v>
      </c>
      <c r="J37" s="11">
        <v>3.0</v>
      </c>
    </row>
    <row r="38">
      <c r="A38" s="13">
        <v>44736.0</v>
      </c>
      <c r="B38" s="15">
        <v>234.0</v>
      </c>
      <c r="C38" s="3" t="s">
        <v>22</v>
      </c>
      <c r="D38" s="15">
        <v>5891.0</v>
      </c>
      <c r="E38" s="15">
        <v>15.0</v>
      </c>
      <c r="F38" s="4">
        <f t="shared" si="1"/>
        <v>2136</v>
      </c>
      <c r="G38" s="4">
        <v>169.0</v>
      </c>
      <c r="H38" s="15">
        <v>72.0</v>
      </c>
      <c r="I38" s="15">
        <v>203.0</v>
      </c>
      <c r="J38" s="11">
        <v>2.0</v>
      </c>
    </row>
    <row r="39">
      <c r="A39" s="13">
        <v>44737.0</v>
      </c>
      <c r="B39" s="15">
        <v>231.0</v>
      </c>
      <c r="C39" s="3" t="s">
        <v>23</v>
      </c>
      <c r="D39" s="15">
        <v>8575.0</v>
      </c>
      <c r="E39" s="15">
        <v>14.0</v>
      </c>
      <c r="F39" s="4">
        <f t="shared" si="1"/>
        <v>2285</v>
      </c>
      <c r="G39" s="4">
        <v>241.0</v>
      </c>
      <c r="H39" s="15">
        <v>69.0</v>
      </c>
      <c r="I39" s="15">
        <v>175.0</v>
      </c>
      <c r="J39" s="11">
        <v>9.0</v>
      </c>
    </row>
    <row r="40">
      <c r="A40" s="13">
        <v>44738.0</v>
      </c>
      <c r="B40" s="15">
        <v>231.0</v>
      </c>
      <c r="C40" s="3" t="s">
        <v>23</v>
      </c>
      <c r="D40" s="15">
        <v>11634.0</v>
      </c>
      <c r="E40" s="15">
        <v>19.0</v>
      </c>
      <c r="F40" s="4">
        <f t="shared" si="1"/>
        <v>2353</v>
      </c>
      <c r="G40" s="4">
        <v>188.0</v>
      </c>
      <c r="H40" s="15">
        <v>101.0</v>
      </c>
      <c r="I40" s="15">
        <v>173.0</v>
      </c>
      <c r="J40" s="11">
        <v>10.0</v>
      </c>
    </row>
    <row r="41">
      <c r="A41" s="13">
        <v>44739.0</v>
      </c>
      <c r="B41" s="15">
        <v>230.0</v>
      </c>
      <c r="C41" s="3" t="s">
        <v>23</v>
      </c>
      <c r="D41" s="15">
        <v>5505.0</v>
      </c>
      <c r="E41" s="15">
        <v>33.0</v>
      </c>
      <c r="F41" s="4">
        <f t="shared" si="1"/>
        <v>2433</v>
      </c>
      <c r="G41" s="4">
        <v>244.0</v>
      </c>
      <c r="H41" s="15">
        <v>69.0</v>
      </c>
      <c r="I41" s="15">
        <v>209.0</v>
      </c>
      <c r="J41" s="11">
        <v>5.0</v>
      </c>
    </row>
    <row r="42">
      <c r="A42" s="13">
        <v>44740.0</v>
      </c>
      <c r="B42" s="15">
        <v>229.0</v>
      </c>
      <c r="C42" s="3" t="s">
        <v>22</v>
      </c>
      <c r="D42" s="15">
        <v>12351.0</v>
      </c>
      <c r="E42" s="15">
        <v>10.0</v>
      </c>
      <c r="F42" s="4">
        <f t="shared" si="1"/>
        <v>2088</v>
      </c>
      <c r="G42" s="4">
        <v>204.0</v>
      </c>
      <c r="H42" s="15">
        <v>52.0</v>
      </c>
      <c r="I42" s="15">
        <v>201.0</v>
      </c>
      <c r="J42" s="11">
        <v>6.0</v>
      </c>
    </row>
    <row r="43">
      <c r="A43" s="13">
        <v>44741.0</v>
      </c>
      <c r="B43" s="15">
        <v>229.0</v>
      </c>
      <c r="C43" s="3" t="s">
        <v>22</v>
      </c>
      <c r="D43" s="15">
        <v>4461.0</v>
      </c>
      <c r="E43" s="15">
        <v>91.0</v>
      </c>
      <c r="F43" s="4">
        <f t="shared" si="1"/>
        <v>2808</v>
      </c>
      <c r="G43" s="4">
        <v>238.0</v>
      </c>
      <c r="H43" s="15">
        <v>108.0</v>
      </c>
      <c r="I43" s="15">
        <v>221.0</v>
      </c>
      <c r="J43" s="11">
        <v>7.0</v>
      </c>
    </row>
    <row r="44">
      <c r="A44" s="13">
        <v>44742.0</v>
      </c>
      <c r="B44" s="15">
        <v>229.0</v>
      </c>
      <c r="C44" s="3" t="s">
        <v>22</v>
      </c>
      <c r="D44" s="15">
        <v>8651.0</v>
      </c>
      <c r="E44" s="15">
        <v>9.0</v>
      </c>
      <c r="F44" s="4">
        <f t="shared" si="1"/>
        <v>2331</v>
      </c>
      <c r="G44" s="4">
        <v>179.0</v>
      </c>
      <c r="H44" s="15">
        <v>83.0</v>
      </c>
      <c r="I44" s="15">
        <v>217.0</v>
      </c>
      <c r="J44" s="11">
        <v>4.0</v>
      </c>
    </row>
    <row r="45">
      <c r="A45" s="13">
        <v>44743.0</v>
      </c>
      <c r="B45" s="15">
        <v>229.0</v>
      </c>
      <c r="C45" s="3" t="s">
        <v>23</v>
      </c>
      <c r="D45" s="15">
        <v>6803.0</v>
      </c>
      <c r="E45" s="15">
        <v>91.0</v>
      </c>
      <c r="F45" s="4">
        <f t="shared" si="1"/>
        <v>2509</v>
      </c>
      <c r="G45" s="4">
        <v>221.0</v>
      </c>
      <c r="H45" s="15">
        <v>85.0</v>
      </c>
      <c r="I45" s="15">
        <v>215.0</v>
      </c>
      <c r="J45" s="11">
        <v>3.0</v>
      </c>
    </row>
    <row r="46">
      <c r="A46" s="13">
        <v>44744.0</v>
      </c>
      <c r="B46" s="15">
        <v>228.0</v>
      </c>
      <c r="C46" s="3" t="s">
        <v>22</v>
      </c>
      <c r="D46" s="15">
        <v>3532.0</v>
      </c>
      <c r="E46" s="15">
        <v>42.0</v>
      </c>
      <c r="F46" s="4">
        <f t="shared" si="1"/>
        <v>1913</v>
      </c>
      <c r="G46" s="4">
        <v>186.0</v>
      </c>
      <c r="H46" s="15">
        <v>57.0</v>
      </c>
      <c r="I46" s="15">
        <v>164.0</v>
      </c>
      <c r="J46" s="11">
        <v>4.0</v>
      </c>
    </row>
    <row r="47">
      <c r="A47" s="13">
        <v>44745.0</v>
      </c>
      <c r="B47" s="15">
        <v>228.0</v>
      </c>
      <c r="C47" s="3" t="s">
        <v>23</v>
      </c>
      <c r="D47" s="15">
        <v>14340.0</v>
      </c>
      <c r="E47" s="15">
        <v>80.0</v>
      </c>
      <c r="F47" s="4">
        <f t="shared" si="1"/>
        <v>2448</v>
      </c>
      <c r="G47" s="4">
        <v>240.0</v>
      </c>
      <c r="H47" s="15">
        <v>84.0</v>
      </c>
      <c r="I47" s="15">
        <v>183.0</v>
      </c>
      <c r="J47" s="11">
        <v>1.0</v>
      </c>
    </row>
    <row r="48">
      <c r="A48" s="13">
        <v>44746.0</v>
      </c>
      <c r="B48" s="15">
        <v>228.0</v>
      </c>
      <c r="C48" s="3" t="s">
        <v>22</v>
      </c>
      <c r="D48" s="15">
        <v>11655.0</v>
      </c>
      <c r="E48" s="15">
        <v>52.0</v>
      </c>
      <c r="F48" s="4">
        <f t="shared" si="1"/>
        <v>1848</v>
      </c>
      <c r="G48" s="4">
        <v>164.0</v>
      </c>
      <c r="H48" s="15">
        <v>60.0</v>
      </c>
      <c r="I48" s="15">
        <v>163.0</v>
      </c>
      <c r="J48" s="11">
        <v>3.0</v>
      </c>
    </row>
    <row r="49">
      <c r="A49" s="13">
        <v>44747.0</v>
      </c>
      <c r="B49" s="15">
        <v>227.0</v>
      </c>
      <c r="C49" s="3" t="s">
        <v>22</v>
      </c>
      <c r="D49" s="15">
        <v>12005.0</v>
      </c>
      <c r="E49" s="15">
        <v>54.0</v>
      </c>
      <c r="F49" s="4">
        <f t="shared" si="1"/>
        <v>2380</v>
      </c>
      <c r="G49" s="4">
        <v>231.0</v>
      </c>
      <c r="H49" s="15">
        <v>84.0</v>
      </c>
      <c r="I49" s="15">
        <v>175.0</v>
      </c>
      <c r="J49" s="11">
        <v>6.0</v>
      </c>
    </row>
    <row r="50">
      <c r="A50" s="13">
        <v>44748.0</v>
      </c>
      <c r="B50" s="15">
        <v>226.0</v>
      </c>
      <c r="C50" s="3" t="s">
        <v>22</v>
      </c>
      <c r="D50" s="15">
        <v>12862.0</v>
      </c>
      <c r="E50" s="15">
        <v>33.0</v>
      </c>
      <c r="F50" s="4">
        <f t="shared" si="1"/>
        <v>2642</v>
      </c>
      <c r="G50" s="4">
        <v>245.0</v>
      </c>
      <c r="H50" s="15">
        <v>98.0</v>
      </c>
      <c r="I50" s="15">
        <v>195.0</v>
      </c>
      <c r="J50" s="11">
        <v>7.0</v>
      </c>
    </row>
    <row r="51">
      <c r="A51" s="13">
        <v>44749.0</v>
      </c>
      <c r="B51" s="15">
        <v>226.0</v>
      </c>
      <c r="C51" s="3" t="s">
        <v>22</v>
      </c>
      <c r="D51" s="15">
        <v>14002.0</v>
      </c>
      <c r="E51" s="15">
        <v>43.0</v>
      </c>
      <c r="F51" s="4">
        <f t="shared" si="1"/>
        <v>2470</v>
      </c>
      <c r="G51" s="4">
        <v>244.0</v>
      </c>
      <c r="H51" s="15">
        <v>90.0</v>
      </c>
      <c r="I51" s="15">
        <v>171.0</v>
      </c>
      <c r="J51" s="11">
        <v>8.0</v>
      </c>
    </row>
    <row r="52">
      <c r="A52" s="13">
        <v>44750.0</v>
      </c>
      <c r="B52" s="15">
        <v>226.0</v>
      </c>
      <c r="C52" s="3" t="s">
        <v>22</v>
      </c>
      <c r="D52" s="15">
        <v>8874.0</v>
      </c>
      <c r="E52" s="15">
        <v>104.0</v>
      </c>
      <c r="F52" s="4">
        <f t="shared" si="1"/>
        <v>2135</v>
      </c>
      <c r="G52" s="4">
        <v>200.0</v>
      </c>
      <c r="H52" s="15">
        <v>51.0</v>
      </c>
      <c r="I52" s="15">
        <v>219.0</v>
      </c>
      <c r="J52" s="11">
        <v>9.0</v>
      </c>
    </row>
    <row r="53">
      <c r="A53" s="13">
        <v>44751.0</v>
      </c>
      <c r="B53" s="15">
        <v>225.0</v>
      </c>
      <c r="C53" s="3" t="s">
        <v>22</v>
      </c>
      <c r="D53" s="15">
        <v>4150.0</v>
      </c>
      <c r="E53" s="15">
        <v>33.0</v>
      </c>
      <c r="F53" s="4">
        <f t="shared" si="1"/>
        <v>2228</v>
      </c>
      <c r="G53" s="4">
        <v>165.0</v>
      </c>
      <c r="H53" s="15">
        <v>84.0</v>
      </c>
      <c r="I53" s="15">
        <v>203.0</v>
      </c>
      <c r="J53" s="11">
        <v>8.0</v>
      </c>
    </row>
    <row r="54">
      <c r="A54" s="13">
        <v>44752.0</v>
      </c>
      <c r="B54" s="15">
        <v>224.0</v>
      </c>
      <c r="C54" s="3" t="s">
        <v>23</v>
      </c>
      <c r="D54" s="15">
        <v>6995.0</v>
      </c>
      <c r="E54" s="15">
        <v>72.0</v>
      </c>
      <c r="F54" s="4">
        <f t="shared" si="1"/>
        <v>2491</v>
      </c>
      <c r="G54" s="4">
        <v>184.0</v>
      </c>
      <c r="H54" s="15">
        <v>119.0</v>
      </c>
      <c r="I54" s="15">
        <v>171.0</v>
      </c>
      <c r="J54" s="11">
        <v>6.0</v>
      </c>
    </row>
    <row r="55">
      <c r="A55" s="13">
        <v>44753.0</v>
      </c>
      <c r="B55" s="15">
        <v>223.0</v>
      </c>
      <c r="C55" s="3" t="s">
        <v>23</v>
      </c>
      <c r="D55" s="15">
        <v>7875.0</v>
      </c>
      <c r="E55" s="15">
        <v>3.0</v>
      </c>
      <c r="F55" s="4">
        <f t="shared" si="1"/>
        <v>2085</v>
      </c>
      <c r="G55" s="4">
        <v>212.0</v>
      </c>
      <c r="H55" s="15">
        <v>65.0</v>
      </c>
      <c r="I55" s="15">
        <v>163.0</v>
      </c>
      <c r="J55" s="11">
        <v>3.0</v>
      </c>
    </row>
    <row r="56">
      <c r="A56" s="13">
        <v>44754.0</v>
      </c>
      <c r="B56" s="15">
        <v>222.0</v>
      </c>
      <c r="C56" s="3" t="s">
        <v>23</v>
      </c>
      <c r="D56" s="15">
        <v>7051.0</v>
      </c>
      <c r="E56" s="15">
        <v>96.0</v>
      </c>
      <c r="F56" s="4">
        <f t="shared" si="1"/>
        <v>2569</v>
      </c>
      <c r="G56" s="4">
        <v>196.0</v>
      </c>
      <c r="H56" s="15">
        <v>117.0</v>
      </c>
      <c r="I56" s="15">
        <v>183.0</v>
      </c>
      <c r="J56" s="11">
        <v>9.0</v>
      </c>
    </row>
    <row r="57">
      <c r="A57" s="13">
        <v>44755.0</v>
      </c>
      <c r="B57" s="15">
        <v>222.0</v>
      </c>
      <c r="C57" s="3" t="s">
        <v>22</v>
      </c>
      <c r="D57" s="15">
        <v>13310.0</v>
      </c>
      <c r="E57" s="15">
        <v>117.0</v>
      </c>
      <c r="F57" s="4">
        <f t="shared" si="1"/>
        <v>2316</v>
      </c>
      <c r="G57" s="4">
        <v>200.0</v>
      </c>
      <c r="H57" s="15">
        <v>72.0</v>
      </c>
      <c r="I57" s="15">
        <v>217.0</v>
      </c>
      <c r="J57" s="11">
        <v>7.0</v>
      </c>
    </row>
    <row r="58">
      <c r="A58" s="13">
        <v>44756.0</v>
      </c>
      <c r="B58" s="15">
        <v>222.0</v>
      </c>
      <c r="C58" s="3" t="s">
        <v>22</v>
      </c>
      <c r="D58" s="15">
        <v>6022.0</v>
      </c>
      <c r="E58" s="15">
        <v>43.0</v>
      </c>
      <c r="F58" s="4">
        <f t="shared" si="1"/>
        <v>2325</v>
      </c>
      <c r="G58" s="4">
        <v>235.0</v>
      </c>
      <c r="H58" s="15">
        <v>77.0</v>
      </c>
      <c r="I58" s="15">
        <v>173.0</v>
      </c>
      <c r="J58" s="11">
        <v>6.0</v>
      </c>
    </row>
    <row r="59">
      <c r="A59" s="13">
        <v>44757.0</v>
      </c>
      <c r="B59" s="15">
        <v>221.0</v>
      </c>
      <c r="C59" s="3" t="s">
        <v>23</v>
      </c>
      <c r="D59" s="15">
        <v>8603.0</v>
      </c>
      <c r="E59" s="15">
        <v>3.0</v>
      </c>
      <c r="F59" s="4">
        <f t="shared" si="1"/>
        <v>2365</v>
      </c>
      <c r="G59" s="4">
        <v>220.0</v>
      </c>
      <c r="H59" s="15">
        <v>85.0</v>
      </c>
      <c r="I59" s="15">
        <v>180.0</v>
      </c>
      <c r="J59" s="11">
        <v>8.0</v>
      </c>
    </row>
    <row r="60">
      <c r="A60" s="13">
        <v>44758.0</v>
      </c>
      <c r="B60" s="15">
        <v>221.0</v>
      </c>
      <c r="C60" s="3" t="s">
        <v>22</v>
      </c>
      <c r="D60" s="15">
        <v>11411.0</v>
      </c>
      <c r="E60" s="15">
        <v>2.0</v>
      </c>
      <c r="F60" s="4">
        <f t="shared" si="1"/>
        <v>2268</v>
      </c>
      <c r="G60" s="4">
        <v>229.0</v>
      </c>
      <c r="H60" s="15">
        <v>64.0</v>
      </c>
      <c r="I60" s="15">
        <v>194.0</v>
      </c>
      <c r="J60" s="11">
        <v>9.0</v>
      </c>
    </row>
    <row r="61">
      <c r="A61" s="13">
        <v>44759.0</v>
      </c>
      <c r="B61" s="15">
        <v>221.0</v>
      </c>
      <c r="C61" s="3" t="s">
        <v>22</v>
      </c>
      <c r="D61" s="15">
        <v>12919.0</v>
      </c>
      <c r="E61" s="15">
        <v>2.0</v>
      </c>
      <c r="F61" s="4">
        <f t="shared" si="1"/>
        <v>2534</v>
      </c>
      <c r="G61" s="4">
        <v>248.0</v>
      </c>
      <c r="H61" s="15">
        <v>94.0</v>
      </c>
      <c r="I61" s="15">
        <v>174.0</v>
      </c>
      <c r="J61" s="11">
        <v>9.0</v>
      </c>
    </row>
    <row r="62">
      <c r="A62" s="13">
        <v>44760.0</v>
      </c>
      <c r="B62" s="15">
        <v>221.0</v>
      </c>
      <c r="C62" s="3" t="s">
        <v>23</v>
      </c>
      <c r="D62" s="15">
        <v>8038.0</v>
      </c>
      <c r="E62" s="15">
        <v>47.0</v>
      </c>
      <c r="F62" s="4">
        <f t="shared" si="1"/>
        <v>2371</v>
      </c>
      <c r="G62" s="4">
        <v>239.0</v>
      </c>
      <c r="H62" s="15">
        <v>75.0</v>
      </c>
      <c r="I62" s="15">
        <v>185.0</v>
      </c>
      <c r="J62" s="11">
        <v>8.0</v>
      </c>
    </row>
    <row r="63">
      <c r="A63" s="13">
        <v>44761.0</v>
      </c>
      <c r="B63" s="15">
        <v>220.0</v>
      </c>
      <c r="C63" s="3" t="s">
        <v>22</v>
      </c>
      <c r="D63" s="15">
        <v>14132.0</v>
      </c>
      <c r="E63" s="15">
        <v>118.0</v>
      </c>
      <c r="F63" s="4">
        <f t="shared" si="1"/>
        <v>1995</v>
      </c>
      <c r="G63" s="4">
        <v>214.0</v>
      </c>
      <c r="H63" s="15">
        <v>55.0</v>
      </c>
      <c r="I63" s="15">
        <v>161.0</v>
      </c>
      <c r="J63" s="11">
        <v>7.0</v>
      </c>
    </row>
    <row r="64">
      <c r="A64" s="13">
        <v>44762.0</v>
      </c>
      <c r="B64" s="15">
        <v>220.0</v>
      </c>
      <c r="C64" s="3" t="s">
        <v>22</v>
      </c>
      <c r="D64" s="15">
        <v>5694.0</v>
      </c>
      <c r="E64" s="15">
        <v>77.0</v>
      </c>
      <c r="F64" s="4">
        <f t="shared" si="1"/>
        <v>2006</v>
      </c>
      <c r="G64" s="4">
        <v>174.0</v>
      </c>
      <c r="H64" s="15">
        <v>74.0</v>
      </c>
      <c r="I64" s="15">
        <v>161.0</v>
      </c>
      <c r="J64" s="11">
        <v>6.0</v>
      </c>
    </row>
    <row r="65">
      <c r="A65" s="13">
        <v>44763.0</v>
      </c>
      <c r="B65" s="15">
        <v>219.0</v>
      </c>
      <c r="C65" s="3" t="s">
        <v>22</v>
      </c>
      <c r="D65" s="15">
        <v>11530.0</v>
      </c>
      <c r="E65" s="15">
        <v>35.0</v>
      </c>
      <c r="F65" s="4">
        <f t="shared" si="1"/>
        <v>2447</v>
      </c>
      <c r="G65" s="4">
        <v>218.0</v>
      </c>
      <c r="H65" s="15">
        <v>83.0</v>
      </c>
      <c r="I65" s="15">
        <v>207.0</v>
      </c>
      <c r="J65" s="11">
        <v>10.0</v>
      </c>
    </row>
    <row r="66">
      <c r="A66" s="13">
        <v>44764.0</v>
      </c>
      <c r="B66" s="15">
        <v>218.0</v>
      </c>
      <c r="C66" s="3" t="s">
        <v>23</v>
      </c>
      <c r="D66" s="15">
        <v>11832.0</v>
      </c>
      <c r="E66" s="15">
        <v>72.0</v>
      </c>
      <c r="F66" s="4">
        <f t="shared" si="1"/>
        <v>2646</v>
      </c>
      <c r="G66" s="4">
        <v>219.0</v>
      </c>
      <c r="H66" s="15">
        <v>102.0</v>
      </c>
      <c r="I66" s="15">
        <v>213.0</v>
      </c>
      <c r="J66" s="11">
        <v>8.0</v>
      </c>
    </row>
    <row r="67">
      <c r="A67" s="13">
        <v>44765.0</v>
      </c>
      <c r="B67" s="15">
        <v>218.0</v>
      </c>
      <c r="C67" s="3" t="s">
        <v>22</v>
      </c>
      <c r="D67" s="15">
        <v>7336.0</v>
      </c>
      <c r="E67" s="15">
        <v>9.0</v>
      </c>
      <c r="F67" s="4">
        <f t="shared" si="1"/>
        <v>2311</v>
      </c>
      <c r="G67" s="4">
        <v>243.0</v>
      </c>
      <c r="H67" s="15">
        <v>67.0</v>
      </c>
      <c r="I67" s="15">
        <v>184.0</v>
      </c>
      <c r="J67" s="11">
        <v>7.0</v>
      </c>
    </row>
    <row r="68">
      <c r="A68" s="13">
        <v>44766.0</v>
      </c>
      <c r="B68" s="15">
        <v>218.0</v>
      </c>
      <c r="C68" s="3" t="s">
        <v>22</v>
      </c>
      <c r="D68" s="15">
        <v>4549.0</v>
      </c>
      <c r="E68" s="15">
        <v>103.0</v>
      </c>
      <c r="F68" s="4">
        <f t="shared" si="1"/>
        <v>1994</v>
      </c>
      <c r="G68" s="4">
        <v>197.0</v>
      </c>
      <c r="H68" s="15">
        <v>50.0</v>
      </c>
      <c r="I68" s="15">
        <v>189.0</v>
      </c>
      <c r="J68" s="11">
        <v>6.0</v>
      </c>
    </row>
    <row r="69">
      <c r="A69" s="13">
        <v>44767.0</v>
      </c>
      <c r="B69" s="15">
        <v>217.0</v>
      </c>
      <c r="C69" s="3" t="s">
        <v>23</v>
      </c>
      <c r="D69" s="15">
        <v>11841.0</v>
      </c>
      <c r="E69" s="15">
        <v>98.0</v>
      </c>
      <c r="F69" s="4">
        <f t="shared" si="1"/>
        <v>2314</v>
      </c>
      <c r="G69" s="4">
        <v>235.0</v>
      </c>
      <c r="H69" s="15">
        <v>70.0</v>
      </c>
      <c r="I69" s="15">
        <v>186.0</v>
      </c>
      <c r="J69" s="11">
        <v>7.0</v>
      </c>
    </row>
    <row r="70">
      <c r="A70" s="13">
        <v>44768.0</v>
      </c>
      <c r="B70" s="15">
        <v>217.0</v>
      </c>
      <c r="C70" s="3" t="s">
        <v>22</v>
      </c>
      <c r="D70" s="15">
        <v>10733.0</v>
      </c>
      <c r="E70" s="15">
        <v>36.0</v>
      </c>
      <c r="F70" s="4">
        <f t="shared" si="1"/>
        <v>2401</v>
      </c>
      <c r="G70" s="4">
        <v>212.0</v>
      </c>
      <c r="H70" s="15">
        <v>81.0</v>
      </c>
      <c r="I70" s="15">
        <v>206.0</v>
      </c>
      <c r="J70" s="11">
        <v>8.0</v>
      </c>
    </row>
    <row r="71">
      <c r="A71" s="13">
        <v>44769.0</v>
      </c>
      <c r="B71" s="15">
        <v>217.0</v>
      </c>
      <c r="C71" s="3" t="s">
        <v>23</v>
      </c>
      <c r="D71" s="15">
        <v>14414.0</v>
      </c>
      <c r="E71" s="15">
        <v>49.0</v>
      </c>
      <c r="F71" s="4">
        <f t="shared" si="1"/>
        <v>2188</v>
      </c>
      <c r="G71" s="4">
        <v>215.0</v>
      </c>
      <c r="H71" s="15">
        <v>68.0</v>
      </c>
      <c r="I71" s="15">
        <v>179.0</v>
      </c>
      <c r="J71" s="11">
        <v>9.0</v>
      </c>
    </row>
    <row r="72">
      <c r="A72" s="13">
        <v>44770.0</v>
      </c>
      <c r="B72" s="15">
        <v>216.0</v>
      </c>
      <c r="C72" s="3" t="s">
        <v>22</v>
      </c>
      <c r="D72" s="15">
        <v>13289.0</v>
      </c>
      <c r="E72" s="15">
        <v>72.0</v>
      </c>
      <c r="F72" s="4">
        <f t="shared" si="1"/>
        <v>1982</v>
      </c>
      <c r="G72" s="4">
        <v>169.0</v>
      </c>
      <c r="H72" s="15">
        <v>58.0</v>
      </c>
      <c r="I72" s="15">
        <v>196.0</v>
      </c>
      <c r="J72" s="11">
        <v>3.0</v>
      </c>
    </row>
    <row r="73">
      <c r="A73" s="13">
        <v>44771.0</v>
      </c>
      <c r="B73" s="15">
        <v>216.0</v>
      </c>
      <c r="C73" s="3" t="s">
        <v>23</v>
      </c>
      <c r="D73" s="15">
        <v>10065.0</v>
      </c>
      <c r="E73" s="15">
        <v>72.0</v>
      </c>
      <c r="F73" s="4">
        <f t="shared" si="1"/>
        <v>2093</v>
      </c>
      <c r="G73" s="4">
        <v>218.0</v>
      </c>
      <c r="H73" s="15">
        <v>57.0</v>
      </c>
      <c r="I73" s="15">
        <v>177.0</v>
      </c>
      <c r="J73" s="11">
        <v>6.0</v>
      </c>
    </row>
    <row r="74">
      <c r="A74" s="13">
        <v>44772.0</v>
      </c>
      <c r="B74" s="15">
        <v>215.0</v>
      </c>
      <c r="C74" s="3" t="s">
        <v>22</v>
      </c>
      <c r="D74" s="15">
        <v>13613.0</v>
      </c>
      <c r="E74" s="15">
        <v>104.0</v>
      </c>
      <c r="F74" s="4">
        <f t="shared" si="1"/>
        <v>2750</v>
      </c>
      <c r="G74" s="4">
        <v>216.0</v>
      </c>
      <c r="H74" s="15">
        <v>110.0</v>
      </c>
      <c r="I74" s="15">
        <v>224.0</v>
      </c>
      <c r="J74" s="11">
        <v>6.0</v>
      </c>
    </row>
  </sheetData>
  <conditionalFormatting sqref="B12">
    <cfRule type="cellIs" dxfId="0" priority="1" operator="equal">
      <formula>100</formula>
    </cfRule>
  </conditionalFormatting>
  <conditionalFormatting sqref="B12">
    <cfRule type="cellIs" dxfId="1" priority="2" operator="notEqual">
      <formula>100</formula>
    </cfRule>
  </conditionalFormatting>
  <conditionalFormatting sqref="D77:D80">
    <cfRule type="cellIs" dxfId="0" priority="3" operator="lessThan">
      <formula>$C2</formula>
    </cfRule>
  </conditionalFormatting>
  <conditionalFormatting sqref="F15:F80">
    <cfRule type="expression" dxfId="0" priority="4">
      <formula>AND(F15&lt;=C$2,F15&lt;&gt;"")</formula>
    </cfRule>
  </conditionalFormatting>
  <conditionalFormatting sqref="F15:F80">
    <cfRule type="expression" dxfId="2" priority="5">
      <formula>AND(F15&gt;C$2,F15&lt;&gt;"")</formula>
    </cfRule>
  </conditionalFormatting>
  <dataValidations>
    <dataValidation type="list" allowBlank="1" sqref="B9:B11">
      <formula1>Sheet2!$A$7:$A$27</formula1>
    </dataValidation>
    <dataValidation type="list" allowBlank="1" sqref="J15:J74">
      <formula1>Sheet2!$B$7:$B$16</formula1>
    </dataValidation>
    <dataValidation type="list" allowBlank="1" sqref="B2">
      <formula1>Sheet2!$A$2:$A$6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24</v>
      </c>
      <c r="B1" s="2"/>
    </row>
    <row r="2">
      <c r="A2" s="3" t="s">
        <v>25</v>
      </c>
      <c r="B2" s="3">
        <v>18.0</v>
      </c>
    </row>
    <row r="3">
      <c r="A3" s="3" t="s">
        <v>26</v>
      </c>
      <c r="B3" s="3">
        <v>15.0</v>
      </c>
    </row>
    <row r="4">
      <c r="A4" s="2" t="s">
        <v>27</v>
      </c>
      <c r="B4" s="15">
        <v>12.0</v>
      </c>
    </row>
    <row r="5">
      <c r="A5" s="2" t="s">
        <v>3</v>
      </c>
      <c r="B5" s="15">
        <v>10.0</v>
      </c>
    </row>
    <row r="6">
      <c r="A6" s="2" t="s">
        <v>28</v>
      </c>
      <c r="B6" s="15">
        <v>8.0</v>
      </c>
    </row>
    <row r="7">
      <c r="A7" s="3">
        <v>0.0</v>
      </c>
      <c r="B7" s="3">
        <v>1.0</v>
      </c>
    </row>
    <row r="8">
      <c r="A8" s="3">
        <v>5.0</v>
      </c>
      <c r="B8" s="3">
        <v>2.0</v>
      </c>
    </row>
    <row r="9">
      <c r="A9" s="3">
        <v>10.0</v>
      </c>
      <c r="B9" s="3">
        <v>3.0</v>
      </c>
    </row>
    <row r="10">
      <c r="A10" s="3">
        <v>15.0</v>
      </c>
      <c r="B10" s="3">
        <v>4.0</v>
      </c>
    </row>
    <row r="11">
      <c r="A11" s="3">
        <v>20.0</v>
      </c>
      <c r="B11" s="3">
        <v>5.0</v>
      </c>
    </row>
    <row r="12">
      <c r="A12" s="3">
        <v>25.0</v>
      </c>
      <c r="B12" s="3">
        <v>6.0</v>
      </c>
    </row>
    <row r="13">
      <c r="A13" s="3">
        <v>30.0</v>
      </c>
      <c r="B13" s="3">
        <v>7.0</v>
      </c>
    </row>
    <row r="14">
      <c r="A14" s="3">
        <v>35.0</v>
      </c>
      <c r="B14" s="3">
        <v>8.0</v>
      </c>
    </row>
    <row r="15">
      <c r="A15" s="3">
        <v>40.0</v>
      </c>
      <c r="B15" s="3">
        <v>9.0</v>
      </c>
    </row>
    <row r="16">
      <c r="A16" s="3">
        <v>45.0</v>
      </c>
      <c r="B16" s="3">
        <v>10.0</v>
      </c>
    </row>
    <row r="17">
      <c r="A17" s="3">
        <v>50.0</v>
      </c>
    </row>
    <row r="18">
      <c r="A18" s="3">
        <v>55.0</v>
      </c>
    </row>
    <row r="19">
      <c r="A19" s="3">
        <v>60.0</v>
      </c>
    </row>
    <row r="20">
      <c r="A20" s="3">
        <v>65.0</v>
      </c>
    </row>
    <row r="21">
      <c r="A21" s="3">
        <v>70.0</v>
      </c>
    </row>
    <row r="22">
      <c r="A22" s="3">
        <v>75.0</v>
      </c>
    </row>
    <row r="23">
      <c r="A23" s="3">
        <v>80.0</v>
      </c>
    </row>
    <row r="24">
      <c r="A24" s="3">
        <v>85.0</v>
      </c>
    </row>
    <row r="25">
      <c r="A25" s="3">
        <v>90.0</v>
      </c>
    </row>
    <row r="26">
      <c r="A26" s="3">
        <v>95.0</v>
      </c>
    </row>
    <row r="27">
      <c r="A27" s="3">
        <v>100.0</v>
      </c>
    </row>
  </sheetData>
  <drawing r:id="rId1"/>
</worksheet>
</file>