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Google Drive\PhD work\CMS Stars 2021 version\results\"/>
    </mc:Choice>
  </mc:AlternateContent>
  <xr:revisionPtr revIDLastSave="0" documentId="13_ncr:1_{80F5D554-A6BC-4544-B60F-BA05CEB6482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M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J3" i="1"/>
  <c r="R22" i="1"/>
  <c r="D22" i="1" s="1"/>
  <c r="R23" i="1"/>
  <c r="D23" i="1" s="1"/>
  <c r="R24" i="1"/>
  <c r="R25" i="1"/>
  <c r="D25" i="1" s="1"/>
  <c r="R26" i="1"/>
  <c r="D26" i="1" s="1"/>
  <c r="R21" i="1"/>
  <c r="D21" i="1" s="1"/>
  <c r="R20" i="1"/>
  <c r="D20" i="1" s="1"/>
  <c r="R19" i="1"/>
  <c r="D19" i="1" s="1"/>
  <c r="R18" i="1"/>
  <c r="D18" i="1" s="1"/>
  <c r="R17" i="1"/>
  <c r="D17" i="1" s="1"/>
  <c r="R16" i="1"/>
  <c r="D16" i="1" s="1"/>
  <c r="R15" i="1"/>
  <c r="D15" i="1" s="1"/>
  <c r="R14" i="1"/>
  <c r="D14" i="1" s="1"/>
  <c r="R13" i="1"/>
  <c r="D13" i="1" s="1"/>
  <c r="R12" i="1"/>
  <c r="R11" i="1"/>
  <c r="D11" i="1" s="1"/>
  <c r="R10" i="1"/>
  <c r="D10" i="1" s="1"/>
  <c r="R9" i="1"/>
  <c r="D9" i="1" s="1"/>
  <c r="R8" i="1"/>
  <c r="R7" i="1"/>
  <c r="D7" i="1" s="1"/>
  <c r="R6" i="1"/>
  <c r="D6" i="1" s="1"/>
  <c r="R5" i="1"/>
  <c r="D5" i="1" s="1"/>
  <c r="R4" i="1"/>
  <c r="D4" i="1" s="1"/>
  <c r="R3" i="1"/>
  <c r="D3" i="1" s="1"/>
  <c r="D24" i="1"/>
  <c r="D12" i="1"/>
  <c r="D8" i="1"/>
</calcChain>
</file>

<file path=xl/sharedStrings.xml><?xml version="1.0" encoding="utf-8"?>
<sst xmlns="http://schemas.openxmlformats.org/spreadsheetml/2006/main" count="50" uniqueCount="29">
  <si>
    <t>All hospitals</t>
  </si>
  <si>
    <t>All five domains reported</t>
  </si>
  <si>
    <t>Four domains reported</t>
  </si>
  <si>
    <t>Three domains reported</t>
  </si>
  <si>
    <t>abs_pct_rank_change</t>
  </si>
  <si>
    <t>abs_pct_rank_change_p25</t>
  </si>
  <si>
    <t>abs_pct_rank_change_p75</t>
  </si>
  <si>
    <t>change_star</t>
  </si>
  <si>
    <t>change_star_p25</t>
  </si>
  <si>
    <t>change_star_p75</t>
  </si>
  <si>
    <t>Baseline (2021) rating</t>
  </si>
  <si>
    <t>Hospitals</t>
  </si>
  <si>
    <t>Proportion of hospitals receiving each rating under this alternative design</t>
  </si>
  <si>
    <t>Star rating reclassified</t>
  </si>
  <si>
    <t>Absolute change in centile of ranks</t>
  </si>
  <si>
    <t>N</t>
  </si>
  <si>
    <t>(column %)</t>
  </si>
  <si>
    <t>5 stars</t>
  </si>
  <si>
    <t>4 stars</t>
  </si>
  <si>
    <t>3 stars</t>
  </si>
  <si>
    <t>2 stars</t>
  </si>
  <si>
    <t>1 star</t>
  </si>
  <si>
    <t>Mean</t>
  </si>
  <si>
    <t>Any</t>
  </si>
  <si>
    <t>5 star</t>
  </si>
  <si>
    <t>4 star</t>
  </si>
  <si>
    <t>3 star</t>
  </si>
  <si>
    <t>2 star</t>
  </si>
  <si>
    <t>(Interquartile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</si>
</sst>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>
    <font>
      <sz val="11"/>
      <name val="Calibri"/>
    </font>
    <font>
      <sz val="11"/>
      <name val="Calibri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/>
    <xf numFmtId="3" fontId="2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3" fontId="2" fillId="0" borderId="3" xfId="0" applyNumberFormat="1" applyFont="1" applyBorder="1"/>
    <xf numFmtId="164" fontId="2" fillId="0" borderId="1" xfId="1" applyNumberFormat="1" applyFont="1" applyBorder="1"/>
    <xf numFmtId="164" fontId="2" fillId="0" borderId="3" xfId="1" applyNumberFormat="1" applyFont="1" applyBorder="1"/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3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>
      <selection activeCell="L3" sqref="L3:L26"/>
    </sheetView>
  </sheetViews>
  <sheetFormatPr defaultRowHeight="15"/>
  <cols>
    <col min="1" max="1" width="18.42578125" bestFit="1" customWidth="1"/>
    <col min="2" max="13" width="12.7109375" customWidth="1"/>
  </cols>
  <sheetData>
    <row r="1" spans="1:26">
      <c r="A1" s="5"/>
      <c r="B1" s="6" t="s">
        <v>10</v>
      </c>
      <c r="C1" s="6" t="s">
        <v>11</v>
      </c>
      <c r="D1" s="6"/>
      <c r="E1" s="7" t="s">
        <v>12</v>
      </c>
      <c r="F1" s="7"/>
      <c r="G1" s="7"/>
      <c r="H1" s="7"/>
      <c r="I1" s="7"/>
      <c r="J1" s="6" t="s">
        <v>13</v>
      </c>
      <c r="K1" s="6"/>
      <c r="L1" s="6" t="s">
        <v>14</v>
      </c>
      <c r="M1" s="6"/>
    </row>
    <row r="2" spans="1:26" ht="23.25">
      <c r="A2" s="8"/>
      <c r="B2" s="9"/>
      <c r="C2" s="10" t="s">
        <v>15</v>
      </c>
      <c r="D2" s="10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2" t="s">
        <v>22</v>
      </c>
      <c r="K2" s="10" t="s">
        <v>28</v>
      </c>
      <c r="L2" s="12" t="s">
        <v>22</v>
      </c>
      <c r="M2" s="10" t="s">
        <v>28</v>
      </c>
      <c r="T2" t="s">
        <v>7</v>
      </c>
      <c r="U2" t="s">
        <v>8</v>
      </c>
      <c r="V2" t="s">
        <v>9</v>
      </c>
      <c r="X2" t="s">
        <v>4</v>
      </c>
      <c r="Y2" t="s">
        <v>5</v>
      </c>
      <c r="Z2" t="s">
        <v>6</v>
      </c>
    </row>
    <row r="3" spans="1:26">
      <c r="A3" s="15" t="s">
        <v>0</v>
      </c>
      <c r="B3" s="13" t="s">
        <v>23</v>
      </c>
      <c r="C3" s="16">
        <v>3339</v>
      </c>
      <c r="D3" s="2" t="str">
        <f>_xlfn.CONCAT("(",TEXT(R3,"0.0%"),")")</f>
        <v>(100.0%)</v>
      </c>
      <c r="E3" s="20">
        <v>0.14040353894233704</v>
      </c>
      <c r="F3" s="20">
        <v>0.29261866211891174</v>
      </c>
      <c r="G3" s="20">
        <v>0.30505520105361938</v>
      </c>
      <c r="H3" s="20">
        <v>0.1964300125837326</v>
      </c>
      <c r="I3" s="20">
        <v>6.5492600202560425E-2</v>
      </c>
      <c r="J3" s="20">
        <f>T3</f>
        <v>0.51809972524642944</v>
      </c>
      <c r="K3" s="15" t="str">
        <f>_xlfn.CONCAT("(",TEXT(U3,"0.0%"),", ",TEXT(V3,"0.0%"),")")</f>
        <v>(44.2%, 59.7%)</v>
      </c>
      <c r="L3" s="22">
        <f>X3</f>
        <v>14.990235328674316</v>
      </c>
      <c r="M3" s="15" t="str">
        <f>_xlfn.CONCAT("(",TEXT(Y3,"0.0"),", ",TEXT(Z3,"0.0"),")")</f>
        <v>(11.7, 17.7)</v>
      </c>
      <c r="R3" s="4">
        <f>C3/C$3</f>
        <v>1</v>
      </c>
      <c r="S3" s="4"/>
      <c r="T3" s="1">
        <v>0.51809972524642944</v>
      </c>
      <c r="U3" s="1">
        <v>0.44174903631210327</v>
      </c>
      <c r="V3" s="1">
        <v>0.59658581018447876</v>
      </c>
      <c r="X3" s="1">
        <v>14.990235328674316</v>
      </c>
      <c r="Y3" s="1">
        <v>11.706101417541504</v>
      </c>
      <c r="Z3" s="1">
        <v>17.683467864990234</v>
      </c>
    </row>
    <row r="4" spans="1:26">
      <c r="A4" s="15"/>
      <c r="B4" s="13" t="s">
        <v>24</v>
      </c>
      <c r="C4" s="16">
        <v>369</v>
      </c>
      <c r="D4" s="2" t="str">
        <f>_xlfn.CONCAT("(",TEXT(R4,"0.0%"),")")</f>
        <v>(11.1%)</v>
      </c>
      <c r="E4" s="20">
        <v>0.60755664110183716</v>
      </c>
      <c r="F4" s="20">
        <v>0.31325581669807434</v>
      </c>
      <c r="G4" s="20">
        <v>6.4582385122776031E-2</v>
      </c>
      <c r="H4" s="20">
        <v>1.3488617725670338E-2</v>
      </c>
      <c r="I4" s="20">
        <v>1.1165312025696039E-3</v>
      </c>
      <c r="J4" s="20">
        <f t="shared" ref="J4:J26" si="0">T4</f>
        <v>0.39244335889816284</v>
      </c>
      <c r="K4" s="15" t="str">
        <f t="shared" ref="K4:K26" si="1">_xlfn.CONCAT("(",TEXT(U4,"0.0%"),", ",TEXT(V4,"0.0%"),")")</f>
        <v>(31.4%, 47.4%)</v>
      </c>
      <c r="L4" s="22">
        <f t="shared" ref="L4:L26" si="2">X4</f>
        <v>11.202458381652832</v>
      </c>
      <c r="M4" s="15" t="str">
        <f t="shared" ref="M4:M26" si="3">_xlfn.CONCAT("(",TEXT(Y4,"0.0"),", ",TEXT(Z4,"0.0"),")")</f>
        <v>(6.4, 14.2)</v>
      </c>
      <c r="R4" s="4">
        <f>C4/C$3</f>
        <v>0.11051212938005391</v>
      </c>
      <c r="S4" s="4"/>
      <c r="T4" s="1">
        <v>0.39244335889816284</v>
      </c>
      <c r="U4" s="1">
        <v>0.31436315178871155</v>
      </c>
      <c r="V4" s="1">
        <v>0.47425475716590881</v>
      </c>
      <c r="X4" s="1">
        <v>11.202458381652832</v>
      </c>
      <c r="Y4" s="1">
        <v>6.3613462448120117</v>
      </c>
      <c r="Z4" s="1">
        <v>14.18443489074707</v>
      </c>
    </row>
    <row r="5" spans="1:26">
      <c r="A5" s="15"/>
      <c r="B5" s="13" t="s">
        <v>25</v>
      </c>
      <c r="C5" s="16">
        <v>805</v>
      </c>
      <c r="D5" s="2" t="str">
        <f>_xlfn.CONCAT("(",TEXT(R5,"0.0%"),")")</f>
        <v>(24.1%)</v>
      </c>
      <c r="E5" s="20">
        <v>0.20317764580249786</v>
      </c>
      <c r="F5" s="20">
        <v>0.5275423526763916</v>
      </c>
      <c r="G5" s="20">
        <v>0.22671304643154144</v>
      </c>
      <c r="H5" s="20">
        <v>3.8964595645666122E-2</v>
      </c>
      <c r="I5" s="20">
        <v>3.6023601423949003E-3</v>
      </c>
      <c r="J5" s="20">
        <f t="shared" si="0"/>
        <v>0.4724576473236084</v>
      </c>
      <c r="K5" s="15" t="str">
        <f t="shared" si="1"/>
        <v>(40.4%, 55.0%)</v>
      </c>
      <c r="L5" s="22">
        <f t="shared" si="2"/>
        <v>15.74862003326416</v>
      </c>
      <c r="M5" s="15" t="str">
        <f t="shared" si="3"/>
        <v>(12.3, 18.7)</v>
      </c>
      <c r="R5" s="4">
        <f>C5/C$3</f>
        <v>0.24109014675052412</v>
      </c>
      <c r="S5" s="4"/>
      <c r="T5" s="1">
        <v>0.4724576473236084</v>
      </c>
      <c r="U5" s="1">
        <v>0.40372669696807861</v>
      </c>
      <c r="V5" s="1">
        <v>0.55031055212020874</v>
      </c>
      <c r="X5" s="1">
        <v>15.74862003326416</v>
      </c>
      <c r="Y5" s="1">
        <v>12.261233329772949</v>
      </c>
      <c r="Z5" s="1">
        <v>18.711524963378906</v>
      </c>
    </row>
    <row r="6" spans="1:26">
      <c r="A6" s="15"/>
      <c r="B6" s="13" t="s">
        <v>26</v>
      </c>
      <c r="C6" s="16">
        <v>1007</v>
      </c>
      <c r="D6" s="2" t="str">
        <f>_xlfn.CONCAT("(",TEXT(R6,"0.0%"),")")</f>
        <v>(30.2%)</v>
      </c>
      <c r="E6" s="20">
        <v>6.2265440821647644E-2</v>
      </c>
      <c r="F6" s="20">
        <v>0.32362422347068787</v>
      </c>
      <c r="G6" s="20">
        <v>0.4618382453918457</v>
      </c>
      <c r="H6" s="20">
        <v>0.13996951282024384</v>
      </c>
      <c r="I6" s="20">
        <v>1.2302582152187824E-2</v>
      </c>
      <c r="J6" s="20">
        <f t="shared" si="0"/>
        <v>0.5381617546081543</v>
      </c>
      <c r="K6" s="15" t="str">
        <f t="shared" si="1"/>
        <v>(46.7%, 60.9%)</v>
      </c>
      <c r="L6" s="22">
        <f t="shared" si="2"/>
        <v>16.973730087280273</v>
      </c>
      <c r="M6" s="15" t="str">
        <f t="shared" si="3"/>
        <v>(14.6, 19.5)</v>
      </c>
      <c r="R6" s="4">
        <f>C6/C$3</f>
        <v>0.30158730158730157</v>
      </c>
      <c r="S6" s="4"/>
      <c r="T6" s="1">
        <v>0.5381617546081543</v>
      </c>
      <c r="U6" s="1">
        <v>0.46673285961151123</v>
      </c>
      <c r="V6" s="1">
        <v>0.60873883962631226</v>
      </c>
      <c r="X6" s="1">
        <v>16.973730087280273</v>
      </c>
      <c r="Y6" s="1">
        <v>14.566869735717773</v>
      </c>
      <c r="Z6" s="1">
        <v>19.490509033203125</v>
      </c>
    </row>
    <row r="7" spans="1:26">
      <c r="A7" s="17"/>
      <c r="B7" s="13" t="s">
        <v>27</v>
      </c>
      <c r="C7" s="16">
        <v>839</v>
      </c>
      <c r="D7" s="2" t="str">
        <f>_xlfn.CONCAT("(",TEXT(R7,"0.0%"),")")</f>
        <v>(25.1%)</v>
      </c>
      <c r="E7" s="20">
        <v>1.9525626674294472E-2</v>
      </c>
      <c r="F7" s="20">
        <v>0.11999761313199997</v>
      </c>
      <c r="G7" s="20">
        <v>0.3654806911945343</v>
      </c>
      <c r="H7" s="20">
        <v>0.42160692811012268</v>
      </c>
      <c r="I7" s="20">
        <v>7.3389150202274323E-2</v>
      </c>
      <c r="J7" s="20">
        <f t="shared" si="0"/>
        <v>0.57839310169219971</v>
      </c>
      <c r="K7" s="17" t="str">
        <f t="shared" si="1"/>
        <v>(49.5%, 66.6%)</v>
      </c>
      <c r="L7" s="23">
        <f t="shared" si="2"/>
        <v>15.515572547912598</v>
      </c>
      <c r="M7" s="17" t="str">
        <f t="shared" si="3"/>
        <v>(12.2, 18.3)</v>
      </c>
      <c r="R7" s="4">
        <f>C7/C$3</f>
        <v>0.25127283617849655</v>
      </c>
      <c r="S7" s="4"/>
      <c r="T7" s="1">
        <v>0.57839310169219971</v>
      </c>
      <c r="U7" s="1">
        <v>0.49463647603988647</v>
      </c>
      <c r="V7" s="1">
        <v>0.66626936197280884</v>
      </c>
      <c r="X7" s="1">
        <v>15.515572547912598</v>
      </c>
      <c r="Y7" s="1">
        <v>12.238950729370117</v>
      </c>
      <c r="Z7" s="1">
        <v>18.290048599243164</v>
      </c>
    </row>
    <row r="8" spans="1:26">
      <c r="A8" s="8"/>
      <c r="B8" s="14" t="s">
        <v>21</v>
      </c>
      <c r="C8" s="19">
        <v>319</v>
      </c>
      <c r="D8" s="3" t="str">
        <f>_xlfn.CONCAT("(",TEXT(R8,"0.0%"),")")</f>
        <v>(9.6%)</v>
      </c>
      <c r="E8" s="21">
        <v>6.1996863223612309E-3</v>
      </c>
      <c r="F8" s="21">
        <v>3.2047335058450699E-2</v>
      </c>
      <c r="G8" s="21">
        <v>0.12706896662712097</v>
      </c>
      <c r="H8" s="21">
        <v>0.39140596985816956</v>
      </c>
      <c r="I8" s="21">
        <v>0.44327804446220398</v>
      </c>
      <c r="J8" s="21">
        <f t="shared" si="0"/>
        <v>0.55672192573547363</v>
      </c>
      <c r="K8" s="8" t="str">
        <f t="shared" si="1"/>
        <v>(42.9%, 67.7%)</v>
      </c>
      <c r="L8" s="24">
        <f t="shared" si="2"/>
        <v>9.8148517608642578</v>
      </c>
      <c r="M8" s="8" t="str">
        <f t="shared" si="3"/>
        <v>(5.8, 12.4)</v>
      </c>
      <c r="R8" s="4">
        <f>C8/C$3</f>
        <v>9.5537586103623839E-2</v>
      </c>
      <c r="S8" s="4"/>
      <c r="T8" s="1">
        <v>0.55672192573547363</v>
      </c>
      <c r="U8" s="1">
        <v>0.42946708202362061</v>
      </c>
      <c r="V8" s="1">
        <v>0.67711597681045532</v>
      </c>
      <c r="X8" s="1">
        <v>9.8148517608642578</v>
      </c>
      <c r="Y8" s="1">
        <v>5.7980003356933594</v>
      </c>
      <c r="Z8" s="1">
        <v>12.398008346557617</v>
      </c>
    </row>
    <row r="9" spans="1:26">
      <c r="A9" s="17" t="s">
        <v>1</v>
      </c>
      <c r="B9" s="13" t="s">
        <v>23</v>
      </c>
      <c r="C9" s="16">
        <v>2472</v>
      </c>
      <c r="D9" s="2" t="str">
        <f>_xlfn.CONCAT("(",TEXT(R9,"0.0%"),")")</f>
        <v>(100.0%)</v>
      </c>
      <c r="E9" s="20">
        <v>0.15083871781826019</v>
      </c>
      <c r="F9" s="20">
        <v>0.29793304204940796</v>
      </c>
      <c r="G9" s="20">
        <v>0.30037495493888855</v>
      </c>
      <c r="H9" s="20">
        <v>0.18923220038414001</v>
      </c>
      <c r="I9" s="20">
        <v>6.1621077358722687E-2</v>
      </c>
      <c r="J9" s="20">
        <f t="shared" si="0"/>
        <v>0.52004939317703247</v>
      </c>
      <c r="K9" s="17" t="str">
        <f t="shared" si="1"/>
        <v>(44.7%, 59.8%)</v>
      </c>
      <c r="L9" s="23">
        <f t="shared" si="2"/>
        <v>14.874666213989258</v>
      </c>
      <c r="M9" s="17" t="str">
        <f t="shared" si="3"/>
        <v>(11.9, 17.4)</v>
      </c>
      <c r="R9" s="4">
        <f>C9/C$9</f>
        <v>1</v>
      </c>
      <c r="S9" s="4"/>
      <c r="T9" s="1">
        <v>0.52004939317703247</v>
      </c>
      <c r="U9" s="1">
        <v>0.44741100072860718</v>
      </c>
      <c r="V9" s="1">
        <v>0.59789645671844482</v>
      </c>
      <c r="X9" s="1">
        <v>14.874666213989258</v>
      </c>
      <c r="Y9" s="1">
        <v>11.893728256225586</v>
      </c>
      <c r="Z9" s="1">
        <v>17.399345397949219</v>
      </c>
    </row>
    <row r="10" spans="1:26">
      <c r="A10" s="15"/>
      <c r="B10" s="13" t="s">
        <v>24</v>
      </c>
      <c r="C10" s="16">
        <v>263</v>
      </c>
      <c r="D10" s="2" t="str">
        <f>_xlfn.CONCAT("(",TEXT(R10,"0.0%"),")")</f>
        <v>(10.6%)</v>
      </c>
      <c r="E10" s="20">
        <v>0.6551440954208374</v>
      </c>
      <c r="F10" s="20">
        <v>0.29138174653053284</v>
      </c>
      <c r="G10" s="20">
        <v>4.5645628124475479E-2</v>
      </c>
      <c r="H10" s="20">
        <v>7.2498098015785217E-3</v>
      </c>
      <c r="I10" s="20">
        <v>5.787072004750371E-4</v>
      </c>
      <c r="J10" s="20">
        <f t="shared" si="0"/>
        <v>0.3448559045791626</v>
      </c>
      <c r="K10" s="15" t="str">
        <f t="shared" si="1"/>
        <v>(25.9%, 43.0%)</v>
      </c>
      <c r="L10" s="22">
        <f t="shared" si="2"/>
        <v>10.62598991394043</v>
      </c>
      <c r="M10" s="15" t="str">
        <f t="shared" si="3"/>
        <v>(6.4, 13.2)</v>
      </c>
      <c r="R10" s="4">
        <f>C10/C$9</f>
        <v>0.1063915857605178</v>
      </c>
      <c r="S10" s="4"/>
      <c r="T10" s="1">
        <v>0.3448559045791626</v>
      </c>
      <c r="U10" s="1">
        <v>0.25855514407157898</v>
      </c>
      <c r="V10" s="1">
        <v>0.42965778708457947</v>
      </c>
      <c r="X10" s="1">
        <v>10.62598991394043</v>
      </c>
      <c r="Y10" s="1">
        <v>6.4005069732666016</v>
      </c>
      <c r="Z10" s="1">
        <v>13.206314086914063</v>
      </c>
    </row>
    <row r="11" spans="1:26">
      <c r="A11" s="15"/>
      <c r="B11" s="13" t="s">
        <v>25</v>
      </c>
      <c r="C11" s="16">
        <v>576</v>
      </c>
      <c r="D11" s="2" t="str">
        <f>_xlfn.CONCAT("(",TEXT(R11,"0.0%"),")")</f>
        <v>(23.3%)</v>
      </c>
      <c r="E11" s="20">
        <v>0.23938506841659546</v>
      </c>
      <c r="F11" s="20">
        <v>0.53157395124435425</v>
      </c>
      <c r="G11" s="20">
        <v>0.19551198184490204</v>
      </c>
      <c r="H11" s="20">
        <v>3.0319096520543098E-2</v>
      </c>
      <c r="I11" s="20">
        <v>3.2098959200084209E-3</v>
      </c>
      <c r="J11" s="20">
        <f t="shared" si="0"/>
        <v>0.46842604875564575</v>
      </c>
      <c r="K11" s="15" t="str">
        <f t="shared" si="1"/>
        <v>(41.1%, 54.0%)</v>
      </c>
      <c r="L11" s="22">
        <f t="shared" si="2"/>
        <v>15.699080467224121</v>
      </c>
      <c r="M11" s="15" t="str">
        <f t="shared" si="3"/>
        <v>(12.5, 18.5)</v>
      </c>
      <c r="R11" s="4">
        <f>C11/C$9</f>
        <v>0.23300970873786409</v>
      </c>
      <c r="S11" s="4"/>
      <c r="T11" s="1">
        <v>0.46842604875564575</v>
      </c>
      <c r="U11" s="1">
        <v>0.4114583432674408</v>
      </c>
      <c r="V11" s="1">
        <v>0.53993058204650879</v>
      </c>
      <c r="X11" s="1">
        <v>15.699080467224121</v>
      </c>
      <c r="Y11" s="1">
        <v>12.520401954650879</v>
      </c>
      <c r="Z11" s="1">
        <v>18.493797302246094</v>
      </c>
    </row>
    <row r="12" spans="1:26">
      <c r="A12" s="15"/>
      <c r="B12" s="13" t="s">
        <v>26</v>
      </c>
      <c r="C12" s="16">
        <v>769</v>
      </c>
      <c r="D12" s="2" t="str">
        <f>_xlfn.CONCAT("(",TEXT(R12,"0.0%"),")")</f>
        <v>(31.1%)</v>
      </c>
      <c r="E12" s="20">
        <v>6.6343694925308228E-2</v>
      </c>
      <c r="F12" s="20">
        <v>0.34649649262428284</v>
      </c>
      <c r="G12" s="20">
        <v>0.45276346802711487</v>
      </c>
      <c r="H12" s="20">
        <v>0.12574797868728638</v>
      </c>
      <c r="I12" s="20">
        <v>8.648374117910862E-3</v>
      </c>
      <c r="J12" s="20">
        <f t="shared" si="0"/>
        <v>0.54723656177520752</v>
      </c>
      <c r="K12" s="15" t="str">
        <f t="shared" si="1"/>
        <v>(48.0%, 61.8%)</v>
      </c>
      <c r="L12" s="22">
        <f t="shared" si="2"/>
        <v>16.978567123413086</v>
      </c>
      <c r="M12" s="15" t="str">
        <f t="shared" si="3"/>
        <v>(14.7, 19.4)</v>
      </c>
      <c r="R12" s="4">
        <f>C12/C$9</f>
        <v>0.31108414239482202</v>
      </c>
      <c r="S12" s="4"/>
      <c r="T12" s="1">
        <v>0.54723656177520752</v>
      </c>
      <c r="U12" s="1">
        <v>0.47984394431114197</v>
      </c>
      <c r="V12" s="1">
        <v>0.61768531799316406</v>
      </c>
      <c r="X12" s="1">
        <v>16.978567123413086</v>
      </c>
      <c r="Y12" s="1">
        <v>14.736282348632813</v>
      </c>
      <c r="Z12" s="1">
        <v>19.402324676513672</v>
      </c>
    </row>
    <row r="13" spans="1:26">
      <c r="A13" s="15"/>
      <c r="B13" s="13" t="s">
        <v>27</v>
      </c>
      <c r="C13" s="16">
        <v>635</v>
      </c>
      <c r="D13" s="2" t="str">
        <f>_xlfn.CONCAT("(",TEXT(R13,"0.0%"),")")</f>
        <v>(25.7%)</v>
      </c>
      <c r="E13" s="20">
        <v>1.7147401347756386E-2</v>
      </c>
      <c r="F13" s="20">
        <v>0.1265360563993454</v>
      </c>
      <c r="G13" s="20">
        <v>0.3759116530418396</v>
      </c>
      <c r="H13" s="20">
        <v>0.41035810112953186</v>
      </c>
      <c r="I13" s="20">
        <v>7.0046775043010712E-2</v>
      </c>
      <c r="J13" s="20">
        <f t="shared" si="0"/>
        <v>0.58964186906814575</v>
      </c>
      <c r="K13" s="15" t="str">
        <f t="shared" si="1"/>
        <v>(50.1%, 68.3%)</v>
      </c>
      <c r="L13" s="22">
        <f t="shared" si="2"/>
        <v>15.300896644592285</v>
      </c>
      <c r="M13" s="15" t="str">
        <f t="shared" si="3"/>
        <v>(12.3, 17.9)</v>
      </c>
      <c r="R13" s="4">
        <f>C13/C$9</f>
        <v>0.2568770226537217</v>
      </c>
      <c r="S13" s="4"/>
      <c r="T13" s="1">
        <v>0.58964186906814575</v>
      </c>
      <c r="U13" s="1">
        <v>0.50078737735748291</v>
      </c>
      <c r="V13" s="1">
        <v>0.68346458673477173</v>
      </c>
      <c r="X13" s="1">
        <v>15.300896644592285</v>
      </c>
      <c r="Y13" s="1">
        <v>12.312292098999023</v>
      </c>
      <c r="Z13" s="1">
        <v>17.944473266601563</v>
      </c>
    </row>
    <row r="14" spans="1:26" ht="15" customHeight="1">
      <c r="A14" s="8"/>
      <c r="B14" s="14" t="s">
        <v>21</v>
      </c>
      <c r="C14" s="19">
        <v>229</v>
      </c>
      <c r="D14" s="3" t="str">
        <f>_xlfn.CONCAT("(",TEXT(R14,"0.0%"),")")</f>
        <v>(9.3%)</v>
      </c>
      <c r="E14" s="21">
        <v>3.3960698638111353E-3</v>
      </c>
      <c r="F14" s="21">
        <v>2.9975108802318573E-2</v>
      </c>
      <c r="G14" s="21">
        <v>0.13549432158470154</v>
      </c>
      <c r="H14" s="21">
        <v>0.39796462655067444</v>
      </c>
      <c r="I14" s="21">
        <v>0.43316987156867981</v>
      </c>
      <c r="J14" s="21">
        <f t="shared" si="0"/>
        <v>0.56683015823364258</v>
      </c>
      <c r="K14" s="8" t="str">
        <f t="shared" si="1"/>
        <v>(43.2%, 69.4%)</v>
      </c>
      <c r="L14" s="24">
        <f t="shared" si="2"/>
        <v>9.4335441589355469</v>
      </c>
      <c r="M14" s="8" t="str">
        <f t="shared" si="3"/>
        <v>(5.9, 11.6)</v>
      </c>
      <c r="R14" s="4">
        <f>C14/C$9</f>
        <v>9.263754045307443E-2</v>
      </c>
      <c r="S14" s="4"/>
      <c r="T14" s="1">
        <v>0.56683015823364258</v>
      </c>
      <c r="U14" s="1">
        <v>0.43231439590454102</v>
      </c>
      <c r="V14" s="1">
        <v>0.69432312250137329</v>
      </c>
      <c r="X14" s="1">
        <v>9.4335441589355469</v>
      </c>
      <c r="Y14" s="1">
        <v>5.9234604835510254</v>
      </c>
      <c r="Z14" s="1">
        <v>11.588480949401855</v>
      </c>
    </row>
    <row r="15" spans="1:26">
      <c r="A15" s="17" t="s">
        <v>2</v>
      </c>
      <c r="B15" s="13" t="s">
        <v>23</v>
      </c>
      <c r="C15" s="16">
        <v>767</v>
      </c>
      <c r="D15" s="2" t="str">
        <f>_xlfn.CONCAT("(",TEXT(R15,"0.0%"),")")</f>
        <v>(100.0%)</v>
      </c>
      <c r="E15" s="20">
        <v>0.10918044298887253</v>
      </c>
      <c r="F15" s="20">
        <v>0.2817089855670929</v>
      </c>
      <c r="G15" s="20">
        <v>0.31931447982788086</v>
      </c>
      <c r="H15" s="20">
        <v>0.21537770330905914</v>
      </c>
      <c r="I15" s="20">
        <v>7.4418380856513977E-2</v>
      </c>
      <c r="J15" s="20">
        <f t="shared" si="0"/>
        <v>0.50113767385482788</v>
      </c>
      <c r="K15" s="17" t="str">
        <f t="shared" si="1"/>
        <v>(41.6%, 59.5%)</v>
      </c>
      <c r="L15" s="23">
        <f t="shared" si="2"/>
        <v>14.816047668457031</v>
      </c>
      <c r="M15" s="17" t="str">
        <f t="shared" si="3"/>
        <v>(11.0, 18.3)</v>
      </c>
      <c r="R15" s="4">
        <f>C15/C$15</f>
        <v>1</v>
      </c>
      <c r="S15" s="4"/>
      <c r="T15" s="1">
        <v>0.50113767385482788</v>
      </c>
      <c r="U15" s="1">
        <v>0.41590613126754761</v>
      </c>
      <c r="V15" s="1">
        <v>0.59452414512634277</v>
      </c>
      <c r="X15" s="1">
        <v>14.816047668457031</v>
      </c>
      <c r="Y15" s="1">
        <v>10.986946105957031</v>
      </c>
      <c r="Z15" s="1">
        <v>18.297639846801758</v>
      </c>
    </row>
    <row r="16" spans="1:26" ht="14.25" customHeight="1">
      <c r="A16" s="15"/>
      <c r="B16" s="13" t="s">
        <v>24</v>
      </c>
      <c r="C16" s="16">
        <v>100</v>
      </c>
      <c r="D16" s="2" t="str">
        <f>_xlfn.CONCAT("(",TEXT(R16,"0.0%"),")")</f>
        <v>(13.0%)</v>
      </c>
      <c r="E16" s="20">
        <v>0.4826819896697998</v>
      </c>
      <c r="F16" s="20">
        <v>0.37567099928855896</v>
      </c>
      <c r="G16" s="20">
        <v>0.11071600019931793</v>
      </c>
      <c r="H16" s="20">
        <v>2.8486000373959541E-2</v>
      </c>
      <c r="I16" s="20">
        <v>2.4449999909847975E-3</v>
      </c>
      <c r="J16" s="20">
        <f t="shared" si="0"/>
        <v>0.5173180103302002</v>
      </c>
      <c r="K16" s="15" t="str">
        <f t="shared" si="1"/>
        <v>(36.0%, 68.0%)</v>
      </c>
      <c r="L16" s="22">
        <f t="shared" si="2"/>
        <v>12.546395301818848</v>
      </c>
      <c r="M16" s="15" t="str">
        <f t="shared" si="3"/>
        <v>(6.4, 16.8)</v>
      </c>
      <c r="R16" s="4">
        <f>C16/C$15</f>
        <v>0.1303780964797914</v>
      </c>
      <c r="S16" s="4"/>
      <c r="T16" s="1">
        <v>0.5173180103302002</v>
      </c>
      <c r="U16" s="1">
        <v>0.36000001430511475</v>
      </c>
      <c r="V16" s="1">
        <v>0.68000000715255737</v>
      </c>
      <c r="X16" s="1">
        <v>12.546395301818848</v>
      </c>
      <c r="Y16" s="1">
        <v>6.363102912902832</v>
      </c>
      <c r="Z16" s="1">
        <v>16.78618049621582</v>
      </c>
    </row>
    <row r="17" spans="1:26">
      <c r="A17" s="15"/>
      <c r="B17" s="13" t="s">
        <v>25</v>
      </c>
      <c r="C17" s="16">
        <v>209</v>
      </c>
      <c r="D17" s="2" t="str">
        <f>_xlfn.CONCAT("(",TEXT(R17,"0.0%"),")")</f>
        <v>(27.2%)</v>
      </c>
      <c r="E17" s="20">
        <v>0.11096794158220291</v>
      </c>
      <c r="F17" s="20">
        <v>0.52134257555007935</v>
      </c>
      <c r="G17" s="20">
        <v>0.30626747012138367</v>
      </c>
      <c r="H17" s="20">
        <v>5.692918598651886E-2</v>
      </c>
      <c r="I17" s="20">
        <v>4.4928230345249176E-3</v>
      </c>
      <c r="J17" s="20">
        <f t="shared" si="0"/>
        <v>0.47865742444992065</v>
      </c>
      <c r="K17" s="15" t="str">
        <f t="shared" si="1"/>
        <v>(36.4%, 59.3%)</v>
      </c>
      <c r="L17" s="22">
        <f t="shared" si="2"/>
        <v>15.39140510559082</v>
      </c>
      <c r="M17" s="15" t="str">
        <f t="shared" si="3"/>
        <v>(11.7, 19.0)</v>
      </c>
      <c r="R17" s="4">
        <f>C17/C$15</f>
        <v>0.27249022164276404</v>
      </c>
      <c r="S17" s="4"/>
      <c r="T17" s="1">
        <v>0.47865742444992065</v>
      </c>
      <c r="U17" s="1">
        <v>0.36363637447357178</v>
      </c>
      <c r="V17" s="1">
        <v>0.59330141544342041</v>
      </c>
      <c r="X17" s="1">
        <v>15.39140510559082</v>
      </c>
      <c r="Y17" s="1">
        <v>11.745881080627441</v>
      </c>
      <c r="Z17" s="1">
        <v>18.963150024414063</v>
      </c>
    </row>
    <row r="18" spans="1:26" ht="14.25" customHeight="1">
      <c r="A18" s="15"/>
      <c r="B18" s="13" t="s">
        <v>26</v>
      </c>
      <c r="C18" s="16">
        <v>219</v>
      </c>
      <c r="D18" s="2" t="str">
        <f>_xlfn.CONCAT("(",TEXT(R18,"0.0%"),")")</f>
        <v>(28.6%)</v>
      </c>
      <c r="E18" s="20">
        <v>4.2432419955730438E-2</v>
      </c>
      <c r="F18" s="20">
        <v>0.24284611642360687</v>
      </c>
      <c r="G18" s="20">
        <v>0.49975159764289856</v>
      </c>
      <c r="H18" s="20">
        <v>0.18984794616699219</v>
      </c>
      <c r="I18" s="20">
        <v>2.5121917948126793E-2</v>
      </c>
      <c r="J18" s="20">
        <f t="shared" si="0"/>
        <v>0.50024837255477905</v>
      </c>
      <c r="K18" s="15" t="str">
        <f t="shared" si="1"/>
        <v>(41.1%, 58.9%)</v>
      </c>
      <c r="L18" s="22">
        <f t="shared" si="2"/>
        <v>16.837669372558594</v>
      </c>
      <c r="M18" s="15" t="str">
        <f t="shared" si="3"/>
        <v>(14.0, 20.0)</v>
      </c>
      <c r="R18" s="4">
        <f>C18/C$15</f>
        <v>0.28552803129074317</v>
      </c>
      <c r="S18" s="4"/>
      <c r="T18" s="1">
        <v>0.50024837255477905</v>
      </c>
      <c r="U18" s="1">
        <v>0.4109589159488678</v>
      </c>
      <c r="V18" s="1">
        <v>0.58904111385345459</v>
      </c>
      <c r="X18" s="1">
        <v>16.837669372558594</v>
      </c>
      <c r="Y18" s="1">
        <v>13.964447021484375</v>
      </c>
      <c r="Z18" s="1">
        <v>20.035659790039063</v>
      </c>
    </row>
    <row r="19" spans="1:26" ht="14.25" customHeight="1">
      <c r="A19" s="17"/>
      <c r="B19" s="13" t="s">
        <v>27</v>
      </c>
      <c r="C19" s="16">
        <v>166</v>
      </c>
      <c r="D19" s="2" t="str">
        <f>_xlfn.CONCAT("(",TEXT(R19,"0.0%"),")")</f>
        <v>(21.6%)</v>
      </c>
      <c r="E19" s="20">
        <v>1.549999974668026E-2</v>
      </c>
      <c r="F19" s="20">
        <v>8.709939569234848E-2</v>
      </c>
      <c r="G19" s="20">
        <v>0.32026264071464539</v>
      </c>
      <c r="H19" s="20">
        <v>0.4860367476940155</v>
      </c>
      <c r="I19" s="20">
        <v>9.1101206839084625E-2</v>
      </c>
      <c r="J19" s="20">
        <f t="shared" si="0"/>
        <v>0.51396328210830688</v>
      </c>
      <c r="K19" s="17" t="str">
        <f t="shared" si="1"/>
        <v>(41.6%, 62.0%)</v>
      </c>
      <c r="L19" s="23">
        <f t="shared" si="2"/>
        <v>15.180042266845703</v>
      </c>
      <c r="M19" s="17" t="str">
        <f t="shared" si="3"/>
        <v>(11.4, 18.6)</v>
      </c>
      <c r="R19" s="4">
        <f>C19/C$15</f>
        <v>0.21642764015645372</v>
      </c>
      <c r="S19" s="4"/>
      <c r="T19" s="1">
        <v>0.51396328210830688</v>
      </c>
      <c r="U19" s="1">
        <v>0.41566264629364014</v>
      </c>
      <c r="V19" s="1">
        <v>0.62048190832138062</v>
      </c>
      <c r="X19" s="1">
        <v>15.180042266845703</v>
      </c>
      <c r="Y19" s="1">
        <v>11.399836540222168</v>
      </c>
      <c r="Z19" s="1">
        <v>18.628751754760742</v>
      </c>
    </row>
    <row r="20" spans="1:26" ht="14.25" customHeight="1">
      <c r="A20" s="8"/>
      <c r="B20" s="14" t="s">
        <v>21</v>
      </c>
      <c r="C20" s="19">
        <v>73</v>
      </c>
      <c r="D20" s="3" t="str">
        <f>_xlfn.CONCAT("(",TEXT(R20,"0.0%"),")")</f>
        <v>(9.5%)</v>
      </c>
      <c r="E20" s="21">
        <v>5.68767124786973E-3</v>
      </c>
      <c r="F20" s="21">
        <v>2.6045205071568489E-2</v>
      </c>
      <c r="G20" s="21">
        <v>9.8952054977416992E-2</v>
      </c>
      <c r="H20" s="21">
        <v>0.38615205883979797</v>
      </c>
      <c r="I20" s="21">
        <v>0.48316299915313721</v>
      </c>
      <c r="J20" s="21">
        <f t="shared" si="0"/>
        <v>0.51683700084686279</v>
      </c>
      <c r="K20" s="8" t="str">
        <f t="shared" si="1"/>
        <v>(38.4%, 65.8%)</v>
      </c>
      <c r="L20" s="24">
        <f t="shared" si="2"/>
        <v>9.3853235244750977</v>
      </c>
      <c r="M20" s="8" t="str">
        <f t="shared" si="3"/>
        <v>(4.5, 13.2)</v>
      </c>
      <c r="R20" s="4">
        <f>C20/C$15</f>
        <v>9.5176010430247718E-2</v>
      </c>
      <c r="S20" s="4"/>
      <c r="T20" s="1">
        <v>0.51683700084686279</v>
      </c>
      <c r="U20" s="1">
        <v>0.3835616409778595</v>
      </c>
      <c r="V20" s="1">
        <v>0.65753424167633057</v>
      </c>
      <c r="X20" s="1">
        <v>9.3853235244750977</v>
      </c>
      <c r="Y20" s="1">
        <v>4.4926862716674805</v>
      </c>
      <c r="Z20" s="1">
        <v>13.246771812438965</v>
      </c>
    </row>
    <row r="21" spans="1:26">
      <c r="A21" s="17" t="s">
        <v>3</v>
      </c>
      <c r="B21" s="13" t="s">
        <v>23</v>
      </c>
      <c r="C21" s="16">
        <v>100</v>
      </c>
      <c r="D21" s="2" t="str">
        <f>_xlfn.CONCAT("(",TEXT(R21,"0.0%"),")")</f>
        <v>(100.0%)</v>
      </c>
      <c r="E21" s="20">
        <v>0.12192700058221817</v>
      </c>
      <c r="F21" s="20">
        <v>0.24492399394512177</v>
      </c>
      <c r="G21" s="20">
        <v>0.311381995677948</v>
      </c>
      <c r="H21" s="20">
        <v>0.22903099656105042</v>
      </c>
      <c r="I21" s="20">
        <v>9.2735998332500458E-2</v>
      </c>
      <c r="J21" s="20">
        <f t="shared" si="0"/>
        <v>0.60000300407409668</v>
      </c>
      <c r="K21" s="17" t="str">
        <f t="shared" si="1"/>
        <v>(47.0%, 74.0%)</v>
      </c>
      <c r="L21" s="23">
        <f t="shared" si="2"/>
        <v>19.183115005493164</v>
      </c>
      <c r="M21" s="17" t="str">
        <f t="shared" si="3"/>
        <v>(10.8, 27.3)</v>
      </c>
      <c r="R21" s="4">
        <f>C21/C$21</f>
        <v>1</v>
      </c>
      <c r="S21" s="4"/>
      <c r="T21" s="1">
        <v>0.60000300407409668</v>
      </c>
      <c r="U21" s="1">
        <v>0.4699999988079071</v>
      </c>
      <c r="V21" s="1">
        <v>0.74000000953674316</v>
      </c>
      <c r="X21" s="1">
        <v>19.183115005493164</v>
      </c>
      <c r="Y21" s="1">
        <v>10.800000190734863</v>
      </c>
      <c r="Z21" s="1">
        <v>27.319999694824219</v>
      </c>
    </row>
    <row r="22" spans="1:26">
      <c r="A22" s="15"/>
      <c r="B22" s="13" t="s">
        <v>24</v>
      </c>
      <c r="C22" s="16">
        <v>6</v>
      </c>
      <c r="D22" s="2" t="str">
        <f>_xlfn.CONCAT("(",TEXT(R22,"0.0%"),")")</f>
        <v>(6.0%)</v>
      </c>
      <c r="E22" s="20">
        <v>0.60288333892822266</v>
      </c>
      <c r="F22" s="20">
        <v>0.23181666433811188</v>
      </c>
      <c r="G22" s="20">
        <v>0.12575000524520874</v>
      </c>
      <c r="H22" s="20">
        <v>3.7000000476837158E-2</v>
      </c>
      <c r="I22" s="20">
        <v>2.5500000920146704E-3</v>
      </c>
      <c r="J22" s="20">
        <f t="shared" si="0"/>
        <v>0.39711666107177734</v>
      </c>
      <c r="K22" s="15" t="str">
        <f t="shared" si="1"/>
        <v>(16.7%, 50.0%)</v>
      </c>
      <c r="L22" s="22">
        <f t="shared" si="2"/>
        <v>14.072016716003418</v>
      </c>
      <c r="M22" s="15" t="str">
        <f t="shared" si="3"/>
        <v>(1.7, 26.0)</v>
      </c>
      <c r="R22" s="4">
        <f t="shared" ref="R22:R26" si="4">C22/C$21</f>
        <v>0.06</v>
      </c>
      <c r="S22" s="4"/>
      <c r="T22" s="1">
        <v>0.39711666107177734</v>
      </c>
      <c r="U22" s="1">
        <v>0.1666666716337204</v>
      </c>
      <c r="V22" s="1">
        <v>0.5</v>
      </c>
      <c r="X22" s="1">
        <v>14.072016716003418</v>
      </c>
      <c r="Y22" s="1">
        <v>1.6666666269302368</v>
      </c>
      <c r="Z22" s="1">
        <v>26</v>
      </c>
    </row>
    <row r="23" spans="1:26" ht="14.25" customHeight="1">
      <c r="A23" s="15"/>
      <c r="B23" s="13" t="s">
        <v>25</v>
      </c>
      <c r="C23" s="16">
        <v>20</v>
      </c>
      <c r="D23" s="2" t="str">
        <f>_xlfn.CONCAT("(",TEXT(R23,"0.0%"),")")</f>
        <v>(20.0%)</v>
      </c>
      <c r="E23" s="20">
        <v>0.12399499863386154</v>
      </c>
      <c r="F23" s="20">
        <v>0.47622001171112061</v>
      </c>
      <c r="G23" s="20">
        <v>0.29396000504493713</v>
      </c>
      <c r="H23" s="20">
        <v>0.10022500157356262</v>
      </c>
      <c r="I23" s="20">
        <v>5.6000002659857273E-3</v>
      </c>
      <c r="J23" s="20">
        <f t="shared" si="0"/>
        <v>0.52377998828887939</v>
      </c>
      <c r="K23" s="15" t="str">
        <f t="shared" si="1"/>
        <v>(30.0%, 75.0%)</v>
      </c>
      <c r="L23" s="22">
        <f t="shared" si="2"/>
        <v>20.908245086669922</v>
      </c>
      <c r="M23" s="15" t="str">
        <f t="shared" si="3"/>
        <v>(8.4, 32.0)</v>
      </c>
      <c r="R23" s="4">
        <f t="shared" si="4"/>
        <v>0.2</v>
      </c>
      <c r="S23" s="4"/>
      <c r="T23" s="1">
        <v>0.52377998828887939</v>
      </c>
      <c r="U23" s="1">
        <v>0.30000001192092896</v>
      </c>
      <c r="V23" s="1">
        <v>0.75</v>
      </c>
      <c r="X23" s="1">
        <v>20.908245086669922</v>
      </c>
      <c r="Y23" s="1">
        <v>8.3500003814697266</v>
      </c>
      <c r="Z23" s="1">
        <v>32</v>
      </c>
    </row>
    <row r="24" spans="1:26">
      <c r="A24" s="15"/>
      <c r="B24" s="13" t="s">
        <v>26</v>
      </c>
      <c r="C24" s="16">
        <v>19</v>
      </c>
      <c r="D24" s="2" t="str">
        <f>_xlfn.CONCAT("(",TEXT(R24,"0.0%"),")")</f>
        <v>(19.0%)</v>
      </c>
      <c r="E24" s="20">
        <v>0.12580525875091553</v>
      </c>
      <c r="F24" s="20">
        <v>0.3289736807346344</v>
      </c>
      <c r="G24" s="20">
        <v>0.39212632179260254</v>
      </c>
      <c r="H24" s="20">
        <v>0.14065262675285339</v>
      </c>
      <c r="I24" s="20">
        <v>1.2442105449736118E-2</v>
      </c>
      <c r="J24" s="20">
        <f t="shared" si="0"/>
        <v>0.60787367820739746</v>
      </c>
      <c r="K24" s="15" t="str">
        <f t="shared" si="1"/>
        <v>(47.4%, 78.9%)</v>
      </c>
      <c r="L24" s="22">
        <f t="shared" si="2"/>
        <v>18.34620475769043</v>
      </c>
      <c r="M24" s="15" t="str">
        <f t="shared" si="3"/>
        <v>(13.8, 22.3)</v>
      </c>
      <c r="R24" s="4">
        <f t="shared" si="4"/>
        <v>0.19</v>
      </c>
      <c r="S24" s="4"/>
      <c r="T24" s="1">
        <v>0.60787367820739746</v>
      </c>
      <c r="U24" s="1">
        <v>0.47368422150611877</v>
      </c>
      <c r="V24" s="1">
        <v>0.78947371244430542</v>
      </c>
      <c r="X24" s="1">
        <v>18.34620475769043</v>
      </c>
      <c r="Y24" s="1">
        <v>13.842104911804199</v>
      </c>
      <c r="Z24" s="1">
        <v>22.315790176391602</v>
      </c>
    </row>
    <row r="25" spans="1:26">
      <c r="A25" s="17"/>
      <c r="B25" s="13" t="s">
        <v>27</v>
      </c>
      <c r="C25" s="16">
        <v>38</v>
      </c>
      <c r="D25" s="2" t="str">
        <f>_xlfn.CONCAT("(",TEXT(R25,"0.0%"),")")</f>
        <v>(38.0%)</v>
      </c>
      <c r="E25" s="20">
        <v>7.685263454914093E-2</v>
      </c>
      <c r="F25" s="20">
        <v>0.15444999933242798</v>
      </c>
      <c r="G25" s="20">
        <v>0.38870525360107422</v>
      </c>
      <c r="H25" s="20">
        <v>0.32812368869781494</v>
      </c>
      <c r="I25" s="20">
        <v>5.1868420094251633E-2</v>
      </c>
      <c r="J25" s="20">
        <f t="shared" si="0"/>
        <v>0.67187631130218506</v>
      </c>
      <c r="K25" s="17" t="str">
        <f t="shared" si="1"/>
        <v>(55.3%, 81.6%)</v>
      </c>
      <c r="L25" s="23">
        <f t="shared" si="2"/>
        <v>20.568666458129883</v>
      </c>
      <c r="M25" s="17" t="str">
        <f t="shared" si="3"/>
        <v>(13.6, 27.4)</v>
      </c>
      <c r="R25" s="4">
        <f t="shared" si="4"/>
        <v>0.38</v>
      </c>
      <c r="S25" s="4"/>
      <c r="T25" s="1">
        <v>0.67187631130218506</v>
      </c>
      <c r="U25" s="1">
        <v>0.55263155698776245</v>
      </c>
      <c r="V25" s="1">
        <v>0.81578946113586426</v>
      </c>
      <c r="X25" s="1">
        <v>20.568666458129883</v>
      </c>
      <c r="Y25" s="1">
        <v>13.631579399108887</v>
      </c>
      <c r="Z25" s="1">
        <v>27.421052932739258</v>
      </c>
    </row>
    <row r="26" spans="1:26" ht="14.25" customHeight="1">
      <c r="A26" s="8"/>
      <c r="B26" s="14" t="s">
        <v>21</v>
      </c>
      <c r="C26" s="19">
        <v>17</v>
      </c>
      <c r="D26" s="3" t="str">
        <f>_xlfn.CONCAT("(",TEXT(R26,"0.0%"),")")</f>
        <v>(17.0%)</v>
      </c>
      <c r="E26" s="21">
        <v>4.6164706349372864E-2</v>
      </c>
      <c r="F26" s="21">
        <v>8.5735298693180084E-2</v>
      </c>
      <c r="G26" s="21">
        <v>0.13431176543235779</v>
      </c>
      <c r="H26" s="21">
        <v>0.32561764121055603</v>
      </c>
      <c r="I26" s="21">
        <v>0.40817061066627502</v>
      </c>
      <c r="J26" s="21">
        <f t="shared" si="0"/>
        <v>0.59182941913604736</v>
      </c>
      <c r="K26" s="8" t="str">
        <f t="shared" si="1"/>
        <v>(35.3%, 76.5%)</v>
      </c>
      <c r="L26" s="24">
        <f t="shared" si="2"/>
        <v>16.795722961425781</v>
      </c>
      <c r="M26" s="8" t="str">
        <f t="shared" si="3"/>
        <v>(5.9, 26.9)</v>
      </c>
      <c r="R26" s="4">
        <f t="shared" si="4"/>
        <v>0.17</v>
      </c>
      <c r="S26" s="4"/>
      <c r="T26" s="1">
        <v>0.59182941913604736</v>
      </c>
      <c r="U26" s="1">
        <v>0.35294118523597717</v>
      </c>
      <c r="V26" s="1">
        <v>0.76470589637756348</v>
      </c>
      <c r="X26" s="1">
        <v>16.795722961425781</v>
      </c>
      <c r="Y26" s="1">
        <v>5.8823528289794922</v>
      </c>
      <c r="Z26" s="1">
        <v>26.941177368164063</v>
      </c>
    </row>
    <row r="27" spans="1:26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</sheetData>
  <mergeCells count="5">
    <mergeCell ref="B1:B2"/>
    <mergeCell ref="C1:D1"/>
    <mergeCell ref="E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Barclay</cp:lastModifiedBy>
  <dcterms:created xsi:type="dcterms:W3CDTF">2022-03-18T16:30:03Z</dcterms:created>
  <dcterms:modified xsi:type="dcterms:W3CDTF">2022-03-18T17:00:48Z</dcterms:modified>
</cp:coreProperties>
</file>