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25892\Documents\"/>
    </mc:Choice>
  </mc:AlternateContent>
  <bookViews>
    <workbookView xWindow="0" yWindow="600" windowWidth="20490" windowHeight="7005"/>
  </bookViews>
  <sheets>
    <sheet name="Dados" sheetId="1" r:id="rId1"/>
    <sheet name="DadosTABS" sheetId="2" r:id="rId2"/>
  </sheets>
  <definedNames>
    <definedName name="_xlnm._FilterDatabase" localSheetId="0" hidden="1">Dados!$A$1:$F$42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4" i="2"/>
  <c r="C3" i="2"/>
  <c r="B5" i="2"/>
  <c r="B4" i="2"/>
  <c r="B3" i="2"/>
  <c r="F3" i="2"/>
  <c r="F4" i="1"/>
  <c r="F7" i="1"/>
  <c r="F2" i="1"/>
  <c r="F3" i="1"/>
  <c r="F10" i="1"/>
  <c r="F5" i="1"/>
  <c r="F6" i="1"/>
  <c r="F11" i="1"/>
  <c r="F8" i="1"/>
  <c r="F12" i="1"/>
  <c r="F9" i="1"/>
  <c r="F13" i="1"/>
  <c r="E4" i="1"/>
  <c r="E7" i="1"/>
  <c r="E2" i="1"/>
  <c r="E3" i="1"/>
  <c r="E10" i="1"/>
  <c r="E5" i="1"/>
  <c r="E6" i="1"/>
  <c r="E11" i="1"/>
  <c r="E8" i="1"/>
  <c r="E12" i="1"/>
  <c r="E9" i="1"/>
  <c r="E13" i="1"/>
  <c r="E22" i="1"/>
  <c r="E24" i="1"/>
  <c r="E26" i="1"/>
  <c r="E28" i="1"/>
  <c r="E32" i="1"/>
  <c r="E34" i="1"/>
  <c r="E37" i="1"/>
  <c r="E41" i="1"/>
  <c r="E14" i="1"/>
  <c r="E15" i="1"/>
  <c r="E16" i="1"/>
  <c r="E17" i="1"/>
  <c r="E18" i="1"/>
  <c r="E21" i="1"/>
  <c r="E23" i="1"/>
  <c r="E25" i="1"/>
  <c r="E27" i="1"/>
  <c r="E29" i="1"/>
  <c r="E30" i="1"/>
  <c r="E31" i="1"/>
  <c r="E33" i="1"/>
  <c r="E35" i="1"/>
  <c r="E36" i="1"/>
  <c r="E38" i="1"/>
  <c r="E39" i="1"/>
  <c r="E40" i="1"/>
  <c r="E42" i="1"/>
  <c r="E20" i="1"/>
  <c r="E19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14" i="1"/>
  <c r="G3" i="2" l="1"/>
  <c r="D5" i="2"/>
  <c r="D4" i="2"/>
  <c r="D3" i="2"/>
</calcChain>
</file>

<file path=xl/sharedStrings.xml><?xml version="1.0" encoding="utf-8"?>
<sst xmlns="http://schemas.openxmlformats.org/spreadsheetml/2006/main" count="114" uniqueCount="73">
  <si>
    <t>Nome</t>
  </si>
  <si>
    <t>Quantidade</t>
  </si>
  <si>
    <t>7*</t>
  </si>
  <si>
    <t>STMR</t>
  </si>
  <si>
    <t>Orlandeau</t>
  </si>
  <si>
    <t>Base *</t>
  </si>
  <si>
    <t>Cloud</t>
  </si>
  <si>
    <t>Fryevia</t>
  </si>
  <si>
    <t>DK Cecil</t>
  </si>
  <si>
    <t>Luneth</t>
  </si>
  <si>
    <t>Queen</t>
  </si>
  <si>
    <t>Dark Fina</t>
  </si>
  <si>
    <t>Marie</t>
  </si>
  <si>
    <t>Emperor</t>
  </si>
  <si>
    <t>Dragonlord</t>
  </si>
  <si>
    <t>Rem</t>
  </si>
  <si>
    <t>Christine</t>
  </si>
  <si>
    <t>Gladiolus</t>
  </si>
  <si>
    <t>Lila</t>
  </si>
  <si>
    <t>Noctis</t>
  </si>
  <si>
    <t>Ramza</t>
  </si>
  <si>
    <t>Reberta</t>
  </si>
  <si>
    <t>Sephiroth</t>
  </si>
  <si>
    <t>5*</t>
  </si>
  <si>
    <t>Eiko</t>
  </si>
  <si>
    <t>Duke</t>
  </si>
  <si>
    <t>Fohlen</t>
  </si>
  <si>
    <t>Gilgamesh</t>
  </si>
  <si>
    <t>Kelsus</t>
  </si>
  <si>
    <t>Lara Corft</t>
  </si>
  <si>
    <t>Lightning</t>
  </si>
  <si>
    <t>Maxwell</t>
  </si>
  <si>
    <t>Nyx</t>
  </si>
  <si>
    <t>Ukiyo</t>
  </si>
  <si>
    <t>Y'shtola</t>
  </si>
  <si>
    <t>Stars (Unit Principal)</t>
  </si>
  <si>
    <t>Gilbert</t>
  </si>
  <si>
    <t>Locke</t>
  </si>
  <si>
    <t>Cupid Luna</t>
  </si>
  <si>
    <t>Grace</t>
  </si>
  <si>
    <t>Exdeath</t>
  </si>
  <si>
    <t>Krile</t>
  </si>
  <si>
    <t>Leo</t>
  </si>
  <si>
    <t>Pirate Jake</t>
  </si>
  <si>
    <t>Sakura</t>
  </si>
  <si>
    <t>Setzer</t>
  </si>
  <si>
    <t>Shantotto</t>
  </si>
  <si>
    <t>Yda</t>
  </si>
  <si>
    <t>3*</t>
  </si>
  <si>
    <t>4*</t>
  </si>
  <si>
    <t>Distintas</t>
  </si>
  <si>
    <t>Iguais</t>
  </si>
  <si>
    <t>Total</t>
  </si>
  <si>
    <t>Base</t>
  </si>
  <si>
    <t>Units</t>
  </si>
  <si>
    <t>Base 5* Diferentes</t>
  </si>
  <si>
    <t>Prontos p/ 7*</t>
  </si>
  <si>
    <t>Base 5* -&gt; 7*</t>
  </si>
  <si>
    <t>William</t>
  </si>
  <si>
    <t>Adam</t>
  </si>
  <si>
    <t>Alma</t>
  </si>
  <si>
    <t>Amelia</t>
  </si>
  <si>
    <t>Ashe</t>
  </si>
  <si>
    <t>Ashteroze</t>
  </si>
  <si>
    <t>Beach Time Fina</t>
  </si>
  <si>
    <t>Bran</t>
  </si>
  <si>
    <t>Cagnazzo</t>
  </si>
  <si>
    <t>Cedona</t>
  </si>
  <si>
    <t>Chic Ariana</t>
  </si>
  <si>
    <t>Chizuru</t>
  </si>
  <si>
    <t>Chloe</t>
  </si>
  <si>
    <t>Crowe</t>
  </si>
  <si>
    <t>Dangerous Ariana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</si>
</sst>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topLeftCell="A38" workbookViewId="0">
      <selection activeCell="C58" sqref="C58"/>
    </sheetView>
  </sheetViews>
  <sheetFormatPr defaultRowHeight="15" x14ac:dyDescent="0.25"/>
  <cols>
    <col min="1" max="1" width="11.140625" style="1" bestFit="1" customWidth="1"/>
    <col min="2" max="2" width="9.85546875" style="1" bestFit="1" customWidth="1"/>
    <col min="3" max="3" width="11" style="2" bestFit="1" customWidth="1"/>
    <col min="4" max="4" width="16" style="1" bestFit="1" customWidth="1"/>
    <col min="5" max="5" width="12.42578125" style="1" customWidth="1"/>
    <col min="6" max="6" width="10.42578125" style="1" bestFit="1" customWidth="1"/>
  </cols>
  <sheetData>
    <row r="1" spans="1:6" x14ac:dyDescent="0.25">
      <c r="A1" s="2" t="s">
        <v>5</v>
      </c>
      <c r="B1" s="2" t="s">
        <v>35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" t="s">
        <v>48</v>
      </c>
      <c r="B2" s="1">
        <v>5</v>
      </c>
      <c r="C2" s="2" t="s">
        <v>38</v>
      </c>
      <c r="D2" s="1">
        <v>1</v>
      </c>
      <c r="E2" s="1" t="str">
        <f>IF(AND(D2&gt;1,A2="5*"),"YES","NO")</f>
        <v>NO</v>
      </c>
      <c r="F2" s="1" t="str">
        <f>IF(D2&gt;=4,"YES","NO")</f>
        <v>NO</v>
      </c>
    </row>
    <row r="3" spans="1:6" x14ac:dyDescent="0.25">
      <c r="A3" s="1" t="s">
        <v>48</v>
      </c>
      <c r="B3" s="1">
        <v>5</v>
      </c>
      <c r="C3" s="2" t="s">
        <v>40</v>
      </c>
      <c r="D3" s="1">
        <v>1</v>
      </c>
      <c r="E3" s="1" t="str">
        <f>IF(AND(D3&gt;1,A3="5*"),"YES","NO")</f>
        <v>NO</v>
      </c>
      <c r="F3" s="1" t="str">
        <f>IF(D3&gt;=4,"YES","NO")</f>
        <v>NO</v>
      </c>
    </row>
    <row r="4" spans="1:6" x14ac:dyDescent="0.25">
      <c r="A4" s="1" t="s">
        <v>48</v>
      </c>
      <c r="B4" s="1">
        <v>5</v>
      </c>
      <c r="C4" s="2" t="s">
        <v>36</v>
      </c>
      <c r="D4" s="1">
        <v>1</v>
      </c>
      <c r="E4" s="1" t="str">
        <f>IF(AND(D4&gt;1,A4="5*"),"YES","NO")</f>
        <v>NO</v>
      </c>
      <c r="F4" s="1" t="str">
        <f>IF(D4&gt;=4,"YES","NO")</f>
        <v>NO</v>
      </c>
    </row>
    <row r="5" spans="1:6" x14ac:dyDescent="0.25">
      <c r="A5" s="1" t="s">
        <v>48</v>
      </c>
      <c r="B5" s="1">
        <v>5</v>
      </c>
      <c r="C5" s="2" t="s">
        <v>41</v>
      </c>
      <c r="D5" s="1">
        <v>1</v>
      </c>
      <c r="E5" s="1" t="str">
        <f>IF(AND(D5&gt;1,A5="5*"),"YES","NO")</f>
        <v>NO</v>
      </c>
      <c r="F5" s="1" t="str">
        <f>IF(D5&gt;=4,"YES","NO")</f>
        <v>NO</v>
      </c>
    </row>
    <row r="6" spans="1:6" x14ac:dyDescent="0.25">
      <c r="A6" s="1" t="s">
        <v>48</v>
      </c>
      <c r="B6" s="1">
        <v>5</v>
      </c>
      <c r="C6" s="2" t="s">
        <v>42</v>
      </c>
      <c r="D6" s="1">
        <v>1</v>
      </c>
      <c r="E6" s="1" t="str">
        <f>IF(AND(D6&gt;1,A6="5*"),"YES","NO")</f>
        <v>NO</v>
      </c>
      <c r="F6" s="1" t="str">
        <f>IF(D6&gt;=4,"YES","NO")</f>
        <v>NO</v>
      </c>
    </row>
    <row r="7" spans="1:6" x14ac:dyDescent="0.25">
      <c r="A7" s="1" t="s">
        <v>48</v>
      </c>
      <c r="B7" s="1">
        <v>5</v>
      </c>
      <c r="C7" s="2" t="s">
        <v>37</v>
      </c>
      <c r="D7" s="1">
        <v>2</v>
      </c>
      <c r="E7" s="1" t="str">
        <f>IF(AND(D7&gt;1,A7="5*"),"YES","NO")</f>
        <v>NO</v>
      </c>
      <c r="F7" s="1" t="str">
        <f>IF(D7&gt;=4,"YES","NO")</f>
        <v>NO</v>
      </c>
    </row>
    <row r="8" spans="1:6" x14ac:dyDescent="0.25">
      <c r="A8" s="1" t="s">
        <v>48</v>
      </c>
      <c r="B8" s="1">
        <v>5</v>
      </c>
      <c r="C8" s="2" t="s">
        <v>44</v>
      </c>
      <c r="D8" s="1">
        <v>1</v>
      </c>
      <c r="E8" s="1" t="str">
        <f>IF(AND(D8&gt;1,A8="5*"),"YES","NO")</f>
        <v>NO</v>
      </c>
      <c r="F8" s="1" t="str">
        <f>IF(D8&gt;=4,"YES","NO")</f>
        <v>NO</v>
      </c>
    </row>
    <row r="9" spans="1:6" x14ac:dyDescent="0.25">
      <c r="A9" s="1" t="s">
        <v>48</v>
      </c>
      <c r="B9" s="1">
        <v>5</v>
      </c>
      <c r="C9" s="2" t="s">
        <v>46</v>
      </c>
      <c r="D9" s="1">
        <v>2</v>
      </c>
      <c r="E9" s="1" t="str">
        <f>IF(AND(D9&gt;1,A9="5*"),"YES","NO")</f>
        <v>NO</v>
      </c>
      <c r="F9" s="1" t="str">
        <f>IF(D9&gt;=4,"YES","NO")</f>
        <v>NO</v>
      </c>
    </row>
    <row r="10" spans="1:6" x14ac:dyDescent="0.25">
      <c r="A10" s="1" t="s">
        <v>49</v>
      </c>
      <c r="B10" s="1">
        <v>5</v>
      </c>
      <c r="C10" s="2" t="s">
        <v>39</v>
      </c>
      <c r="D10" s="1">
        <v>1</v>
      </c>
      <c r="E10" s="1" t="str">
        <f>IF(AND(D10&gt;1,A10="5*"),"YES","NO")</f>
        <v>NO</v>
      </c>
      <c r="F10" s="1" t="str">
        <f>IF(D10&gt;=4,"YES","NO")</f>
        <v>NO</v>
      </c>
    </row>
    <row r="11" spans="1:6" x14ac:dyDescent="0.25">
      <c r="A11" s="1" t="s">
        <v>49</v>
      </c>
      <c r="B11" s="1">
        <v>5</v>
      </c>
      <c r="C11" s="2" t="s">
        <v>43</v>
      </c>
      <c r="D11" s="1">
        <v>1</v>
      </c>
      <c r="E11" s="1" t="str">
        <f>IF(AND(D11&gt;1,A11="5*"),"YES","NO")</f>
        <v>NO</v>
      </c>
      <c r="F11" s="1" t="str">
        <f>IF(D11&gt;=4,"YES","NO")</f>
        <v>NO</v>
      </c>
    </row>
    <row r="12" spans="1:6" x14ac:dyDescent="0.25">
      <c r="A12" s="1" t="s">
        <v>49</v>
      </c>
      <c r="B12" s="1">
        <v>5</v>
      </c>
      <c r="C12" s="2" t="s">
        <v>45</v>
      </c>
      <c r="D12" s="1">
        <v>2</v>
      </c>
      <c r="E12" s="1" t="str">
        <f>IF(AND(D12&gt;1,A12="5*"),"YES","NO")</f>
        <v>NO</v>
      </c>
      <c r="F12" s="1" t="str">
        <f>IF(D12&gt;=4,"YES","NO")</f>
        <v>NO</v>
      </c>
    </row>
    <row r="13" spans="1:6" x14ac:dyDescent="0.25">
      <c r="A13" s="1" t="s">
        <v>49</v>
      </c>
      <c r="B13" s="1">
        <v>5</v>
      </c>
      <c r="C13" s="2" t="s">
        <v>47</v>
      </c>
      <c r="D13" s="1">
        <v>2</v>
      </c>
      <c r="E13" s="1" t="str">
        <f>IF(AND(D13&gt;1,A13="5*"),"YES","NO")</f>
        <v>NO</v>
      </c>
      <c r="F13" s="1" t="str">
        <f>IF(D13&gt;=4,"YES","NO")</f>
        <v>NO</v>
      </c>
    </row>
    <row r="14" spans="1:6" x14ac:dyDescent="0.25">
      <c r="A14" s="1" t="s">
        <v>23</v>
      </c>
      <c r="B14" s="1">
        <v>6</v>
      </c>
      <c r="C14" s="2" t="s">
        <v>16</v>
      </c>
      <c r="D14" s="1">
        <v>1</v>
      </c>
      <c r="E14" s="1" t="str">
        <f>IF(AND(D14&gt;1,A14="5*"),"YES","NO")</f>
        <v>NO</v>
      </c>
      <c r="F14" s="1" t="str">
        <f>IF(D14&gt;=4,"YES","NO")</f>
        <v>NO</v>
      </c>
    </row>
    <row r="15" spans="1:6" x14ac:dyDescent="0.25">
      <c r="A15" s="1" t="s">
        <v>23</v>
      </c>
      <c r="B15" s="1">
        <v>6</v>
      </c>
      <c r="C15" s="2" t="s">
        <v>6</v>
      </c>
      <c r="D15" s="1">
        <v>1</v>
      </c>
      <c r="E15" s="1" t="str">
        <f>IF(AND(D15&gt;1,A15="5*"),"YES","NO")</f>
        <v>NO</v>
      </c>
      <c r="F15" s="1" t="str">
        <f>IF(D15&gt;=4,"YES","NO")</f>
        <v>NO</v>
      </c>
    </row>
    <row r="16" spans="1:6" x14ac:dyDescent="0.25">
      <c r="A16" s="1" t="s">
        <v>23</v>
      </c>
      <c r="B16" s="1">
        <v>6</v>
      </c>
      <c r="C16" s="2" t="s">
        <v>11</v>
      </c>
      <c r="D16" s="1">
        <v>2</v>
      </c>
      <c r="E16" s="1" t="str">
        <f>IF(AND(D16&gt;1,A16="5*"),"YES","NO")</f>
        <v>YES</v>
      </c>
      <c r="F16" s="1" t="str">
        <f>IF(D16&gt;=4,"YES","NO")</f>
        <v>NO</v>
      </c>
    </row>
    <row r="17" spans="1:6" x14ac:dyDescent="0.25">
      <c r="A17" s="1" t="s">
        <v>23</v>
      </c>
      <c r="B17" s="1">
        <v>6</v>
      </c>
      <c r="C17" s="2" t="s">
        <v>8</v>
      </c>
      <c r="D17" s="1">
        <v>1</v>
      </c>
      <c r="E17" s="1" t="str">
        <f>IF(AND(D17&gt;1,A17="5*"),"YES","NO")</f>
        <v>NO</v>
      </c>
      <c r="F17" s="1" t="str">
        <f>IF(D17&gt;=4,"YES","NO")</f>
        <v>NO</v>
      </c>
    </row>
    <row r="18" spans="1:6" x14ac:dyDescent="0.25">
      <c r="A18" s="1" t="s">
        <v>23</v>
      </c>
      <c r="B18" s="1">
        <v>6</v>
      </c>
      <c r="C18" s="2" t="s">
        <v>14</v>
      </c>
      <c r="D18" s="1">
        <v>1</v>
      </c>
      <c r="E18" s="1" t="str">
        <f>IF(AND(D18&gt;1,A18="5*"),"YES","NO")</f>
        <v>NO</v>
      </c>
      <c r="F18" s="1" t="str">
        <f>IF(D18&gt;=4,"YES","NO")</f>
        <v>NO</v>
      </c>
    </row>
    <row r="19" spans="1:6" x14ac:dyDescent="0.25">
      <c r="A19" s="1" t="s">
        <v>23</v>
      </c>
      <c r="B19" s="1">
        <v>5</v>
      </c>
      <c r="C19" s="2" t="s">
        <v>25</v>
      </c>
      <c r="D19" s="1">
        <v>1</v>
      </c>
      <c r="E19" s="1" t="str">
        <f>IF(AND(D19&gt;1,A19="5*"),"YES","NO")</f>
        <v>NO</v>
      </c>
      <c r="F19" s="1" t="str">
        <f>IF(D19&gt;=4,"YES","NO")</f>
        <v>NO</v>
      </c>
    </row>
    <row r="20" spans="1:6" x14ac:dyDescent="0.25">
      <c r="A20" s="1" t="s">
        <v>23</v>
      </c>
      <c r="B20" s="1">
        <v>5</v>
      </c>
      <c r="C20" s="2" t="s">
        <v>24</v>
      </c>
      <c r="D20" s="1">
        <v>2</v>
      </c>
      <c r="E20" s="1" t="str">
        <f>IF(AND(D20&gt;1,A20="5*"),"YES","NO")</f>
        <v>YES</v>
      </c>
      <c r="F20" s="1" t="str">
        <f>IF(D20&gt;=4,"YES","NO")</f>
        <v>NO</v>
      </c>
    </row>
    <row r="21" spans="1:6" x14ac:dyDescent="0.25">
      <c r="A21" s="1" t="s">
        <v>23</v>
      </c>
      <c r="B21" s="1">
        <v>6</v>
      </c>
      <c r="C21" s="2" t="s">
        <v>13</v>
      </c>
      <c r="D21" s="1">
        <v>2</v>
      </c>
      <c r="E21" s="1" t="str">
        <f>IF(AND(D21&gt;1,A21="5*"),"YES","NO")</f>
        <v>YES</v>
      </c>
      <c r="F21" s="1" t="str">
        <f>IF(D21&gt;=4,"YES","NO")</f>
        <v>NO</v>
      </c>
    </row>
    <row r="22" spans="1:6" x14ac:dyDescent="0.25">
      <c r="A22" s="1" t="s">
        <v>23</v>
      </c>
      <c r="B22" s="1">
        <v>5</v>
      </c>
      <c r="C22" s="2" t="s">
        <v>26</v>
      </c>
      <c r="D22" s="1">
        <v>1</v>
      </c>
      <c r="E22" s="1" t="str">
        <f>IF(AND(D22&gt;1,A22="5*"),"YES","NO")</f>
        <v>NO</v>
      </c>
      <c r="F22" s="1" t="str">
        <f>IF(D22&gt;=4,"YES","NO")</f>
        <v>NO</v>
      </c>
    </row>
    <row r="23" spans="1:6" x14ac:dyDescent="0.25">
      <c r="A23" s="1" t="s">
        <v>23</v>
      </c>
      <c r="B23" s="1">
        <v>6</v>
      </c>
      <c r="C23" s="2" t="s">
        <v>7</v>
      </c>
      <c r="D23" s="1">
        <v>1</v>
      </c>
      <c r="E23" s="1" t="str">
        <f>IF(AND(D23&gt;1,A23="5*"),"YES","NO")</f>
        <v>NO</v>
      </c>
      <c r="F23" s="1" t="str">
        <f>IF(D23&gt;=4,"YES","NO")</f>
        <v>NO</v>
      </c>
    </row>
    <row r="24" spans="1:6" x14ac:dyDescent="0.25">
      <c r="A24" s="1" t="s">
        <v>23</v>
      </c>
      <c r="B24" s="1">
        <v>5</v>
      </c>
      <c r="C24" s="2" t="s">
        <v>27</v>
      </c>
      <c r="D24" s="1">
        <v>1</v>
      </c>
      <c r="E24" s="1" t="str">
        <f>IF(AND(D24&gt;1,A24="5*"),"YES","NO")</f>
        <v>NO</v>
      </c>
      <c r="F24" s="1" t="str">
        <f>IF(D24&gt;=4,"YES","NO")</f>
        <v>NO</v>
      </c>
    </row>
    <row r="25" spans="1:6" x14ac:dyDescent="0.25">
      <c r="A25" s="1" t="s">
        <v>23</v>
      </c>
      <c r="B25" s="1">
        <v>6</v>
      </c>
      <c r="C25" s="2" t="s">
        <v>17</v>
      </c>
      <c r="D25" s="1">
        <v>2</v>
      </c>
      <c r="E25" s="1" t="str">
        <f>IF(AND(D25&gt;1,A25="5*"),"YES","NO")</f>
        <v>YES</v>
      </c>
      <c r="F25" s="1" t="str">
        <f>IF(D25&gt;=4,"YES","NO")</f>
        <v>NO</v>
      </c>
    </row>
    <row r="26" spans="1:6" x14ac:dyDescent="0.25">
      <c r="A26" s="1" t="s">
        <v>23</v>
      </c>
      <c r="B26" s="1">
        <v>5</v>
      </c>
      <c r="C26" s="2" t="s">
        <v>28</v>
      </c>
      <c r="D26" s="1">
        <v>1</v>
      </c>
      <c r="E26" s="1" t="str">
        <f>IF(AND(D26&gt;1,A26="5*"),"YES","NO")</f>
        <v>NO</v>
      </c>
      <c r="F26" s="1" t="str">
        <f>IF(D26&gt;=4,"YES","NO")</f>
        <v>NO</v>
      </c>
    </row>
    <row r="27" spans="1:6" x14ac:dyDescent="0.25">
      <c r="A27" s="1" t="s">
        <v>23</v>
      </c>
      <c r="B27" s="1">
        <v>6</v>
      </c>
      <c r="C27" s="2" t="s">
        <v>29</v>
      </c>
      <c r="D27" s="1">
        <v>2</v>
      </c>
      <c r="E27" s="1" t="str">
        <f>IF(AND(D27&gt;1,A27="5*"),"YES","NO")</f>
        <v>YES</v>
      </c>
      <c r="F27" s="1" t="str">
        <f>IF(D27&gt;=4,"YES","NO")</f>
        <v>NO</v>
      </c>
    </row>
    <row r="28" spans="1:6" x14ac:dyDescent="0.25">
      <c r="A28" s="1" t="s">
        <v>23</v>
      </c>
      <c r="B28" s="1">
        <v>5</v>
      </c>
      <c r="C28" s="2" t="s">
        <v>30</v>
      </c>
      <c r="D28" s="1">
        <v>1</v>
      </c>
      <c r="E28" s="1" t="str">
        <f>IF(AND(D28&gt;1,A28="5*"),"YES","NO")</f>
        <v>NO</v>
      </c>
      <c r="F28" s="1" t="str">
        <f>IF(D28&gt;=4,"YES","NO")</f>
        <v>NO</v>
      </c>
    </row>
    <row r="29" spans="1:6" x14ac:dyDescent="0.25">
      <c r="A29" s="1" t="s">
        <v>23</v>
      </c>
      <c r="B29" s="1">
        <v>6</v>
      </c>
      <c r="C29" s="2" t="s">
        <v>18</v>
      </c>
      <c r="D29" s="1">
        <v>1</v>
      </c>
      <c r="E29" s="1" t="str">
        <f>IF(AND(D29&gt;1,A29="5*"),"YES","NO")</f>
        <v>NO</v>
      </c>
      <c r="F29" s="1" t="str">
        <f>IF(D29&gt;=4,"YES","NO")</f>
        <v>NO</v>
      </c>
    </row>
    <row r="30" spans="1:6" x14ac:dyDescent="0.25">
      <c r="A30" s="1" t="s">
        <v>23</v>
      </c>
      <c r="B30" s="1">
        <v>6</v>
      </c>
      <c r="C30" s="2" t="s">
        <v>9</v>
      </c>
      <c r="D30" s="1">
        <v>3</v>
      </c>
      <c r="E30" s="1" t="str">
        <f>IF(AND(D30&gt;1,A30="5*"),"YES","NO")</f>
        <v>YES</v>
      </c>
      <c r="F30" s="1" t="str">
        <f>IF(D30&gt;=4,"YES","NO")</f>
        <v>NO</v>
      </c>
    </row>
    <row r="31" spans="1:6" x14ac:dyDescent="0.25">
      <c r="A31" s="1" t="s">
        <v>23</v>
      </c>
      <c r="B31" s="1">
        <v>6</v>
      </c>
      <c r="C31" s="2" t="s">
        <v>12</v>
      </c>
      <c r="D31" s="1">
        <v>1</v>
      </c>
      <c r="E31" s="1" t="str">
        <f>IF(AND(D31&gt;1,A31="5*"),"YES","NO")</f>
        <v>NO</v>
      </c>
      <c r="F31" s="1" t="str">
        <f>IF(D31&gt;=4,"YES","NO")</f>
        <v>NO</v>
      </c>
    </row>
    <row r="32" spans="1:6" x14ac:dyDescent="0.25">
      <c r="A32" s="1" t="s">
        <v>23</v>
      </c>
      <c r="B32" s="1">
        <v>5</v>
      </c>
      <c r="C32" s="2" t="s">
        <v>31</v>
      </c>
      <c r="D32" s="1">
        <v>1</v>
      </c>
      <c r="E32" s="1" t="str">
        <f>IF(AND(D32&gt;1,A32="5*"),"YES","NO")</f>
        <v>NO</v>
      </c>
      <c r="F32" s="1" t="str">
        <f>IF(D32&gt;=4,"YES","NO")</f>
        <v>NO</v>
      </c>
    </row>
    <row r="33" spans="1:6" x14ac:dyDescent="0.25">
      <c r="A33" s="1" t="s">
        <v>23</v>
      </c>
      <c r="B33" s="1">
        <v>6</v>
      </c>
      <c r="C33" s="2" t="s">
        <v>19</v>
      </c>
      <c r="D33" s="1">
        <v>1</v>
      </c>
      <c r="E33" s="1" t="str">
        <f>IF(AND(D33&gt;1,A33="5*"),"YES","NO")</f>
        <v>NO</v>
      </c>
      <c r="F33" s="1" t="str">
        <f>IF(D33&gt;=4,"YES","NO")</f>
        <v>NO</v>
      </c>
    </row>
    <row r="34" spans="1:6" x14ac:dyDescent="0.25">
      <c r="A34" s="1" t="s">
        <v>23</v>
      </c>
      <c r="B34" s="1">
        <v>5</v>
      </c>
      <c r="C34" s="2" t="s">
        <v>32</v>
      </c>
      <c r="D34" s="1">
        <v>2</v>
      </c>
      <c r="E34" s="1" t="str">
        <f>IF(AND(D34&gt;1,A34="5*"),"YES","NO")</f>
        <v>YES</v>
      </c>
      <c r="F34" s="1" t="str">
        <f>IF(D34&gt;=4,"YES","NO")</f>
        <v>NO</v>
      </c>
    </row>
    <row r="35" spans="1:6" x14ac:dyDescent="0.25">
      <c r="A35" s="1" t="s">
        <v>23</v>
      </c>
      <c r="B35" s="1">
        <v>6</v>
      </c>
      <c r="C35" s="2" t="s">
        <v>4</v>
      </c>
      <c r="D35" s="1">
        <v>2</v>
      </c>
      <c r="E35" s="1" t="str">
        <f>IF(AND(D35&gt;1,A35="5*"),"YES","NO")</f>
        <v>YES</v>
      </c>
      <c r="F35" s="1" t="str">
        <f>IF(D35&gt;=4,"YES","NO")</f>
        <v>NO</v>
      </c>
    </row>
    <row r="36" spans="1:6" x14ac:dyDescent="0.25">
      <c r="A36" s="1" t="s">
        <v>23</v>
      </c>
      <c r="B36" s="1">
        <v>6</v>
      </c>
      <c r="C36" s="2" t="s">
        <v>10</v>
      </c>
      <c r="D36" s="1">
        <v>3</v>
      </c>
      <c r="E36" s="1" t="str">
        <f>IF(AND(D36&gt;1,A36="5*"),"YES","NO")</f>
        <v>YES</v>
      </c>
      <c r="F36" s="1" t="str">
        <f>IF(D36&gt;=4,"YES","NO")</f>
        <v>NO</v>
      </c>
    </row>
    <row r="37" spans="1:6" x14ac:dyDescent="0.25">
      <c r="A37" s="1" t="s">
        <v>23</v>
      </c>
      <c r="B37" s="1">
        <v>5</v>
      </c>
      <c r="C37" s="2" t="s">
        <v>20</v>
      </c>
      <c r="D37" s="1">
        <v>1</v>
      </c>
      <c r="E37" s="1" t="str">
        <f>IF(AND(D37&gt;1,A37="5*"),"YES","NO")</f>
        <v>NO</v>
      </c>
      <c r="F37" s="1" t="str">
        <f>IF(D37&gt;=4,"YES","NO")</f>
        <v>NO</v>
      </c>
    </row>
    <row r="38" spans="1:6" x14ac:dyDescent="0.25">
      <c r="A38" s="1" t="s">
        <v>23</v>
      </c>
      <c r="B38" s="1">
        <v>6</v>
      </c>
      <c r="C38" s="2" t="s">
        <v>21</v>
      </c>
      <c r="D38" s="1">
        <v>1</v>
      </c>
      <c r="E38" s="1" t="str">
        <f>IF(AND(D38&gt;1,A38="5*"),"YES","NO")</f>
        <v>NO</v>
      </c>
      <c r="F38" s="1" t="str">
        <f>IF(D38&gt;=4,"YES","NO")</f>
        <v>NO</v>
      </c>
    </row>
    <row r="39" spans="1:6" x14ac:dyDescent="0.25">
      <c r="A39" s="1" t="s">
        <v>23</v>
      </c>
      <c r="B39" s="1">
        <v>6</v>
      </c>
      <c r="C39" s="2" t="s">
        <v>15</v>
      </c>
      <c r="D39" s="1">
        <v>2</v>
      </c>
      <c r="E39" s="1" t="str">
        <f>IF(AND(D39&gt;1,A39="5*"),"YES","NO")</f>
        <v>YES</v>
      </c>
      <c r="F39" s="1" t="str">
        <f>IF(D39&gt;=4,"YES","NO")</f>
        <v>NO</v>
      </c>
    </row>
    <row r="40" spans="1:6" x14ac:dyDescent="0.25">
      <c r="A40" s="1" t="s">
        <v>23</v>
      </c>
      <c r="B40" s="1">
        <v>6</v>
      </c>
      <c r="C40" s="2" t="s">
        <v>22</v>
      </c>
      <c r="D40" s="1">
        <v>1</v>
      </c>
      <c r="E40" s="1" t="str">
        <f>IF(AND(D40&gt;1,A40="5*"),"YES","NO")</f>
        <v>NO</v>
      </c>
      <c r="F40" s="1" t="str">
        <f>IF(D40&gt;=4,"YES","NO")</f>
        <v>NO</v>
      </c>
    </row>
    <row r="41" spans="1:6" x14ac:dyDescent="0.25">
      <c r="A41" s="1" t="s">
        <v>23</v>
      </c>
      <c r="B41" s="1">
        <v>5</v>
      </c>
      <c r="C41" s="2" t="s">
        <v>33</v>
      </c>
      <c r="D41" s="1">
        <v>1</v>
      </c>
      <c r="E41" s="1" t="str">
        <f>IF(AND(D41&gt;1,A41="5*"),"YES","NO")</f>
        <v>NO</v>
      </c>
      <c r="F41" s="1" t="str">
        <f>IF(D41&gt;=4,"YES","NO")</f>
        <v>NO</v>
      </c>
    </row>
    <row r="42" spans="1:6" x14ac:dyDescent="0.25">
      <c r="A42" s="1" t="s">
        <v>23</v>
      </c>
      <c r="B42" s="1">
        <v>6</v>
      </c>
      <c r="C42" s="2" t="s">
        <v>34</v>
      </c>
      <c r="D42" s="1">
        <v>2</v>
      </c>
      <c r="E42" s="1" t="str">
        <f>IF(AND(D42&gt;1,A42="5*"),"YES","NO")</f>
        <v>YES</v>
      </c>
      <c r="F42" s="1" t="str">
        <f>IF(D42&gt;=4,"YES","NO")</f>
        <v>NO</v>
      </c>
    </row>
    <row r="43" spans="1:6" x14ac:dyDescent="0.25">
      <c r="C43" s="2" t="s">
        <v>58</v>
      </c>
    </row>
    <row r="44" spans="1:6" x14ac:dyDescent="0.25">
      <c r="C44" s="2" t="s">
        <v>59</v>
      </c>
    </row>
    <row r="45" spans="1:6" x14ac:dyDescent="0.25">
      <c r="C45" s="2" t="s">
        <v>60</v>
      </c>
    </row>
    <row r="46" spans="1:6" x14ac:dyDescent="0.25">
      <c r="C46" s="2" t="s">
        <v>61</v>
      </c>
    </row>
    <row r="47" spans="1:6" x14ac:dyDescent="0.25">
      <c r="C47" s="2" t="s">
        <v>62</v>
      </c>
      <c r="D47" s="1">
        <v>2</v>
      </c>
    </row>
    <row r="48" spans="1:6" x14ac:dyDescent="0.25">
      <c r="C48" s="2" t="s">
        <v>63</v>
      </c>
    </row>
    <row r="49" spans="3:4" x14ac:dyDescent="0.25">
      <c r="C49" s="2" t="s">
        <v>64</v>
      </c>
    </row>
    <row r="50" spans="3:4" x14ac:dyDescent="0.25">
      <c r="C50" s="2" t="s">
        <v>65</v>
      </c>
    </row>
    <row r="51" spans="3:4" x14ac:dyDescent="0.25">
      <c r="C51" s="2" t="s">
        <v>66</v>
      </c>
    </row>
    <row r="52" spans="3:4" x14ac:dyDescent="0.25">
      <c r="C52" s="2" t="s">
        <v>67</v>
      </c>
    </row>
    <row r="53" spans="3:4" x14ac:dyDescent="0.25">
      <c r="C53" s="2" t="s">
        <v>68</v>
      </c>
    </row>
    <row r="54" spans="3:4" x14ac:dyDescent="0.25">
      <c r="C54" s="2" t="s">
        <v>69</v>
      </c>
      <c r="D54" s="1">
        <v>2</v>
      </c>
    </row>
    <row r="55" spans="3:4" x14ac:dyDescent="0.25">
      <c r="C55" s="2" t="s">
        <v>70</v>
      </c>
    </row>
    <row r="56" spans="3:4" x14ac:dyDescent="0.25">
      <c r="C56" s="2" t="s">
        <v>71</v>
      </c>
    </row>
    <row r="57" spans="3:4" x14ac:dyDescent="0.25">
      <c r="C57" s="2" t="s">
        <v>72</v>
      </c>
    </row>
  </sheetData>
  <autoFilter ref="A1:F42">
    <sortState ref="A2:F42">
      <sortCondition ref="A1:A42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4" sqref="B4"/>
    </sheetView>
  </sheetViews>
  <sheetFormatPr defaultRowHeight="15" x14ac:dyDescent="0.25"/>
  <cols>
    <col min="6" max="6" width="17.7109375" bestFit="1" customWidth="1"/>
    <col min="7" max="7" width="12.7109375" bestFit="1" customWidth="1"/>
  </cols>
  <sheetData>
    <row r="1" spans="1:8" ht="15.75" thickBot="1" x14ac:dyDescent="0.3">
      <c r="A1" s="3" t="s">
        <v>54</v>
      </c>
      <c r="B1" s="4"/>
      <c r="C1" s="4"/>
      <c r="D1" s="5"/>
      <c r="F1" s="3" t="s">
        <v>57</v>
      </c>
      <c r="G1" s="5"/>
    </row>
    <row r="2" spans="1:8" ht="15.75" thickBot="1" x14ac:dyDescent="0.3">
      <c r="A2" s="6" t="s">
        <v>53</v>
      </c>
      <c r="B2" s="7" t="s">
        <v>50</v>
      </c>
      <c r="C2" s="7" t="s">
        <v>51</v>
      </c>
      <c r="D2" s="8" t="s">
        <v>52</v>
      </c>
      <c r="F2" s="19" t="s">
        <v>55</v>
      </c>
      <c r="G2" s="20" t="s">
        <v>56</v>
      </c>
      <c r="H2" s="17"/>
    </row>
    <row r="3" spans="1:8" ht="15.75" thickBot="1" x14ac:dyDescent="0.3">
      <c r="A3" s="14" t="s">
        <v>23</v>
      </c>
      <c r="B3" s="9">
        <f>COUNTIFS(Dados!D:D,1,Dados!A:A,"5*")</f>
        <v>18</v>
      </c>
      <c r="C3" s="10">
        <f>COUNTIFS(Dados!D:D,"&gt;1",Dados!A:A,"5*")</f>
        <v>11</v>
      </c>
      <c r="D3" s="11">
        <f>B3+C3</f>
        <v>29</v>
      </c>
      <c r="F3" s="18">
        <f>COUNTIF(Dados!A:A,"5*")</f>
        <v>29</v>
      </c>
      <c r="G3" s="21">
        <f>COUNTIFS(Dados!E:E,"YES",Dados!B:B,6)</f>
        <v>9</v>
      </c>
    </row>
    <row r="4" spans="1:8" x14ac:dyDescent="0.25">
      <c r="A4" s="15" t="s">
        <v>49</v>
      </c>
      <c r="B4" s="9">
        <f>COUNTIFS(Dados!D:D,1,Dados!A:A,"4*")</f>
        <v>2</v>
      </c>
      <c r="C4" s="11">
        <f>COUNTIFS(Dados!D:D,"&gt;1",Dados!A:A,"4*")</f>
        <v>2</v>
      </c>
      <c r="D4" s="11">
        <f t="shared" ref="D4:D5" si="0">B4+C4</f>
        <v>4</v>
      </c>
    </row>
    <row r="5" spans="1:8" ht="15.75" thickBot="1" x14ac:dyDescent="0.3">
      <c r="A5" s="16" t="s">
        <v>48</v>
      </c>
      <c r="B5" s="12">
        <f>COUNTIFS(Dados!D:D,1,Dados!A:A,"3*")</f>
        <v>6</v>
      </c>
      <c r="C5" s="13">
        <f>COUNTIFS(Dados!D:D,"&gt;1",Dados!A:A,"3*")</f>
        <v>2</v>
      </c>
      <c r="D5" s="13">
        <f t="shared" si="0"/>
        <v>8</v>
      </c>
    </row>
  </sheetData>
  <mergeCells count="2">
    <mergeCell ref="A1:D1"/>
    <mergeCell ref="F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DadosTABS</vt:lpstr>
    </vt:vector>
  </TitlesOfParts>
  <Company>Banrisul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Chassot Genz</dc:creator>
  <cp:lastModifiedBy>Matheus Chassot Genz</cp:lastModifiedBy>
  <dcterms:created xsi:type="dcterms:W3CDTF">2018-06-04T16:29:41Z</dcterms:created>
  <dcterms:modified xsi:type="dcterms:W3CDTF">2018-06-04T17:52:13Z</dcterms:modified>
</cp:coreProperties>
</file>