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_Ruby_Projects\"/>
    </mc:Choice>
  </mc:AlternateContent>
  <bookViews>
    <workbookView xWindow="0" yWindow="0" windowWidth="20730" windowHeight="11760" activeTab="2" xr2:uid="{00000000-000D-0000-FFFF-FFFF00000000}"/>
  </bookViews>
  <sheets>
    <sheet name="时程安排" sheetId="1" r:id="rId1"/>
    <sheet name="首页" sheetId="3" r:id="rId2"/>
    <sheet name="第二页" sheetId="4" r:id="rId3"/>
    <sheet name="第三页" sheetId="5" r:id="rId4"/>
    <sheet name="差异分析对策表" sheetId="6" r:id="rId5"/>
    <sheet name="异常追查表" sheetId="7" r:id="rId6"/>
    <sheet name="检查项目页" sheetId="2" r:id="rId7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4" l="1"/>
  <c r="I54" i="4"/>
  <c r="H54" i="4"/>
  <c r="G54" i="4"/>
  <c r="J43" i="4"/>
  <c r="I43" i="4"/>
  <c r="H43" i="4"/>
  <c r="G43" i="4"/>
  <c r="J39" i="4"/>
  <c r="I39" i="4"/>
  <c r="H39" i="4"/>
  <c r="G39" i="4"/>
  <c r="J34" i="4"/>
  <c r="I34" i="4"/>
  <c r="H34" i="4"/>
  <c r="G34" i="4"/>
  <c r="J29" i="4"/>
  <c r="I29" i="4"/>
  <c r="H29" i="4"/>
  <c r="G29" i="4"/>
  <c r="H26" i="4"/>
  <c r="I26" i="4"/>
  <c r="J26" i="4"/>
  <c r="G26" i="4"/>
  <c r="H17" i="4"/>
  <c r="I17" i="4"/>
  <c r="J17" i="4"/>
  <c r="G17" i="4"/>
  <c r="H12" i="4"/>
  <c r="I12" i="4"/>
  <c r="J12" i="4"/>
  <c r="G12" i="4"/>
  <c r="H9" i="4"/>
  <c r="I9" i="4"/>
  <c r="J9" i="4"/>
  <c r="G9" i="4"/>
  <c r="G5" i="7"/>
  <c r="F5" i="7"/>
  <c r="E5" i="7"/>
  <c r="D5" i="7"/>
  <c r="D3" i="7"/>
  <c r="E3" i="7"/>
  <c r="F3" i="7" s="1"/>
  <c r="G3" i="7" s="1"/>
  <c r="R8" i="5"/>
  <c r="S8" i="5"/>
  <c r="Q8" i="5"/>
  <c r="O8" i="5"/>
  <c r="L8" i="5"/>
  <c r="I8" i="5"/>
  <c r="R7" i="5"/>
  <c r="S7" i="5"/>
  <c r="Q7" i="5"/>
  <c r="O7" i="5"/>
  <c r="L7" i="5"/>
  <c r="I7" i="5"/>
  <c r="R6" i="5"/>
  <c r="S6" i="5"/>
  <c r="Q6" i="5"/>
  <c r="O6" i="5"/>
  <c r="L6" i="5"/>
  <c r="I6" i="5"/>
  <c r="R5" i="5"/>
  <c r="S5" i="5"/>
  <c r="Q5" i="5"/>
  <c r="O5" i="5"/>
  <c r="L5" i="5"/>
  <c r="I5" i="5"/>
  <c r="R4" i="5"/>
  <c r="S4" i="5"/>
  <c r="Q4" i="5"/>
  <c r="O4" i="5"/>
  <c r="L4" i="5"/>
  <c r="I4" i="5"/>
  <c r="R3" i="5"/>
  <c r="S3" i="5"/>
  <c r="Q3" i="5"/>
  <c r="O3" i="5"/>
  <c r="L3" i="5"/>
  <c r="I3" i="5"/>
  <c r="D45" i="3"/>
  <c r="D44" i="3"/>
  <c r="H43" i="3"/>
  <c r="D43" i="3"/>
  <c r="H41" i="3"/>
  <c r="H40" i="3"/>
  <c r="H39" i="3"/>
  <c r="H38" i="3"/>
  <c r="D38" i="3"/>
  <c r="H37" i="3"/>
  <c r="D37" i="3"/>
  <c r="H13" i="2"/>
  <c r="H11" i="2" s="1"/>
  <c r="H12" i="2"/>
  <c r="H10" i="2"/>
  <c r="H8" i="2" s="1"/>
  <c r="H9" i="2"/>
  <c r="H7" i="2"/>
  <c r="H5" i="2" s="1"/>
  <c r="H6" i="2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Young Jer Fu</author>
  </authors>
  <commentList>
    <comment ref="E4" authorId="0" shapeId="0" xr:uid="{00000000-0006-0000-0200-000001000000}">
      <text>
        <r>
          <rPr>
            <sz val="16"/>
            <color indexed="81"/>
            <rFont val="宋体"/>
            <family val="3"/>
            <charset val="134"/>
          </rPr>
          <t>灰色表格中不显示在系统中</t>
        </r>
      </text>
    </comment>
    <comment ref="L4" authorId="0" shapeId="0" xr:uid="{00000000-0006-0000-0200-000002000000}">
      <text>
        <r>
          <rPr>
            <sz val="16"/>
            <color indexed="81"/>
            <rFont val="宋体"/>
            <family val="3"/>
            <charset val="134"/>
          </rPr>
          <t>灰色表格中不显示在系统中</t>
        </r>
      </text>
    </comment>
    <comment ref="N13" authorId="0" shapeId="0" xr:uid="{00000000-0006-0000-0200-000003000000}">
      <text>
        <r>
          <rPr>
            <sz val="16"/>
            <color indexed="81"/>
            <rFont val="宋体"/>
            <family val="3"/>
            <charset val="134"/>
          </rPr>
          <t>点击对应的数字可以带出最基础的原始资料</t>
        </r>
      </text>
    </comment>
  </commentList>
</comments>
</file>

<file path=xl/sharedStrings.xml><?xml version="1.0" encoding="utf-8"?>
<sst xmlns="http://schemas.openxmlformats.org/spreadsheetml/2006/main" count="939" uniqueCount="646">
  <si>
    <r>
      <rPr>
        <sz val="12"/>
        <color theme="1"/>
        <rFont val="宋体"/>
        <family val="3"/>
        <charset val="134"/>
      </rPr>
      <t>项目</t>
    </r>
    <phoneticPr fontId="3" type="noConversion"/>
  </si>
  <si>
    <r>
      <rPr>
        <sz val="12"/>
        <color theme="1"/>
        <rFont val="宋体"/>
        <family val="3"/>
        <charset val="134"/>
      </rPr>
      <t>项目内容</t>
    </r>
    <phoneticPr fontId="3" type="noConversion"/>
  </si>
  <si>
    <r>
      <rPr>
        <sz val="12"/>
        <color theme="1"/>
        <rFont val="宋体"/>
        <family val="3"/>
        <charset val="134"/>
      </rPr>
      <t>开始时间</t>
    </r>
    <phoneticPr fontId="3" type="noConversion"/>
  </si>
  <si>
    <r>
      <rPr>
        <sz val="12"/>
        <color theme="1"/>
        <rFont val="宋体"/>
        <family val="3"/>
        <charset val="134"/>
      </rPr>
      <t>完成日期</t>
    </r>
    <phoneticPr fontId="3" type="noConversion"/>
  </si>
  <si>
    <r>
      <rPr>
        <sz val="12"/>
        <color theme="1"/>
        <rFont val="宋体"/>
        <family val="3"/>
        <charset val="134"/>
      </rPr>
      <t>天数</t>
    </r>
    <phoneticPr fontId="3" type="noConversion"/>
  </si>
  <si>
    <r>
      <rPr>
        <sz val="12"/>
        <color theme="1"/>
        <rFont val="宋体"/>
        <family val="3"/>
        <charset val="134"/>
      </rPr>
      <t>工厂管理指标</t>
    </r>
  </si>
  <si>
    <r>
      <rPr>
        <sz val="12"/>
        <color theme="1"/>
        <rFont val="宋体"/>
        <family val="3"/>
        <charset val="134"/>
      </rPr>
      <t>第二次开会</t>
    </r>
    <phoneticPr fontId="3" type="noConversion"/>
  </si>
  <si>
    <t>第三次开会</t>
    <phoneticPr fontId="3" type="noConversion"/>
  </si>
  <si>
    <t>V</t>
    <phoneticPr fontId="3" type="noConversion"/>
  </si>
  <si>
    <r>
      <rPr>
        <sz val="12"/>
        <color theme="1"/>
        <rFont val="宋体"/>
        <family val="3"/>
        <charset val="134"/>
      </rPr>
      <t>指标订定</t>
    </r>
    <phoneticPr fontId="3" type="noConversion"/>
  </si>
  <si>
    <r>
      <rPr>
        <sz val="12"/>
        <color theme="1"/>
        <rFont val="宋体"/>
        <family val="3"/>
        <charset val="134"/>
      </rPr>
      <t>生产指标</t>
    </r>
  </si>
  <si>
    <t>V</t>
    <phoneticPr fontId="3" type="noConversion"/>
  </si>
  <si>
    <r>
      <rPr>
        <sz val="12"/>
        <color theme="1"/>
        <rFont val="宋体"/>
        <family val="3"/>
        <charset val="134"/>
      </rPr>
      <t>制造指标</t>
    </r>
  </si>
  <si>
    <t>V</t>
    <phoneticPr fontId="3" type="noConversion"/>
  </si>
  <si>
    <r>
      <rPr>
        <sz val="12"/>
        <color theme="1"/>
        <rFont val="宋体"/>
        <family val="3"/>
        <charset val="134"/>
      </rPr>
      <t>采购指标</t>
    </r>
  </si>
  <si>
    <t>V</t>
    <phoneticPr fontId="3" type="noConversion"/>
  </si>
  <si>
    <r>
      <rPr>
        <sz val="12"/>
        <color theme="1"/>
        <rFont val="宋体"/>
        <family val="3"/>
        <charset val="134"/>
      </rPr>
      <t>仓库指标</t>
    </r>
  </si>
  <si>
    <r>
      <rPr>
        <sz val="12"/>
        <color theme="1"/>
        <rFont val="宋体"/>
        <family val="3"/>
        <charset val="134"/>
      </rPr>
      <t>品管指标</t>
    </r>
  </si>
  <si>
    <r>
      <rPr>
        <sz val="12"/>
        <color theme="1"/>
        <rFont val="宋体"/>
        <family val="3"/>
        <charset val="134"/>
      </rPr>
      <t>界面制作与修改</t>
    </r>
    <phoneticPr fontId="3" type="noConversion"/>
  </si>
  <si>
    <r>
      <rPr>
        <sz val="12"/>
        <color theme="1"/>
        <rFont val="宋体"/>
        <family val="3"/>
        <charset val="134"/>
      </rPr>
      <t>系统公司制作</t>
    </r>
    <phoneticPr fontId="3" type="noConversion"/>
  </si>
  <si>
    <r>
      <rPr>
        <sz val="12"/>
        <color theme="1"/>
        <rFont val="宋体"/>
        <family val="3"/>
        <charset val="134"/>
      </rPr>
      <t>验证与会议</t>
    </r>
    <phoneticPr fontId="3" type="noConversion"/>
  </si>
  <si>
    <r>
      <rPr>
        <sz val="12"/>
        <color theme="1"/>
        <rFont val="宋体"/>
        <family val="3"/>
        <charset val="134"/>
      </rPr>
      <t>第一次会议</t>
    </r>
    <phoneticPr fontId="3" type="noConversion"/>
  </si>
  <si>
    <r>
      <rPr>
        <sz val="12"/>
        <color theme="1"/>
        <rFont val="宋体"/>
        <family val="3"/>
        <charset val="134"/>
      </rPr>
      <t>提供修改资料</t>
    </r>
    <phoneticPr fontId="3" type="noConversion"/>
  </si>
  <si>
    <r>
      <rPr>
        <sz val="12"/>
        <color theme="1"/>
        <rFont val="宋体"/>
        <family val="3"/>
        <charset val="134"/>
      </rPr>
      <t>界面修改</t>
    </r>
    <phoneticPr fontId="3" type="noConversion"/>
  </si>
  <si>
    <r>
      <rPr>
        <sz val="12"/>
        <color theme="1"/>
        <rFont val="宋体"/>
        <family val="3"/>
        <charset val="134"/>
      </rPr>
      <t>第二次会议</t>
    </r>
    <phoneticPr fontId="3" type="noConversion"/>
  </si>
  <si>
    <r>
      <rPr>
        <sz val="12"/>
        <color theme="1"/>
        <rFont val="宋体"/>
        <family val="3"/>
        <charset val="134"/>
      </rPr>
      <t>界面修改</t>
    </r>
    <phoneticPr fontId="3" type="noConversion"/>
  </si>
  <si>
    <r>
      <rPr>
        <sz val="12"/>
        <color theme="1"/>
        <rFont val="宋体"/>
        <family val="3"/>
        <charset val="134"/>
      </rPr>
      <t>业务管理指标</t>
    </r>
    <phoneticPr fontId="3" type="noConversion"/>
  </si>
  <si>
    <r>
      <rPr>
        <sz val="12"/>
        <color theme="1"/>
        <rFont val="宋体"/>
        <family val="3"/>
        <charset val="134"/>
      </rPr>
      <t>指标订定</t>
    </r>
    <phoneticPr fontId="3" type="noConversion"/>
  </si>
  <si>
    <r>
      <rPr>
        <sz val="12"/>
        <color theme="1"/>
        <rFont val="宋体"/>
        <family val="3"/>
        <charset val="134"/>
      </rPr>
      <t>营业额达成率</t>
    </r>
    <r>
      <rPr>
        <sz val="12"/>
        <color theme="1"/>
        <rFont val="Arial"/>
        <family val="2"/>
        <charset val="134"/>
      </rPr>
      <t>%</t>
    </r>
  </si>
  <si>
    <r>
      <rPr>
        <sz val="12"/>
        <color theme="1"/>
        <rFont val="宋体"/>
        <family val="3"/>
        <charset val="134"/>
      </rPr>
      <t>目标营业金额</t>
    </r>
  </si>
  <si>
    <r>
      <rPr>
        <sz val="12"/>
        <color theme="1"/>
        <rFont val="宋体"/>
        <family val="3"/>
        <charset val="134"/>
      </rPr>
      <t>实际营业金额</t>
    </r>
  </si>
  <si>
    <r>
      <rPr>
        <sz val="12"/>
        <color theme="1"/>
        <rFont val="宋体"/>
        <family val="3"/>
        <charset val="134"/>
      </rPr>
      <t>应收帐款回收率</t>
    </r>
    <r>
      <rPr>
        <sz val="12"/>
        <color theme="1"/>
        <rFont val="Arial"/>
        <family val="2"/>
        <charset val="134"/>
      </rPr>
      <t>%</t>
    </r>
  </si>
  <si>
    <r>
      <rPr>
        <sz val="12"/>
        <color theme="1"/>
        <rFont val="宋体"/>
        <family val="3"/>
        <charset val="134"/>
      </rPr>
      <t>应收账款金额</t>
    </r>
  </si>
  <si>
    <r>
      <rPr>
        <sz val="12"/>
        <color theme="1"/>
        <rFont val="宋体"/>
        <family val="3"/>
        <charset val="134"/>
      </rPr>
      <t>实际收款金额</t>
    </r>
  </si>
  <si>
    <r>
      <rPr>
        <sz val="12"/>
        <color theme="1"/>
        <rFont val="宋体"/>
        <family val="3"/>
        <charset val="134"/>
      </rPr>
      <t>界面制作与修改</t>
    </r>
    <phoneticPr fontId="3" type="noConversion"/>
  </si>
  <si>
    <r>
      <rPr>
        <sz val="12"/>
        <color theme="1"/>
        <rFont val="宋体"/>
        <family val="3"/>
        <charset val="134"/>
      </rPr>
      <t>系统公司制作</t>
    </r>
    <phoneticPr fontId="3" type="noConversion"/>
  </si>
  <si>
    <r>
      <rPr>
        <sz val="12"/>
        <color theme="1"/>
        <rFont val="宋体"/>
        <family val="3"/>
        <charset val="134"/>
      </rPr>
      <t>验证与会议</t>
    </r>
    <phoneticPr fontId="3" type="noConversion"/>
  </si>
  <si>
    <r>
      <rPr>
        <sz val="12"/>
        <color theme="1"/>
        <rFont val="宋体"/>
        <family val="3"/>
        <charset val="134"/>
      </rPr>
      <t>财务管理指标</t>
    </r>
    <phoneticPr fontId="3" type="noConversion"/>
  </si>
  <si>
    <r>
      <rPr>
        <sz val="12"/>
        <color theme="1"/>
        <rFont val="宋体"/>
        <family val="3"/>
        <charset val="134"/>
      </rPr>
      <t>预算控制率</t>
    </r>
  </si>
  <si>
    <r>
      <rPr>
        <sz val="12"/>
        <color theme="1"/>
        <rFont val="宋体"/>
        <family val="3"/>
        <charset val="134"/>
      </rPr>
      <t>预算总金额</t>
    </r>
  </si>
  <si>
    <r>
      <rPr>
        <sz val="12"/>
        <color theme="1"/>
        <rFont val="宋体"/>
        <family val="3"/>
        <charset val="134"/>
      </rPr>
      <t>实际费用金额</t>
    </r>
  </si>
  <si>
    <r>
      <rPr>
        <sz val="12"/>
        <color theme="1"/>
        <rFont val="宋体"/>
        <family val="3"/>
        <charset val="134"/>
      </rPr>
      <t>流动资产不相符件数比率</t>
    </r>
    <r>
      <rPr>
        <sz val="12"/>
        <color theme="1"/>
        <rFont val="Arial"/>
        <family val="2"/>
        <charset val="134"/>
      </rPr>
      <t>%</t>
    </r>
  </si>
  <si>
    <r>
      <rPr>
        <sz val="12"/>
        <color theme="1"/>
        <rFont val="宋体"/>
        <family val="3"/>
        <charset val="134"/>
      </rPr>
      <t>流动资产查核项目</t>
    </r>
  </si>
  <si>
    <t>V</t>
    <phoneticPr fontId="3" type="noConversion"/>
  </si>
  <si>
    <r>
      <rPr>
        <sz val="12"/>
        <color theme="1"/>
        <rFont val="宋体"/>
        <family val="3"/>
        <charset val="134"/>
      </rPr>
      <t>不符合项目</t>
    </r>
  </si>
  <si>
    <t>V</t>
    <phoneticPr fontId="3" type="noConversion"/>
  </si>
  <si>
    <r>
      <rPr>
        <sz val="12"/>
        <color theme="1"/>
        <rFont val="宋体"/>
        <family val="3"/>
        <charset val="134"/>
      </rPr>
      <t>固定资产不相符件数比率</t>
    </r>
    <r>
      <rPr>
        <sz val="12"/>
        <color theme="1"/>
        <rFont val="Arial"/>
        <family val="2"/>
        <charset val="134"/>
      </rPr>
      <t>%</t>
    </r>
  </si>
  <si>
    <r>
      <rPr>
        <sz val="12"/>
        <color theme="1"/>
        <rFont val="宋体"/>
        <family val="3"/>
        <charset val="134"/>
      </rPr>
      <t>固定资产查核项目</t>
    </r>
  </si>
  <si>
    <r>
      <rPr>
        <sz val="12"/>
        <color theme="1"/>
        <rFont val="宋体"/>
        <family val="3"/>
        <charset val="134"/>
      </rPr>
      <t>财务报表失误次数</t>
    </r>
  </si>
  <si>
    <r>
      <rPr>
        <sz val="12"/>
        <color theme="1"/>
        <rFont val="宋体"/>
        <family val="3"/>
        <charset val="134"/>
      </rPr>
      <t>界面制作与修改</t>
    </r>
    <phoneticPr fontId="3" type="noConversion"/>
  </si>
  <si>
    <r>
      <rPr>
        <sz val="12"/>
        <color theme="1"/>
        <rFont val="宋体"/>
        <family val="3"/>
        <charset val="134"/>
      </rPr>
      <t>系统公司制作</t>
    </r>
    <phoneticPr fontId="3" type="noConversion"/>
  </si>
  <si>
    <r>
      <rPr>
        <sz val="12"/>
        <color theme="1"/>
        <rFont val="宋体"/>
        <family val="3"/>
        <charset val="134"/>
      </rPr>
      <t>人资管理指标</t>
    </r>
    <phoneticPr fontId="3" type="noConversion"/>
  </si>
  <si>
    <r>
      <rPr>
        <sz val="12"/>
        <color theme="1"/>
        <rFont val="宋体"/>
        <family val="3"/>
        <charset val="134"/>
      </rPr>
      <t>招聘及时率</t>
    </r>
  </si>
  <si>
    <r>
      <rPr>
        <sz val="12"/>
        <color theme="1"/>
        <rFont val="宋体"/>
        <family val="3"/>
        <charset val="134"/>
      </rPr>
      <t>应增补人数</t>
    </r>
  </si>
  <si>
    <r>
      <rPr>
        <sz val="12"/>
        <color theme="1"/>
        <rFont val="宋体"/>
        <family val="3"/>
        <charset val="134"/>
      </rPr>
      <t>依招聘标准时限实际到岗人数</t>
    </r>
  </si>
  <si>
    <r>
      <rPr>
        <sz val="12"/>
        <color theme="1"/>
        <rFont val="宋体"/>
        <family val="3"/>
        <charset val="134"/>
      </rPr>
      <t>员工满意度分数</t>
    </r>
  </si>
  <si>
    <r>
      <rPr>
        <sz val="12"/>
        <color theme="1"/>
        <rFont val="宋体"/>
        <family val="3"/>
        <charset val="134"/>
      </rPr>
      <t>第二次会议</t>
    </r>
    <phoneticPr fontId="3" type="noConversion"/>
  </si>
  <si>
    <t>最终系统检验</t>
  </si>
  <si>
    <t>课程大纲撰写</t>
  </si>
  <si>
    <t>文宣内容撰写</t>
  </si>
  <si>
    <t>文宣设计制作</t>
  </si>
  <si>
    <t>网页内容制作</t>
  </si>
  <si>
    <t>网页内容修改</t>
  </si>
  <si>
    <t>BU</t>
    <phoneticPr fontId="3" type="noConversion"/>
  </si>
  <si>
    <t>August</t>
  </si>
  <si>
    <t>WK31</t>
    <phoneticPr fontId="3" type="noConversion"/>
  </si>
  <si>
    <t>WK32</t>
    <phoneticPr fontId="3" type="noConversion"/>
  </si>
  <si>
    <t>WK33</t>
    <phoneticPr fontId="3" type="noConversion"/>
  </si>
  <si>
    <t>WK34</t>
    <phoneticPr fontId="3" type="noConversion"/>
  </si>
  <si>
    <t>WK35</t>
    <phoneticPr fontId="3" type="noConversion"/>
  </si>
  <si>
    <t>September</t>
    <phoneticPr fontId="3" type="noConversion"/>
  </si>
  <si>
    <t>WK36</t>
    <phoneticPr fontId="3" type="noConversion"/>
  </si>
  <si>
    <t>WK37</t>
    <phoneticPr fontId="3" type="noConversion"/>
  </si>
  <si>
    <t>WK38</t>
    <phoneticPr fontId="3" type="noConversion"/>
  </si>
  <si>
    <t>WK39</t>
    <phoneticPr fontId="3" type="noConversion"/>
  </si>
  <si>
    <r>
      <rPr>
        <sz val="12"/>
        <rFont val="宋体"/>
        <family val="3"/>
        <charset val="134"/>
      </rPr>
      <t>指标展开</t>
    </r>
    <phoneticPr fontId="3" type="noConversion"/>
  </si>
  <si>
    <r>
      <rPr>
        <sz val="12"/>
        <rFont val="宋体"/>
        <family val="3"/>
        <charset val="134"/>
      </rPr>
      <t>高层主管</t>
    </r>
    <phoneticPr fontId="8" type="noConversion"/>
  </si>
  <si>
    <r>
      <rPr>
        <sz val="12"/>
        <rFont val="宋体"/>
        <family val="3"/>
        <charset val="134"/>
      </rPr>
      <t>中层主管</t>
    </r>
    <phoneticPr fontId="8" type="noConversion"/>
  </si>
  <si>
    <r>
      <rPr>
        <sz val="12"/>
        <rFont val="宋体"/>
        <family val="3"/>
        <charset val="134"/>
      </rPr>
      <t>基层主管</t>
    </r>
    <phoneticPr fontId="8" type="noConversion"/>
  </si>
  <si>
    <r>
      <rPr>
        <sz val="12"/>
        <rFont val="宋体"/>
        <family val="3"/>
        <charset val="134"/>
      </rPr>
      <t>指标项目</t>
    </r>
    <phoneticPr fontId="3" type="noConversion"/>
  </si>
  <si>
    <r>
      <rPr>
        <sz val="12"/>
        <rFont val="宋体"/>
        <family val="3"/>
        <charset val="134"/>
      </rPr>
      <t>计算公式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来源</t>
    </r>
    <phoneticPr fontId="3" type="noConversion"/>
  </si>
  <si>
    <r>
      <rPr>
        <sz val="12"/>
        <rFont val="宋体"/>
        <family val="3"/>
        <charset val="134"/>
      </rPr>
      <t>单位</t>
    </r>
    <phoneticPr fontId="3" type="noConversion"/>
  </si>
  <si>
    <t>8/1~8/31</t>
    <phoneticPr fontId="8" type="noConversion"/>
  </si>
  <si>
    <t>7/30~8/5</t>
    <phoneticPr fontId="8" type="noConversion"/>
  </si>
  <si>
    <t>8/6~8/12</t>
    <phoneticPr fontId="8" type="noConversion"/>
  </si>
  <si>
    <t>8/13~8/19</t>
    <phoneticPr fontId="8" type="noConversion"/>
  </si>
  <si>
    <t>8/20~8/26</t>
    <phoneticPr fontId="8" type="noConversion"/>
  </si>
  <si>
    <t>8/27~9/2</t>
    <phoneticPr fontId="8" type="noConversion"/>
  </si>
  <si>
    <t>9/1~9/30</t>
    <phoneticPr fontId="8" type="noConversion"/>
  </si>
  <si>
    <t>9/3~9/9</t>
    <phoneticPr fontId="8" type="noConversion"/>
  </si>
  <si>
    <t>9/10~9/16</t>
    <phoneticPr fontId="8" type="noConversion"/>
  </si>
  <si>
    <t>9/17~9/23</t>
    <phoneticPr fontId="8" type="noConversion"/>
  </si>
  <si>
    <t>9/24~9/30</t>
    <phoneticPr fontId="8" type="noConversion"/>
  </si>
  <si>
    <r>
      <rPr>
        <sz val="12"/>
        <rFont val="細明體"/>
        <family val="3"/>
        <charset val="136"/>
      </rPr>
      <t>业务订单指标</t>
    </r>
    <phoneticPr fontId="3" type="noConversion"/>
  </si>
  <si>
    <r>
      <rPr>
        <sz val="12"/>
        <rFont val="宋体"/>
        <family val="3"/>
        <charset val="134"/>
      </rPr>
      <t>营业额达成率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</si>
  <si>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营业额达成率</t>
    </r>
    <r>
      <rPr>
        <sz val="12"/>
        <rFont val="Arial"/>
        <family val="2"/>
      </rPr>
      <t>%</t>
    </r>
    <phoneticPr fontId="8" type="noConversion"/>
  </si>
  <si>
    <r>
      <t>=(</t>
    </r>
    <r>
      <rPr>
        <sz val="12"/>
        <rFont val="宋体"/>
        <family val="3"/>
        <charset val="134"/>
      </rPr>
      <t>实际营业金额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目标营业金额</t>
    </r>
    <r>
      <rPr>
        <sz val="12"/>
        <rFont val="Arial"/>
        <family val="2"/>
      </rPr>
      <t>)*100%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</si>
  <si>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</si>
  <si>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目标营业金额</t>
    </r>
    <phoneticPr fontId="8" type="noConversion"/>
  </si>
  <si>
    <r>
      <rPr>
        <sz val="12"/>
        <rFont val="宋体"/>
        <family val="3"/>
        <charset val="134"/>
      </rPr>
      <t>金額明細</t>
    </r>
    <phoneticPr fontId="8" type="noConversion"/>
  </si>
  <si>
    <r>
      <rPr>
        <sz val="12"/>
        <rFont val="宋体"/>
        <family val="3"/>
        <charset val="134"/>
      </rPr>
      <t>目标营业金额</t>
    </r>
    <phoneticPr fontId="8" type="noConversion"/>
  </si>
  <si>
    <r>
      <rPr>
        <sz val="12"/>
        <rFont val="宋体"/>
        <family val="3"/>
        <charset val="134"/>
      </rPr>
      <t>经管会目标金额</t>
    </r>
    <phoneticPr fontId="3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</si>
  <si>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 K CNY)</t>
    </r>
    <phoneticPr fontId="3" type="noConversion"/>
  </si>
  <si>
    <r>
      <rPr>
        <sz val="12"/>
        <rFont val="宋体"/>
        <family val="3"/>
        <charset val="134"/>
      </rPr>
      <t>实际营业金额</t>
    </r>
    <phoneticPr fontId="8" type="noConversion"/>
  </si>
  <si>
    <r>
      <rPr>
        <sz val="12"/>
        <rFont val="宋体"/>
        <family val="3"/>
        <charset val="134"/>
      </rPr>
      <t>金額明細</t>
    </r>
    <phoneticPr fontId="8" type="noConversion"/>
  </si>
  <si>
    <r>
      <rPr>
        <sz val="12"/>
        <rFont val="宋体"/>
        <family val="3"/>
        <charset val="134"/>
      </rPr>
      <t>实际营业金额</t>
    </r>
    <phoneticPr fontId="8" type="noConversion"/>
  </si>
  <si>
    <r>
      <rPr>
        <sz val="12"/>
        <rFont val="宋体"/>
        <family val="3"/>
        <charset val="134"/>
      </rPr>
      <t>每月与每周实际达成金额</t>
    </r>
    <phoneticPr fontId="3" type="noConversion"/>
  </si>
  <si>
    <r>
      <rPr>
        <sz val="12"/>
        <rFont val="宋体"/>
        <family val="3"/>
        <charset val="134"/>
      </rPr>
      <t>应收帐款回收率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</si>
  <si>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应收帐款回收率</t>
    </r>
    <r>
      <rPr>
        <sz val="12"/>
        <rFont val="Arial"/>
        <family val="2"/>
      </rPr>
      <t>%</t>
    </r>
    <phoneticPr fontId="3" type="noConversion"/>
  </si>
  <si>
    <r>
      <t>=(</t>
    </r>
    <r>
      <rPr>
        <sz val="12"/>
        <rFont val="宋体"/>
        <family val="3"/>
        <charset val="134"/>
      </rPr>
      <t>实收帐款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应收帐款</t>
    </r>
    <r>
      <rPr>
        <sz val="12"/>
        <rFont val="Arial"/>
        <family val="2"/>
      </rPr>
      <t>)×100%</t>
    </r>
    <phoneticPr fontId="3" type="noConversion"/>
  </si>
  <si>
    <r>
      <rPr>
        <sz val="12"/>
        <rFont val="宋体"/>
        <family val="3"/>
        <charset val="134"/>
      </rPr>
      <t>应收账款金额</t>
    </r>
    <phoneticPr fontId="8" type="noConversion"/>
  </si>
  <si>
    <r>
      <rPr>
        <sz val="12"/>
        <rFont val="宋体"/>
        <family val="3"/>
        <charset val="134"/>
      </rPr>
      <t>金額明細</t>
    </r>
    <phoneticPr fontId="8" type="noConversion"/>
  </si>
  <si>
    <r>
      <rPr>
        <sz val="12"/>
        <rFont val="宋体"/>
        <family val="3"/>
        <charset val="134"/>
      </rPr>
      <t>应收账款金额</t>
    </r>
    <phoneticPr fontId="3" type="noConversion"/>
  </si>
  <si>
    <r>
      <rPr>
        <sz val="12"/>
        <rFont val="宋体"/>
        <family val="3"/>
        <charset val="134"/>
      </rPr>
      <t>每月与每周应收金额</t>
    </r>
    <phoneticPr fontId="3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</si>
  <si>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 K CNY)</t>
    </r>
    <phoneticPr fontId="3" type="noConversion"/>
  </si>
  <si>
    <r>
      <rPr>
        <sz val="12"/>
        <rFont val="宋体"/>
        <family val="3"/>
        <charset val="134"/>
      </rPr>
      <t>实际收款金额</t>
    </r>
    <phoneticPr fontId="8" type="noConversion"/>
  </si>
  <si>
    <r>
      <rPr>
        <sz val="12"/>
        <rFont val="宋体"/>
        <family val="3"/>
        <charset val="134"/>
      </rPr>
      <t>实际收款金额</t>
    </r>
    <phoneticPr fontId="3" type="noConversion"/>
  </si>
  <si>
    <r>
      <rPr>
        <sz val="12"/>
        <rFont val="宋体"/>
        <family val="3"/>
        <charset val="134"/>
      </rPr>
      <t>每月与每周实际收款金额</t>
    </r>
    <phoneticPr fontId="3" type="noConversion"/>
  </si>
  <si>
    <r>
      <rPr>
        <sz val="12"/>
        <rFont val="宋体"/>
        <family val="3"/>
        <charset val="134"/>
      </rPr>
      <t>生产指标</t>
    </r>
    <phoneticPr fontId="3" type="noConversion"/>
  </si>
  <si>
    <r>
      <rPr>
        <sz val="12"/>
        <rFont val="宋体"/>
        <family val="3"/>
        <charset val="134"/>
      </rPr>
      <t>订单达交率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</si>
  <si>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订单达交率</t>
    </r>
    <r>
      <rPr>
        <sz val="12"/>
        <rFont val="Arial"/>
        <family val="2"/>
      </rPr>
      <t>%</t>
    </r>
    <phoneticPr fontId="3" type="noConversion"/>
  </si>
  <si>
    <r>
      <t>=(</t>
    </r>
    <r>
      <rPr>
        <sz val="12"/>
        <rFont val="宋体"/>
        <family val="3"/>
        <charset val="134"/>
      </rPr>
      <t>实际交货订单批数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应交货总订单批数</t>
    </r>
    <r>
      <rPr>
        <sz val="12"/>
        <rFont val="Arial"/>
        <family val="2"/>
      </rPr>
      <t>)×100%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</si>
  <si>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</si>
  <si>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应交货订单批数</t>
    </r>
    <phoneticPr fontId="8" type="noConversion"/>
  </si>
  <si>
    <r>
      <rPr>
        <sz val="12"/>
        <color theme="1"/>
        <rFont val="宋体"/>
        <family val="3"/>
        <charset val="134"/>
      </rPr>
      <t>应交货订单批数</t>
    </r>
    <phoneticPr fontId="3" type="noConversion"/>
  </si>
  <si>
    <r>
      <rPr>
        <sz val="12"/>
        <color theme="1"/>
        <rFont val="宋体"/>
        <family val="3"/>
        <charset val="134"/>
      </rPr>
      <t>依照业务需求的每周定单批数</t>
    </r>
    <phoneticPr fontId="3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</si>
  <si>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</si>
  <si>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实际交货订单批数</t>
    </r>
    <phoneticPr fontId="8" type="noConversion"/>
  </si>
  <si>
    <r>
      <rPr>
        <sz val="12"/>
        <rFont val="宋体"/>
        <family val="3"/>
        <charset val="134"/>
      </rPr>
      <t>实际交货订单批数</t>
    </r>
    <phoneticPr fontId="3" type="noConversion"/>
  </si>
  <si>
    <r>
      <rPr>
        <sz val="12"/>
        <rFont val="宋体"/>
        <family val="3"/>
        <charset val="134"/>
      </rPr>
      <t>实际交货订单批数</t>
    </r>
    <phoneticPr fontId="3" type="noConversion"/>
  </si>
  <si>
    <r>
      <rPr>
        <sz val="12"/>
        <rFont val="宋体"/>
        <family val="3"/>
        <charset val="134"/>
      </rPr>
      <t>超期工单未结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</si>
  <si>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超期工单未结</t>
    </r>
    <r>
      <rPr>
        <sz val="12"/>
        <rFont val="Arial"/>
        <family val="2"/>
      </rPr>
      <t>%</t>
    </r>
    <phoneticPr fontId="8" type="noConversion"/>
  </si>
  <si>
    <r>
      <t>=</t>
    </r>
    <r>
      <rPr>
        <sz val="12"/>
        <rFont val="宋体"/>
        <family val="3"/>
        <charset val="134"/>
      </rPr>
      <t>超期工单笔数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总工单笔数</t>
    </r>
    <phoneticPr fontId="3" type="noConversion"/>
  </si>
  <si>
    <t>%</t>
    <phoneticPr fontId="8" type="noConversion"/>
  </si>
  <si>
    <r>
      <rPr>
        <sz val="12"/>
        <rFont val="宋体"/>
        <family val="3"/>
        <charset val="134"/>
      </rPr>
      <t>总工单笔数</t>
    </r>
    <phoneticPr fontId="8" type="noConversion"/>
  </si>
  <si>
    <r>
      <rPr>
        <sz val="12"/>
        <rFont val="宋体"/>
        <family val="3"/>
        <charset val="134"/>
      </rPr>
      <t>总工单笔数</t>
    </r>
    <phoneticPr fontId="3" type="noConversion"/>
  </si>
  <si>
    <r>
      <t>=(</t>
    </r>
    <r>
      <rPr>
        <sz val="12"/>
        <color theme="1"/>
        <rFont val="宋体"/>
        <family val="3"/>
        <charset val="134"/>
      </rPr>
      <t>新开立功单数</t>
    </r>
    <r>
      <rPr>
        <sz val="12"/>
        <color theme="1"/>
        <rFont val="Arial"/>
        <family val="2"/>
        <charset val="134"/>
      </rPr>
      <t>+</t>
    </r>
    <r>
      <rPr>
        <sz val="12"/>
        <color theme="1"/>
        <rFont val="宋体"/>
        <family val="3"/>
        <charset val="134"/>
      </rPr>
      <t>未结案工单数</t>
    </r>
    <r>
      <rPr>
        <sz val="12"/>
        <color theme="1"/>
        <rFont val="Arial"/>
        <family val="2"/>
        <charset val="134"/>
      </rPr>
      <t>)</t>
    </r>
    <phoneticPr fontId="8" type="noConversion"/>
  </si>
  <si>
    <r>
      <rPr>
        <sz val="12"/>
        <rFont val="宋体"/>
        <family val="3"/>
        <charset val="134"/>
      </rPr>
      <t>笔数</t>
    </r>
  </si>
  <si>
    <r>
      <rPr>
        <sz val="12"/>
        <rFont val="宋体"/>
        <family val="3"/>
        <charset val="134"/>
      </rPr>
      <t>超期工单笔数</t>
    </r>
    <phoneticPr fontId="8" type="noConversion"/>
  </si>
  <si>
    <r>
      <rPr>
        <sz val="12"/>
        <rFont val="宋体"/>
        <family val="3"/>
        <charset val="134"/>
      </rPr>
      <t>超期工单笔数</t>
    </r>
  </si>
  <si>
    <r>
      <rPr>
        <sz val="12"/>
        <rFont val="宋体"/>
        <family val="3"/>
        <charset val="134"/>
      </rPr>
      <t>超过规定期限天数未结案工单</t>
    </r>
    <phoneticPr fontId="8" type="noConversion"/>
  </si>
  <si>
    <r>
      <rPr>
        <sz val="12"/>
        <rFont val="宋体"/>
        <family val="3"/>
        <charset val="134"/>
      </rPr>
      <t>成品周转天数</t>
    </r>
    <phoneticPr fontId="8" type="noConversion"/>
  </si>
  <si>
    <r>
      <rPr>
        <sz val="12"/>
        <rFont val="宋体"/>
        <family val="3"/>
        <charset val="134"/>
      </rPr>
      <t>內容明細</t>
    </r>
    <phoneticPr fontId="8" type="noConversion"/>
  </si>
  <si>
    <r>
      <rPr>
        <sz val="12"/>
        <rFont val="宋体"/>
        <family val="3"/>
        <charset val="134"/>
      </rPr>
      <t>成品周转天数</t>
    </r>
  </si>
  <si>
    <r>
      <t>=30*((</t>
    </r>
    <r>
      <rPr>
        <sz val="12"/>
        <rFont val="宋体"/>
        <family val="3"/>
        <charset val="134"/>
      </rPr>
      <t>期初库存金额＋期末库存金额</t>
    </r>
    <r>
      <rPr>
        <sz val="12"/>
        <rFont val="Arial"/>
        <family val="2"/>
      </rPr>
      <t xml:space="preserve">)/2) / </t>
    </r>
    <r>
      <rPr>
        <sz val="12"/>
        <rFont val="宋体"/>
        <family val="3"/>
        <charset val="134"/>
      </rPr>
      <t>销货成本</t>
    </r>
    <r>
      <rPr>
        <sz val="12"/>
        <rFont val="Arial"/>
        <family val="2"/>
      </rPr>
      <t>)</t>
    </r>
    <phoneticPr fontId="3" type="noConversion"/>
  </si>
  <si>
    <r>
      <rPr>
        <sz val="12"/>
        <rFont val="宋体"/>
        <family val="3"/>
        <charset val="134"/>
      </rPr>
      <t>天数</t>
    </r>
    <phoneticPr fontId="8" type="noConversion"/>
  </si>
  <si>
    <r>
      <rPr>
        <sz val="12"/>
        <rFont val="宋体"/>
        <family val="3"/>
        <charset val="134"/>
      </rPr>
      <t>计划调整批数</t>
    </r>
    <phoneticPr fontId="8" type="noConversion"/>
  </si>
  <si>
    <r>
      <rPr>
        <sz val="12"/>
        <rFont val="宋体"/>
        <family val="3"/>
        <charset val="134"/>
      </rPr>
      <t>內容明細</t>
    </r>
    <phoneticPr fontId="8" type="noConversion"/>
  </si>
  <si>
    <r>
      <rPr>
        <sz val="12"/>
        <rFont val="宋体"/>
        <family val="3"/>
        <charset val="134"/>
      </rPr>
      <t>计划调整批数</t>
    </r>
  </si>
  <si>
    <r>
      <rPr>
        <sz val="12"/>
        <rFont val="宋体"/>
        <family val="3"/>
        <charset val="134"/>
      </rPr>
      <t>以实际生产计划调整批数计算</t>
    </r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</si>
  <si>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</si>
  <si>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制造指标</t>
    </r>
    <phoneticPr fontId="3" type="noConversion"/>
  </si>
  <si>
    <r>
      <rPr>
        <sz val="12"/>
        <rFont val="宋体"/>
        <family val="3"/>
        <charset val="134"/>
      </rPr>
      <t>在制品周转天数</t>
    </r>
    <phoneticPr fontId="8" type="noConversion"/>
  </si>
  <si>
    <r>
      <rPr>
        <sz val="12"/>
        <rFont val="宋体"/>
        <family val="3"/>
        <charset val="134"/>
      </rPr>
      <t>在制品周转天数</t>
    </r>
  </si>
  <si>
    <r>
      <t>=30*((</t>
    </r>
    <r>
      <rPr>
        <sz val="12"/>
        <rFont val="宋体"/>
        <family val="3"/>
        <charset val="134"/>
      </rPr>
      <t>期初库存金额＋期末库存金额</t>
    </r>
    <r>
      <rPr>
        <sz val="12"/>
        <rFont val="Arial"/>
        <family val="2"/>
      </rPr>
      <t xml:space="preserve">)/2) / </t>
    </r>
    <r>
      <rPr>
        <sz val="12"/>
        <rFont val="宋体"/>
        <family val="3"/>
        <charset val="134"/>
      </rPr>
      <t>成品入库总金额</t>
    </r>
    <phoneticPr fontId="3" type="noConversion"/>
  </si>
  <si>
    <r>
      <rPr>
        <sz val="12"/>
        <rFont val="宋体"/>
        <family val="3"/>
        <charset val="134"/>
      </rPr>
      <t>天数</t>
    </r>
    <phoneticPr fontId="8" type="noConversion"/>
  </si>
  <si>
    <r>
      <rPr>
        <sz val="12"/>
        <rFont val="宋体"/>
        <family val="3"/>
        <charset val="134"/>
      </rPr>
      <t>生产计划完成率</t>
    </r>
    <phoneticPr fontId="8" type="noConversion"/>
  </si>
  <si>
    <r>
      <rPr>
        <sz val="12"/>
        <rFont val="宋体"/>
        <family val="3"/>
        <charset val="134"/>
      </rPr>
      <t>生产计划完成率</t>
    </r>
  </si>
  <si>
    <r>
      <t>=(</t>
    </r>
    <r>
      <rPr>
        <sz val="12"/>
        <rFont val="宋体"/>
        <family val="3"/>
        <charset val="134"/>
      </rPr>
      <t>实际完成计划批数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计划总批数</t>
    </r>
    <r>
      <rPr>
        <sz val="12"/>
        <rFont val="Arial"/>
        <family val="2"/>
      </rPr>
      <t>)×100%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</si>
  <si>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</si>
  <si>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计划总批数</t>
    </r>
    <phoneticPr fontId="8" type="noConversion"/>
  </si>
  <si>
    <r>
      <rPr>
        <sz val="12"/>
        <rFont val="宋体"/>
        <family val="3"/>
        <charset val="134"/>
      </rPr>
      <t>计划总批数</t>
    </r>
    <phoneticPr fontId="8" type="noConversion"/>
  </si>
  <si>
    <r>
      <rPr>
        <sz val="12"/>
        <rFont val="宋体"/>
        <family val="3"/>
        <charset val="134"/>
      </rPr>
      <t>生产安排的计划批数</t>
    </r>
    <phoneticPr fontId="8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</si>
  <si>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</si>
  <si>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实际完成计划批数</t>
    </r>
    <phoneticPr fontId="8" type="noConversion"/>
  </si>
  <si>
    <r>
      <rPr>
        <sz val="12"/>
        <rFont val="宋体"/>
        <family val="3"/>
        <charset val="134"/>
      </rPr>
      <t>实际完成计划批数</t>
    </r>
    <phoneticPr fontId="8" type="noConversion"/>
  </si>
  <si>
    <r>
      <rPr>
        <sz val="12"/>
        <rFont val="宋体"/>
        <family val="3"/>
        <charset val="134"/>
      </rPr>
      <t>制造实际每周完成批数</t>
    </r>
    <phoneticPr fontId="8" type="noConversion"/>
  </si>
  <si>
    <r>
      <rPr>
        <sz val="12"/>
        <rFont val="宋体"/>
        <family val="3"/>
        <charset val="134"/>
      </rPr>
      <t>产能</t>
    </r>
    <r>
      <rPr>
        <sz val="12"/>
        <rFont val="Arial"/>
        <family val="2"/>
      </rPr>
      <t>PPH</t>
    </r>
    <phoneticPr fontId="8" type="noConversion"/>
  </si>
  <si>
    <r>
      <rPr>
        <sz val="12"/>
        <rFont val="宋体"/>
        <family val="3"/>
        <charset val="134"/>
      </rPr>
      <t>产能</t>
    </r>
    <r>
      <rPr>
        <sz val="12"/>
        <rFont val="Arial"/>
        <family val="2"/>
      </rPr>
      <t>PPH</t>
    </r>
  </si>
  <si>
    <r>
      <t>=(</t>
    </r>
    <r>
      <rPr>
        <sz val="12"/>
        <rFont val="宋体"/>
        <family val="3"/>
        <charset val="134"/>
      </rPr>
      <t>总产量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直接人工总工时</t>
    </r>
    <r>
      <rPr>
        <sz val="12"/>
        <rFont val="Arial"/>
        <family val="2"/>
      </rPr>
      <t>)</t>
    </r>
    <phoneticPr fontId="3" type="noConversion"/>
  </si>
  <si>
    <r>
      <rPr>
        <sz val="12"/>
        <rFont val="宋体"/>
        <family val="3"/>
        <charset val="134"/>
      </rPr>
      <t>产量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小时</t>
    </r>
    <phoneticPr fontId="8" type="noConversion"/>
  </si>
  <si>
    <r>
      <rPr>
        <sz val="12"/>
        <rFont val="宋体"/>
        <family val="3"/>
        <charset val="134"/>
      </rPr>
      <t>直通率</t>
    </r>
    <phoneticPr fontId="8" type="noConversion"/>
  </si>
  <si>
    <r>
      <rPr>
        <sz val="12"/>
        <rFont val="宋体"/>
        <family val="3"/>
        <charset val="134"/>
      </rPr>
      <t>直通率</t>
    </r>
  </si>
  <si>
    <r>
      <rPr>
        <sz val="12"/>
        <rFont val="宋体"/>
        <family val="3"/>
        <charset val="134"/>
      </rPr>
      <t>各工段合格率的乘积</t>
    </r>
    <phoneticPr fontId="3" type="noConversion"/>
  </si>
  <si>
    <r>
      <rPr>
        <sz val="12"/>
        <rFont val="宋体"/>
        <family val="3"/>
        <charset val="134"/>
      </rPr>
      <t>非计划停机时间占比</t>
    </r>
    <phoneticPr fontId="8" type="noConversion"/>
  </si>
  <si>
    <r>
      <rPr>
        <sz val="12"/>
        <rFont val="宋体"/>
        <family val="3"/>
        <charset val="134"/>
      </rPr>
      <t>非计划停机时间占比</t>
    </r>
  </si>
  <si>
    <r>
      <rPr>
        <sz val="12"/>
        <rFont val="宋体"/>
        <family val="3"/>
        <charset val="134"/>
      </rPr>
      <t>停机时间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计划使用时间</t>
    </r>
    <phoneticPr fontId="3" type="noConversion"/>
  </si>
  <si>
    <r>
      <rPr>
        <sz val="12"/>
        <rFont val="宋体"/>
        <family val="3"/>
        <charset val="134"/>
      </rPr>
      <t>报废量</t>
    </r>
    <phoneticPr fontId="8" type="noConversion"/>
  </si>
  <si>
    <r>
      <rPr>
        <sz val="12"/>
        <rFont val="宋体"/>
        <family val="3"/>
        <charset val="134"/>
      </rPr>
      <t>报废量</t>
    </r>
  </si>
  <si>
    <r>
      <rPr>
        <sz val="12"/>
        <rFont val="宋体"/>
        <family val="3"/>
        <charset val="134"/>
      </rPr>
      <t>实际报废数量</t>
    </r>
    <phoneticPr fontId="3" type="noConversion"/>
  </si>
  <si>
    <r>
      <rPr>
        <sz val="12"/>
        <rFont val="宋体"/>
        <family val="3"/>
        <charset val="134"/>
      </rPr>
      <t>采购指标</t>
    </r>
    <phoneticPr fontId="3" type="noConversion"/>
  </si>
  <si>
    <r>
      <rPr>
        <sz val="12"/>
        <rFont val="宋体"/>
        <family val="3"/>
        <charset val="134"/>
      </rPr>
      <t>交货达成率</t>
    </r>
    <r>
      <rPr>
        <sz val="12"/>
        <rFont val="Arial"/>
        <family val="2"/>
      </rPr>
      <t>%</t>
    </r>
    <phoneticPr fontId="8" type="noConversion"/>
  </si>
  <si>
    <r>
      <rPr>
        <sz val="12"/>
        <color theme="1"/>
        <rFont val="宋体"/>
        <family val="3"/>
        <charset val="134"/>
      </rPr>
      <t>交货达成率</t>
    </r>
    <r>
      <rPr>
        <sz val="12"/>
        <color theme="1"/>
        <rFont val="Arial"/>
        <family val="2"/>
        <charset val="134"/>
      </rPr>
      <t>%</t>
    </r>
    <phoneticPr fontId="3" type="noConversion"/>
  </si>
  <si>
    <r>
      <t>=</t>
    </r>
    <r>
      <rPr>
        <sz val="12"/>
        <color theme="1"/>
        <rFont val="宋体"/>
        <family val="3"/>
        <charset val="134"/>
      </rPr>
      <t>实际交货数量</t>
    </r>
    <r>
      <rPr>
        <sz val="12"/>
        <color theme="1"/>
        <rFont val="Arial"/>
        <family val="2"/>
        <charset val="134"/>
      </rPr>
      <t>/</t>
    </r>
    <r>
      <rPr>
        <sz val="12"/>
        <color theme="1"/>
        <rFont val="宋体"/>
        <family val="3"/>
        <charset val="134"/>
      </rPr>
      <t>目标交货数量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</si>
  <si>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</si>
  <si>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目标交货数量</t>
    </r>
    <phoneticPr fontId="8" type="noConversion"/>
  </si>
  <si>
    <r>
      <rPr>
        <sz val="12"/>
        <rFont val="宋体"/>
        <family val="3"/>
        <charset val="134"/>
      </rPr>
      <t>目标交货数量</t>
    </r>
    <phoneticPr fontId="3" type="noConversion"/>
  </si>
  <si>
    <r>
      <rPr>
        <sz val="12"/>
        <rFont val="宋体"/>
        <family val="3"/>
        <charset val="134"/>
      </rPr>
      <t>生产的需求数量</t>
    </r>
    <phoneticPr fontId="8" type="noConversion"/>
  </si>
  <si>
    <r>
      <rPr>
        <sz val="12"/>
        <rFont val="宋体"/>
        <family val="3"/>
        <charset val="134"/>
      </rPr>
      <t>实际交货数量</t>
    </r>
    <phoneticPr fontId="8" type="noConversion"/>
  </si>
  <si>
    <r>
      <rPr>
        <sz val="12"/>
        <rFont val="宋体"/>
        <family val="3"/>
        <charset val="134"/>
      </rPr>
      <t>实际交货数量</t>
    </r>
    <phoneticPr fontId="3" type="noConversion"/>
  </si>
  <si>
    <r>
      <rPr>
        <sz val="12"/>
        <rFont val="宋体"/>
        <family val="3"/>
        <charset val="134"/>
      </rPr>
      <t>实际的交货数量</t>
    </r>
    <phoneticPr fontId="8" type="noConversion"/>
  </si>
  <si>
    <r>
      <rPr>
        <sz val="12"/>
        <rFont val="宋体"/>
        <family val="3"/>
        <charset val="134"/>
      </rPr>
      <t>进料合格率</t>
    </r>
    <phoneticPr fontId="8" type="noConversion"/>
  </si>
  <si>
    <r>
      <rPr>
        <sz val="12"/>
        <color theme="1"/>
        <rFont val="宋体"/>
        <family val="3"/>
        <charset val="134"/>
      </rPr>
      <t>进料合格率</t>
    </r>
  </si>
  <si>
    <r>
      <t>=(</t>
    </r>
    <r>
      <rPr>
        <sz val="12"/>
        <color theme="1"/>
        <rFont val="宋体"/>
        <family val="3"/>
        <charset val="134"/>
      </rPr>
      <t>合格批数</t>
    </r>
    <r>
      <rPr>
        <sz val="12"/>
        <color theme="1"/>
        <rFont val="Arial"/>
        <family val="2"/>
        <charset val="134"/>
      </rPr>
      <t>/</t>
    </r>
    <r>
      <rPr>
        <sz val="12"/>
        <color theme="1"/>
        <rFont val="宋体"/>
        <family val="3"/>
        <charset val="134"/>
      </rPr>
      <t>采购到货总检验批数</t>
    </r>
    <r>
      <rPr>
        <sz val="12"/>
        <color theme="1"/>
        <rFont val="Arial"/>
        <family val="2"/>
        <charset val="134"/>
      </rPr>
      <t>)×100%</t>
    </r>
    <phoneticPr fontId="8" type="noConversion"/>
  </si>
  <si>
    <r>
      <rPr>
        <sz val="12"/>
        <rFont val="宋体"/>
        <family val="3"/>
        <charset val="134"/>
      </rPr>
      <t>采购到货总检验批数</t>
    </r>
    <phoneticPr fontId="8" type="noConversion"/>
  </si>
  <si>
    <r>
      <rPr>
        <sz val="12"/>
        <rFont val="宋体"/>
        <family val="3"/>
        <charset val="134"/>
      </rPr>
      <t>采购到货总检验批数</t>
    </r>
    <phoneticPr fontId="3" type="noConversion"/>
  </si>
  <si>
    <r>
      <t>=(</t>
    </r>
    <r>
      <rPr>
        <sz val="12"/>
        <rFont val="宋体"/>
        <family val="3"/>
        <charset val="134"/>
      </rPr>
      <t>检验合格批数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检验不合格批数</t>
    </r>
    <r>
      <rPr>
        <sz val="12"/>
        <rFont val="Arial"/>
        <family val="2"/>
      </rPr>
      <t>)</t>
    </r>
    <phoneticPr fontId="8" type="noConversion"/>
  </si>
  <si>
    <r>
      <rPr>
        <sz val="12"/>
        <rFont val="宋体"/>
        <family val="3"/>
        <charset val="134"/>
      </rPr>
      <t>合格批数</t>
    </r>
    <phoneticPr fontId="8" type="noConversion"/>
  </si>
  <si>
    <r>
      <rPr>
        <sz val="12"/>
        <rFont val="宋体"/>
        <family val="3"/>
        <charset val="134"/>
      </rPr>
      <t>合格批数</t>
    </r>
    <phoneticPr fontId="3" type="noConversion"/>
  </si>
  <si>
    <r>
      <rPr>
        <sz val="12"/>
        <rFont val="宋体"/>
        <family val="3"/>
        <charset val="134"/>
      </rPr>
      <t>来料检验合格数量</t>
    </r>
    <phoneticPr fontId="8" type="noConversion"/>
  </si>
  <si>
    <r>
      <t>A</t>
    </r>
    <r>
      <rPr>
        <sz val="12"/>
        <rFont val="宋体"/>
        <family val="3"/>
        <charset val="134"/>
      </rPr>
      <t>类物料周转天数</t>
    </r>
    <phoneticPr fontId="8" type="noConversion"/>
  </si>
  <si>
    <r>
      <t>A</t>
    </r>
    <r>
      <rPr>
        <sz val="12"/>
        <color theme="1"/>
        <rFont val="宋体"/>
        <family val="3"/>
        <charset val="134"/>
      </rPr>
      <t>类物料周转天数</t>
    </r>
  </si>
  <si>
    <r>
      <t>=30*(((</t>
    </r>
    <r>
      <rPr>
        <sz val="12"/>
        <color theme="1"/>
        <rFont val="宋体"/>
        <family val="3"/>
        <charset val="134"/>
      </rPr>
      <t>期初库存金额＋期末库存金额</t>
    </r>
    <r>
      <rPr>
        <sz val="12"/>
        <color theme="1"/>
        <rFont val="Arial"/>
        <family val="2"/>
        <charset val="134"/>
      </rPr>
      <t>)/2)/</t>
    </r>
    <r>
      <rPr>
        <sz val="12"/>
        <color theme="1"/>
        <rFont val="宋体"/>
        <family val="3"/>
        <charset val="134"/>
      </rPr>
      <t>出库的原材料总金额</t>
    </r>
    <r>
      <rPr>
        <sz val="12"/>
        <color theme="1"/>
        <rFont val="Arial"/>
        <family val="2"/>
        <charset val="134"/>
      </rPr>
      <t>))</t>
    </r>
    <phoneticPr fontId="3" type="noConversion"/>
  </si>
  <si>
    <r>
      <rPr>
        <sz val="12"/>
        <rFont val="宋体"/>
        <family val="3"/>
        <charset val="134"/>
      </rPr>
      <t>天数</t>
    </r>
    <phoneticPr fontId="3" type="noConversion"/>
  </si>
  <si>
    <r>
      <rPr>
        <sz val="12"/>
        <rFont val="宋体"/>
        <family val="3"/>
        <charset val="134"/>
      </rPr>
      <t>外协加工符期率</t>
    </r>
    <phoneticPr fontId="8" type="noConversion"/>
  </si>
  <si>
    <r>
      <rPr>
        <sz val="12"/>
        <color theme="1"/>
        <rFont val="宋体"/>
        <family val="3"/>
        <charset val="134"/>
      </rPr>
      <t>外协加工符期率</t>
    </r>
  </si>
  <si>
    <r>
      <t>=(</t>
    </r>
    <r>
      <rPr>
        <sz val="12"/>
        <color theme="1"/>
        <rFont val="宋体"/>
        <family val="3"/>
        <charset val="134"/>
      </rPr>
      <t>准时到货批数</t>
    </r>
    <r>
      <rPr>
        <sz val="12"/>
        <color theme="1"/>
        <rFont val="Arial"/>
        <family val="2"/>
        <charset val="134"/>
      </rPr>
      <t>/</t>
    </r>
    <r>
      <rPr>
        <sz val="12"/>
        <color theme="1"/>
        <rFont val="宋体"/>
        <family val="3"/>
        <charset val="134"/>
      </rPr>
      <t>采购应到货总批数</t>
    </r>
    <r>
      <rPr>
        <sz val="12"/>
        <color theme="1"/>
        <rFont val="Arial"/>
        <family val="2"/>
        <charset val="134"/>
      </rPr>
      <t>)×100%</t>
    </r>
    <phoneticPr fontId="8" type="noConversion"/>
  </si>
  <si>
    <r>
      <rPr>
        <sz val="12"/>
        <rFont val="宋体"/>
        <family val="3"/>
        <charset val="134"/>
      </rPr>
      <t>采购应到总批数</t>
    </r>
    <phoneticPr fontId="8" type="noConversion"/>
  </si>
  <si>
    <r>
      <rPr>
        <sz val="12"/>
        <color theme="1"/>
        <rFont val="宋体"/>
        <family val="3"/>
        <charset val="134"/>
      </rPr>
      <t>采购应到总批数</t>
    </r>
    <phoneticPr fontId="3" type="noConversion"/>
  </si>
  <si>
    <t>实际作业数值</t>
    <phoneticPr fontId="3" type="noConversion"/>
  </si>
  <si>
    <r>
      <rPr>
        <sz val="12"/>
        <rFont val="宋体"/>
        <family val="3"/>
        <charset val="134"/>
      </rPr>
      <t>准时交货批数</t>
    </r>
    <phoneticPr fontId="8" type="noConversion"/>
  </si>
  <si>
    <r>
      <rPr>
        <sz val="12"/>
        <color theme="1"/>
        <rFont val="宋体"/>
        <family val="3"/>
        <charset val="134"/>
      </rPr>
      <t>准时交货批数</t>
    </r>
    <phoneticPr fontId="3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</si>
  <si>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</si>
  <si>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材料降价比率</t>
    </r>
    <phoneticPr fontId="8" type="noConversion"/>
  </si>
  <si>
    <r>
      <rPr>
        <sz val="12"/>
        <rFont val="宋体"/>
        <family val="3"/>
        <charset val="134"/>
      </rPr>
      <t>材料降价比率</t>
    </r>
    <phoneticPr fontId="3" type="noConversion"/>
  </si>
  <si>
    <r>
      <t>=((</t>
    </r>
    <r>
      <rPr>
        <sz val="12"/>
        <rFont val="宋体"/>
        <family val="3"/>
        <charset val="134"/>
      </rPr>
      <t>本季度材料单价</t>
    </r>
    <r>
      <rPr>
        <sz val="12"/>
        <rFont val="Arial"/>
        <family val="2"/>
      </rPr>
      <t>-</t>
    </r>
    <r>
      <rPr>
        <sz val="12"/>
        <rFont val="宋体"/>
        <family val="3"/>
        <charset val="134"/>
      </rPr>
      <t>上季度料单价</t>
    </r>
    <r>
      <rPr>
        <sz val="12"/>
        <rFont val="Arial"/>
        <family val="2"/>
      </rPr>
      <t>)/</t>
    </r>
    <r>
      <rPr>
        <sz val="12"/>
        <rFont val="宋体"/>
        <family val="3"/>
        <charset val="134"/>
      </rPr>
      <t>上季度料单价</t>
    </r>
    <r>
      <rPr>
        <sz val="12"/>
        <rFont val="Arial"/>
        <family val="2"/>
      </rPr>
      <t>)*</t>
    </r>
    <r>
      <rPr>
        <sz val="12"/>
        <rFont val="宋体"/>
        <family val="3"/>
        <charset val="134"/>
      </rPr>
      <t>上个月材料金额</t>
    </r>
    <r>
      <rPr>
        <sz val="12"/>
        <rFont val="Arial"/>
        <family val="2"/>
      </rPr>
      <t>%</t>
    </r>
    <phoneticPr fontId="3" type="noConversion"/>
  </si>
  <si>
    <r>
      <rPr>
        <sz val="12"/>
        <rFont val="宋体"/>
        <family val="3"/>
        <charset val="134"/>
      </rPr>
      <t>仓库指标</t>
    </r>
    <phoneticPr fontId="3" type="noConversion"/>
  </si>
  <si>
    <r>
      <rPr>
        <sz val="12"/>
        <rFont val="宋体"/>
        <family val="3"/>
        <charset val="134"/>
      </rPr>
      <t>帐料相符率</t>
    </r>
    <phoneticPr fontId="8" type="noConversion"/>
  </si>
  <si>
    <r>
      <rPr>
        <sz val="12"/>
        <rFont val="宋体"/>
        <family val="3"/>
        <charset val="134"/>
      </rPr>
      <t>帐料相符率</t>
    </r>
  </si>
  <si>
    <r>
      <t>=(</t>
    </r>
    <r>
      <rPr>
        <sz val="12"/>
        <rFont val="宋体"/>
        <family val="3"/>
        <charset val="134"/>
      </rPr>
      <t>实际抽盘物料总数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账面物料总数</t>
    </r>
    <r>
      <rPr>
        <sz val="12"/>
        <rFont val="Arial"/>
        <family val="2"/>
      </rPr>
      <t>)×100%</t>
    </r>
    <phoneticPr fontId="8" type="noConversion"/>
  </si>
  <si>
    <t>%</t>
    <phoneticPr fontId="3" type="noConversion"/>
  </si>
  <si>
    <r>
      <rPr>
        <sz val="12"/>
        <rFont val="宋体"/>
        <family val="3"/>
        <charset val="134"/>
      </rPr>
      <t>账面物料总数</t>
    </r>
    <phoneticPr fontId="8" type="noConversion"/>
  </si>
  <si>
    <r>
      <rPr>
        <sz val="12"/>
        <rFont val="宋体"/>
        <family val="3"/>
        <charset val="134"/>
      </rPr>
      <t>账面物料总数</t>
    </r>
    <phoneticPr fontId="3" type="noConversion"/>
  </si>
  <si>
    <r>
      <rPr>
        <sz val="12"/>
        <rFont val="宋体"/>
        <family val="3"/>
        <charset val="134"/>
      </rPr>
      <t>系统账上物料总数</t>
    </r>
    <phoneticPr fontId="8" type="noConversion"/>
  </si>
  <si>
    <r>
      <rPr>
        <sz val="12"/>
        <rFont val="宋体"/>
        <family val="3"/>
        <charset val="134"/>
      </rPr>
      <t>实际抽盘物料总数</t>
    </r>
    <phoneticPr fontId="8" type="noConversion"/>
  </si>
  <si>
    <r>
      <rPr>
        <sz val="12"/>
        <rFont val="宋体"/>
        <family val="3"/>
        <charset val="134"/>
      </rPr>
      <t>实际抽盘物料总数</t>
    </r>
    <phoneticPr fontId="3" type="noConversion"/>
  </si>
  <si>
    <r>
      <rPr>
        <sz val="12"/>
        <rFont val="宋体"/>
        <family val="3"/>
        <charset val="134"/>
      </rPr>
      <t>实际盘点总数</t>
    </r>
    <phoneticPr fontId="8" type="noConversion"/>
  </si>
  <si>
    <r>
      <rPr>
        <sz val="12"/>
        <rFont val="宋体"/>
        <family val="3"/>
        <charset val="134"/>
      </rPr>
      <t>出货失误次数</t>
    </r>
    <phoneticPr fontId="8" type="noConversion"/>
  </si>
  <si>
    <r>
      <rPr>
        <sz val="12"/>
        <rFont val="宋体"/>
        <family val="3"/>
        <charset val="134"/>
      </rPr>
      <t>出货失误次数</t>
    </r>
  </si>
  <si>
    <r>
      <rPr>
        <sz val="12"/>
        <rFont val="宋体"/>
        <family val="3"/>
        <charset val="134"/>
      </rPr>
      <t>以客户抱怨因出货失误及内部查核失误次数计算</t>
    </r>
  </si>
  <si>
    <r>
      <rPr>
        <sz val="12"/>
        <rFont val="宋体"/>
        <family val="3"/>
        <charset val="134"/>
      </rPr>
      <t>次数</t>
    </r>
    <phoneticPr fontId="3" type="noConversion"/>
  </si>
  <si>
    <r>
      <rPr>
        <sz val="12"/>
        <rFont val="宋体"/>
        <family val="3"/>
        <charset val="134"/>
      </rPr>
      <t>违反仓储作业次数</t>
    </r>
    <phoneticPr fontId="8" type="noConversion"/>
  </si>
  <si>
    <r>
      <rPr>
        <sz val="12"/>
        <rFont val="宋体"/>
        <family val="3"/>
        <charset val="134"/>
      </rPr>
      <t>违反仓储作业次数</t>
    </r>
  </si>
  <si>
    <r>
      <rPr>
        <sz val="12"/>
        <rFont val="宋体"/>
        <family val="3"/>
        <charset val="134"/>
      </rPr>
      <t>按监督检查违反仓储作业规定次数</t>
    </r>
  </si>
  <si>
    <r>
      <rPr>
        <sz val="12"/>
        <rFont val="宋体"/>
        <family val="3"/>
        <charset val="134"/>
      </rPr>
      <t>盘点准确率</t>
    </r>
    <phoneticPr fontId="8" type="noConversion"/>
  </si>
  <si>
    <r>
      <rPr>
        <sz val="12"/>
        <color theme="1"/>
        <rFont val="宋体"/>
        <family val="3"/>
        <charset val="134"/>
      </rPr>
      <t>盘点准确率</t>
    </r>
    <phoneticPr fontId="3" type="noConversion"/>
  </si>
  <si>
    <r>
      <rPr>
        <sz val="12"/>
        <color theme="1"/>
        <rFont val="宋体"/>
        <family val="3"/>
        <charset val="134"/>
      </rPr>
      <t>实盘数量</t>
    </r>
    <r>
      <rPr>
        <sz val="12"/>
        <color theme="1"/>
        <rFont val="Arial"/>
        <family val="2"/>
        <charset val="134"/>
      </rPr>
      <t>/</t>
    </r>
    <r>
      <rPr>
        <sz val="12"/>
        <color theme="1"/>
        <rFont val="宋体"/>
        <family val="3"/>
        <charset val="134"/>
      </rPr>
      <t>预盘帐面数量</t>
    </r>
    <r>
      <rPr>
        <sz val="12"/>
        <color theme="1"/>
        <rFont val="Arial"/>
        <family val="2"/>
        <charset val="134"/>
      </rPr>
      <t xml:space="preserve"> 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</si>
  <si>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</si>
  <si>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预盘账面数量</t>
    </r>
    <phoneticPr fontId="8" type="noConversion"/>
  </si>
  <si>
    <r>
      <rPr>
        <sz val="12"/>
        <rFont val="宋体"/>
        <family val="3"/>
        <charset val="134"/>
      </rPr>
      <t>预盘账面数量</t>
    </r>
    <phoneticPr fontId="3" type="noConversion"/>
  </si>
  <si>
    <t>实际作业数值</t>
    <phoneticPr fontId="3" type="noConversion"/>
  </si>
  <si>
    <r>
      <rPr>
        <sz val="12"/>
        <rFont val="宋体"/>
        <family val="3"/>
        <charset val="134"/>
      </rPr>
      <t>实际盘点数量</t>
    </r>
    <phoneticPr fontId="8" type="noConversion"/>
  </si>
  <si>
    <r>
      <rPr>
        <sz val="12"/>
        <rFont val="宋体"/>
        <family val="3"/>
        <charset val="134"/>
      </rPr>
      <t>实际盘点数量</t>
    </r>
    <phoneticPr fontId="3" type="noConversion"/>
  </si>
  <si>
    <r>
      <rPr>
        <sz val="12"/>
        <rFont val="宋体"/>
        <family val="3"/>
        <charset val="134"/>
      </rPr>
      <t>品管指标</t>
    </r>
    <phoneticPr fontId="3" type="noConversion"/>
  </si>
  <si>
    <r>
      <rPr>
        <sz val="12"/>
        <rFont val="宋体"/>
        <family val="3"/>
        <charset val="134"/>
      </rPr>
      <t>进料漏检笔数</t>
    </r>
    <phoneticPr fontId="8" type="noConversion"/>
  </si>
  <si>
    <r>
      <rPr>
        <sz val="12"/>
        <rFont val="宋体"/>
        <family val="3"/>
        <charset val="134"/>
      </rPr>
      <t>进料漏检笔数</t>
    </r>
  </si>
  <si>
    <r>
      <rPr>
        <sz val="12"/>
        <rFont val="宋体"/>
        <family val="3"/>
        <charset val="134"/>
      </rPr>
      <t>在生产或外协过程中因原料不良之笔数计算</t>
    </r>
  </si>
  <si>
    <r>
      <rPr>
        <sz val="12"/>
        <rFont val="宋体"/>
        <family val="3"/>
        <charset val="134"/>
      </rPr>
      <t>成品不合格率</t>
    </r>
    <phoneticPr fontId="8" type="noConversion"/>
  </si>
  <si>
    <r>
      <rPr>
        <sz val="12"/>
        <rFont val="宋体"/>
        <family val="3"/>
        <charset val="134"/>
      </rPr>
      <t>成品不合格率</t>
    </r>
  </si>
  <si>
    <r>
      <t>=(</t>
    </r>
    <r>
      <rPr>
        <sz val="12"/>
        <rFont val="宋体"/>
        <family val="3"/>
        <charset val="134"/>
      </rPr>
      <t>不合格总数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总检查数</t>
    </r>
    <r>
      <rPr>
        <sz val="12"/>
        <rFont val="Arial"/>
        <family val="2"/>
      </rPr>
      <t>)×100%</t>
    </r>
    <phoneticPr fontId="3" type="noConversion"/>
  </si>
  <si>
    <r>
      <rPr>
        <sz val="12"/>
        <rFont val="宋体"/>
        <family val="3"/>
        <charset val="134"/>
      </rPr>
      <t>检验总数量</t>
    </r>
    <phoneticPr fontId="8" type="noConversion"/>
  </si>
  <si>
    <r>
      <rPr>
        <sz val="12"/>
        <rFont val="宋体"/>
        <family val="3"/>
        <charset val="134"/>
      </rPr>
      <t>检验总数量</t>
    </r>
    <phoneticPr fontId="3" type="noConversion"/>
  </si>
  <si>
    <r>
      <rPr>
        <sz val="12"/>
        <rFont val="宋体"/>
        <family val="3"/>
        <charset val="134"/>
      </rPr>
      <t>所有检验品的数量</t>
    </r>
    <phoneticPr fontId="8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</si>
  <si>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</si>
  <si>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不合格数量</t>
    </r>
    <phoneticPr fontId="8" type="noConversion"/>
  </si>
  <si>
    <r>
      <rPr>
        <sz val="12"/>
        <rFont val="宋体"/>
        <family val="3"/>
        <charset val="134"/>
      </rPr>
      <t>不合格数量</t>
    </r>
    <phoneticPr fontId="3" type="noConversion"/>
  </si>
  <si>
    <r>
      <rPr>
        <sz val="12"/>
        <rFont val="宋体"/>
        <family val="3"/>
        <charset val="134"/>
      </rPr>
      <t>检验后不合格数量</t>
    </r>
    <phoneticPr fontId="8" type="noConversion"/>
  </si>
  <si>
    <r>
      <rPr>
        <sz val="12"/>
        <rFont val="宋体"/>
        <family val="3"/>
        <charset val="134"/>
      </rPr>
      <t>客户抱怨件数</t>
    </r>
    <phoneticPr fontId="8" type="noConversion"/>
  </si>
  <si>
    <r>
      <rPr>
        <sz val="12"/>
        <rFont val="宋体"/>
        <family val="3"/>
        <charset val="134"/>
      </rPr>
      <t>客户抱怨件数</t>
    </r>
  </si>
  <si>
    <r>
      <rPr>
        <sz val="12"/>
        <rFont val="宋体"/>
        <family val="3"/>
        <charset val="134"/>
      </rPr>
      <t>以客户实际抱怨件数计算</t>
    </r>
  </si>
  <si>
    <r>
      <rPr>
        <sz val="12"/>
        <rFont val="宋体"/>
        <family val="3"/>
        <charset val="134"/>
      </rPr>
      <t>纠正预防措施处理的平均时间</t>
    </r>
    <phoneticPr fontId="8" type="noConversion"/>
  </si>
  <si>
    <r>
      <rPr>
        <sz val="12"/>
        <rFont val="宋体"/>
        <family val="3"/>
        <charset val="134"/>
      </rPr>
      <t>纠正预防措施处理的平均时间</t>
    </r>
  </si>
  <si>
    <r>
      <rPr>
        <sz val="12"/>
        <rFont val="宋体"/>
        <family val="3"/>
        <charset val="134"/>
      </rPr>
      <t>从接获客户抱怨至客户满意的结案之平均时间</t>
    </r>
  </si>
  <si>
    <r>
      <rPr>
        <sz val="12"/>
        <rFont val="宋体"/>
        <family val="3"/>
        <charset val="134"/>
      </rPr>
      <t>天数</t>
    </r>
    <phoneticPr fontId="3" type="noConversion"/>
  </si>
  <si>
    <r>
      <rPr>
        <sz val="12"/>
        <rFont val="宋体"/>
        <family val="3"/>
        <charset val="134"/>
      </rPr>
      <t>财务指标</t>
    </r>
    <phoneticPr fontId="3" type="noConversion"/>
  </si>
  <si>
    <r>
      <rPr>
        <sz val="12"/>
        <rFont val="宋体"/>
        <family val="3"/>
        <charset val="134"/>
      </rPr>
      <t>预算控制率</t>
    </r>
  </si>
  <si>
    <r>
      <t>=(</t>
    </r>
    <r>
      <rPr>
        <sz val="12"/>
        <rFont val="宋体"/>
        <family val="3"/>
        <charset val="134"/>
      </rPr>
      <t>实际费用总金额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预算总金额</t>
    </r>
    <r>
      <rPr>
        <sz val="12"/>
        <rFont val="Arial"/>
        <family val="2"/>
      </rPr>
      <t>)×100%</t>
    </r>
    <phoneticPr fontId="8" type="noConversion"/>
  </si>
  <si>
    <t>%</t>
    <phoneticPr fontId="3" type="noConversion"/>
  </si>
  <si>
    <r>
      <rPr>
        <sz val="12"/>
        <rFont val="宋体"/>
        <family val="3"/>
        <charset val="134"/>
      </rPr>
      <t>预算总金额</t>
    </r>
    <phoneticPr fontId="8" type="noConversion"/>
  </si>
  <si>
    <r>
      <rPr>
        <sz val="12"/>
        <rFont val="宋体"/>
        <family val="3"/>
        <charset val="134"/>
      </rPr>
      <t>预算总金额</t>
    </r>
    <phoneticPr fontId="3" type="noConversion"/>
  </si>
  <si>
    <r>
      <rPr>
        <sz val="12"/>
        <rFont val="宋体"/>
        <family val="3"/>
        <charset val="134"/>
      </rPr>
      <t>年度与每月的预算金额</t>
    </r>
    <phoneticPr fontId="8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</si>
  <si>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(K CNY)</t>
    </r>
    <phoneticPr fontId="8" type="noConversion"/>
  </si>
  <si>
    <r>
      <rPr>
        <sz val="12"/>
        <rFont val="宋体"/>
        <family val="3"/>
        <charset val="134"/>
      </rPr>
      <t>实际费用金额</t>
    </r>
    <phoneticPr fontId="8" type="noConversion"/>
  </si>
  <si>
    <r>
      <rPr>
        <sz val="12"/>
        <rFont val="宋体"/>
        <family val="3"/>
        <charset val="134"/>
      </rPr>
      <t>实际费用金额</t>
    </r>
    <phoneticPr fontId="3" type="noConversion"/>
  </si>
  <si>
    <r>
      <rPr>
        <sz val="12"/>
        <rFont val="宋体"/>
        <family val="3"/>
        <charset val="134"/>
      </rPr>
      <t>年度与每月的实际花费金额</t>
    </r>
    <phoneticPr fontId="8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</si>
  <si>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(K CNY)</t>
    </r>
    <phoneticPr fontId="8" type="noConversion"/>
  </si>
  <si>
    <r>
      <rPr>
        <sz val="12"/>
        <rFont val="宋体"/>
        <family val="3"/>
        <charset val="134"/>
      </rPr>
      <t>流动资产不相符件数比率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</si>
  <si>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流动资产不相符件数比率</t>
    </r>
    <r>
      <rPr>
        <sz val="12"/>
        <rFont val="Arial"/>
        <family val="2"/>
      </rPr>
      <t>%</t>
    </r>
    <phoneticPr fontId="3" type="noConversion"/>
  </si>
  <si>
    <r>
      <t>=</t>
    </r>
    <r>
      <rPr>
        <sz val="12"/>
        <rFont val="宋体"/>
        <family val="3"/>
        <charset val="134"/>
      </rPr>
      <t>流动资产查核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帐面不相符件数</t>
    </r>
    <r>
      <rPr>
        <sz val="12"/>
        <rFont val="Arial"/>
        <family val="2"/>
      </rPr>
      <t>*100%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</si>
  <si>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</si>
  <si>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流动资产查核项目</t>
    </r>
    <phoneticPr fontId="8" type="noConversion"/>
  </si>
  <si>
    <r>
      <rPr>
        <sz val="12"/>
        <rFont val="宋体"/>
        <family val="3"/>
        <charset val="134"/>
      </rPr>
      <t>流动资产查核项目</t>
    </r>
    <phoneticPr fontId="3" type="noConversion"/>
  </si>
  <si>
    <r>
      <rPr>
        <sz val="12"/>
        <rFont val="宋体"/>
        <family val="3"/>
        <charset val="134"/>
      </rPr>
      <t>固定查核的流动资产项目</t>
    </r>
    <phoneticPr fontId="8" type="noConversion"/>
  </si>
  <si>
    <r>
      <rPr>
        <sz val="12"/>
        <rFont val="宋体"/>
        <family val="3"/>
        <charset val="134"/>
      </rPr>
      <t>件数</t>
    </r>
    <phoneticPr fontId="3" type="noConversion"/>
  </si>
  <si>
    <r>
      <rPr>
        <sz val="12"/>
        <rFont val="宋体"/>
        <family val="3"/>
        <charset val="134"/>
      </rPr>
      <t>不符合项目</t>
    </r>
    <phoneticPr fontId="8" type="noConversion"/>
  </si>
  <si>
    <r>
      <rPr>
        <sz val="12"/>
        <rFont val="宋体"/>
        <family val="3"/>
        <charset val="134"/>
      </rPr>
      <t>不符合项目</t>
    </r>
    <phoneticPr fontId="3" type="noConversion"/>
  </si>
  <si>
    <r>
      <rPr>
        <sz val="12"/>
        <rFont val="宋体"/>
        <family val="3"/>
        <charset val="134"/>
      </rPr>
      <t>需查核项目中不符合规定项目</t>
    </r>
    <phoneticPr fontId="8" type="noConversion"/>
  </si>
  <si>
    <r>
      <rPr>
        <sz val="12"/>
        <rFont val="宋体"/>
        <family val="3"/>
        <charset val="134"/>
      </rPr>
      <t>固定资产不相符件数比率</t>
    </r>
    <r>
      <rPr>
        <sz val="12"/>
        <rFont val="Arial"/>
        <family val="2"/>
      </rPr>
      <t>%</t>
    </r>
    <phoneticPr fontId="8" type="noConversion"/>
  </si>
  <si>
    <r>
      <rPr>
        <sz val="12"/>
        <rFont val="宋体"/>
        <family val="3"/>
        <charset val="134"/>
      </rPr>
      <t>固定资产不相符件数比率</t>
    </r>
    <r>
      <rPr>
        <sz val="12"/>
        <rFont val="Arial"/>
        <family val="2"/>
      </rPr>
      <t>%</t>
    </r>
    <phoneticPr fontId="3" type="noConversion"/>
  </si>
  <si>
    <r>
      <t>=</t>
    </r>
    <r>
      <rPr>
        <sz val="12"/>
        <rFont val="宋体"/>
        <family val="3"/>
        <charset val="134"/>
      </rPr>
      <t>固定资产查核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帐面不相符件数</t>
    </r>
    <r>
      <rPr>
        <sz val="12"/>
        <rFont val="Arial"/>
        <family val="2"/>
      </rPr>
      <t>*100%</t>
    </r>
    <phoneticPr fontId="3" type="noConversion"/>
  </si>
  <si>
    <r>
      <rPr>
        <sz val="12"/>
        <rFont val="宋体"/>
        <family val="3"/>
        <charset val="134"/>
      </rPr>
      <t>固定资产查核项目</t>
    </r>
    <phoneticPr fontId="8" type="noConversion"/>
  </si>
  <si>
    <r>
      <rPr>
        <sz val="12"/>
        <rFont val="宋体"/>
        <family val="3"/>
        <charset val="134"/>
      </rPr>
      <t>固定资产查核项目</t>
    </r>
    <phoneticPr fontId="3" type="noConversion"/>
  </si>
  <si>
    <r>
      <rPr>
        <sz val="12"/>
        <rFont val="宋体"/>
        <family val="3"/>
        <charset val="134"/>
      </rPr>
      <t>固定查核的固定资产项目</t>
    </r>
    <phoneticPr fontId="8" type="noConversion"/>
  </si>
  <si>
    <r>
      <rPr>
        <sz val="12"/>
        <rFont val="宋体"/>
        <family val="3"/>
        <charset val="134"/>
      </rPr>
      <t>需查核项目中不符合规定项目</t>
    </r>
    <phoneticPr fontId="8" type="noConversion"/>
  </si>
  <si>
    <r>
      <rPr>
        <sz val="12"/>
        <rFont val="宋体"/>
        <family val="3"/>
        <charset val="134"/>
      </rPr>
      <t>件数</t>
    </r>
    <phoneticPr fontId="3" type="noConversion"/>
  </si>
  <si>
    <r>
      <rPr>
        <sz val="12"/>
        <rFont val="宋体"/>
        <family val="3"/>
        <charset val="134"/>
      </rPr>
      <t>财务报表失误次数</t>
    </r>
    <phoneticPr fontId="8" type="noConversion"/>
  </si>
  <si>
    <r>
      <rPr>
        <sz val="12"/>
        <rFont val="宋体"/>
        <family val="3"/>
        <charset val="134"/>
      </rPr>
      <t>财务报表失误次数</t>
    </r>
  </si>
  <si>
    <r>
      <rPr>
        <sz val="12"/>
        <rFont val="宋体"/>
        <family val="3"/>
        <charset val="134"/>
      </rPr>
      <t>以财务报表审核发现错误次数</t>
    </r>
    <phoneticPr fontId="3" type="noConversion"/>
  </si>
  <si>
    <r>
      <rPr>
        <sz val="12"/>
        <rFont val="宋体"/>
        <family val="3"/>
        <charset val="134"/>
      </rPr>
      <t>次数</t>
    </r>
  </si>
  <si>
    <r>
      <rPr>
        <sz val="12"/>
        <rFont val="宋体"/>
        <family val="3"/>
        <charset val="134"/>
      </rPr>
      <t>人资指标</t>
    </r>
    <phoneticPr fontId="3" type="noConversion"/>
  </si>
  <si>
    <r>
      <rPr>
        <sz val="12"/>
        <rFont val="宋体"/>
        <family val="3"/>
        <charset val="134"/>
      </rPr>
      <t>招聘及时率</t>
    </r>
    <phoneticPr fontId="8" type="noConversion"/>
  </si>
  <si>
    <r>
      <rPr>
        <sz val="12"/>
        <rFont val="宋体"/>
        <family val="3"/>
        <charset val="134"/>
      </rPr>
      <t>招聘及时率</t>
    </r>
  </si>
  <si>
    <r>
      <t>=(</t>
    </r>
    <r>
      <rPr>
        <sz val="12"/>
        <rFont val="宋体"/>
        <family val="3"/>
        <charset val="134"/>
      </rPr>
      <t>依招聘标准时限实际到岗人数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应增补人员总数</t>
    </r>
    <r>
      <rPr>
        <sz val="12"/>
        <rFont val="Arial"/>
        <family val="2"/>
      </rPr>
      <t>)×100%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</si>
  <si>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</si>
  <si>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应增补人数</t>
    </r>
    <phoneticPr fontId="8" type="noConversion"/>
  </si>
  <si>
    <r>
      <rPr>
        <sz val="12"/>
        <rFont val="宋体"/>
        <family val="3"/>
        <charset val="134"/>
      </rPr>
      <t>应增补人数</t>
    </r>
    <phoneticPr fontId="3" type="noConversion"/>
  </si>
  <si>
    <r>
      <rPr>
        <sz val="12"/>
        <color theme="1"/>
        <rFont val="宋体"/>
        <family val="3"/>
        <charset val="134"/>
      </rPr>
      <t>制造部门需求人数</t>
    </r>
    <phoneticPr fontId="8" type="noConversion"/>
  </si>
  <si>
    <r>
      <rPr>
        <sz val="12"/>
        <rFont val="宋体"/>
        <family val="3"/>
        <charset val="134"/>
      </rPr>
      <t>人数</t>
    </r>
    <phoneticPr fontId="3" type="noConversion"/>
  </si>
  <si>
    <r>
      <rPr>
        <sz val="12"/>
        <rFont val="宋体"/>
        <family val="3"/>
        <charset val="134"/>
      </rPr>
      <t>依招聘标准时限实际到岗人数</t>
    </r>
    <phoneticPr fontId="8" type="noConversion"/>
  </si>
  <si>
    <r>
      <rPr>
        <sz val="12"/>
        <rFont val="宋体"/>
        <family val="3"/>
        <charset val="134"/>
      </rPr>
      <t>依招聘标准时限实际到岗人数</t>
    </r>
    <phoneticPr fontId="3" type="noConversion"/>
  </si>
  <si>
    <r>
      <rPr>
        <sz val="12"/>
        <rFont val="宋体"/>
        <family val="3"/>
        <charset val="134"/>
      </rPr>
      <t>需求人数准时到岗人数</t>
    </r>
    <phoneticPr fontId="8" type="noConversion"/>
  </si>
  <si>
    <r>
      <rPr>
        <sz val="12"/>
        <rFont val="宋体"/>
        <family val="3"/>
        <charset val="134"/>
      </rPr>
      <t>人数</t>
    </r>
    <phoneticPr fontId="3" type="noConversion"/>
  </si>
  <si>
    <r>
      <rPr>
        <sz val="12"/>
        <rFont val="宋体"/>
        <family val="3"/>
        <charset val="134"/>
      </rPr>
      <t>员工满意度分数</t>
    </r>
    <phoneticPr fontId="8" type="noConversion"/>
  </si>
  <si>
    <r>
      <rPr>
        <sz val="12"/>
        <rFont val="宋体"/>
        <family val="3"/>
        <charset val="134"/>
      </rPr>
      <t>员工满意度分数</t>
    </r>
  </si>
  <si>
    <r>
      <rPr>
        <sz val="12"/>
        <rFont val="宋体"/>
        <family val="3"/>
        <charset val="134"/>
      </rPr>
      <t>以员工满意度调查平均分数计算</t>
    </r>
  </si>
  <si>
    <r>
      <rPr>
        <sz val="12"/>
        <rFont val="宋体"/>
        <family val="3"/>
        <charset val="134"/>
      </rPr>
      <t>积分</t>
    </r>
    <phoneticPr fontId="8" type="noConversion"/>
  </si>
  <si>
    <t>报告使用者</t>
    <phoneticPr fontId="3" type="noConversion"/>
  </si>
  <si>
    <t>高層主管</t>
    <phoneticPr fontId="3" type="noConversion"/>
  </si>
  <si>
    <t>中層主管</t>
    <phoneticPr fontId="3" type="noConversion"/>
  </si>
  <si>
    <t>基層員工</t>
    <phoneticPr fontId="3" type="noConversion"/>
  </si>
  <si>
    <t>呈现方式</t>
    <phoneticPr fontId="3" type="noConversion"/>
  </si>
  <si>
    <t>图表呈现</t>
    <phoneticPr fontId="3" type="noConversion"/>
  </si>
  <si>
    <t>图表 + 数字内容</t>
    <phoneticPr fontId="3" type="noConversion"/>
  </si>
  <si>
    <t>基础数字内容</t>
    <phoneticPr fontId="3" type="noConversion"/>
  </si>
  <si>
    <t>業務指標</t>
    <phoneticPr fontId="3" type="noConversion"/>
  </si>
  <si>
    <t>营业额达成率%</t>
    <phoneticPr fontId="3" type="noConversion"/>
  </si>
  <si>
    <t>目标营业金额</t>
    <phoneticPr fontId="3" type="noConversion"/>
  </si>
  <si>
    <t>金額明細</t>
    <phoneticPr fontId="3" type="noConversion"/>
  </si>
  <si>
    <t>实际营业金额</t>
    <phoneticPr fontId="3" type="noConversion"/>
  </si>
  <si>
    <t>应收帐款回收率%</t>
    <phoneticPr fontId="3" type="noConversion"/>
  </si>
  <si>
    <t>应收账款金额</t>
    <phoneticPr fontId="3" type="noConversion"/>
  </si>
  <si>
    <t>金額明細</t>
    <phoneticPr fontId="3" type="noConversion"/>
  </si>
  <si>
    <t>实际收款金额</t>
    <phoneticPr fontId="3" type="noConversion"/>
  </si>
  <si>
    <t>金額明細</t>
    <phoneticPr fontId="3" type="noConversion"/>
  </si>
  <si>
    <t>工廠指標</t>
    <phoneticPr fontId="3" type="noConversion"/>
  </si>
  <si>
    <t>订单达交率%</t>
    <phoneticPr fontId="3" type="noConversion"/>
  </si>
  <si>
    <t>应交货订单批数</t>
    <phoneticPr fontId="3" type="noConversion"/>
  </si>
  <si>
    <t>实际交货订单批数</t>
    <phoneticPr fontId="3" type="noConversion"/>
  </si>
  <si>
    <t>超期工单未结%</t>
    <phoneticPr fontId="3" type="noConversion"/>
  </si>
  <si>
    <t>总工单笔数</t>
    <phoneticPr fontId="3" type="noConversion"/>
  </si>
  <si>
    <t>超期工单笔数</t>
    <phoneticPr fontId="3" type="noConversion"/>
  </si>
  <si>
    <t>成品周转天数</t>
    <phoneticPr fontId="3" type="noConversion"/>
  </si>
  <si>
    <t>內容明細</t>
    <phoneticPr fontId="3" type="noConversion"/>
  </si>
  <si>
    <t>明细内容</t>
    <phoneticPr fontId="3" type="noConversion"/>
  </si>
  <si>
    <t>计划调整批数</t>
    <phoneticPr fontId="3" type="noConversion"/>
  </si>
  <si>
    <t>內容明細</t>
    <phoneticPr fontId="3" type="noConversion"/>
  </si>
  <si>
    <t>在制品周转天数</t>
    <phoneticPr fontId="3" type="noConversion"/>
  </si>
  <si>
    <t>生产计划完成率</t>
    <phoneticPr fontId="3" type="noConversion"/>
  </si>
  <si>
    <t>计划总批数</t>
    <phoneticPr fontId="3" type="noConversion"/>
  </si>
  <si>
    <t>实际完成计划批数</t>
    <phoneticPr fontId="3" type="noConversion"/>
  </si>
  <si>
    <t>产能PPH</t>
    <phoneticPr fontId="3" type="noConversion"/>
  </si>
  <si>
    <r>
      <t>A</t>
    </r>
    <r>
      <rPr>
        <sz val="12"/>
        <color theme="1"/>
        <rFont val="宋体"/>
        <family val="3"/>
        <charset val="134"/>
      </rPr>
      <t>类物料周转天数</t>
    </r>
    <phoneticPr fontId="3" type="noConversion"/>
  </si>
  <si>
    <t>直通率</t>
    <phoneticPr fontId="3" type="noConversion"/>
  </si>
  <si>
    <t>非计划停机时间占比</t>
    <phoneticPr fontId="3" type="noConversion"/>
  </si>
  <si>
    <t>报废量</t>
    <phoneticPr fontId="3" type="noConversion"/>
  </si>
  <si>
    <t>交货达成率%</t>
    <phoneticPr fontId="3" type="noConversion"/>
  </si>
  <si>
    <t>目标交货数量</t>
    <phoneticPr fontId="3" type="noConversion"/>
  </si>
  <si>
    <t>实际交货数量</t>
    <phoneticPr fontId="3" type="noConversion"/>
  </si>
  <si>
    <t>进料合格率</t>
    <phoneticPr fontId="3" type="noConversion"/>
  </si>
  <si>
    <t>采购到货总检验批数</t>
    <phoneticPr fontId="3" type="noConversion"/>
  </si>
  <si>
    <t>合格批数</t>
    <phoneticPr fontId="3" type="noConversion"/>
  </si>
  <si>
    <t>外协加工符期率</t>
    <phoneticPr fontId="3" type="noConversion"/>
  </si>
  <si>
    <t>采购应到总批数</t>
    <phoneticPr fontId="3" type="noConversion"/>
  </si>
  <si>
    <t>准时交货批数</t>
    <phoneticPr fontId="3" type="noConversion"/>
  </si>
  <si>
    <t>材料降价比率</t>
    <phoneticPr fontId="3" type="noConversion"/>
  </si>
  <si>
    <t>帐料相符率</t>
    <phoneticPr fontId="3" type="noConversion"/>
  </si>
  <si>
    <t>账面物料总数</t>
    <phoneticPr fontId="3" type="noConversion"/>
  </si>
  <si>
    <t>实际抽盘物料总数</t>
    <phoneticPr fontId="3" type="noConversion"/>
  </si>
  <si>
    <t>出货失误次数</t>
    <phoneticPr fontId="3" type="noConversion"/>
  </si>
  <si>
    <t>违反仓储作业次数</t>
    <phoneticPr fontId="3" type="noConversion"/>
  </si>
  <si>
    <t>盘点准确率</t>
    <phoneticPr fontId="3" type="noConversion"/>
  </si>
  <si>
    <t>预盘账面数量</t>
    <phoneticPr fontId="3" type="noConversion"/>
  </si>
  <si>
    <t>实际盘点数量</t>
    <phoneticPr fontId="3" type="noConversion"/>
  </si>
  <si>
    <t>客户抱怨件数</t>
    <phoneticPr fontId="3" type="noConversion"/>
  </si>
  <si>
    <t>成品不合格率</t>
    <phoneticPr fontId="3" type="noConversion"/>
  </si>
  <si>
    <t>检验总数量</t>
    <phoneticPr fontId="3" type="noConversion"/>
  </si>
  <si>
    <t>不合格数量</t>
    <phoneticPr fontId="3" type="noConversion"/>
  </si>
  <si>
    <t>进料漏检笔数</t>
    <phoneticPr fontId="3" type="noConversion"/>
  </si>
  <si>
    <t>纠正预防措施处理的平均时间</t>
    <phoneticPr fontId="3" type="noConversion"/>
  </si>
  <si>
    <t>财务指标</t>
    <phoneticPr fontId="3" type="noConversion"/>
  </si>
  <si>
    <t>预算控制率</t>
    <phoneticPr fontId="3" type="noConversion"/>
  </si>
  <si>
    <t>预算总金额</t>
    <phoneticPr fontId="3" type="noConversion"/>
  </si>
  <si>
    <t>实际费用金额</t>
    <phoneticPr fontId="3" type="noConversion"/>
  </si>
  <si>
    <r>
      <rPr>
        <sz val="12"/>
        <color theme="1"/>
        <rFont val="宋体"/>
        <family val="3"/>
        <charset val="134"/>
      </rPr>
      <t>流动资产不相符件数比率</t>
    </r>
    <r>
      <rPr>
        <sz val="12"/>
        <color theme="1"/>
        <rFont val="Arial"/>
        <family val="2"/>
        <charset val="134"/>
      </rPr>
      <t>%</t>
    </r>
    <phoneticPr fontId="3" type="noConversion"/>
  </si>
  <si>
    <t>流动资产查核项目</t>
    <phoneticPr fontId="3" type="noConversion"/>
  </si>
  <si>
    <t>不符合项目</t>
    <phoneticPr fontId="3" type="noConversion"/>
  </si>
  <si>
    <t>固定资产不相符件数比率%</t>
    <phoneticPr fontId="3" type="noConversion"/>
  </si>
  <si>
    <t>固定资产查核项目</t>
    <phoneticPr fontId="3" type="noConversion"/>
  </si>
  <si>
    <t>不符合项目</t>
    <phoneticPr fontId="3" type="noConversion"/>
  </si>
  <si>
    <t>财务报表失误次数</t>
    <phoneticPr fontId="3" type="noConversion"/>
  </si>
  <si>
    <t>人资指标</t>
    <phoneticPr fontId="3" type="noConversion"/>
  </si>
  <si>
    <t>员工满意度分数</t>
    <phoneticPr fontId="3" type="noConversion"/>
  </si>
  <si>
    <t>招聘及时率</t>
    <phoneticPr fontId="3" type="noConversion"/>
  </si>
  <si>
    <t>应增补人数</t>
    <phoneticPr fontId="3" type="noConversion"/>
  </si>
  <si>
    <t>依招聘标准时限实际到岗人数</t>
    <phoneticPr fontId="3" type="noConversion"/>
  </si>
  <si>
    <t>公司智能化指标系统</t>
    <phoneticPr fontId="3" type="noConversion"/>
  </si>
  <si>
    <t>高層主管 - 范例呈现</t>
    <phoneticPr fontId="3" type="noConversion"/>
  </si>
  <si>
    <r>
      <rPr>
        <sz val="12"/>
        <color theme="1"/>
        <rFont val="宋体"/>
        <family val="3"/>
        <charset val="134"/>
      </rPr>
      <t>下面为范例数字</t>
    </r>
    <r>
      <rPr>
        <sz val="12"/>
        <color theme="1"/>
        <rFont val="Arial"/>
        <family val="2"/>
        <charset val="134"/>
      </rPr>
      <t xml:space="preserve">, </t>
    </r>
    <r>
      <rPr>
        <sz val="12"/>
        <color theme="1"/>
        <rFont val="宋体"/>
        <family val="3"/>
        <charset val="134"/>
      </rPr>
      <t>不显示在第一页</t>
    </r>
    <phoneticPr fontId="3" type="noConversion"/>
  </si>
  <si>
    <t>报告使用者</t>
    <phoneticPr fontId="3" type="noConversion"/>
  </si>
  <si>
    <t>高層主管</t>
    <phoneticPr fontId="3" type="noConversion"/>
  </si>
  <si>
    <t>中層主管</t>
    <phoneticPr fontId="3" type="noConversion"/>
  </si>
  <si>
    <t>基層員工</t>
    <phoneticPr fontId="3" type="noConversion"/>
  </si>
  <si>
    <t>呈现方式</t>
    <phoneticPr fontId="3" type="noConversion"/>
  </si>
  <si>
    <t>图表呈现</t>
    <phoneticPr fontId="3" type="noConversion"/>
  </si>
  <si>
    <t>图表 + 数字内容</t>
    <phoneticPr fontId="3" type="noConversion"/>
  </si>
  <si>
    <t>基础数字内容</t>
    <phoneticPr fontId="3" type="noConversion"/>
  </si>
  <si>
    <t>業務指標</t>
  </si>
  <si>
    <t>实际</t>
    <phoneticPr fontId="3" type="noConversion"/>
  </si>
  <si>
    <t>差距</t>
    <phoneticPr fontId="3" type="noConversion"/>
  </si>
  <si>
    <t>目标</t>
    <phoneticPr fontId="3" type="noConversion"/>
  </si>
  <si>
    <t>工廠指標</t>
  </si>
  <si>
    <t>实际</t>
    <phoneticPr fontId="3" type="noConversion"/>
  </si>
  <si>
    <t>差距</t>
    <phoneticPr fontId="3" type="noConversion"/>
  </si>
  <si>
    <t>目标</t>
    <phoneticPr fontId="3" type="noConversion"/>
  </si>
  <si>
    <r>
      <t>营业额达成率</t>
    </r>
    <r>
      <rPr>
        <sz val="12"/>
        <color theme="1"/>
        <rFont val="Arial"/>
        <family val="2"/>
        <charset val="134"/>
      </rPr>
      <t>%</t>
    </r>
  </si>
  <si>
    <t>成品周转天数</t>
    <phoneticPr fontId="3" type="noConversion"/>
  </si>
  <si>
    <r>
      <t>应收帐款回收率</t>
    </r>
    <r>
      <rPr>
        <sz val="12"/>
        <color theme="1"/>
        <rFont val="Arial"/>
        <family val="2"/>
        <charset val="134"/>
      </rPr>
      <t>%</t>
    </r>
  </si>
  <si>
    <t>在制品周转天数</t>
    <phoneticPr fontId="3" type="noConversion"/>
  </si>
  <si>
    <r>
      <t>A</t>
    </r>
    <r>
      <rPr>
        <sz val="12"/>
        <color theme="1"/>
        <rFont val="宋体"/>
        <family val="3"/>
        <charset val="134"/>
      </rPr>
      <t>类物料周转天数</t>
    </r>
    <phoneticPr fontId="3" type="noConversion"/>
  </si>
  <si>
    <r>
      <t>交货达成率</t>
    </r>
    <r>
      <rPr>
        <sz val="12"/>
        <color theme="1"/>
        <rFont val="Arial"/>
        <family val="2"/>
        <charset val="134"/>
      </rPr>
      <t>%</t>
    </r>
  </si>
  <si>
    <t>客户抱怨件数</t>
    <phoneticPr fontId="3" type="noConversion"/>
  </si>
  <si>
    <t>财务指标</t>
  </si>
  <si>
    <t>差距</t>
    <phoneticPr fontId="3" type="noConversion"/>
  </si>
  <si>
    <t>目标</t>
    <phoneticPr fontId="3" type="noConversion"/>
  </si>
  <si>
    <t>人资指标</t>
  </si>
  <si>
    <t>实际</t>
    <phoneticPr fontId="3" type="noConversion"/>
  </si>
  <si>
    <t>差距</t>
    <phoneticPr fontId="3" type="noConversion"/>
  </si>
  <si>
    <t>目标</t>
    <phoneticPr fontId="3" type="noConversion"/>
  </si>
  <si>
    <t>预算控制率%</t>
    <phoneticPr fontId="3" type="noConversion"/>
  </si>
  <si>
    <t>员工满意度分数</t>
    <phoneticPr fontId="3" type="noConversion"/>
  </si>
  <si>
    <r>
      <t>流动资产不相符件数比率</t>
    </r>
    <r>
      <rPr>
        <sz val="12"/>
        <color theme="1"/>
        <rFont val="Arial"/>
        <family val="2"/>
        <charset val="134"/>
      </rPr>
      <t>%</t>
    </r>
  </si>
  <si>
    <r>
      <t>固定资产不相符件数比率</t>
    </r>
    <r>
      <rPr>
        <sz val="12"/>
        <color theme="1"/>
        <rFont val="Arial"/>
        <family val="2"/>
        <charset val="134"/>
      </rPr>
      <t>%</t>
    </r>
  </si>
  <si>
    <t>BU</t>
    <phoneticPr fontId="3" type="noConversion"/>
  </si>
  <si>
    <t>WK31</t>
    <phoneticPr fontId="3" type="noConversion"/>
  </si>
  <si>
    <t>WK32</t>
    <phoneticPr fontId="3" type="noConversion"/>
  </si>
  <si>
    <t>WK33</t>
    <phoneticPr fontId="3" type="noConversion"/>
  </si>
  <si>
    <t>WK34</t>
    <phoneticPr fontId="3" type="noConversion"/>
  </si>
  <si>
    <t>WK35</t>
    <phoneticPr fontId="3" type="noConversion"/>
  </si>
  <si>
    <t>September</t>
    <phoneticPr fontId="3" type="noConversion"/>
  </si>
  <si>
    <t>WK36</t>
    <phoneticPr fontId="3" type="noConversion"/>
  </si>
  <si>
    <t>WK37</t>
    <phoneticPr fontId="3" type="noConversion"/>
  </si>
  <si>
    <t>WK38</t>
    <phoneticPr fontId="3" type="noConversion"/>
  </si>
  <si>
    <t>WK39</t>
    <phoneticPr fontId="3" type="noConversion"/>
  </si>
  <si>
    <r>
      <rPr>
        <sz val="12"/>
        <rFont val="宋体"/>
        <family val="3"/>
        <charset val="134"/>
      </rPr>
      <t>指标展开</t>
    </r>
    <phoneticPr fontId="3" type="noConversion"/>
  </si>
  <si>
    <r>
      <rPr>
        <sz val="12"/>
        <rFont val="宋体"/>
        <family val="3"/>
        <charset val="134"/>
      </rPr>
      <t>指标项目</t>
    </r>
    <phoneticPr fontId="3" type="noConversion"/>
  </si>
  <si>
    <t>每月目标</t>
    <phoneticPr fontId="3" type="noConversion"/>
  </si>
  <si>
    <t>每周目标</t>
    <phoneticPr fontId="3" type="noConversion"/>
  </si>
  <si>
    <r>
      <rPr>
        <sz val="12"/>
        <rFont val="宋体"/>
        <family val="3"/>
        <charset val="134"/>
      </rPr>
      <t>计算公式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来源</t>
    </r>
    <phoneticPr fontId="3" type="noConversion"/>
  </si>
  <si>
    <r>
      <rPr>
        <sz val="12"/>
        <rFont val="宋体"/>
        <family val="3"/>
        <charset val="134"/>
      </rPr>
      <t>单位</t>
    </r>
    <phoneticPr fontId="3" type="noConversion"/>
  </si>
  <si>
    <t>8/1~8/31</t>
    <phoneticPr fontId="8" type="noConversion"/>
  </si>
  <si>
    <t>7/30~8/5</t>
    <phoneticPr fontId="8" type="noConversion"/>
  </si>
  <si>
    <t>8/6~8/12</t>
    <phoneticPr fontId="8" type="noConversion"/>
  </si>
  <si>
    <t>8/13~8/19</t>
    <phoneticPr fontId="8" type="noConversion"/>
  </si>
  <si>
    <t>8/20~8/26</t>
    <phoneticPr fontId="8" type="noConversion"/>
  </si>
  <si>
    <t>8/27~9/2</t>
    <phoneticPr fontId="8" type="noConversion"/>
  </si>
  <si>
    <t>9/1~9/30</t>
    <phoneticPr fontId="8" type="noConversion"/>
  </si>
  <si>
    <t>9/3~9/9</t>
    <phoneticPr fontId="8" type="noConversion"/>
  </si>
  <si>
    <t>9/10~9/16</t>
    <phoneticPr fontId="8" type="noConversion"/>
  </si>
  <si>
    <t>9/17~9/23</t>
    <phoneticPr fontId="8" type="noConversion"/>
  </si>
  <si>
    <t>9/24~9/30</t>
    <phoneticPr fontId="8" type="noConversion"/>
  </si>
  <si>
    <r>
      <rPr>
        <sz val="12"/>
        <rFont val="宋体"/>
        <family val="3"/>
        <charset val="134"/>
      </rPr>
      <t>目标营业金额</t>
    </r>
    <phoneticPr fontId="8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</si>
  <si>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 K CNY)</t>
    </r>
    <phoneticPr fontId="3" type="noConversion"/>
  </si>
  <si>
    <r>
      <rPr>
        <sz val="12"/>
        <rFont val="宋体"/>
        <family val="3"/>
        <charset val="134"/>
      </rPr>
      <t>每月与每周应收金额</t>
    </r>
    <phoneticPr fontId="3" type="noConversion"/>
  </si>
  <si>
    <r>
      <rPr>
        <sz val="12"/>
        <rFont val="宋体"/>
        <family val="3"/>
        <charset val="134"/>
      </rPr>
      <t>实际收款金额</t>
    </r>
    <phoneticPr fontId="3" type="noConversion"/>
  </si>
  <si>
    <r>
      <rPr>
        <sz val="12"/>
        <rFont val="宋体"/>
        <family val="3"/>
        <charset val="134"/>
      </rPr>
      <t>每月与每周实际收款金额</t>
    </r>
    <phoneticPr fontId="3" type="noConversion"/>
  </si>
  <si>
    <r>
      <rPr>
        <sz val="12"/>
        <rFont val="宋体"/>
        <family val="3"/>
        <charset val="134"/>
      </rPr>
      <t>生产指标</t>
    </r>
    <phoneticPr fontId="3" type="noConversion"/>
  </si>
  <si>
    <r>
      <rPr>
        <sz val="12"/>
        <color theme="1"/>
        <rFont val="宋体"/>
        <family val="3"/>
        <charset val="134"/>
      </rPr>
      <t>依照业务需求的每周定单批数</t>
    </r>
    <phoneticPr fontId="3" type="noConversion"/>
  </si>
  <si>
    <r>
      <rPr>
        <sz val="12"/>
        <rFont val="宋体"/>
        <family val="3"/>
        <charset val="134"/>
      </rPr>
      <t>实际交货订单批数</t>
    </r>
    <phoneticPr fontId="3" type="noConversion"/>
  </si>
  <si>
    <r>
      <rPr>
        <sz val="12"/>
        <rFont val="宋体"/>
        <family val="3"/>
        <charset val="134"/>
      </rPr>
      <t>实际交货订单批数</t>
    </r>
    <phoneticPr fontId="3" type="noConversion"/>
  </si>
  <si>
    <t>%</t>
    <phoneticPr fontId="8" type="noConversion"/>
  </si>
  <si>
    <r>
      <rPr>
        <sz val="12"/>
        <rFont val="宋体"/>
        <family val="3"/>
        <charset val="134"/>
      </rPr>
      <t>总工单笔数</t>
    </r>
    <phoneticPr fontId="3" type="noConversion"/>
  </si>
  <si>
    <r>
      <t>=(</t>
    </r>
    <r>
      <rPr>
        <sz val="12"/>
        <color theme="1"/>
        <rFont val="宋体"/>
        <family val="3"/>
        <charset val="134"/>
      </rPr>
      <t>新开立功单数</t>
    </r>
    <r>
      <rPr>
        <sz val="12"/>
        <color theme="1"/>
        <rFont val="Arial"/>
        <family val="2"/>
        <charset val="134"/>
      </rPr>
      <t>+</t>
    </r>
    <r>
      <rPr>
        <sz val="12"/>
        <color theme="1"/>
        <rFont val="宋体"/>
        <family val="3"/>
        <charset val="134"/>
      </rPr>
      <t>未结案工单数</t>
    </r>
    <r>
      <rPr>
        <sz val="12"/>
        <color theme="1"/>
        <rFont val="Arial"/>
        <family val="2"/>
        <charset val="134"/>
      </rPr>
      <t>)</t>
    </r>
    <phoneticPr fontId="8" type="noConversion"/>
  </si>
  <si>
    <r>
      <rPr>
        <sz val="12"/>
        <rFont val="宋体"/>
        <family val="3"/>
        <charset val="134"/>
      </rPr>
      <t>超过规定期限天数未结案工单</t>
    </r>
    <phoneticPr fontId="8" type="noConversion"/>
  </si>
  <si>
    <r>
      <rPr>
        <sz val="12"/>
        <rFont val="宋体"/>
        <family val="3"/>
        <charset val="134"/>
      </rPr>
      <t>天数</t>
    </r>
    <phoneticPr fontId="8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</si>
  <si>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</si>
  <si>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制造指标</t>
    </r>
    <phoneticPr fontId="3" type="noConversion"/>
  </si>
  <si>
    <r>
      <rPr>
        <sz val="12"/>
        <rFont val="宋体"/>
        <family val="3"/>
        <charset val="134"/>
      </rPr>
      <t>计划总批数</t>
    </r>
    <phoneticPr fontId="8" type="noConversion"/>
  </si>
  <si>
    <r>
      <rPr>
        <sz val="12"/>
        <rFont val="宋体"/>
        <family val="3"/>
        <charset val="134"/>
      </rPr>
      <t>生产安排的计划批数</t>
    </r>
    <phoneticPr fontId="8" type="noConversion"/>
  </si>
  <si>
    <r>
      <rPr>
        <sz val="12"/>
        <rFont val="宋体"/>
        <family val="3"/>
        <charset val="134"/>
      </rPr>
      <t>实际完成计划批数</t>
    </r>
    <phoneticPr fontId="8" type="noConversion"/>
  </si>
  <si>
    <r>
      <rPr>
        <sz val="12"/>
        <rFont val="宋体"/>
        <family val="3"/>
        <charset val="134"/>
      </rPr>
      <t>制造实际每周完成批数</t>
    </r>
    <phoneticPr fontId="8" type="noConversion"/>
  </si>
  <si>
    <r>
      <t>=(</t>
    </r>
    <r>
      <rPr>
        <sz val="12"/>
        <rFont val="宋体"/>
        <family val="3"/>
        <charset val="134"/>
      </rPr>
      <t>总产量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直接人工总工时</t>
    </r>
    <r>
      <rPr>
        <sz val="12"/>
        <rFont val="Arial"/>
        <family val="2"/>
      </rPr>
      <t>)</t>
    </r>
    <phoneticPr fontId="3" type="noConversion"/>
  </si>
  <si>
    <r>
      <rPr>
        <sz val="12"/>
        <rFont val="宋体"/>
        <family val="3"/>
        <charset val="134"/>
      </rPr>
      <t>产量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小时</t>
    </r>
    <phoneticPr fontId="8" type="noConversion"/>
  </si>
  <si>
    <r>
      <rPr>
        <sz val="12"/>
        <rFont val="宋体"/>
        <family val="3"/>
        <charset val="134"/>
      </rPr>
      <t>各工段合格率的乘积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</si>
  <si>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</si>
  <si>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停机时间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计划使用时间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</si>
  <si>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</si>
  <si>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实际报废数量</t>
    </r>
    <phoneticPr fontId="3" type="noConversion"/>
  </si>
  <si>
    <r>
      <rPr>
        <sz val="12"/>
        <rFont val="宋体"/>
        <family val="3"/>
        <charset val="134"/>
      </rPr>
      <t>采购指标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</si>
  <si>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</si>
  <si>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合格批数</t>
    </r>
    <phoneticPr fontId="3" type="noConversion"/>
  </si>
  <si>
    <r>
      <rPr>
        <sz val="12"/>
        <rFont val="宋体"/>
        <family val="3"/>
        <charset val="134"/>
      </rPr>
      <t>来料检验合格数量</t>
    </r>
    <phoneticPr fontId="8" type="noConversion"/>
  </si>
  <si>
    <r>
      <rPr>
        <sz val="12"/>
        <color theme="1"/>
        <rFont val="宋体"/>
        <family val="3"/>
        <charset val="134"/>
      </rPr>
      <t>采购应到总批数</t>
    </r>
    <phoneticPr fontId="3" type="noConversion"/>
  </si>
  <si>
    <t>实际作业数值</t>
    <phoneticPr fontId="3" type="noConversion"/>
  </si>
  <si>
    <r>
      <rPr>
        <sz val="12"/>
        <rFont val="宋体"/>
        <family val="3"/>
        <charset val="134"/>
      </rPr>
      <t>材料降价比率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</si>
  <si>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</si>
  <si>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仓库指标</t>
    </r>
    <phoneticPr fontId="3" type="noConversion"/>
  </si>
  <si>
    <r>
      <rPr>
        <sz val="12"/>
        <rFont val="宋体"/>
        <family val="3"/>
        <charset val="134"/>
      </rPr>
      <t>账面物料总数</t>
    </r>
    <phoneticPr fontId="3" type="noConversion"/>
  </si>
  <si>
    <r>
      <rPr>
        <sz val="12"/>
        <rFont val="宋体"/>
        <family val="3"/>
        <charset val="134"/>
      </rPr>
      <t>系统账上物料总数</t>
    </r>
    <phoneticPr fontId="8" type="noConversion"/>
  </si>
  <si>
    <r>
      <rPr>
        <sz val="12"/>
        <rFont val="宋体"/>
        <family val="3"/>
        <charset val="134"/>
      </rPr>
      <t>实际抽盘物料总数</t>
    </r>
    <phoneticPr fontId="3" type="noConversion"/>
  </si>
  <si>
    <r>
      <rPr>
        <sz val="12"/>
        <rFont val="宋体"/>
        <family val="3"/>
        <charset val="134"/>
      </rPr>
      <t>实际盘点总数</t>
    </r>
    <phoneticPr fontId="8" type="noConversion"/>
  </si>
  <si>
    <r>
      <rPr>
        <sz val="12"/>
        <rFont val="宋体"/>
        <family val="3"/>
        <charset val="134"/>
      </rPr>
      <t>次数</t>
    </r>
    <phoneticPr fontId="3" type="noConversion"/>
  </si>
  <si>
    <r>
      <rPr>
        <sz val="12"/>
        <color theme="1"/>
        <rFont val="宋体"/>
        <family val="3"/>
        <charset val="134"/>
      </rPr>
      <t>盘点准确率</t>
    </r>
    <phoneticPr fontId="3" type="noConversion"/>
  </si>
  <si>
    <r>
      <rPr>
        <sz val="12"/>
        <color theme="1"/>
        <rFont val="宋体"/>
        <family val="3"/>
        <charset val="134"/>
      </rPr>
      <t>实盘数量</t>
    </r>
    <r>
      <rPr>
        <sz val="12"/>
        <color theme="1"/>
        <rFont val="Arial"/>
        <family val="2"/>
        <charset val="134"/>
      </rPr>
      <t>/</t>
    </r>
    <r>
      <rPr>
        <sz val="12"/>
        <color theme="1"/>
        <rFont val="宋体"/>
        <family val="3"/>
        <charset val="134"/>
      </rPr>
      <t>预盘帐面数量</t>
    </r>
    <r>
      <rPr>
        <sz val="12"/>
        <color theme="1"/>
        <rFont val="Arial"/>
        <family val="2"/>
        <charset val="134"/>
      </rPr>
      <t xml:space="preserve"> </t>
    </r>
    <phoneticPr fontId="3" type="noConversion"/>
  </si>
  <si>
    <r>
      <rPr>
        <sz val="12"/>
        <rFont val="宋体"/>
        <family val="3"/>
        <charset val="134"/>
      </rPr>
      <t>预盘账面数量</t>
    </r>
    <phoneticPr fontId="3" type="noConversion"/>
  </si>
  <si>
    <r>
      <rPr>
        <sz val="12"/>
        <rFont val="宋体"/>
        <family val="3"/>
        <charset val="134"/>
      </rPr>
      <t>实际盘点数量</t>
    </r>
    <phoneticPr fontId="3" type="noConversion"/>
  </si>
  <si>
    <t>实际作业数值</t>
    <phoneticPr fontId="3" type="noConversion"/>
  </si>
  <si>
    <r>
      <rPr>
        <sz val="12"/>
        <rFont val="宋体"/>
        <family val="3"/>
        <charset val="134"/>
      </rPr>
      <t>品管指标</t>
    </r>
    <phoneticPr fontId="3" type="noConversion"/>
  </si>
  <si>
    <t>%</t>
    <phoneticPr fontId="3" type="noConversion"/>
  </si>
  <si>
    <r>
      <rPr>
        <sz val="12"/>
        <rFont val="宋体"/>
        <family val="3"/>
        <charset val="134"/>
      </rPr>
      <t>所有检验品的数量</t>
    </r>
    <phoneticPr fontId="8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</si>
  <si>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</si>
  <si>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不合格数量</t>
    </r>
    <phoneticPr fontId="3" type="noConversion"/>
  </si>
  <si>
    <r>
      <rPr>
        <sz val="12"/>
        <rFont val="宋体"/>
        <family val="3"/>
        <charset val="134"/>
      </rPr>
      <t>数量</t>
    </r>
    <phoneticPr fontId="3" type="noConversion"/>
  </si>
  <si>
    <r>
      <rPr>
        <sz val="12"/>
        <rFont val="宋体"/>
        <family val="3"/>
        <charset val="134"/>
      </rPr>
      <t>天数</t>
    </r>
    <phoneticPr fontId="3" type="noConversion"/>
  </si>
  <si>
    <r>
      <rPr>
        <sz val="12"/>
        <rFont val="宋体"/>
        <family val="3"/>
        <charset val="134"/>
      </rPr>
      <t>财务指标</t>
    </r>
    <phoneticPr fontId="3" type="noConversion"/>
  </si>
  <si>
    <r>
      <rPr>
        <sz val="12"/>
        <rFont val="宋体"/>
        <family val="3"/>
        <charset val="134"/>
      </rPr>
      <t>预算总金额</t>
    </r>
    <phoneticPr fontId="3" type="noConversion"/>
  </si>
  <si>
    <r>
      <rPr>
        <sz val="12"/>
        <rFont val="宋体"/>
        <family val="3"/>
        <charset val="134"/>
      </rPr>
      <t>年度与每月的预算金额</t>
    </r>
    <phoneticPr fontId="8" type="noConversion"/>
  </si>
  <si>
    <r>
      <rPr>
        <sz val="12"/>
        <rFont val="宋体"/>
        <family val="3"/>
        <charset val="134"/>
      </rPr>
      <t>金额</t>
    </r>
    <r>
      <rPr>
        <sz val="12"/>
        <rFont val="Arial"/>
        <family val="2"/>
      </rPr>
      <t>(K CNY)</t>
    </r>
    <phoneticPr fontId="8" type="noConversion"/>
  </si>
  <si>
    <r>
      <rPr>
        <sz val="12"/>
        <rFont val="宋体"/>
        <family val="3"/>
        <charset val="134"/>
      </rPr>
      <t>流动资产查核项目</t>
    </r>
    <phoneticPr fontId="3" type="noConversion"/>
  </si>
  <si>
    <r>
      <rPr>
        <sz val="12"/>
        <rFont val="宋体"/>
        <family val="3"/>
        <charset val="134"/>
      </rPr>
      <t>固定查核的流动资产项目</t>
    </r>
    <phoneticPr fontId="8" type="noConversion"/>
  </si>
  <si>
    <r>
      <rPr>
        <sz val="12"/>
        <rFont val="宋体"/>
        <family val="3"/>
        <charset val="134"/>
      </rPr>
      <t>件数</t>
    </r>
    <phoneticPr fontId="3" type="noConversion"/>
  </si>
  <si>
    <r>
      <rPr>
        <sz val="12"/>
        <rFont val="宋体"/>
        <family val="3"/>
        <charset val="134"/>
      </rPr>
      <t>不符合项目</t>
    </r>
    <phoneticPr fontId="3" type="noConversion"/>
  </si>
  <si>
    <r>
      <rPr>
        <sz val="12"/>
        <rFont val="宋体"/>
        <family val="3"/>
        <charset val="134"/>
      </rPr>
      <t>需查核项目中不符合规定项目</t>
    </r>
    <phoneticPr fontId="8" type="noConversion"/>
  </si>
  <si>
    <r>
      <rPr>
        <sz val="12"/>
        <rFont val="宋体"/>
        <family val="3"/>
        <charset val="134"/>
      </rPr>
      <t>固定资产查核项目</t>
    </r>
    <phoneticPr fontId="3" type="noConversion"/>
  </si>
  <si>
    <r>
      <rPr>
        <sz val="12"/>
        <rFont val="宋体"/>
        <family val="3"/>
        <charset val="134"/>
      </rPr>
      <t>固定查核的固定资产项目</t>
    </r>
    <phoneticPr fontId="8" type="noConversion"/>
  </si>
  <si>
    <r>
      <rPr>
        <sz val="12"/>
        <rFont val="宋体"/>
        <family val="3"/>
        <charset val="134"/>
      </rPr>
      <t>件数</t>
    </r>
    <phoneticPr fontId="3" type="noConversion"/>
  </si>
  <si>
    <r>
      <rPr>
        <sz val="12"/>
        <rFont val="宋体"/>
        <family val="3"/>
        <charset val="134"/>
      </rPr>
      <t>不符合项目</t>
    </r>
    <phoneticPr fontId="3" type="noConversion"/>
  </si>
  <si>
    <r>
      <rPr>
        <sz val="12"/>
        <rFont val="宋体"/>
        <family val="3"/>
        <charset val="134"/>
      </rPr>
      <t>需查核项目中不符合规定项目</t>
    </r>
    <phoneticPr fontId="8" type="noConversion"/>
  </si>
  <si>
    <r>
      <rPr>
        <sz val="12"/>
        <rFont val="宋体"/>
        <family val="3"/>
        <charset val="134"/>
      </rPr>
      <t>件数</t>
    </r>
    <phoneticPr fontId="3" type="noConversion"/>
  </si>
  <si>
    <r>
      <rPr>
        <sz val="12"/>
        <rFont val="宋体"/>
        <family val="3"/>
        <charset val="134"/>
      </rPr>
      <t>以财务报表审核发现错误次数</t>
    </r>
    <phoneticPr fontId="3" type="noConversion"/>
  </si>
  <si>
    <r>
      <rPr>
        <sz val="12"/>
        <rFont val="宋体"/>
        <family val="3"/>
        <charset val="134"/>
      </rPr>
      <t>人资指标</t>
    </r>
    <phoneticPr fontId="3" type="noConversion"/>
  </si>
  <si>
    <r>
      <rPr>
        <sz val="12"/>
        <rFont val="宋体"/>
        <family val="3"/>
        <charset val="134"/>
      </rPr>
      <t>应增补人数</t>
    </r>
    <phoneticPr fontId="3" type="noConversion"/>
  </si>
  <si>
    <r>
      <rPr>
        <sz val="12"/>
        <color theme="1"/>
        <rFont val="宋体"/>
        <family val="3"/>
        <charset val="134"/>
      </rPr>
      <t>制造部门需求人数</t>
    </r>
    <phoneticPr fontId="8" type="noConversion"/>
  </si>
  <si>
    <r>
      <rPr>
        <sz val="12"/>
        <rFont val="宋体"/>
        <family val="3"/>
        <charset val="134"/>
      </rPr>
      <t>依招聘标准时限实际到岗人数</t>
    </r>
    <phoneticPr fontId="3" type="noConversion"/>
  </si>
  <si>
    <t>生管- 范例的基础资料内容</t>
    <phoneticPr fontId="3" type="noConversion"/>
  </si>
  <si>
    <r>
      <rPr>
        <sz val="12"/>
        <color theme="1"/>
        <rFont val="宋体"/>
        <family val="3"/>
        <charset val="134"/>
      </rPr>
      <t>工厂别</t>
    </r>
    <phoneticPr fontId="3" type="noConversion"/>
  </si>
  <si>
    <r>
      <rPr>
        <sz val="12"/>
        <color theme="1"/>
        <rFont val="宋体"/>
        <family val="3"/>
        <charset val="134"/>
      </rPr>
      <t>工单单号</t>
    </r>
    <phoneticPr fontId="3" type="noConversion"/>
  </si>
  <si>
    <r>
      <rPr>
        <sz val="12"/>
        <color theme="1"/>
        <rFont val="宋体"/>
        <family val="3"/>
        <charset val="134"/>
      </rPr>
      <t>成品料号</t>
    </r>
    <phoneticPr fontId="3" type="noConversion"/>
  </si>
  <si>
    <t>成品描述</t>
    <phoneticPr fontId="3" type="noConversion"/>
  </si>
  <si>
    <r>
      <rPr>
        <sz val="12"/>
        <color theme="1"/>
        <rFont val="宋体"/>
        <family val="3"/>
        <charset val="134"/>
      </rPr>
      <t>开立日期</t>
    </r>
    <phoneticPr fontId="3" type="noConversion"/>
  </si>
  <si>
    <r>
      <rPr>
        <sz val="12"/>
        <color theme="1"/>
        <rFont val="宋体"/>
        <family val="3"/>
        <charset val="134"/>
      </rPr>
      <t>上线日期</t>
    </r>
    <phoneticPr fontId="3" type="noConversion"/>
  </si>
  <si>
    <r>
      <rPr>
        <sz val="12"/>
        <color theme="1"/>
        <rFont val="宋体"/>
        <family val="3"/>
        <charset val="134"/>
      </rPr>
      <t>完工日期</t>
    </r>
    <phoneticPr fontId="3" type="noConversion"/>
  </si>
  <si>
    <r>
      <rPr>
        <sz val="12"/>
        <color theme="1"/>
        <rFont val="宋体"/>
        <family val="3"/>
        <charset val="134"/>
      </rPr>
      <t>第一次发料日期</t>
    </r>
    <phoneticPr fontId="3" type="noConversion"/>
  </si>
  <si>
    <t>工单天数</t>
    <phoneticPr fontId="3" type="noConversion"/>
  </si>
  <si>
    <r>
      <rPr>
        <sz val="12"/>
        <color theme="1"/>
        <rFont val="宋体"/>
        <family val="3"/>
        <charset val="134"/>
      </rPr>
      <t>工单数量</t>
    </r>
    <phoneticPr fontId="3" type="noConversion"/>
  </si>
  <si>
    <t>成品标准单价</t>
    <phoneticPr fontId="3" type="noConversion"/>
  </si>
  <si>
    <r>
      <rPr>
        <sz val="12"/>
        <color theme="1"/>
        <rFont val="宋体"/>
        <family val="3"/>
        <charset val="134"/>
      </rPr>
      <t>工单金额</t>
    </r>
    <phoneticPr fontId="3" type="noConversion"/>
  </si>
  <si>
    <r>
      <rPr>
        <sz val="12"/>
        <color theme="1"/>
        <rFont val="宋体"/>
        <family val="3"/>
        <charset val="134"/>
      </rPr>
      <t>币别</t>
    </r>
    <phoneticPr fontId="3" type="noConversion"/>
  </si>
  <si>
    <t>良品入库数量</t>
    <phoneticPr fontId="3" type="noConversion"/>
  </si>
  <si>
    <t>良品入库金额</t>
    <phoneticPr fontId="3" type="noConversion"/>
  </si>
  <si>
    <t>不良品数量</t>
    <phoneticPr fontId="3" type="noConversion"/>
  </si>
  <si>
    <t>不良品金额</t>
    <phoneticPr fontId="3" type="noConversion"/>
  </si>
  <si>
    <r>
      <rPr>
        <sz val="12"/>
        <color theme="1"/>
        <rFont val="宋体"/>
        <family val="3"/>
        <charset val="134"/>
      </rPr>
      <t>未完工数量</t>
    </r>
    <phoneticPr fontId="3" type="noConversion"/>
  </si>
  <si>
    <r>
      <rPr>
        <sz val="12"/>
        <color theme="1"/>
        <rFont val="宋体"/>
        <family val="3"/>
        <charset val="134"/>
      </rPr>
      <t>未完工金额</t>
    </r>
    <phoneticPr fontId="3" type="noConversion"/>
  </si>
  <si>
    <r>
      <rPr>
        <sz val="12"/>
        <color theme="1"/>
        <rFont val="宋体"/>
        <family val="3"/>
        <charset val="134"/>
      </rPr>
      <t>生产线别</t>
    </r>
    <phoneticPr fontId="3" type="noConversion"/>
  </si>
  <si>
    <r>
      <rPr>
        <sz val="12"/>
        <color theme="1"/>
        <rFont val="宋体"/>
        <family val="3"/>
        <charset val="134"/>
      </rPr>
      <t>开单人名</t>
    </r>
    <phoneticPr fontId="3" type="noConversion"/>
  </si>
  <si>
    <t>A</t>
    <phoneticPr fontId="3" type="noConversion"/>
  </si>
  <si>
    <t>50-000012345</t>
    <phoneticPr fontId="3" type="noConversion"/>
  </si>
  <si>
    <t>起重机</t>
    <phoneticPr fontId="3" type="noConversion"/>
  </si>
  <si>
    <t>CNY</t>
    <phoneticPr fontId="3" type="noConversion"/>
  </si>
  <si>
    <t>N1</t>
    <phoneticPr fontId="3" type="noConversion"/>
  </si>
  <si>
    <t>Alex</t>
    <phoneticPr fontId="3" type="noConversion"/>
  </si>
  <si>
    <t>50-000012346</t>
  </si>
  <si>
    <t>拖拉机</t>
    <phoneticPr fontId="3" type="noConversion"/>
  </si>
  <si>
    <t>N2</t>
    <phoneticPr fontId="3" type="noConversion"/>
  </si>
  <si>
    <t>Alex</t>
    <phoneticPr fontId="3" type="noConversion"/>
  </si>
  <si>
    <t>A</t>
    <phoneticPr fontId="3" type="noConversion"/>
  </si>
  <si>
    <t>50-000012347</t>
  </si>
  <si>
    <t>推高机</t>
    <phoneticPr fontId="3" type="noConversion"/>
  </si>
  <si>
    <t>CNY</t>
    <phoneticPr fontId="3" type="noConversion"/>
  </si>
  <si>
    <t>N3</t>
    <phoneticPr fontId="3" type="noConversion"/>
  </si>
  <si>
    <t>推高机</t>
    <phoneticPr fontId="3" type="noConversion"/>
  </si>
  <si>
    <t>N3</t>
    <phoneticPr fontId="3" type="noConversion"/>
  </si>
  <si>
    <r>
      <t>KPI</t>
    </r>
    <r>
      <rPr>
        <sz val="12"/>
        <color rgb="FF000000"/>
        <rFont val="宋体"/>
        <family val="3"/>
        <charset val="134"/>
      </rPr>
      <t>指标项目</t>
    </r>
  </si>
  <si>
    <t>把握要因</t>
    <phoneticPr fontId="3" type="noConversion"/>
  </si>
  <si>
    <t>详见：</t>
  </si>
  <si>
    <t>再发防止</t>
    <phoneticPr fontId="3" type="noConversion"/>
  </si>
  <si>
    <t>周期</t>
  </si>
  <si>
    <t>管理基准</t>
  </si>
  <si>
    <t>反省</t>
    <phoneticPr fontId="3" type="noConversion"/>
  </si>
  <si>
    <t>现有数值</t>
    <phoneticPr fontId="3" type="noConversion"/>
  </si>
  <si>
    <t>7月</t>
    <phoneticPr fontId="3" type="noConversion"/>
  </si>
  <si>
    <r>
      <t>8</t>
    </r>
    <r>
      <rPr>
        <sz val="12"/>
        <color rgb="FF000000"/>
        <rFont val="宋体"/>
        <family val="3"/>
        <charset val="134"/>
      </rPr>
      <t>月</t>
    </r>
    <phoneticPr fontId="3" type="noConversion"/>
  </si>
  <si>
    <t>9月</t>
  </si>
  <si>
    <r>
      <t>10</t>
    </r>
    <r>
      <rPr>
        <sz val="12"/>
        <color rgb="FF000000"/>
        <rFont val="宋体"/>
        <family val="3"/>
        <charset val="134"/>
      </rPr>
      <t>月</t>
    </r>
    <r>
      <rPr>
        <sz val="12"/>
        <color rgb="FF000000"/>
        <rFont val="宋体"/>
        <family val="3"/>
        <charset val="134"/>
      </rPr>
      <t/>
    </r>
    <phoneticPr fontId="3" type="noConversion"/>
  </si>
  <si>
    <t>11月</t>
  </si>
  <si>
    <r>
      <t>12</t>
    </r>
    <r>
      <rPr>
        <sz val="12"/>
        <color rgb="FF000000"/>
        <rFont val="宋体"/>
        <family val="3"/>
        <charset val="134"/>
      </rPr>
      <t>月</t>
    </r>
    <r>
      <rPr>
        <sz val="12"/>
        <color rgb="FF000000"/>
        <rFont val="宋体"/>
        <family val="3"/>
        <charset val="134"/>
      </rPr>
      <t/>
    </r>
    <phoneticPr fontId="3" type="noConversion"/>
  </si>
  <si>
    <t>本月异常项次</t>
  </si>
  <si>
    <t>累计异常项次</t>
  </si>
  <si>
    <t>=C2+B3</t>
    <phoneticPr fontId="3" type="noConversion"/>
  </si>
  <si>
    <t>已解决项次</t>
  </si>
  <si>
    <t>未解决项次</t>
  </si>
  <si>
    <t>=C2-C4</t>
    <phoneticPr fontId="3" type="noConversion"/>
  </si>
  <si>
    <t>教育标准或防呆法项次</t>
  </si>
  <si>
    <t>制定标准件数</t>
  </si>
  <si>
    <t>修订标准件数</t>
  </si>
  <si>
    <t>防呆法件数</t>
  </si>
  <si>
    <t>生產</t>
    <phoneticPr fontId="3" type="noConversion"/>
  </si>
  <si>
    <t>經營管理</t>
    <phoneticPr fontId="3" type="noConversion"/>
  </si>
  <si>
    <t>銷售</t>
    <phoneticPr fontId="3" type="noConversion"/>
  </si>
  <si>
    <t>供應鏈</t>
    <phoneticPr fontId="3" type="noConversion"/>
  </si>
  <si>
    <t>September</t>
  </si>
  <si>
    <t>October</t>
  </si>
  <si>
    <t>November</t>
  </si>
  <si>
    <t>9/1～9/30</t>
    <phoneticPr fontId="8" type="noConversion"/>
  </si>
  <si>
    <t>10/1～10/31</t>
    <phoneticPr fontId="8" type="noConversion"/>
  </si>
  <si>
    <t>11/1~11/30</t>
    <phoneticPr fontId="8" type="noConversion"/>
  </si>
  <si>
    <t>層級</t>
    <phoneticPr fontId="3" type="noConversion"/>
  </si>
  <si>
    <t>目标交货金額</t>
    <phoneticPr fontId="3" type="noConversion"/>
  </si>
  <si>
    <t>实际交货金額</t>
    <phoneticPr fontId="3" type="noConversion"/>
  </si>
  <si>
    <t>生产的需求金額</t>
    <phoneticPr fontId="8" type="noConversion"/>
  </si>
  <si>
    <t>实际的交货金額</t>
    <phoneticPr fontId="8" type="noConversion"/>
  </si>
  <si>
    <t>金額</t>
    <phoneticPr fontId="3" type="noConversion"/>
  </si>
  <si>
    <t>原材料週轉天數</t>
    <phoneticPr fontId="3" type="noConversion"/>
  </si>
  <si>
    <t>'=30*((期初库存金额＋期末库存金额)/2) / 销货成本)</t>
  </si>
  <si>
    <t>安全意外次數</t>
    <phoneticPr fontId="3" type="noConversion"/>
  </si>
  <si>
    <t>發生意外的安全事故次數</t>
    <phoneticPr fontId="3" type="noConversion"/>
  </si>
  <si>
    <t>3天</t>
    <phoneticPr fontId="3" type="noConversion"/>
  </si>
  <si>
    <r>
      <rPr>
        <sz val="12"/>
        <color rgb="FFFF0000"/>
        <rFont val="宋体"/>
        <family val="3"/>
        <charset val="134"/>
      </rPr>
      <t>订单达交率</t>
    </r>
    <r>
      <rPr>
        <sz val="12"/>
        <color rgb="FFFF0000"/>
        <rFont val="Arial"/>
        <family val="2"/>
      </rPr>
      <t>%</t>
    </r>
    <phoneticPr fontId="3" type="noConversion"/>
  </si>
  <si>
    <r>
      <t>=(</t>
    </r>
    <r>
      <rPr>
        <sz val="12"/>
        <color rgb="FFFF0000"/>
        <rFont val="宋体"/>
        <family val="3"/>
        <charset val="134"/>
      </rPr>
      <t>实际交货订单批数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应交货总订单批数</t>
    </r>
    <r>
      <rPr>
        <sz val="12"/>
        <color rgb="FFFF0000"/>
        <rFont val="Arial"/>
        <family val="2"/>
      </rPr>
      <t>)×100%</t>
    </r>
    <phoneticPr fontId="3" type="noConversion"/>
  </si>
  <si>
    <r>
      <t>=(</t>
    </r>
    <r>
      <rPr>
        <sz val="12"/>
        <color rgb="FFFF0000"/>
        <rFont val="宋体"/>
        <family val="3"/>
        <charset val="134"/>
      </rPr>
      <t>实际交货订单批数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应交货总订单批数</t>
    </r>
    <r>
      <rPr>
        <sz val="12"/>
        <color rgb="FFFF0000"/>
        <rFont val="Arial"/>
        <family val="2"/>
      </rPr>
      <t>)×100%</t>
    </r>
    <phoneticPr fontId="3" type="noConversion"/>
  </si>
  <si>
    <r>
      <rPr>
        <sz val="12"/>
        <color rgb="FFFF0000"/>
        <rFont val="宋体"/>
        <family val="3"/>
        <charset val="134"/>
      </rPr>
      <t>实际营业金额</t>
    </r>
    <phoneticPr fontId="8" type="noConversion"/>
  </si>
  <si>
    <r>
      <rPr>
        <sz val="12"/>
        <color rgb="FFFF0000"/>
        <rFont val="宋体"/>
        <family val="3"/>
        <charset val="134"/>
      </rPr>
      <t>每月与每周实际达成金额</t>
    </r>
    <phoneticPr fontId="3" type="noConversion"/>
  </si>
  <si>
    <r>
      <rPr>
        <sz val="12"/>
        <color rgb="FFFF0000"/>
        <rFont val="宋体"/>
        <family val="3"/>
        <charset val="134"/>
      </rPr>
      <t>生产计划完成率</t>
    </r>
  </si>
  <si>
    <r>
      <t>=(</t>
    </r>
    <r>
      <rPr>
        <sz val="12"/>
        <color rgb="FFFF0000"/>
        <rFont val="宋体"/>
        <family val="3"/>
        <charset val="134"/>
      </rPr>
      <t>实际完成计划批数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计划总批数</t>
    </r>
    <r>
      <rPr>
        <sz val="12"/>
        <color rgb="FFFF0000"/>
        <rFont val="Arial"/>
        <family val="2"/>
      </rPr>
      <t>)×100%</t>
    </r>
    <phoneticPr fontId="3" type="noConversion"/>
  </si>
  <si>
    <r>
      <rPr>
        <sz val="12"/>
        <color rgb="FFFF0000"/>
        <rFont val="宋体"/>
        <family val="3"/>
        <charset val="134"/>
      </rPr>
      <t>进料合格率</t>
    </r>
  </si>
  <si>
    <r>
      <t>=(</t>
    </r>
    <r>
      <rPr>
        <sz val="12"/>
        <color rgb="FFFF0000"/>
        <rFont val="宋体"/>
        <family val="3"/>
        <charset val="134"/>
      </rPr>
      <t>合格批数</t>
    </r>
    <r>
      <rPr>
        <sz val="12"/>
        <color rgb="FFFF0000"/>
        <rFont val="Arial"/>
        <family val="2"/>
        <charset val="134"/>
      </rPr>
      <t>/</t>
    </r>
    <r>
      <rPr>
        <sz val="12"/>
        <color rgb="FFFF0000"/>
        <rFont val="宋体"/>
        <family val="3"/>
        <charset val="134"/>
      </rPr>
      <t>采购到货总检验批数</t>
    </r>
    <r>
      <rPr>
        <sz val="12"/>
        <color rgb="FFFF0000"/>
        <rFont val="Arial"/>
        <family val="2"/>
        <charset val="134"/>
      </rPr>
      <t>)×100%</t>
    </r>
    <phoneticPr fontId="8" type="noConversion"/>
  </si>
  <si>
    <r>
      <t>=(</t>
    </r>
    <r>
      <rPr>
        <sz val="12"/>
        <color rgb="FFFF0000"/>
        <rFont val="宋体"/>
        <family val="3"/>
        <charset val="134"/>
      </rPr>
      <t>合格批数</t>
    </r>
    <r>
      <rPr>
        <sz val="12"/>
        <color rgb="FFFF0000"/>
        <rFont val="Arial"/>
        <family val="2"/>
        <charset val="134"/>
      </rPr>
      <t>/</t>
    </r>
    <r>
      <rPr>
        <sz val="12"/>
        <color rgb="FFFF0000"/>
        <rFont val="宋体"/>
        <family val="3"/>
        <charset val="134"/>
      </rPr>
      <t>采购到货总检验批数</t>
    </r>
    <r>
      <rPr>
        <sz val="12"/>
        <color rgb="FFFF0000"/>
        <rFont val="Arial"/>
        <family val="2"/>
        <charset val="134"/>
      </rPr>
      <t>)×100%</t>
    </r>
    <phoneticPr fontId="8" type="noConversion"/>
  </si>
  <si>
    <r>
      <rPr>
        <sz val="12"/>
        <color rgb="FFFF0000"/>
        <rFont val="宋体"/>
        <family val="3"/>
        <charset val="134"/>
      </rPr>
      <t>帐料相符率</t>
    </r>
  </si>
  <si>
    <r>
      <t>=(</t>
    </r>
    <r>
      <rPr>
        <sz val="12"/>
        <color rgb="FFFF0000"/>
        <rFont val="宋体"/>
        <family val="3"/>
        <charset val="134"/>
      </rPr>
      <t>实际抽盘物料总数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账面物料总数</t>
    </r>
    <r>
      <rPr>
        <sz val="12"/>
        <color rgb="FFFF0000"/>
        <rFont val="Arial"/>
        <family val="2"/>
      </rPr>
      <t>)×100%</t>
    </r>
    <phoneticPr fontId="8" type="noConversion"/>
  </si>
  <si>
    <r>
      <t>=(</t>
    </r>
    <r>
      <rPr>
        <sz val="12"/>
        <color rgb="FFFF0000"/>
        <rFont val="宋体"/>
        <family val="3"/>
        <charset val="134"/>
      </rPr>
      <t>实际抽盘物料总数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账面物料总数</t>
    </r>
    <r>
      <rPr>
        <sz val="12"/>
        <color rgb="FFFF0000"/>
        <rFont val="Arial"/>
        <family val="2"/>
      </rPr>
      <t>)×100%</t>
    </r>
    <phoneticPr fontId="8" type="noConversion"/>
  </si>
  <si>
    <r>
      <rPr>
        <sz val="12"/>
        <color rgb="FFFF0000"/>
        <rFont val="宋体"/>
        <family val="3"/>
        <charset val="134"/>
      </rPr>
      <t>成品不合格率</t>
    </r>
  </si>
  <si>
    <r>
      <t>=(</t>
    </r>
    <r>
      <rPr>
        <sz val="12"/>
        <color rgb="FFFF0000"/>
        <rFont val="宋体"/>
        <family val="3"/>
        <charset val="134"/>
      </rPr>
      <t>不合格总数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总检查数</t>
    </r>
    <r>
      <rPr>
        <sz val="12"/>
        <color rgb="FFFF0000"/>
        <rFont val="Arial"/>
        <family val="2"/>
      </rPr>
      <t>)×100%</t>
    </r>
    <phoneticPr fontId="3" type="noConversion"/>
  </si>
  <si>
    <r>
      <t>=(</t>
    </r>
    <r>
      <rPr>
        <sz val="12"/>
        <color rgb="FFFF0000"/>
        <rFont val="宋体"/>
        <family val="3"/>
        <charset val="134"/>
      </rPr>
      <t>不合格总数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总检查数</t>
    </r>
    <r>
      <rPr>
        <sz val="12"/>
        <color rgb="FFFF0000"/>
        <rFont val="Arial"/>
        <family val="2"/>
      </rPr>
      <t>)×100%</t>
    </r>
    <phoneticPr fontId="3" type="noConversion"/>
  </si>
  <si>
    <r>
      <rPr>
        <sz val="12"/>
        <color rgb="FFFF0000"/>
        <rFont val="宋体"/>
        <family val="3"/>
        <charset val="134"/>
      </rPr>
      <t>实际费用金额</t>
    </r>
    <phoneticPr fontId="3" type="noConversion"/>
  </si>
  <si>
    <r>
      <rPr>
        <sz val="12"/>
        <color rgb="FFFF0000"/>
        <rFont val="宋体"/>
        <family val="3"/>
        <charset val="134"/>
      </rPr>
      <t>年度与每月的实际花费金额</t>
    </r>
    <phoneticPr fontId="8" type="noConversion"/>
  </si>
  <si>
    <r>
      <rPr>
        <sz val="12"/>
        <color rgb="FFFF0000"/>
        <rFont val="宋体"/>
        <family val="3"/>
        <charset val="134"/>
      </rPr>
      <t>金额</t>
    </r>
    <r>
      <rPr>
        <sz val="12"/>
        <color rgb="FFFF0000"/>
        <rFont val="Arial"/>
        <family val="2"/>
      </rPr>
      <t>(K CNY)</t>
    </r>
    <phoneticPr fontId="8" type="noConversion"/>
  </si>
  <si>
    <r>
      <rPr>
        <sz val="12"/>
        <color rgb="FFFF0000"/>
        <rFont val="宋体"/>
        <family val="3"/>
        <charset val="134"/>
      </rPr>
      <t>年度与每月的实际花费金额</t>
    </r>
    <phoneticPr fontId="8" type="noConversion"/>
  </si>
  <si>
    <r>
      <rPr>
        <sz val="12"/>
        <color rgb="FFFF0000"/>
        <rFont val="宋体"/>
        <family val="3"/>
        <charset val="134"/>
      </rPr>
      <t>招聘及时率</t>
    </r>
  </si>
  <si>
    <r>
      <t>=(</t>
    </r>
    <r>
      <rPr>
        <sz val="12"/>
        <color rgb="FFFF0000"/>
        <rFont val="宋体"/>
        <family val="3"/>
        <charset val="134"/>
      </rPr>
      <t>依招聘标准时限实际到岗人数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应增补人员总数</t>
    </r>
    <r>
      <rPr>
        <sz val="12"/>
        <color rgb="FFFF0000"/>
        <rFont val="Arial"/>
        <family val="2"/>
      </rPr>
      <t>)×100%</t>
    </r>
    <phoneticPr fontId="3" type="noConversion"/>
  </si>
  <si>
    <r>
      <t>=(</t>
    </r>
    <r>
      <rPr>
        <sz val="12"/>
        <color rgb="FFFF0000"/>
        <rFont val="宋体"/>
        <family val="3"/>
        <charset val="134"/>
      </rPr>
      <t>依招聘标准时限实际到岗人数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应增补人员总数</t>
    </r>
    <r>
      <rPr>
        <sz val="12"/>
        <color rgb="FFFF0000"/>
        <rFont val="Arial"/>
        <family val="2"/>
      </rPr>
      <t>)×100%</t>
    </r>
    <phoneticPr fontId="3" type="noConversion"/>
  </si>
  <si>
    <r>
      <rPr>
        <sz val="12"/>
        <color rgb="FFFF0000"/>
        <rFont val="宋体"/>
        <family val="3"/>
        <charset val="134"/>
      </rPr>
      <t>外协加工符期率</t>
    </r>
  </si>
  <si>
    <r>
      <t>=(</t>
    </r>
    <r>
      <rPr>
        <sz val="12"/>
        <color rgb="FFFF0000"/>
        <rFont val="宋体"/>
        <family val="3"/>
        <charset val="134"/>
      </rPr>
      <t>准时到货批数</t>
    </r>
    <r>
      <rPr>
        <sz val="12"/>
        <color rgb="FFFF0000"/>
        <rFont val="Arial"/>
        <family val="2"/>
        <charset val="134"/>
      </rPr>
      <t>/</t>
    </r>
    <r>
      <rPr>
        <sz val="12"/>
        <color rgb="FFFF0000"/>
        <rFont val="宋体"/>
        <family val="3"/>
        <charset val="134"/>
      </rPr>
      <t>采购应到货总批数</t>
    </r>
    <r>
      <rPr>
        <sz val="12"/>
        <color rgb="FFFF0000"/>
        <rFont val="Arial"/>
        <family val="2"/>
        <charset val="134"/>
      </rPr>
      <t>)×100%</t>
    </r>
    <phoneticPr fontId="8" type="noConversion"/>
  </si>
  <si>
    <r>
      <t>=(</t>
    </r>
    <r>
      <rPr>
        <sz val="12"/>
        <color rgb="FFFF0000"/>
        <rFont val="宋体"/>
        <family val="3"/>
        <charset val="134"/>
      </rPr>
      <t>准时到货批数</t>
    </r>
    <r>
      <rPr>
        <sz val="12"/>
        <color rgb="FFFF0000"/>
        <rFont val="Arial"/>
        <family val="2"/>
        <charset val="134"/>
      </rPr>
      <t>/</t>
    </r>
    <r>
      <rPr>
        <sz val="12"/>
        <color rgb="FFFF0000"/>
        <rFont val="宋体"/>
        <family val="3"/>
        <charset val="134"/>
      </rPr>
      <t>采购应到货总批数</t>
    </r>
    <r>
      <rPr>
        <sz val="12"/>
        <color rgb="FFFF0000"/>
        <rFont val="Arial"/>
        <family val="2"/>
        <charset val="134"/>
      </rPr>
      <t>)×100%</t>
    </r>
    <phoneticPr fontId="8" type="noConversion"/>
  </si>
  <si>
    <r>
      <rPr>
        <sz val="12"/>
        <color rgb="FFFF0000"/>
        <rFont val="宋体"/>
        <family val="3"/>
        <charset val="134"/>
      </rPr>
      <t>超期工单未结</t>
    </r>
    <r>
      <rPr>
        <sz val="12"/>
        <color rgb="FFFF0000"/>
        <rFont val="Arial"/>
        <family val="2"/>
      </rPr>
      <t>%</t>
    </r>
    <phoneticPr fontId="8" type="noConversion"/>
  </si>
  <si>
    <r>
      <t>=</t>
    </r>
    <r>
      <rPr>
        <sz val="12"/>
        <color rgb="FFFF0000"/>
        <rFont val="宋体"/>
        <family val="3"/>
        <charset val="134"/>
      </rPr>
      <t>超期工单笔数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总工单笔数</t>
    </r>
    <phoneticPr fontId="3" type="noConversion"/>
  </si>
  <si>
    <r>
      <t>=</t>
    </r>
    <r>
      <rPr>
        <sz val="12"/>
        <color rgb="FFFF0000"/>
        <rFont val="宋体"/>
        <family val="3"/>
        <charset val="134"/>
      </rPr>
      <t>超期工单笔数</t>
    </r>
    <r>
      <rPr>
        <sz val="12"/>
        <color rgb="FFFF0000"/>
        <rFont val="Arial"/>
        <family val="2"/>
      </rPr>
      <t>/</t>
    </r>
    <r>
      <rPr>
        <sz val="12"/>
        <color rgb="FFFF0000"/>
        <rFont val="宋体"/>
        <family val="3"/>
        <charset val="134"/>
      </rPr>
      <t>总工单笔数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</si>
</sst>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m/d;@"/>
    <numFmt numFmtId="179" formatCode="_-* #,##0.0_-;\-* #,##0.0_-;_-* &quot;-&quot;??_-;_-@_-"/>
    <numFmt numFmtId="180" formatCode="_-* #,##0_-;\-* #,##0_-;_-* &quot;-&quot;??_-;_-@_-"/>
    <numFmt numFmtId="181" formatCode="0.0%"/>
    <numFmt numFmtId="182" formatCode="_ * #,##0_ ;_ * \-#,##0_ ;_ * &quot;-&quot;??_ ;_ @_ "/>
    <numFmt numFmtId="183" formatCode="000000"/>
    <numFmt numFmtId="184" formatCode="#,##0_ "/>
  </numFmts>
  <fonts count="21">
    <font>
      <sz val="12"/>
      <color theme="1"/>
      <name val="Arial"/>
      <family val="2"/>
      <charset val="134"/>
    </font>
    <font>
      <sz val="12"/>
      <color theme="1"/>
      <name val="Arial"/>
      <family val="2"/>
      <charset val="134"/>
    </font>
    <font>
      <sz val="12"/>
      <color theme="1"/>
      <name val="Arial"/>
      <family val="2"/>
    </font>
    <font>
      <sz val="9"/>
      <name val="Arial"/>
      <family val="2"/>
      <charset val="134"/>
    </font>
    <font>
      <sz val="12"/>
      <color theme="1"/>
      <name val="宋体"/>
      <family val="3"/>
      <charset val="134"/>
    </font>
    <font>
      <sz val="12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36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Arial"/>
      <family val="3"/>
      <charset val="134"/>
    </font>
    <font>
      <u/>
      <sz val="12"/>
      <color theme="10"/>
      <name val="Arial"/>
      <family val="2"/>
      <charset val="134"/>
    </font>
    <font>
      <sz val="16"/>
      <color indexed="81"/>
      <name val="宋体"/>
      <family val="3"/>
      <charset val="134"/>
    </font>
    <font>
      <sz val="12"/>
      <color rgb="FF000000"/>
      <name val="Calibri"/>
      <family val="2"/>
    </font>
    <font>
      <sz val="12"/>
      <color rgb="FF000000"/>
      <name val="宋体"/>
      <family val="3"/>
      <charset val="134"/>
    </font>
    <font>
      <u/>
      <sz val="12"/>
      <color theme="11"/>
      <name val="Arial"/>
      <family val="2"/>
      <charset val="134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sz val="12"/>
      <color rgb="FFFF0000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0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178" fontId="2" fillId="2" borderId="0" xfId="0" applyNumberFormat="1" applyFont="1" applyFill="1">
      <alignment vertical="center"/>
    </xf>
    <xf numFmtId="58" fontId="2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4" fillId="3" borderId="0" xfId="0" applyFont="1" applyFill="1">
      <alignment vertical="center"/>
    </xf>
    <xf numFmtId="58" fontId="2" fillId="0" borderId="0" xfId="0" applyNumberFormat="1" applyFont="1" applyAlignment="1">
      <alignment horizontal="left" vertical="center"/>
    </xf>
    <xf numFmtId="5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4" borderId="0" xfId="0" applyNumberFormat="1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58" fontId="2" fillId="5" borderId="0" xfId="0" applyNumberFormat="1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58" fontId="2" fillId="6" borderId="0" xfId="0" applyNumberFormat="1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9" fontId="5" fillId="0" borderId="3" xfId="3" applyNumberFormat="1" applyFont="1" applyFill="1" applyBorder="1" applyAlignment="1">
      <alignment vertical="center"/>
    </xf>
    <xf numFmtId="9" fontId="5" fillId="0" borderId="1" xfId="3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179" fontId="5" fillId="0" borderId="3" xfId="1" applyNumberFormat="1" applyFont="1" applyFill="1" applyBorder="1" applyAlignment="1">
      <alignment horizontal="right" vertical="center"/>
    </xf>
    <xf numFmtId="179" fontId="5" fillId="0" borderId="1" xfId="1" applyNumberFormat="1" applyFont="1" applyFill="1" applyBorder="1" applyAlignment="1">
      <alignment horizontal="center" vertical="center"/>
    </xf>
    <xf numFmtId="179" fontId="5" fillId="0" borderId="1" xfId="1" applyNumberFormat="1" applyFont="1" applyFill="1" applyBorder="1" applyAlignment="1">
      <alignment horizontal="right" vertical="center"/>
    </xf>
    <xf numFmtId="0" fontId="5" fillId="0" borderId="1" xfId="0" quotePrefix="1" applyFont="1" applyFill="1" applyBorder="1">
      <alignment vertical="center"/>
    </xf>
    <xf numFmtId="179" fontId="5" fillId="0" borderId="1" xfId="1" applyNumberFormat="1" applyFont="1" applyFill="1" applyBorder="1" applyAlignment="1">
      <alignment vertical="center"/>
    </xf>
    <xf numFmtId="180" fontId="5" fillId="0" borderId="1" xfId="1" applyNumberFormat="1" applyFont="1" applyFill="1" applyBorder="1" applyAlignment="1">
      <alignment horizontal="center" vertical="center"/>
    </xf>
    <xf numFmtId="180" fontId="5" fillId="0" borderId="1" xfId="1" applyNumberFormat="1" applyFont="1" applyFill="1" applyBorder="1" applyAlignment="1">
      <alignment horizontal="right" vertical="center"/>
    </xf>
    <xf numFmtId="180" fontId="5" fillId="0" borderId="1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181" fontId="5" fillId="0" borderId="3" xfId="2" applyNumberFormat="1" applyFont="1" applyFill="1" applyBorder="1" applyAlignment="1">
      <alignment vertical="center"/>
    </xf>
    <xf numFmtId="9" fontId="5" fillId="0" borderId="1" xfId="2" applyNumberFormat="1" applyFont="1" applyFill="1" applyBorder="1" applyAlignment="1">
      <alignment horizontal="right" vertical="center"/>
    </xf>
    <xf numFmtId="181" fontId="5" fillId="0" borderId="1" xfId="2" applyNumberFormat="1" applyFont="1" applyFill="1" applyBorder="1" applyAlignment="1">
      <alignment vertical="center"/>
    </xf>
    <xf numFmtId="0" fontId="5" fillId="0" borderId="1" xfId="0" quotePrefix="1" applyFont="1" applyFill="1" applyBorder="1" applyAlignment="1">
      <alignment horizontal="right" vertical="center"/>
    </xf>
    <xf numFmtId="0" fontId="2" fillId="0" borderId="0" xfId="0" quotePrefix="1" applyFont="1" applyFill="1">
      <alignment vertical="center"/>
    </xf>
    <xf numFmtId="179" fontId="5" fillId="0" borderId="3" xfId="1" applyNumberFormat="1" applyFont="1" applyFill="1" applyBorder="1" applyAlignment="1">
      <alignment vertical="center"/>
    </xf>
    <xf numFmtId="181" fontId="5" fillId="0" borderId="3" xfId="3" applyNumberFormat="1" applyFont="1" applyFill="1" applyBorder="1" applyAlignment="1">
      <alignment vertical="center"/>
    </xf>
    <xf numFmtId="181" fontId="5" fillId="0" borderId="1" xfId="3" applyNumberFormat="1" applyFont="1" applyFill="1" applyBorder="1" applyAlignment="1">
      <alignment vertical="center"/>
    </xf>
    <xf numFmtId="181" fontId="5" fillId="0" borderId="1" xfId="3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vertical="center"/>
    </xf>
    <xf numFmtId="0" fontId="5" fillId="0" borderId="5" xfId="0" quotePrefix="1" applyFont="1" applyFill="1" applyBorder="1" applyAlignment="1">
      <alignment vertical="center"/>
    </xf>
    <xf numFmtId="181" fontId="5" fillId="0" borderId="1" xfId="3" applyNumberFormat="1" applyFont="1" applyFill="1" applyBorder="1" applyAlignment="1">
      <alignment horizontal="center" vertical="center"/>
    </xf>
    <xf numFmtId="181" fontId="5" fillId="0" borderId="1" xfId="3" applyNumberFormat="1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4" fillId="0" borderId="3" xfId="0" quotePrefix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9" fontId="5" fillId="0" borderId="1" xfId="3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181" fontId="5" fillId="0" borderId="1" xfId="3" quotePrefix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1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12" fillId="10" borderId="11" xfId="0" applyFont="1" applyFill="1" applyBorder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10" borderId="14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10" borderId="0" xfId="0" applyFont="1" applyFill="1" applyBorder="1">
      <alignment vertical="center"/>
    </xf>
    <xf numFmtId="0" fontId="4" fillId="0" borderId="14" xfId="0" applyFont="1" applyBorder="1">
      <alignment vertical="center"/>
    </xf>
    <xf numFmtId="9" fontId="4" fillId="0" borderId="0" xfId="3" applyFont="1" applyBorder="1" applyAlignment="1">
      <alignment horizontal="left" vertical="center"/>
    </xf>
    <xf numFmtId="9" fontId="4" fillId="0" borderId="0" xfId="0" applyNumberFormat="1" applyFont="1" applyBorder="1" applyAlignment="1">
      <alignment horizontal="left" vertical="center"/>
    </xf>
    <xf numFmtId="0" fontId="4" fillId="0" borderId="15" xfId="0" applyFont="1" applyBorder="1">
      <alignment vertical="center"/>
    </xf>
    <xf numFmtId="9" fontId="4" fillId="0" borderId="9" xfId="3" applyFont="1" applyBorder="1" applyAlignment="1">
      <alignment horizontal="left" vertical="center"/>
    </xf>
    <xf numFmtId="0" fontId="0" fillId="0" borderId="9" xfId="0" applyBorder="1">
      <alignment vertical="center"/>
    </xf>
    <xf numFmtId="0" fontId="4" fillId="0" borderId="9" xfId="0" applyFont="1" applyBorder="1" applyAlignment="1">
      <alignment horizontal="left" vertical="center"/>
    </xf>
    <xf numFmtId="0" fontId="0" fillId="0" borderId="10" xfId="0" applyBorder="1">
      <alignment vertical="center"/>
    </xf>
    <xf numFmtId="9" fontId="4" fillId="0" borderId="0" xfId="0" applyNumberFormat="1" applyFont="1" applyAlignment="1">
      <alignment horizontal="left" vertical="center"/>
    </xf>
    <xf numFmtId="9" fontId="4" fillId="0" borderId="0" xfId="3" applyFont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82" fontId="13" fillId="10" borderId="3" xfId="4" applyNumberFormat="1" applyFill="1" applyBorder="1" applyAlignment="1">
      <alignment horizontal="right" vertical="center"/>
    </xf>
    <xf numFmtId="0" fontId="5" fillId="0" borderId="3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10" borderId="0" xfId="0" applyFont="1" applyFill="1">
      <alignment vertical="center"/>
    </xf>
    <xf numFmtId="183" fontId="2" fillId="10" borderId="0" xfId="0" applyNumberFormat="1" applyFont="1" applyFill="1">
      <alignment vertical="center"/>
    </xf>
    <xf numFmtId="183" fontId="2" fillId="0" borderId="0" xfId="0" applyNumberFormat="1" applyFont="1">
      <alignment vertical="center"/>
    </xf>
    <xf numFmtId="182" fontId="2" fillId="0" borderId="0" xfId="1" applyNumberFormat="1" applyFont="1">
      <alignment vertical="center"/>
    </xf>
    <xf numFmtId="18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1" applyFont="1">
      <alignment vertical="center"/>
    </xf>
    <xf numFmtId="0" fontId="0" fillId="0" borderId="0" xfId="0" applyFont="1">
      <alignment vertical="center"/>
    </xf>
    <xf numFmtId="0" fontId="16" fillId="11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 readingOrder="1"/>
    </xf>
    <xf numFmtId="182" fontId="15" fillId="0" borderId="1" xfId="1" applyNumberFormat="1" applyFont="1" applyBorder="1" applyAlignment="1">
      <alignment vertical="center" wrapText="1" readingOrder="1"/>
    </xf>
    <xf numFmtId="182" fontId="15" fillId="0" borderId="1" xfId="1" quotePrefix="1" applyNumberFormat="1" applyFont="1" applyBorder="1" applyAlignment="1">
      <alignment vertical="center" wrapText="1" readingOrder="1"/>
    </xf>
    <xf numFmtId="182" fontId="5" fillId="0" borderId="1" xfId="1" applyNumberFormat="1" applyFont="1" applyBorder="1" applyAlignment="1">
      <alignment vertical="top" wrapText="1"/>
    </xf>
    <xf numFmtId="0" fontId="0" fillId="10" borderId="0" xfId="0" applyFill="1">
      <alignment vertical="center"/>
    </xf>
    <xf numFmtId="38" fontId="5" fillId="0" borderId="3" xfId="3" applyNumberFormat="1" applyFont="1" applyFill="1" applyBorder="1" applyAlignment="1">
      <alignment vertical="center"/>
    </xf>
    <xf numFmtId="38" fontId="5" fillId="0" borderId="1" xfId="3" applyNumberFormat="1" applyFont="1" applyFill="1" applyBorder="1" applyAlignment="1">
      <alignment vertical="center"/>
    </xf>
    <xf numFmtId="38" fontId="5" fillId="0" borderId="3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38" fontId="0" fillId="0" borderId="0" xfId="0" applyNumberFormat="1">
      <alignment vertical="center"/>
    </xf>
    <xf numFmtId="38" fontId="5" fillId="0" borderId="1" xfId="0" applyNumberFormat="1" applyFont="1" applyFill="1" applyBorder="1" applyAlignment="1">
      <alignment horizontal="center" vertical="center"/>
    </xf>
    <xf numFmtId="38" fontId="5" fillId="0" borderId="1" xfId="1" applyNumberFormat="1" applyFont="1" applyFill="1" applyBorder="1" applyAlignment="1">
      <alignment vertical="center"/>
    </xf>
    <xf numFmtId="38" fontId="5" fillId="0" borderId="1" xfId="2" applyNumberFormat="1" applyFont="1" applyFill="1" applyBorder="1" applyAlignment="1">
      <alignment vertical="center"/>
    </xf>
    <xf numFmtId="38" fontId="5" fillId="0" borderId="0" xfId="0" applyNumberFormat="1" applyFont="1" applyFill="1" applyBorder="1">
      <alignment vertical="center"/>
    </xf>
    <xf numFmtId="38" fontId="5" fillId="0" borderId="0" xfId="0" applyNumberFormat="1" applyFont="1" applyFill="1">
      <alignment vertical="center"/>
    </xf>
    <xf numFmtId="9" fontId="5" fillId="0" borderId="3" xfId="3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38" fontId="5" fillId="5" borderId="2" xfId="0" applyNumberFormat="1" applyFont="1" applyFill="1" applyBorder="1" applyAlignment="1">
      <alignment horizontal="center" vertical="center"/>
    </xf>
    <xf numFmtId="38" fontId="2" fillId="0" borderId="1" xfId="0" applyNumberFormat="1" applyFont="1" applyFill="1" applyBorder="1" applyAlignment="1">
      <alignment horizontal="center" vertical="center"/>
    </xf>
    <xf numFmtId="38" fontId="5" fillId="0" borderId="1" xfId="0" quotePrefix="1" applyNumberFormat="1" applyFont="1" applyFill="1" applyBorder="1" applyAlignment="1">
      <alignment horizontal="center" vertical="center"/>
    </xf>
    <xf numFmtId="38" fontId="5" fillId="0" borderId="1" xfId="3" applyNumberFormat="1" applyFont="1" applyFill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38" fontId="5" fillId="0" borderId="1" xfId="0" applyNumberFormat="1" applyFont="1" applyBorder="1" applyAlignment="1">
      <alignment horizontal="center" vertical="center"/>
    </xf>
    <xf numFmtId="38" fontId="5" fillId="0" borderId="0" xfId="0" applyNumberFormat="1" applyFont="1" applyFill="1" applyBorder="1" applyAlignment="1">
      <alignment horizontal="center" vertical="center"/>
    </xf>
    <xf numFmtId="9" fontId="5" fillId="0" borderId="1" xfId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9" fontId="2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38" fontId="0" fillId="0" borderId="1" xfId="0" applyNumberFormat="1" applyFont="1" applyBorder="1" applyAlignment="1">
      <alignment horizontal="center" vertical="center"/>
    </xf>
    <xf numFmtId="184" fontId="5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38" fontId="18" fillId="0" borderId="1" xfId="0" applyNumberFormat="1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9" fontId="18" fillId="0" borderId="3" xfId="3" applyFont="1" applyFill="1" applyBorder="1" applyAlignment="1">
      <alignment horizontal="right" vertical="center"/>
    </xf>
    <xf numFmtId="179" fontId="18" fillId="0" borderId="1" xfId="1" applyNumberFormat="1" applyFont="1" applyFill="1" applyBorder="1" applyAlignment="1">
      <alignment horizontal="center" vertical="center"/>
    </xf>
    <xf numFmtId="179" fontId="18" fillId="0" borderId="1" xfId="1" applyNumberFormat="1" applyFont="1" applyFill="1" applyBorder="1" applyAlignment="1">
      <alignment horizontal="right" vertical="center"/>
    </xf>
    <xf numFmtId="179" fontId="18" fillId="0" borderId="1" xfId="1" applyNumberFormat="1" applyFont="1" applyFill="1" applyBorder="1" applyAlignment="1">
      <alignment vertical="center"/>
    </xf>
    <xf numFmtId="0" fontId="20" fillId="0" borderId="0" xfId="0" applyFo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1" xfId="0" applyFont="1" applyFill="1" applyBorder="1" applyAlignment="1">
      <alignment vertical="center"/>
    </xf>
    <xf numFmtId="38" fontId="18" fillId="0" borderId="3" xfId="1" applyNumberFormat="1" applyFont="1" applyFill="1" applyBorder="1" applyAlignment="1">
      <alignment horizontal="right" vertical="center"/>
    </xf>
    <xf numFmtId="38" fontId="18" fillId="0" borderId="1" xfId="1" applyNumberFormat="1" applyFont="1" applyFill="1" applyBorder="1" applyAlignment="1">
      <alignment horizontal="center" vertical="center"/>
    </xf>
    <xf numFmtId="38" fontId="18" fillId="0" borderId="1" xfId="1" applyNumberFormat="1" applyFont="1" applyFill="1" applyBorder="1" applyAlignment="1">
      <alignment horizontal="right" vertical="center"/>
    </xf>
    <xf numFmtId="0" fontId="18" fillId="0" borderId="1" xfId="0" quotePrefix="1" applyFont="1" applyFill="1" applyBorder="1" applyAlignment="1">
      <alignment vertical="center"/>
    </xf>
    <xf numFmtId="181" fontId="18" fillId="0" borderId="1" xfId="3" applyNumberFormat="1" applyFont="1" applyFill="1" applyBorder="1" applyAlignment="1">
      <alignment horizontal="center" vertical="center"/>
    </xf>
    <xf numFmtId="9" fontId="18" fillId="0" borderId="1" xfId="2" applyNumberFormat="1" applyFont="1" applyFill="1" applyBorder="1" applyAlignment="1">
      <alignment horizontal="right" vertical="center"/>
    </xf>
    <xf numFmtId="0" fontId="18" fillId="0" borderId="1" xfId="0" applyFont="1" applyBorder="1">
      <alignment vertical="center"/>
    </xf>
    <xf numFmtId="38" fontId="18" fillId="0" borderId="1" xfId="0" applyNumberFormat="1" applyFont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0" fontId="18" fillId="0" borderId="3" xfId="0" quotePrefix="1" applyFont="1" applyBorder="1" applyAlignment="1">
      <alignment vertical="center"/>
    </xf>
    <xf numFmtId="181" fontId="18" fillId="0" borderId="1" xfId="2" applyNumberFormat="1" applyFont="1" applyFill="1" applyBorder="1" applyAlignment="1">
      <alignment vertical="center"/>
    </xf>
    <xf numFmtId="0" fontId="18" fillId="0" borderId="1" xfId="0" applyFont="1" applyFill="1" applyBorder="1">
      <alignment vertical="center"/>
    </xf>
    <xf numFmtId="181" fontId="18" fillId="0" borderId="3" xfId="3" quotePrefix="1" applyNumberFormat="1" applyFont="1" applyFill="1" applyBorder="1" applyAlignment="1">
      <alignment vertical="center"/>
    </xf>
    <xf numFmtId="181" fontId="18" fillId="0" borderId="1" xfId="3" applyNumberFormat="1" applyFont="1" applyFill="1" applyBorder="1" applyAlignment="1">
      <alignment horizontal="right" vertical="center"/>
    </xf>
    <xf numFmtId="181" fontId="18" fillId="0" borderId="1" xfId="3" applyNumberFormat="1" applyFont="1" applyFill="1" applyBorder="1" applyAlignment="1">
      <alignment vertical="center"/>
    </xf>
    <xf numFmtId="38" fontId="18" fillId="0" borderId="1" xfId="1" applyNumberFormat="1" applyFont="1" applyFill="1" applyBorder="1" applyAlignment="1">
      <alignment vertical="center"/>
    </xf>
    <xf numFmtId="180" fontId="18" fillId="0" borderId="1" xfId="1" applyNumberFormat="1" applyFont="1" applyFill="1" applyBorder="1" applyAlignment="1">
      <alignment horizontal="right" vertical="center"/>
    </xf>
    <xf numFmtId="180" fontId="18" fillId="0" borderId="1" xfId="1" applyNumberFormat="1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 readingOrder="1"/>
    </xf>
    <xf numFmtId="0" fontId="16" fillId="11" borderId="1" xfId="0" applyFont="1" applyFill="1" applyBorder="1" applyAlignment="1">
      <alignment horizontal="center" vertical="center" wrapText="1" readingOrder="1"/>
    </xf>
    <xf numFmtId="0" fontId="7" fillId="11" borderId="1" xfId="0" applyFont="1" applyFill="1" applyBorder="1" applyAlignment="1">
      <alignment horizontal="left" vertical="center" wrapText="1" readingOrder="1"/>
    </xf>
    <xf numFmtId="0" fontId="16" fillId="11" borderId="1" xfId="0" applyFont="1" applyFill="1" applyBorder="1" applyAlignment="1">
      <alignment horizontal="left" vertical="center" wrapText="1" readingOrder="1"/>
    </xf>
    <xf numFmtId="0" fontId="5" fillId="11" borderId="1" xfId="0" applyFont="1" applyFill="1" applyBorder="1" applyAlignment="1">
      <alignment vertical="top" wrapText="1"/>
    </xf>
    <xf numFmtId="0" fontId="5" fillId="11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77" fontId="4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0">
    <cellStyle name="一般" xfId="0" builtinId="0"/>
    <cellStyle name="千分位" xfId="1" builtinId="3"/>
    <cellStyle name="千分位[0]" xfId="2" builtinId="6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百分比" xfId="3" builtinId="5"/>
    <cellStyle name="超連結" xfId="4" builtinId="8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业务</a:t>
            </a:r>
            <a:r>
              <a:rPr lang="zh-TW"/>
              <a:t>指标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首页!$C$36</c:f>
              <c:strCache>
                <c:ptCount val="1"/>
                <c:pt idx="0">
                  <c:v>实际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首页!$B$37:$B$38</c:f>
              <c:strCache>
                <c:ptCount val="2"/>
                <c:pt idx="0">
                  <c:v>营业额达成率%</c:v>
                </c:pt>
                <c:pt idx="1">
                  <c:v>应收帐款回收率%</c:v>
                </c:pt>
              </c:strCache>
            </c:strRef>
          </c:cat>
          <c:val>
            <c:numRef>
              <c:f>首页!$C$37:$C$38</c:f>
              <c:numCache>
                <c:formatCode>0%</c:formatCode>
                <c:ptCount val="2"/>
                <c:pt idx="0">
                  <c:v>0.79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8-45E4-B5F1-A01BE784A34A}"/>
            </c:ext>
          </c:extLst>
        </c:ser>
        <c:ser>
          <c:idx val="1"/>
          <c:order val="1"/>
          <c:tx>
            <c:strRef>
              <c:f>首页!$D$36</c:f>
              <c:strCache>
                <c:ptCount val="1"/>
                <c:pt idx="0">
                  <c:v>差距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首页!$B$37:$B$38</c:f>
              <c:strCache>
                <c:ptCount val="2"/>
                <c:pt idx="0">
                  <c:v>营业额达成率%</c:v>
                </c:pt>
                <c:pt idx="1">
                  <c:v>应收帐款回收率%</c:v>
                </c:pt>
              </c:strCache>
            </c:strRef>
          </c:cat>
          <c:val>
            <c:numRef>
              <c:f>首页!$D$37:$D$38</c:f>
              <c:numCache>
                <c:formatCode>0%</c:formatCode>
                <c:ptCount val="2"/>
                <c:pt idx="0">
                  <c:v>0.20999999999999996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8-45E4-B5F1-A01BE784A3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5463936"/>
        <c:axId val="251888192"/>
      </c:barChart>
      <c:catAx>
        <c:axId val="25546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888192"/>
        <c:crosses val="autoZero"/>
        <c:auto val="1"/>
        <c:lblAlgn val="ctr"/>
        <c:lblOffset val="100"/>
        <c:noMultiLvlLbl val="0"/>
      </c:catAx>
      <c:valAx>
        <c:axId val="2518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54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工厂</a:t>
            </a:r>
            <a:r>
              <a:rPr lang="zh-TW"/>
              <a:t>指标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首页!$G$36</c:f>
              <c:strCache>
                <c:ptCount val="1"/>
                <c:pt idx="0">
                  <c:v>实际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首页!$F$37:$F$41</c:f>
              <c:strCache>
                <c:ptCount val="5"/>
                <c:pt idx="0">
                  <c:v>成品周转天数</c:v>
                </c:pt>
                <c:pt idx="1">
                  <c:v>在制品周转天数</c:v>
                </c:pt>
                <c:pt idx="2">
                  <c:v>A类物料周转天数</c:v>
                </c:pt>
                <c:pt idx="3">
                  <c:v>交货达成率%</c:v>
                </c:pt>
                <c:pt idx="4">
                  <c:v>客户抱怨件数</c:v>
                </c:pt>
              </c:strCache>
            </c:strRef>
          </c:cat>
          <c:val>
            <c:numRef>
              <c:f>首页!$G$37:$G$41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 formatCode="0%">
                  <c:v>0.8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4DE0-A541-8C820EC8F51B}"/>
            </c:ext>
          </c:extLst>
        </c:ser>
        <c:ser>
          <c:idx val="1"/>
          <c:order val="1"/>
          <c:tx>
            <c:strRef>
              <c:f>首页!$H$36</c:f>
              <c:strCache>
                <c:ptCount val="1"/>
                <c:pt idx="0">
                  <c:v>差距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首页!$F$37:$F$41</c:f>
              <c:strCache>
                <c:ptCount val="5"/>
                <c:pt idx="0">
                  <c:v>成品周转天数</c:v>
                </c:pt>
                <c:pt idx="1">
                  <c:v>在制品周转天数</c:v>
                </c:pt>
                <c:pt idx="2">
                  <c:v>A类物料周转天数</c:v>
                </c:pt>
                <c:pt idx="3">
                  <c:v>交货达成率%</c:v>
                </c:pt>
                <c:pt idx="4">
                  <c:v>客户抱怨件数</c:v>
                </c:pt>
              </c:strCache>
            </c:strRef>
          </c:cat>
          <c:val>
            <c:numRef>
              <c:f>首页!$H$37:$H$41</c:f>
              <c:numCache>
                <c:formatCode>General</c:formatCode>
                <c:ptCount val="5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 formatCode="0%">
                  <c:v>0.14999999999999991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4DE0-A541-8C820EC8F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5464960"/>
        <c:axId val="251890496"/>
      </c:barChart>
      <c:catAx>
        <c:axId val="2554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890496"/>
        <c:crosses val="autoZero"/>
        <c:auto val="1"/>
        <c:lblAlgn val="ctr"/>
        <c:lblOffset val="100"/>
        <c:noMultiLvlLbl val="0"/>
      </c:catAx>
      <c:valAx>
        <c:axId val="2518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54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财务指标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首页!$C$42</c:f>
              <c:strCache>
                <c:ptCount val="1"/>
                <c:pt idx="0">
                  <c:v>实际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首页!$B$43:$B$45</c:f>
              <c:strCache>
                <c:ptCount val="3"/>
                <c:pt idx="0">
                  <c:v>预算控制率%</c:v>
                </c:pt>
                <c:pt idx="1">
                  <c:v>流动资产不相符件数比率%</c:v>
                </c:pt>
                <c:pt idx="2">
                  <c:v>固定资产不相符件数比率%</c:v>
                </c:pt>
              </c:strCache>
            </c:strRef>
          </c:cat>
          <c:val>
            <c:numRef>
              <c:f>首页!$C$43:$C$45</c:f>
              <c:numCache>
                <c:formatCode>0%</c:formatCode>
                <c:ptCount val="3"/>
                <c:pt idx="0" formatCode="General">
                  <c:v>40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931-AA5C-B3F7838074EC}"/>
            </c:ext>
          </c:extLst>
        </c:ser>
        <c:ser>
          <c:idx val="1"/>
          <c:order val="1"/>
          <c:tx>
            <c:strRef>
              <c:f>首页!$D$42</c:f>
              <c:strCache>
                <c:ptCount val="1"/>
                <c:pt idx="0">
                  <c:v>差距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首页!$B$43:$B$45</c:f>
              <c:strCache>
                <c:ptCount val="3"/>
                <c:pt idx="0">
                  <c:v>预算控制率%</c:v>
                </c:pt>
                <c:pt idx="1">
                  <c:v>流动资产不相符件数比率%</c:v>
                </c:pt>
                <c:pt idx="2">
                  <c:v>固定资产不相符件数比率%</c:v>
                </c:pt>
              </c:strCache>
            </c:strRef>
          </c:cat>
          <c:val>
            <c:numRef>
              <c:f>首页!$D$43:$D$45</c:f>
              <c:numCache>
                <c:formatCode>0%</c:formatCode>
                <c:ptCount val="3"/>
                <c:pt idx="0" formatCode="General">
                  <c:v>30</c:v>
                </c:pt>
                <c:pt idx="1">
                  <c:v>-0.2</c:v>
                </c:pt>
                <c:pt idx="2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7-4931-AA5C-B3F7838074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5465984"/>
        <c:axId val="251892800"/>
      </c:barChart>
      <c:catAx>
        <c:axId val="25546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892800"/>
        <c:crosses val="autoZero"/>
        <c:auto val="1"/>
        <c:lblAlgn val="ctr"/>
        <c:lblOffset val="100"/>
        <c:noMultiLvlLbl val="0"/>
      </c:catAx>
      <c:valAx>
        <c:axId val="2518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54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人資</a:t>
            </a:r>
            <a:r>
              <a:rPr lang="zh-TW"/>
              <a:t>指标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首页!$G$42</c:f>
              <c:strCache>
                <c:ptCount val="1"/>
                <c:pt idx="0">
                  <c:v>实际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首页!$F$43</c:f>
              <c:strCache>
                <c:ptCount val="1"/>
                <c:pt idx="0">
                  <c:v>员工满意度分数</c:v>
                </c:pt>
              </c:strCache>
            </c:strRef>
          </c:cat>
          <c:val>
            <c:numRef>
              <c:f>首页!$G$43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1-4493-A599-E2DF00AC4849}"/>
            </c:ext>
          </c:extLst>
        </c:ser>
        <c:ser>
          <c:idx val="1"/>
          <c:order val="1"/>
          <c:tx>
            <c:strRef>
              <c:f>首页!$H$42</c:f>
              <c:strCache>
                <c:ptCount val="1"/>
                <c:pt idx="0">
                  <c:v>差距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首页!$F$43</c:f>
              <c:strCache>
                <c:ptCount val="1"/>
                <c:pt idx="0">
                  <c:v>员工满意度分数</c:v>
                </c:pt>
              </c:strCache>
            </c:strRef>
          </c:cat>
          <c:val>
            <c:numRef>
              <c:f>首页!$H$43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1-4493-A599-E2DF00AC4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5467008"/>
        <c:axId val="251895104"/>
      </c:barChart>
      <c:catAx>
        <c:axId val="25546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895104"/>
        <c:crosses val="autoZero"/>
        <c:auto val="1"/>
        <c:lblAlgn val="ctr"/>
        <c:lblOffset val="100"/>
        <c:noMultiLvlLbl val="0"/>
      </c:catAx>
      <c:valAx>
        <c:axId val="251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54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046;&#24322;&#20998;&#26512;&#23545;&#31574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45864</xdr:colOff>
      <xdr:row>4</xdr:row>
      <xdr:rowOff>201789</xdr:rowOff>
    </xdr:from>
    <xdr:to>
      <xdr:col>4</xdr:col>
      <xdr:colOff>617363</xdr:colOff>
      <xdr:row>17</xdr:row>
      <xdr:rowOff>160513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14BCF8-012B-45DF-B71D-2A7F790D3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627945</xdr:colOff>
      <xdr:row>5</xdr:row>
      <xdr:rowOff>14111</xdr:rowOff>
    </xdr:from>
    <xdr:to>
      <xdr:col>9</xdr:col>
      <xdr:colOff>635000</xdr:colOff>
      <xdr:row>17</xdr:row>
      <xdr:rowOff>176389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4B5F65A-89A6-4697-843D-2034927EB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49389</xdr:colOff>
      <xdr:row>17</xdr:row>
      <xdr:rowOff>190500</xdr:rowOff>
    </xdr:from>
    <xdr:to>
      <xdr:col>4</xdr:col>
      <xdr:colOff>620888</xdr:colOff>
      <xdr:row>30</xdr:row>
      <xdr:rowOff>158044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C17C07-AECC-422C-82A5-7055958C5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620889</xdr:colOff>
      <xdr:row>18</xdr:row>
      <xdr:rowOff>1</xdr:rowOff>
    </xdr:from>
    <xdr:to>
      <xdr:col>9</xdr:col>
      <xdr:colOff>650875</xdr:colOff>
      <xdr:row>30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811AA5C-D589-46E1-901B-305E19ACD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7938</xdr:colOff>
      <xdr:row>2</xdr:row>
      <xdr:rowOff>0</xdr:rowOff>
    </xdr:from>
    <xdr:to>
      <xdr:col>14</xdr:col>
      <xdr:colOff>428625</xdr:colOff>
      <xdr:row>10</xdr:row>
      <xdr:rowOff>79375</xdr:rowOff>
    </xdr:to>
    <xdr:sp macro="" textlink="">
      <xdr:nvSpPr>
        <xdr:cNvPr id="6" name="語音泡泡: 矩形 5">
          <a:extLst>
            <a:ext uri="{FF2B5EF4-FFF2-40B4-BE49-F238E27FC236}">
              <a16:creationId xmlns:a16="http://schemas.microsoft.com/office/drawing/2014/main" id="{296C1BCB-4D7C-44CC-B1CE-78FC968FE700}"/>
            </a:ext>
          </a:extLst>
        </xdr:cNvPr>
        <xdr:cNvSpPr/>
      </xdr:nvSpPr>
      <xdr:spPr>
        <a:xfrm>
          <a:off x="10117138" y="774700"/>
          <a:ext cx="3621087" cy="1660525"/>
        </a:xfrm>
        <a:prstGeom prst="wedgeRectCallout">
          <a:avLst>
            <a:gd name="adj1" fmla="val -82142"/>
            <a:gd name="adj2" fmla="val 92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点击对应的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图形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可以用点选右键的方式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带出下拉选项清单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选择是要看计算数值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若是选择计算数值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则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直接在旁边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让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计算的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数值显示出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计算逻辑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还是差异分析</a:t>
          </a:r>
          <a:r>
            <a:rPr lang="en-US" altLang="zh-CN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CN" altLang="zh-CN" sz="28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4111625</xdr:colOff>
      <xdr:row>60</xdr:row>
      <xdr:rowOff>95250</xdr:rowOff>
    </xdr:from>
    <xdr:to>
      <xdr:col>9</xdr:col>
      <xdr:colOff>635000</xdr:colOff>
      <xdr:row>67</xdr:row>
      <xdr:rowOff>31750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181E93E5-0F20-4546-92B9-C6CE22049A49}"/>
            </a:ext>
          </a:extLst>
        </xdr:cNvPr>
        <xdr:cNvGrpSpPr/>
      </xdr:nvGrpSpPr>
      <xdr:grpSpPr>
        <a:xfrm>
          <a:off x="8171656" y="11513344"/>
          <a:ext cx="4845844" cy="1270000"/>
          <a:chOff x="6651625" y="2127250"/>
          <a:chExt cx="3881437" cy="3008313"/>
        </a:xfrm>
      </xdr:grpSpPr>
      <xdr:sp macro="" textlink="">
        <xdr:nvSpPr>
          <xdr:cNvPr id="3" name="語音泡泡: 矩形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913F76A-E92D-4483-A03A-B81C503FA647}"/>
              </a:ext>
            </a:extLst>
          </xdr:cNvPr>
          <xdr:cNvSpPr/>
        </xdr:nvSpPr>
        <xdr:spPr>
          <a:xfrm>
            <a:off x="7445375" y="3571876"/>
            <a:ext cx="3087687" cy="1563687"/>
          </a:xfrm>
          <a:prstGeom prst="wedgeRectCallout">
            <a:avLst>
              <a:gd name="adj1" fmla="val -31354"/>
              <a:gd name="adj2" fmla="val -91529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TW" altLang="en-US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每周数值有不达标的</a:t>
            </a:r>
            <a:r>
              <a:rPr lang="en-US" altLang="zh-CN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, </a:t>
            </a:r>
            <a:r>
              <a:rPr lang="zh-CN" altLang="zh-CN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要附上差异分析对策表的选项</a:t>
            </a:r>
            <a:r>
              <a:rPr lang="en-US" altLang="zh-CN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方式</a:t>
            </a:r>
            <a:r>
              <a:rPr lang="zh-CN" altLang="zh-CN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可以是对数值选择</a:t>
            </a:r>
            <a:r>
              <a:rPr lang="zh-TW" altLang="en-US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右键</a:t>
            </a:r>
            <a:r>
              <a:rPr lang="en-US" altLang="zh-TW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 可以选择差异分析的选项</a:t>
            </a:r>
            <a:r>
              <a:rPr lang="en-US" altLang="zh-TW" sz="180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.</a:t>
            </a:r>
            <a:endParaRPr lang="zh-CN" altLang="zh-CN" sz="1800">
              <a:solidFill>
                <a:schemeClr val="lt1"/>
              </a:solidFill>
              <a:effectLst/>
              <a:latin typeface="+mj-lt"/>
              <a:ea typeface="+mn-ea"/>
              <a:cs typeface="+mn-cs"/>
            </a:endParaRPr>
          </a:p>
        </xdr:txBody>
      </xdr:sp>
      <xdr:sp macro="" textlink="">
        <xdr:nvSpPr>
          <xdr:cNvPr id="4" name="矩形: 圓角 3">
            <a:extLst>
              <a:ext uri="{FF2B5EF4-FFF2-40B4-BE49-F238E27FC236}">
                <a16:creationId xmlns:a16="http://schemas.microsoft.com/office/drawing/2014/main" id="{20CC710E-5AFF-4144-9B4B-3E5D4F8CA508}"/>
              </a:ext>
            </a:extLst>
          </xdr:cNvPr>
          <xdr:cNvSpPr/>
        </xdr:nvSpPr>
        <xdr:spPr>
          <a:xfrm>
            <a:off x="6651625" y="2127250"/>
            <a:ext cx="1881188" cy="738188"/>
          </a:xfrm>
          <a:prstGeom prst="roundRect">
            <a:avLst/>
          </a:prstGeom>
          <a:noFill/>
          <a:ln w="3810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971759</xdr:colOff>
      <xdr:row>63</xdr:row>
      <xdr:rowOff>157596</xdr:rowOff>
    </xdr:from>
    <xdr:to>
      <xdr:col>4</xdr:col>
      <xdr:colOff>1301751</xdr:colOff>
      <xdr:row>76</xdr:row>
      <xdr:rowOff>206374</xdr:rowOff>
    </xdr:to>
    <xdr:sp macro="" textlink="">
      <xdr:nvSpPr>
        <xdr:cNvPr id="6" name="語音泡泡: 矩形 5">
          <a:extLst>
            <a:ext uri="{FF2B5EF4-FFF2-40B4-BE49-F238E27FC236}">
              <a16:creationId xmlns:a16="http://schemas.microsoft.com/office/drawing/2014/main" id="{3610911E-7395-4E4A-AE23-F72389ACB8F8}"/>
            </a:ext>
          </a:extLst>
        </xdr:cNvPr>
        <xdr:cNvSpPr/>
      </xdr:nvSpPr>
      <xdr:spPr>
        <a:xfrm>
          <a:off x="2146509" y="12746471"/>
          <a:ext cx="3362117" cy="2731653"/>
        </a:xfrm>
        <a:prstGeom prst="wedgeRectCallout">
          <a:avLst>
            <a:gd name="adj1" fmla="val -21188"/>
            <a:gd name="adj2" fmla="val -89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800"/>
            <a:t>点击对应的数值</a:t>
          </a:r>
          <a:r>
            <a:rPr lang="en-US" altLang="zh-TW" sz="1800"/>
            <a:t>,</a:t>
          </a:r>
          <a:r>
            <a:rPr lang="zh-TW" altLang="en-US" sz="1800"/>
            <a:t> 可以用点选右键的方式</a:t>
          </a:r>
          <a:r>
            <a:rPr lang="en-US" altLang="zh-TW" sz="1800"/>
            <a:t>,</a:t>
          </a:r>
          <a:r>
            <a:rPr lang="zh-TW" altLang="en-US" sz="1800"/>
            <a:t> 带出下拉选项清单</a:t>
          </a:r>
          <a:r>
            <a:rPr lang="en-US" altLang="zh-TW" sz="1800"/>
            <a:t>,</a:t>
          </a:r>
          <a:r>
            <a:rPr lang="zh-TW" altLang="en-US" sz="1800"/>
            <a:t> 选择是要看计算数值</a:t>
          </a:r>
          <a:r>
            <a:rPr lang="en-US" altLang="zh-TW" sz="1800"/>
            <a:t>(</a:t>
          </a:r>
          <a:r>
            <a:rPr lang="zh-TW" altLang="en-US" sz="1800"/>
            <a:t>若是选择计算数值</a:t>
          </a:r>
          <a:r>
            <a:rPr lang="en-US" altLang="zh-TW" sz="1800"/>
            <a:t>,</a:t>
          </a:r>
          <a:r>
            <a:rPr lang="zh-TW" altLang="en-US" sz="1800"/>
            <a:t> 则打开群组的方式让数值显示出</a:t>
          </a:r>
          <a:r>
            <a:rPr lang="en-US" altLang="zh-TW" sz="1800"/>
            <a:t>),</a:t>
          </a:r>
          <a:r>
            <a:rPr lang="zh-TW" altLang="en-US" sz="1800"/>
            <a:t> 计算逻辑</a:t>
          </a:r>
          <a:r>
            <a:rPr lang="en-US" altLang="zh-TW" sz="1800"/>
            <a:t>,</a:t>
          </a:r>
          <a:r>
            <a:rPr lang="zh-TW" altLang="en-US" sz="1800"/>
            <a:t> 还是差异分析</a:t>
          </a:r>
          <a:r>
            <a:rPr lang="en-US" altLang="zh-TW" sz="1800"/>
            <a:t>.</a:t>
          </a:r>
          <a:endParaRPr lang="zh-CN" alt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5</xdr:row>
      <xdr:rowOff>174626</xdr:rowOff>
    </xdr:from>
    <xdr:to>
      <xdr:col>11</xdr:col>
      <xdr:colOff>39687</xdr:colOff>
      <xdr:row>10</xdr:row>
      <xdr:rowOff>71438</xdr:rowOff>
    </xdr:to>
    <xdr:sp macro="" textlink="">
      <xdr:nvSpPr>
        <xdr:cNvPr id="2" name="語音泡泡: 矩形 1">
          <a:extLst>
            <a:ext uri="{FF2B5EF4-FFF2-40B4-BE49-F238E27FC236}">
              <a16:creationId xmlns:a16="http://schemas.microsoft.com/office/drawing/2014/main" id="{A465D5EB-6C2B-4038-B575-91DED865F911}"/>
            </a:ext>
          </a:extLst>
        </xdr:cNvPr>
        <xdr:cNvSpPr/>
      </xdr:nvSpPr>
      <xdr:spPr>
        <a:xfrm>
          <a:off x="9950450" y="3279776"/>
          <a:ext cx="3627437" cy="1046162"/>
        </a:xfrm>
        <a:prstGeom prst="wedgeRectCallout">
          <a:avLst>
            <a:gd name="adj1" fmla="val -53477"/>
            <a:gd name="adj2" fmla="val -919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每一笔的异常分析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都要汇总成再下一张的异常追踪表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这个表格用有发生异常的项目汇总记录</a:t>
          </a: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CN" altLang="zh-CN" sz="28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J68"/>
  <sheetViews>
    <sheetView zoomScale="90" zoomScaleNormal="90" workbookViewId="0">
      <pane xSplit="5" ySplit="2" topLeftCell="AD3" activePane="bottomRight" state="frozen"/>
      <selection activeCell="AT4" sqref="AT4"/>
      <selection pane="topRight" activeCell="AT4" sqref="AT4"/>
      <selection pane="bottomLeft" activeCell="AT4" sqref="AT4"/>
      <selection pane="bottomRight" activeCell="AT4" sqref="AT4"/>
    </sheetView>
  </sheetViews>
  <sheetFormatPr defaultColWidth="8.6640625" defaultRowHeight="15"/>
  <cols>
    <col min="1" max="1" width="14.6640625" style="2" bestFit="1" customWidth="1"/>
    <col min="2" max="2" width="26.6640625" style="2" bestFit="1" customWidth="1"/>
    <col min="3" max="3" width="8.6640625" style="2" bestFit="1" customWidth="1"/>
    <col min="4" max="4" width="9.109375" style="2" bestFit="1" customWidth="1"/>
    <col min="5" max="5" width="4.88671875" style="2" bestFit="1" customWidth="1"/>
    <col min="6" max="6" width="4.6640625" style="2" bestFit="1" customWidth="1"/>
    <col min="7" max="7" width="4.88671875" style="2" bestFit="1" customWidth="1"/>
    <col min="8" max="8" width="4.6640625" style="2" bestFit="1" customWidth="1"/>
    <col min="9" max="9" width="5.109375" style="2" bestFit="1" customWidth="1"/>
    <col min="10" max="13" width="4.6640625" style="2" bestFit="1" customWidth="1"/>
    <col min="14" max="14" width="4.88671875" style="2" bestFit="1" customWidth="1"/>
    <col min="15" max="15" width="4.44140625" style="2" bestFit="1" customWidth="1"/>
    <col min="16" max="16" width="5.109375" style="2" bestFit="1" customWidth="1"/>
    <col min="17" max="17" width="4.44140625" style="2" bestFit="1" customWidth="1"/>
    <col min="18" max="18" width="3.6640625" style="2" bestFit="1" customWidth="1"/>
    <col min="19" max="19" width="4" style="2" bestFit="1" customWidth="1"/>
    <col min="20" max="20" width="4.5546875" style="2" bestFit="1" customWidth="1"/>
    <col min="21" max="21" width="4.88671875" style="2" bestFit="1" customWidth="1"/>
    <col min="22" max="22" width="4.44140625" style="2" bestFit="1" customWidth="1"/>
    <col min="23" max="23" width="5.109375" style="2" bestFit="1" customWidth="1"/>
    <col min="24" max="27" width="4.6640625" style="2" bestFit="1" customWidth="1"/>
    <col min="28" max="28" width="10.6640625" style="2" bestFit="1" customWidth="1"/>
    <col min="29" max="29" width="4.6640625" style="2" bestFit="1" customWidth="1"/>
    <col min="30" max="30" width="5.109375" style="2" bestFit="1" customWidth="1"/>
    <col min="31" max="34" width="4.6640625" style="2" bestFit="1" customWidth="1"/>
    <col min="35" max="35" width="4.88671875" style="2" bestFit="1" customWidth="1"/>
    <col min="36" max="36" width="4.6640625" style="2" bestFit="1" customWidth="1"/>
    <col min="37" max="37" width="5.109375" style="2" bestFit="1" customWidth="1"/>
    <col min="38" max="41" width="4.6640625" style="2" bestFit="1" customWidth="1"/>
    <col min="42" max="42" width="4.88671875" style="2" bestFit="1" customWidth="1"/>
    <col min="43" max="43" width="4.6640625" style="2" bestFit="1" customWidth="1"/>
    <col min="44" max="44" width="5.109375" style="2" bestFit="1" customWidth="1"/>
    <col min="45" max="45" width="4.6640625" style="2" bestFit="1" customWidth="1"/>
    <col min="46" max="46" width="3.6640625" style="2" bestFit="1" customWidth="1"/>
    <col min="47" max="47" width="4" style="2" bestFit="1" customWidth="1"/>
    <col min="48" max="48" width="4.5546875" style="2" bestFit="1" customWidth="1"/>
    <col min="49" max="49" width="4.88671875" style="2" bestFit="1" customWidth="1"/>
    <col min="50" max="50" width="4.44140625" style="2" bestFit="1" customWidth="1"/>
    <col min="51" max="51" width="5.109375" style="2" bestFit="1" customWidth="1"/>
    <col min="52" max="52" width="4.44140625" style="2" bestFit="1" customWidth="1"/>
    <col min="53" max="53" width="3.6640625" style="2" bestFit="1" customWidth="1"/>
    <col min="54" max="54" width="4" style="2" bestFit="1" customWidth="1"/>
    <col min="55" max="55" width="4.6640625" style="2" bestFit="1" customWidth="1"/>
    <col min="56" max="56" width="4.88671875" style="2" bestFit="1" customWidth="1"/>
    <col min="57" max="57" width="4.6640625" style="2" bestFit="1" customWidth="1"/>
    <col min="58" max="58" width="5.109375" style="2" bestFit="1" customWidth="1"/>
    <col min="59" max="62" width="4.6640625" style="2" bestFit="1" customWidth="1"/>
    <col min="63" max="63" width="4.88671875" style="2" bestFit="1" customWidth="1"/>
    <col min="64" max="64" width="4.6640625" style="2" bestFit="1" customWidth="1"/>
    <col min="65" max="65" width="5.109375" style="2" bestFit="1" customWidth="1"/>
    <col min="66" max="69" width="4.6640625" style="2" bestFit="1" customWidth="1"/>
    <col min="70" max="70" width="4.88671875" style="2" bestFit="1" customWidth="1"/>
    <col min="71" max="71" width="4.6640625" style="2" bestFit="1" customWidth="1"/>
    <col min="72" max="72" width="5.109375" style="2" bestFit="1" customWidth="1"/>
    <col min="73" max="76" width="4.6640625" style="2" bestFit="1" customWidth="1"/>
    <col min="77" max="77" width="4.88671875" style="2" bestFit="1" customWidth="1"/>
    <col min="78" max="78" width="4.6640625" style="2" bestFit="1" customWidth="1"/>
    <col min="79" max="79" width="5.109375" style="2" bestFit="1" customWidth="1"/>
    <col min="80" max="83" width="4.6640625" style="2" bestFit="1" customWidth="1"/>
    <col min="84" max="84" width="4.88671875" style="2" bestFit="1" customWidth="1"/>
    <col min="85" max="88" width="5.6640625" style="2" bestFit="1" customWidth="1"/>
    <col min="89" max="16384" width="8.6640625" style="2"/>
  </cols>
  <sheetData>
    <row r="1" spans="1:88">
      <c r="A1" s="1">
        <f ca="1">TODAY()</f>
        <v>43036</v>
      </c>
      <c r="B1" s="1"/>
      <c r="C1" s="1"/>
      <c r="D1" s="1"/>
      <c r="E1" s="1"/>
      <c r="F1" s="1">
        <v>42939</v>
      </c>
      <c r="G1" s="1">
        <v>42940</v>
      </c>
      <c r="H1" s="1">
        <v>42941</v>
      </c>
      <c r="I1" s="1">
        <v>42942</v>
      </c>
      <c r="J1" s="1">
        <v>42943</v>
      </c>
      <c r="K1" s="1">
        <v>42944</v>
      </c>
      <c r="L1" s="1">
        <v>42945</v>
      </c>
      <c r="M1" s="1">
        <v>42946</v>
      </c>
      <c r="N1" s="1">
        <v>42947</v>
      </c>
      <c r="O1" s="1">
        <v>42948</v>
      </c>
      <c r="P1" s="1">
        <v>42949</v>
      </c>
      <c r="Q1" s="1">
        <v>42950</v>
      </c>
      <c r="R1" s="1">
        <v>42951</v>
      </c>
      <c r="S1" s="1">
        <v>42952</v>
      </c>
      <c r="T1" s="1">
        <v>42953</v>
      </c>
      <c r="U1" s="1">
        <v>42954</v>
      </c>
      <c r="V1" s="1">
        <v>42955</v>
      </c>
      <c r="W1" s="1">
        <v>42956</v>
      </c>
      <c r="X1" s="1">
        <v>42957</v>
      </c>
      <c r="Y1" s="1">
        <v>42958</v>
      </c>
      <c r="Z1" s="1">
        <v>42959</v>
      </c>
      <c r="AA1" s="1">
        <v>42960</v>
      </c>
      <c r="AB1" s="1">
        <v>42961</v>
      </c>
      <c r="AC1" s="1">
        <v>42962</v>
      </c>
      <c r="AD1" s="1">
        <v>42963</v>
      </c>
      <c r="AE1" s="1">
        <v>42964</v>
      </c>
      <c r="AF1" s="1">
        <v>42965</v>
      </c>
      <c r="AG1" s="1">
        <v>42966</v>
      </c>
      <c r="AH1" s="1">
        <v>42967</v>
      </c>
      <c r="AI1" s="1">
        <v>42968</v>
      </c>
      <c r="AJ1" s="1">
        <v>42969</v>
      </c>
      <c r="AK1" s="1">
        <v>42970</v>
      </c>
      <c r="AL1" s="1">
        <v>42971</v>
      </c>
      <c r="AM1" s="1">
        <v>42972</v>
      </c>
      <c r="AN1" s="1">
        <v>42973</v>
      </c>
      <c r="AO1" s="1">
        <v>42974</v>
      </c>
      <c r="AP1" s="1">
        <v>42975</v>
      </c>
      <c r="AQ1" s="1">
        <v>42976</v>
      </c>
      <c r="AR1" s="1">
        <v>42977</v>
      </c>
      <c r="AS1" s="1">
        <v>42978</v>
      </c>
      <c r="AT1" s="1">
        <v>42979</v>
      </c>
      <c r="AU1" s="1">
        <v>42980</v>
      </c>
      <c r="AV1" s="1">
        <v>42981</v>
      </c>
      <c r="AW1" s="1">
        <v>42982</v>
      </c>
      <c r="AX1" s="1">
        <v>42983</v>
      </c>
      <c r="AY1" s="1">
        <v>42984</v>
      </c>
      <c r="AZ1" s="1">
        <v>42985</v>
      </c>
      <c r="BA1" s="1">
        <v>42986</v>
      </c>
      <c r="BB1" s="1">
        <v>42987</v>
      </c>
      <c r="BC1" s="1">
        <v>42988</v>
      </c>
      <c r="BD1" s="1">
        <v>42989</v>
      </c>
      <c r="BE1" s="1">
        <v>42990</v>
      </c>
      <c r="BF1" s="1">
        <v>42991</v>
      </c>
      <c r="BG1" s="1">
        <v>42992</v>
      </c>
      <c r="BH1" s="1">
        <v>42993</v>
      </c>
      <c r="BI1" s="1">
        <v>42994</v>
      </c>
      <c r="BJ1" s="1">
        <v>42995</v>
      </c>
      <c r="BK1" s="1">
        <v>42996</v>
      </c>
      <c r="BL1" s="1">
        <v>42997</v>
      </c>
      <c r="BM1" s="1">
        <v>42998</v>
      </c>
      <c r="BN1" s="1">
        <v>42999</v>
      </c>
      <c r="BO1" s="1">
        <v>43000</v>
      </c>
      <c r="BP1" s="1">
        <v>43001</v>
      </c>
      <c r="BQ1" s="1">
        <v>43002</v>
      </c>
      <c r="BR1" s="1">
        <v>43003</v>
      </c>
      <c r="BS1" s="1">
        <v>43004</v>
      </c>
      <c r="BT1" s="1">
        <v>43005</v>
      </c>
      <c r="BU1" s="1">
        <v>43006</v>
      </c>
      <c r="BV1" s="1">
        <v>43007</v>
      </c>
      <c r="BW1" s="1">
        <v>43008</v>
      </c>
      <c r="BX1" s="1">
        <v>43009</v>
      </c>
      <c r="BY1" s="1">
        <v>43010</v>
      </c>
      <c r="BZ1" s="1">
        <v>43011</v>
      </c>
      <c r="CA1" s="1">
        <v>43012</v>
      </c>
      <c r="CB1" s="1">
        <v>43013</v>
      </c>
      <c r="CC1" s="1">
        <v>43014</v>
      </c>
      <c r="CD1" s="1">
        <v>43015</v>
      </c>
      <c r="CE1" s="1">
        <v>43016</v>
      </c>
      <c r="CF1" s="1">
        <v>43017</v>
      </c>
      <c r="CG1" s="1">
        <v>43018</v>
      </c>
      <c r="CH1" s="1">
        <v>43019</v>
      </c>
      <c r="CI1" s="1">
        <v>43020</v>
      </c>
      <c r="CJ1" s="1">
        <v>43021</v>
      </c>
    </row>
    <row r="2" spans="1:8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tr">
        <f t="shared" ref="F2:BQ2" si="0">TEXT(F1,"DDD")</f>
        <v>Sun</v>
      </c>
      <c r="G2" s="1" t="str">
        <f t="shared" si="0"/>
        <v>Mon</v>
      </c>
      <c r="H2" s="1" t="str">
        <f t="shared" si="0"/>
        <v>Tue</v>
      </c>
      <c r="I2" s="1" t="str">
        <f t="shared" si="0"/>
        <v>Wed</v>
      </c>
      <c r="J2" s="1" t="str">
        <f t="shared" si="0"/>
        <v>Thu</v>
      </c>
      <c r="K2" s="1" t="str">
        <f t="shared" si="0"/>
        <v>Fri</v>
      </c>
      <c r="L2" s="1" t="str">
        <f t="shared" si="0"/>
        <v>Sat</v>
      </c>
      <c r="M2" s="1" t="str">
        <f t="shared" si="0"/>
        <v>Sun</v>
      </c>
      <c r="N2" s="1" t="str">
        <f t="shared" si="0"/>
        <v>Mon</v>
      </c>
      <c r="O2" s="1" t="str">
        <f t="shared" si="0"/>
        <v>Tue</v>
      </c>
      <c r="P2" s="1" t="str">
        <f t="shared" si="0"/>
        <v>Wed</v>
      </c>
      <c r="Q2" s="1" t="str">
        <f t="shared" si="0"/>
        <v>Thu</v>
      </c>
      <c r="R2" s="1" t="str">
        <f t="shared" si="0"/>
        <v>Fri</v>
      </c>
      <c r="S2" s="1" t="str">
        <f t="shared" si="0"/>
        <v>Sat</v>
      </c>
      <c r="T2" s="1" t="str">
        <f t="shared" si="0"/>
        <v>Sun</v>
      </c>
      <c r="U2" s="1" t="str">
        <f t="shared" si="0"/>
        <v>Mon</v>
      </c>
      <c r="V2" s="1" t="str">
        <f t="shared" si="0"/>
        <v>Tue</v>
      </c>
      <c r="W2" s="1" t="str">
        <f t="shared" si="0"/>
        <v>Wed</v>
      </c>
      <c r="X2" s="1" t="str">
        <f t="shared" si="0"/>
        <v>Thu</v>
      </c>
      <c r="Y2" s="1" t="str">
        <f t="shared" si="0"/>
        <v>Fri</v>
      </c>
      <c r="Z2" s="1" t="str">
        <f t="shared" si="0"/>
        <v>Sat</v>
      </c>
      <c r="AA2" s="1" t="str">
        <f t="shared" si="0"/>
        <v>Sun</v>
      </c>
      <c r="AB2" s="1" t="str">
        <f t="shared" si="0"/>
        <v>Mon</v>
      </c>
      <c r="AC2" s="1" t="str">
        <f t="shared" si="0"/>
        <v>Tue</v>
      </c>
      <c r="AD2" s="1" t="str">
        <f t="shared" si="0"/>
        <v>Wed</v>
      </c>
      <c r="AE2" s="1" t="str">
        <f t="shared" si="0"/>
        <v>Thu</v>
      </c>
      <c r="AF2" s="1" t="str">
        <f t="shared" si="0"/>
        <v>Fri</v>
      </c>
      <c r="AG2" s="1" t="str">
        <f t="shared" si="0"/>
        <v>Sat</v>
      </c>
      <c r="AH2" s="1" t="str">
        <f t="shared" si="0"/>
        <v>Sun</v>
      </c>
      <c r="AI2" s="1" t="str">
        <f t="shared" si="0"/>
        <v>Mon</v>
      </c>
      <c r="AJ2" s="1" t="str">
        <f t="shared" si="0"/>
        <v>Tue</v>
      </c>
      <c r="AK2" s="1" t="str">
        <f t="shared" si="0"/>
        <v>Wed</v>
      </c>
      <c r="AL2" s="1" t="str">
        <f t="shared" si="0"/>
        <v>Thu</v>
      </c>
      <c r="AM2" s="1" t="str">
        <f t="shared" si="0"/>
        <v>Fri</v>
      </c>
      <c r="AN2" s="1" t="str">
        <f t="shared" si="0"/>
        <v>Sat</v>
      </c>
      <c r="AO2" s="1" t="str">
        <f t="shared" si="0"/>
        <v>Sun</v>
      </c>
      <c r="AP2" s="1" t="str">
        <f t="shared" si="0"/>
        <v>Mon</v>
      </c>
      <c r="AQ2" s="1" t="str">
        <f t="shared" si="0"/>
        <v>Tue</v>
      </c>
      <c r="AR2" s="1" t="str">
        <f t="shared" si="0"/>
        <v>Wed</v>
      </c>
      <c r="AS2" s="1" t="str">
        <f t="shared" si="0"/>
        <v>Thu</v>
      </c>
      <c r="AT2" s="1" t="str">
        <f t="shared" si="0"/>
        <v>Fri</v>
      </c>
      <c r="AU2" s="1" t="str">
        <f t="shared" si="0"/>
        <v>Sat</v>
      </c>
      <c r="AV2" s="1" t="str">
        <f t="shared" si="0"/>
        <v>Sun</v>
      </c>
      <c r="AW2" s="1" t="str">
        <f t="shared" si="0"/>
        <v>Mon</v>
      </c>
      <c r="AX2" s="1" t="str">
        <f t="shared" si="0"/>
        <v>Tue</v>
      </c>
      <c r="AY2" s="1" t="str">
        <f t="shared" si="0"/>
        <v>Wed</v>
      </c>
      <c r="AZ2" s="1" t="str">
        <f t="shared" si="0"/>
        <v>Thu</v>
      </c>
      <c r="BA2" s="1" t="str">
        <f t="shared" si="0"/>
        <v>Fri</v>
      </c>
      <c r="BB2" s="3" t="str">
        <f t="shared" si="0"/>
        <v>Sat</v>
      </c>
      <c r="BC2" s="1" t="str">
        <f t="shared" si="0"/>
        <v>Sun</v>
      </c>
      <c r="BD2" s="1" t="str">
        <f t="shared" si="0"/>
        <v>Mon</v>
      </c>
      <c r="BE2" s="1" t="str">
        <f t="shared" si="0"/>
        <v>Tue</v>
      </c>
      <c r="BF2" s="1" t="str">
        <f t="shared" si="0"/>
        <v>Wed</v>
      </c>
      <c r="BG2" s="1" t="str">
        <f t="shared" si="0"/>
        <v>Thu</v>
      </c>
      <c r="BH2" s="1" t="str">
        <f t="shared" si="0"/>
        <v>Fri</v>
      </c>
      <c r="BI2" s="1" t="str">
        <f t="shared" si="0"/>
        <v>Sat</v>
      </c>
      <c r="BJ2" s="1" t="str">
        <f t="shared" si="0"/>
        <v>Sun</v>
      </c>
      <c r="BK2" s="1" t="str">
        <f t="shared" si="0"/>
        <v>Mon</v>
      </c>
      <c r="BL2" s="1" t="str">
        <f t="shared" si="0"/>
        <v>Tue</v>
      </c>
      <c r="BM2" s="1" t="str">
        <f t="shared" si="0"/>
        <v>Wed</v>
      </c>
      <c r="BN2" s="1" t="str">
        <f t="shared" si="0"/>
        <v>Thu</v>
      </c>
      <c r="BO2" s="1" t="str">
        <f t="shared" si="0"/>
        <v>Fri</v>
      </c>
      <c r="BP2" s="1" t="str">
        <f t="shared" si="0"/>
        <v>Sat</v>
      </c>
      <c r="BQ2" s="1" t="str">
        <f t="shared" si="0"/>
        <v>Sun</v>
      </c>
      <c r="BR2" s="1" t="str">
        <f t="shared" ref="BR2:CJ2" si="1">TEXT(BR1,"DDD")</f>
        <v>Mon</v>
      </c>
      <c r="BS2" s="1" t="str">
        <f t="shared" si="1"/>
        <v>Tue</v>
      </c>
      <c r="BT2" s="1" t="str">
        <f t="shared" si="1"/>
        <v>Wed</v>
      </c>
      <c r="BU2" s="1" t="str">
        <f t="shared" si="1"/>
        <v>Thu</v>
      </c>
      <c r="BV2" s="1" t="str">
        <f t="shared" si="1"/>
        <v>Fri</v>
      </c>
      <c r="BW2" s="1" t="str">
        <f t="shared" si="1"/>
        <v>Sat</v>
      </c>
      <c r="BX2" s="1" t="str">
        <f t="shared" si="1"/>
        <v>Sun</v>
      </c>
      <c r="BY2" s="1" t="str">
        <f t="shared" si="1"/>
        <v>Mon</v>
      </c>
      <c r="BZ2" s="1" t="str">
        <f t="shared" si="1"/>
        <v>Tue</v>
      </c>
      <c r="CA2" s="1" t="str">
        <f t="shared" si="1"/>
        <v>Wed</v>
      </c>
      <c r="CB2" s="1" t="str">
        <f t="shared" si="1"/>
        <v>Thu</v>
      </c>
      <c r="CC2" s="1" t="str">
        <f t="shared" si="1"/>
        <v>Fri</v>
      </c>
      <c r="CD2" s="1" t="str">
        <f t="shared" si="1"/>
        <v>Sat</v>
      </c>
      <c r="CE2" s="1" t="str">
        <f t="shared" si="1"/>
        <v>Sun</v>
      </c>
      <c r="CF2" s="1" t="str">
        <f t="shared" si="1"/>
        <v>Mon</v>
      </c>
      <c r="CG2" s="1" t="str">
        <f t="shared" si="1"/>
        <v>Tue</v>
      </c>
      <c r="CH2" s="1" t="str">
        <f t="shared" si="1"/>
        <v>Wed</v>
      </c>
      <c r="CI2" s="1" t="str">
        <f t="shared" si="1"/>
        <v>Thu</v>
      </c>
      <c r="CJ2" s="1" t="str">
        <f t="shared" si="1"/>
        <v>Fri</v>
      </c>
    </row>
    <row r="3" spans="1:88">
      <c r="A3" s="211" t="s">
        <v>5</v>
      </c>
      <c r="B3" s="211"/>
      <c r="C3" s="4">
        <v>42939</v>
      </c>
      <c r="D3" s="4">
        <v>42981</v>
      </c>
      <c r="E3" s="5">
        <f t="shared" ref="E3:E65" si="2">D3-C3</f>
        <v>42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 t="s">
        <v>6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 t="s">
        <v>7</v>
      </c>
      <c r="AU3" s="6"/>
      <c r="AV3" s="6" t="s">
        <v>8</v>
      </c>
    </row>
    <row r="4" spans="1:88">
      <c r="A4" s="209" t="s">
        <v>9</v>
      </c>
      <c r="B4" s="8" t="s">
        <v>10</v>
      </c>
      <c r="C4" s="9">
        <v>42939</v>
      </c>
      <c r="D4" s="9">
        <v>42943</v>
      </c>
      <c r="E4" s="10">
        <f t="shared" si="2"/>
        <v>4</v>
      </c>
      <c r="F4" s="6"/>
      <c r="G4" s="6"/>
      <c r="H4" s="6"/>
      <c r="I4" s="6"/>
      <c r="J4" s="6" t="s">
        <v>11</v>
      </c>
    </row>
    <row r="5" spans="1:88">
      <c r="A5" s="209"/>
      <c r="B5" s="8" t="s">
        <v>12</v>
      </c>
      <c r="C5" s="9">
        <v>42943</v>
      </c>
      <c r="D5" s="9">
        <v>42947</v>
      </c>
      <c r="E5" s="10">
        <f t="shared" si="2"/>
        <v>4</v>
      </c>
      <c r="J5" s="6"/>
      <c r="K5" s="6"/>
      <c r="L5" s="6"/>
      <c r="M5" s="6"/>
      <c r="N5" s="6" t="s">
        <v>13</v>
      </c>
    </row>
    <row r="6" spans="1:88">
      <c r="A6" s="209"/>
      <c r="B6" s="8" t="s">
        <v>14</v>
      </c>
      <c r="C6" s="9">
        <v>42947</v>
      </c>
      <c r="D6" s="9">
        <v>42951</v>
      </c>
      <c r="E6" s="10">
        <f t="shared" si="2"/>
        <v>4</v>
      </c>
      <c r="N6" s="6"/>
      <c r="O6" s="6"/>
      <c r="P6" s="6"/>
      <c r="Q6" s="6"/>
      <c r="R6" s="6" t="s">
        <v>15</v>
      </c>
    </row>
    <row r="7" spans="1:88">
      <c r="A7" s="209"/>
      <c r="B7" s="8" t="s">
        <v>16</v>
      </c>
      <c r="C7" s="9">
        <v>42951</v>
      </c>
      <c r="D7" s="9">
        <v>42955</v>
      </c>
      <c r="E7" s="10">
        <f t="shared" si="2"/>
        <v>4</v>
      </c>
      <c r="R7" s="6"/>
      <c r="S7" s="6"/>
      <c r="T7" s="6"/>
      <c r="U7" s="6"/>
      <c r="V7" s="6" t="s">
        <v>15</v>
      </c>
    </row>
    <row r="8" spans="1:88">
      <c r="A8" s="209"/>
      <c r="B8" s="8" t="s">
        <v>17</v>
      </c>
      <c r="C8" s="9">
        <v>42955</v>
      </c>
      <c r="D8" s="9">
        <v>42957</v>
      </c>
      <c r="E8" s="10">
        <f t="shared" si="2"/>
        <v>2</v>
      </c>
      <c r="U8" s="6"/>
      <c r="V8" s="6"/>
      <c r="W8" s="6"/>
      <c r="X8" s="6" t="s">
        <v>15</v>
      </c>
    </row>
    <row r="9" spans="1:88">
      <c r="A9" s="10" t="s">
        <v>18</v>
      </c>
      <c r="B9" s="2" t="s">
        <v>19</v>
      </c>
      <c r="C9" s="9">
        <v>42956</v>
      </c>
      <c r="D9" s="9">
        <v>42981</v>
      </c>
      <c r="E9" s="10">
        <f t="shared" si="2"/>
        <v>25</v>
      </c>
      <c r="F9" s="10"/>
      <c r="G9" s="10"/>
      <c r="H9" s="10"/>
      <c r="I9" s="10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 t="s">
        <v>15</v>
      </c>
    </row>
    <row r="10" spans="1:88">
      <c r="A10" s="209" t="s">
        <v>20</v>
      </c>
      <c r="B10" s="2" t="s">
        <v>21</v>
      </c>
      <c r="C10" s="9">
        <v>42961</v>
      </c>
      <c r="D10" s="9">
        <v>42961</v>
      </c>
      <c r="E10" s="10">
        <f t="shared" si="2"/>
        <v>0</v>
      </c>
      <c r="F10" s="10"/>
      <c r="G10" s="10"/>
      <c r="H10" s="10"/>
      <c r="I10" s="10"/>
      <c r="AB10" s="6" t="s">
        <v>15</v>
      </c>
    </row>
    <row r="11" spans="1:88">
      <c r="A11" s="209"/>
      <c r="B11" s="2" t="s">
        <v>22</v>
      </c>
      <c r="C11" s="9">
        <v>42962</v>
      </c>
      <c r="D11" s="9">
        <v>42964</v>
      </c>
      <c r="E11" s="10">
        <f t="shared" si="2"/>
        <v>2</v>
      </c>
      <c r="F11" s="10"/>
      <c r="H11" s="10"/>
      <c r="I11" s="10"/>
      <c r="AB11" s="6"/>
      <c r="AC11" s="6"/>
      <c r="AD11" s="6" t="s">
        <v>15</v>
      </c>
    </row>
    <row r="12" spans="1:88">
      <c r="A12" s="209"/>
      <c r="B12" s="11" t="s">
        <v>23</v>
      </c>
      <c r="C12" s="9">
        <v>42965</v>
      </c>
      <c r="D12" s="9">
        <v>42974</v>
      </c>
      <c r="E12" s="10">
        <f t="shared" si="2"/>
        <v>9</v>
      </c>
      <c r="F12" s="10"/>
      <c r="H12" s="10"/>
      <c r="I12" s="1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 t="s">
        <v>15</v>
      </c>
    </row>
    <row r="13" spans="1:88">
      <c r="A13" s="209"/>
      <c r="B13" s="2" t="s">
        <v>24</v>
      </c>
      <c r="C13" s="9">
        <v>42975</v>
      </c>
      <c r="D13" s="9">
        <v>42975</v>
      </c>
      <c r="E13" s="10">
        <f t="shared" si="2"/>
        <v>0</v>
      </c>
      <c r="F13" s="10"/>
      <c r="H13" s="10"/>
      <c r="I13" s="10"/>
      <c r="AP13" s="6" t="s">
        <v>15</v>
      </c>
    </row>
    <row r="14" spans="1:88">
      <c r="A14" s="209"/>
      <c r="B14" s="2" t="s">
        <v>22</v>
      </c>
      <c r="C14" s="9">
        <v>42975</v>
      </c>
      <c r="D14" s="9">
        <v>42977</v>
      </c>
      <c r="E14" s="10">
        <f t="shared" si="2"/>
        <v>2</v>
      </c>
      <c r="F14" s="10"/>
      <c r="H14" s="10"/>
      <c r="I14" s="10"/>
      <c r="AP14" s="6"/>
      <c r="AQ14" s="6"/>
      <c r="AR14" s="6" t="s">
        <v>15</v>
      </c>
    </row>
    <row r="15" spans="1:88">
      <c r="A15" s="209"/>
      <c r="B15" s="11" t="s">
        <v>25</v>
      </c>
      <c r="C15" s="9">
        <v>42977</v>
      </c>
      <c r="D15" s="9">
        <v>42981</v>
      </c>
      <c r="E15" s="10">
        <f t="shared" si="2"/>
        <v>4</v>
      </c>
      <c r="F15" s="10"/>
      <c r="H15" s="10"/>
      <c r="I15" s="10"/>
      <c r="AR15" s="6"/>
      <c r="AS15" s="6"/>
      <c r="AT15" s="6"/>
      <c r="AU15" s="6"/>
      <c r="AV15" s="6" t="s">
        <v>15</v>
      </c>
    </row>
    <row r="16" spans="1:88">
      <c r="A16" s="212" t="s">
        <v>26</v>
      </c>
      <c r="B16" s="212"/>
      <c r="C16" s="12">
        <v>42958</v>
      </c>
      <c r="D16" s="12">
        <v>43002</v>
      </c>
      <c r="E16" s="13">
        <f t="shared" si="2"/>
        <v>44</v>
      </c>
      <c r="F16" s="10"/>
      <c r="G16" s="10"/>
      <c r="H16" s="10"/>
      <c r="I16" s="10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 t="s">
        <v>15</v>
      </c>
    </row>
    <row r="17" spans="1:87">
      <c r="A17" s="209" t="s">
        <v>27</v>
      </c>
      <c r="B17" s="8" t="s">
        <v>28</v>
      </c>
      <c r="C17" s="9">
        <v>42958</v>
      </c>
      <c r="D17" s="9">
        <v>42961</v>
      </c>
      <c r="E17" s="10">
        <f t="shared" si="2"/>
        <v>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4"/>
      <c r="Z17" s="14"/>
      <c r="AA17" s="14"/>
      <c r="AB17" s="14" t="s">
        <v>15</v>
      </c>
      <c r="AC17" s="9"/>
      <c r="AD17" s="9"/>
      <c r="AE17" s="9"/>
      <c r="AF17" s="9"/>
      <c r="AG17" s="9"/>
    </row>
    <row r="18" spans="1:87">
      <c r="A18" s="209"/>
      <c r="B18" s="8" t="s">
        <v>29</v>
      </c>
      <c r="C18" s="9">
        <v>42961</v>
      </c>
      <c r="D18" s="9">
        <v>42964</v>
      </c>
      <c r="E18" s="10">
        <f t="shared" si="2"/>
        <v>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4"/>
      <c r="AC18" s="14"/>
      <c r="AD18" s="14"/>
      <c r="AE18" s="14" t="s">
        <v>15</v>
      </c>
      <c r="AF18" s="9"/>
      <c r="AG18" s="9"/>
    </row>
    <row r="19" spans="1:87">
      <c r="A19" s="209"/>
      <c r="B19" s="8" t="s">
        <v>30</v>
      </c>
      <c r="C19" s="9">
        <v>42964</v>
      </c>
      <c r="D19" s="9">
        <v>42967</v>
      </c>
      <c r="E19" s="10">
        <f t="shared" si="2"/>
        <v>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4"/>
      <c r="AF19" s="14"/>
      <c r="AG19" s="14"/>
      <c r="AH19" s="14" t="s">
        <v>15</v>
      </c>
    </row>
    <row r="20" spans="1:87">
      <c r="A20" s="209"/>
      <c r="B20" s="8" t="s">
        <v>31</v>
      </c>
      <c r="C20" s="9">
        <v>42967</v>
      </c>
      <c r="D20" s="9">
        <v>42970</v>
      </c>
      <c r="E20" s="10">
        <f t="shared" si="2"/>
        <v>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4"/>
      <c r="AI20" s="14"/>
      <c r="AJ20" s="14"/>
      <c r="AK20" s="14" t="s">
        <v>15</v>
      </c>
    </row>
    <row r="21" spans="1:87">
      <c r="A21" s="209"/>
      <c r="B21" s="8" t="s">
        <v>32</v>
      </c>
      <c r="C21" s="9">
        <v>42970</v>
      </c>
      <c r="D21" s="9">
        <v>42973</v>
      </c>
      <c r="E21" s="10">
        <f t="shared" si="2"/>
        <v>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K21" s="14"/>
      <c r="AL21" s="14"/>
      <c r="AM21" s="14"/>
      <c r="AN21" s="14" t="s">
        <v>15</v>
      </c>
    </row>
    <row r="22" spans="1:87">
      <c r="A22" s="209"/>
      <c r="B22" s="8" t="s">
        <v>33</v>
      </c>
      <c r="C22" s="9">
        <v>42972</v>
      </c>
      <c r="D22" s="9">
        <v>42975</v>
      </c>
      <c r="E22" s="10">
        <f t="shared" si="2"/>
        <v>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M22" s="14"/>
      <c r="AN22" s="14"/>
      <c r="AO22" s="14"/>
      <c r="AP22" s="14" t="s">
        <v>15</v>
      </c>
    </row>
    <row r="23" spans="1:87">
      <c r="A23" s="10" t="s">
        <v>34</v>
      </c>
      <c r="B23" s="2" t="s">
        <v>35</v>
      </c>
      <c r="C23" s="9">
        <v>42973</v>
      </c>
      <c r="D23" s="9">
        <v>43002</v>
      </c>
      <c r="E23" s="10">
        <f t="shared" si="2"/>
        <v>29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 t="s">
        <v>15</v>
      </c>
    </row>
    <row r="24" spans="1:87">
      <c r="A24" s="209" t="s">
        <v>36</v>
      </c>
      <c r="B24" s="2" t="s">
        <v>21</v>
      </c>
      <c r="C24" s="9">
        <v>42979</v>
      </c>
      <c r="D24" s="9">
        <v>42979</v>
      </c>
      <c r="E24" s="10">
        <f t="shared" si="2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BD24" s="14" t="s">
        <v>15</v>
      </c>
    </row>
    <row r="25" spans="1:87">
      <c r="A25" s="209"/>
      <c r="B25" s="2" t="s">
        <v>22</v>
      </c>
      <c r="C25" s="9">
        <v>42989</v>
      </c>
      <c r="D25" s="9">
        <v>42991</v>
      </c>
      <c r="E25" s="10">
        <f t="shared" si="2"/>
        <v>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BD25" s="14"/>
      <c r="BE25" s="14"/>
      <c r="BF25" s="14" t="s">
        <v>15</v>
      </c>
    </row>
    <row r="26" spans="1:87">
      <c r="A26" s="209"/>
      <c r="B26" s="11" t="s">
        <v>25</v>
      </c>
      <c r="C26" s="9">
        <v>42991</v>
      </c>
      <c r="D26" s="9">
        <v>42995</v>
      </c>
      <c r="E26" s="10">
        <f t="shared" si="2"/>
        <v>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BF26" s="14"/>
      <c r="BG26" s="14"/>
      <c r="BH26" s="14"/>
      <c r="BI26" s="14"/>
      <c r="BJ26" s="14"/>
      <c r="BK26" s="14" t="s">
        <v>15</v>
      </c>
    </row>
    <row r="27" spans="1:87">
      <c r="A27" s="209"/>
      <c r="B27" s="2" t="s">
        <v>24</v>
      </c>
      <c r="C27" s="9">
        <v>42997</v>
      </c>
      <c r="D27" s="9">
        <v>42997</v>
      </c>
      <c r="E27" s="10">
        <f t="shared" si="2"/>
        <v>0</v>
      </c>
      <c r="F27" s="9"/>
      <c r="G27" s="9"/>
      <c r="H27" s="10"/>
      <c r="I27" s="10"/>
      <c r="BL27" s="14" t="s">
        <v>15</v>
      </c>
    </row>
    <row r="28" spans="1:87">
      <c r="A28" s="209"/>
      <c r="B28" s="2" t="s">
        <v>22</v>
      </c>
      <c r="C28" s="9">
        <v>42997</v>
      </c>
      <c r="D28" s="9">
        <v>42999</v>
      </c>
      <c r="E28" s="10">
        <f t="shared" si="2"/>
        <v>2</v>
      </c>
      <c r="F28" s="9"/>
      <c r="G28" s="9"/>
      <c r="H28" s="10"/>
      <c r="I28" s="10"/>
      <c r="BL28" s="14"/>
      <c r="BM28" s="14"/>
      <c r="BN28" s="14" t="s">
        <v>15</v>
      </c>
    </row>
    <row r="29" spans="1:87">
      <c r="A29" s="209"/>
      <c r="B29" s="11" t="s">
        <v>25</v>
      </c>
      <c r="C29" s="9">
        <v>42999</v>
      </c>
      <c r="D29" s="9">
        <v>43002</v>
      </c>
      <c r="E29" s="10">
        <f t="shared" si="2"/>
        <v>3</v>
      </c>
      <c r="F29" s="9"/>
      <c r="G29" s="9"/>
      <c r="H29" s="10"/>
      <c r="I29" s="10"/>
      <c r="BN29" s="14"/>
      <c r="BO29" s="14"/>
      <c r="BP29" s="14"/>
      <c r="BQ29" s="14" t="s">
        <v>15</v>
      </c>
    </row>
    <row r="30" spans="1:87">
      <c r="A30" s="208" t="s">
        <v>37</v>
      </c>
      <c r="B30" s="208"/>
      <c r="C30" s="15">
        <v>42963</v>
      </c>
      <c r="D30" s="15">
        <v>43020</v>
      </c>
      <c r="E30" s="16">
        <f t="shared" si="2"/>
        <v>57</v>
      </c>
      <c r="F30" s="10"/>
      <c r="G30" s="10"/>
      <c r="H30" s="10"/>
      <c r="I30" s="10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 t="s">
        <v>15</v>
      </c>
    </row>
    <row r="31" spans="1:87">
      <c r="A31" s="209" t="s">
        <v>27</v>
      </c>
      <c r="B31" s="9" t="s">
        <v>38</v>
      </c>
      <c r="C31" s="9">
        <v>42963</v>
      </c>
      <c r="D31" s="9">
        <v>42965</v>
      </c>
      <c r="E31" s="10">
        <f t="shared" si="2"/>
        <v>2</v>
      </c>
      <c r="F31" s="10"/>
      <c r="G31" s="10"/>
      <c r="H31" s="10"/>
      <c r="I31" s="10"/>
      <c r="AD31" s="17"/>
      <c r="AE31" s="17"/>
      <c r="AF31" s="17" t="s">
        <v>15</v>
      </c>
      <c r="AG31" s="9"/>
      <c r="AH31" s="9"/>
      <c r="AI31" s="9"/>
      <c r="AJ31" s="9"/>
    </row>
    <row r="32" spans="1:87">
      <c r="A32" s="209"/>
      <c r="B32" s="9" t="s">
        <v>39</v>
      </c>
      <c r="C32" s="9">
        <v>42965</v>
      </c>
      <c r="D32" s="9">
        <v>42967</v>
      </c>
      <c r="E32" s="10">
        <f t="shared" si="2"/>
        <v>2</v>
      </c>
      <c r="F32" s="10"/>
      <c r="G32" s="10"/>
      <c r="H32" s="10"/>
      <c r="I32" s="10"/>
      <c r="AD32" s="9"/>
      <c r="AE32" s="9"/>
      <c r="AF32" s="17"/>
      <c r="AG32" s="17"/>
      <c r="AH32" s="17" t="s">
        <v>15</v>
      </c>
      <c r="AI32" s="9"/>
      <c r="AJ32" s="9"/>
    </row>
    <row r="33" spans="1:87">
      <c r="A33" s="209"/>
      <c r="B33" s="2" t="s">
        <v>40</v>
      </c>
      <c r="C33" s="9">
        <v>42967</v>
      </c>
      <c r="D33" s="9">
        <v>42969</v>
      </c>
      <c r="E33" s="10">
        <f t="shared" si="2"/>
        <v>2</v>
      </c>
      <c r="F33" s="10"/>
      <c r="G33" s="10"/>
      <c r="H33" s="10"/>
      <c r="I33" s="10"/>
      <c r="AD33" s="9"/>
      <c r="AE33" s="9"/>
      <c r="AF33" s="9"/>
      <c r="AG33" s="9"/>
      <c r="AH33" s="17"/>
      <c r="AI33" s="17"/>
      <c r="AJ33" s="17" t="s">
        <v>13</v>
      </c>
    </row>
    <row r="34" spans="1:87">
      <c r="A34" s="209"/>
      <c r="B34" s="2" t="s">
        <v>41</v>
      </c>
      <c r="C34" s="9">
        <v>42969</v>
      </c>
      <c r="D34" s="9">
        <v>42971</v>
      </c>
      <c r="E34" s="10">
        <f t="shared" si="2"/>
        <v>2</v>
      </c>
      <c r="F34" s="10"/>
      <c r="G34" s="10"/>
      <c r="H34" s="10"/>
      <c r="I34" s="10"/>
      <c r="AD34" s="9"/>
      <c r="AE34" s="9"/>
      <c r="AF34" s="9"/>
      <c r="AG34" s="9"/>
      <c r="AH34" s="9"/>
      <c r="AI34" s="9"/>
      <c r="AJ34" s="17"/>
      <c r="AK34" s="17"/>
      <c r="AL34" s="17" t="s">
        <v>15</v>
      </c>
    </row>
    <row r="35" spans="1:87">
      <c r="A35" s="209"/>
      <c r="B35" s="2" t="s">
        <v>42</v>
      </c>
      <c r="C35" s="9">
        <v>42971</v>
      </c>
      <c r="D35" s="9">
        <v>42973</v>
      </c>
      <c r="E35" s="10">
        <f t="shared" si="2"/>
        <v>2</v>
      </c>
      <c r="F35" s="10"/>
      <c r="G35" s="10"/>
      <c r="H35" s="10"/>
      <c r="I35" s="10"/>
      <c r="AD35" s="9"/>
      <c r="AE35" s="9"/>
      <c r="AF35" s="9"/>
      <c r="AG35" s="9"/>
      <c r="AH35" s="9"/>
      <c r="AI35" s="9"/>
      <c r="AJ35" s="9"/>
      <c r="AL35" s="17"/>
      <c r="AM35" s="17"/>
      <c r="AN35" s="17" t="s">
        <v>43</v>
      </c>
    </row>
    <row r="36" spans="1:87">
      <c r="A36" s="209"/>
      <c r="B36" s="2" t="s">
        <v>44</v>
      </c>
      <c r="C36" s="9">
        <v>42973</v>
      </c>
      <c r="D36" s="9">
        <v>42975</v>
      </c>
      <c r="E36" s="10">
        <f t="shared" si="2"/>
        <v>2</v>
      </c>
      <c r="F36" s="10"/>
      <c r="G36" s="10"/>
      <c r="H36" s="10"/>
      <c r="I36" s="10"/>
      <c r="AD36" s="9"/>
      <c r="AE36" s="9"/>
      <c r="AF36" s="9"/>
      <c r="AG36" s="9"/>
      <c r="AH36" s="9"/>
      <c r="AI36" s="9"/>
      <c r="AJ36" s="9"/>
      <c r="AN36" s="17"/>
      <c r="AO36" s="17"/>
      <c r="AP36" s="17" t="s">
        <v>45</v>
      </c>
    </row>
    <row r="37" spans="1:87">
      <c r="A37" s="209"/>
      <c r="B37" s="2" t="s">
        <v>46</v>
      </c>
      <c r="C37" s="9">
        <v>42975</v>
      </c>
      <c r="D37" s="9">
        <v>42977</v>
      </c>
      <c r="E37" s="10">
        <f t="shared" si="2"/>
        <v>2</v>
      </c>
      <c r="F37" s="10"/>
      <c r="G37" s="10"/>
      <c r="H37" s="10"/>
      <c r="I37" s="10"/>
      <c r="AD37" s="9"/>
      <c r="AE37" s="9"/>
      <c r="AF37" s="9"/>
      <c r="AG37" s="9"/>
      <c r="AH37" s="9"/>
      <c r="AI37" s="9"/>
      <c r="AJ37" s="9"/>
      <c r="AP37" s="17"/>
      <c r="AQ37" s="17"/>
      <c r="AR37" s="17" t="s">
        <v>15</v>
      </c>
    </row>
    <row r="38" spans="1:87">
      <c r="A38" s="209"/>
      <c r="B38" s="2" t="s">
        <v>47</v>
      </c>
      <c r="C38" s="9">
        <v>42977</v>
      </c>
      <c r="D38" s="9">
        <v>42980</v>
      </c>
      <c r="E38" s="10">
        <f t="shared" si="2"/>
        <v>3</v>
      </c>
      <c r="F38" s="10"/>
      <c r="G38" s="10"/>
      <c r="H38" s="10"/>
      <c r="I38" s="10"/>
      <c r="AD38" s="9"/>
      <c r="AE38" s="9"/>
      <c r="AF38" s="9"/>
      <c r="AG38" s="9"/>
      <c r="AH38" s="9"/>
      <c r="AI38" s="9"/>
      <c r="AJ38" s="9"/>
      <c r="AR38" s="17"/>
      <c r="AS38" s="17"/>
      <c r="AT38" s="17" t="s">
        <v>15</v>
      </c>
    </row>
    <row r="39" spans="1:87" ht="15" customHeight="1">
      <c r="A39" s="209"/>
      <c r="B39" s="2" t="s">
        <v>44</v>
      </c>
      <c r="C39" s="9">
        <v>42980</v>
      </c>
      <c r="D39" s="9">
        <v>42981</v>
      </c>
      <c r="E39" s="10">
        <f t="shared" si="2"/>
        <v>1</v>
      </c>
      <c r="F39" s="10"/>
      <c r="G39" s="10"/>
      <c r="H39" s="10"/>
      <c r="I39" s="10"/>
      <c r="AD39" s="9"/>
      <c r="AE39" s="9"/>
      <c r="AF39" s="9"/>
      <c r="AG39" s="9"/>
      <c r="AH39" s="9"/>
      <c r="AI39" s="9"/>
      <c r="AJ39" s="9"/>
      <c r="AT39" s="17"/>
      <c r="AU39" s="17"/>
      <c r="AV39" s="17" t="s">
        <v>15</v>
      </c>
    </row>
    <row r="40" spans="1:87">
      <c r="A40" s="209"/>
      <c r="B40" s="2" t="s">
        <v>48</v>
      </c>
      <c r="C40" s="9">
        <v>42980</v>
      </c>
      <c r="D40" s="9">
        <v>42981</v>
      </c>
      <c r="E40" s="10">
        <f t="shared" si="2"/>
        <v>1</v>
      </c>
      <c r="F40" s="10"/>
      <c r="G40" s="10"/>
      <c r="H40" s="10"/>
      <c r="I40" s="10"/>
      <c r="AD40" s="9"/>
      <c r="AE40" s="9"/>
      <c r="AF40" s="9"/>
      <c r="AG40" s="9"/>
      <c r="AH40" s="9"/>
      <c r="AI40" s="9"/>
      <c r="AJ40" s="9"/>
      <c r="AT40" s="17"/>
      <c r="AU40" s="17"/>
      <c r="AV40" s="17" t="s">
        <v>15</v>
      </c>
    </row>
    <row r="41" spans="1:87">
      <c r="A41" s="10" t="s">
        <v>49</v>
      </c>
      <c r="B41" s="2" t="s">
        <v>50</v>
      </c>
      <c r="C41" s="9">
        <v>42992</v>
      </c>
      <c r="D41" s="9">
        <v>43009</v>
      </c>
      <c r="E41" s="10">
        <f>D41-C41</f>
        <v>17</v>
      </c>
      <c r="F41" s="10"/>
      <c r="G41" s="10"/>
      <c r="H41" s="10"/>
      <c r="I41" s="10"/>
      <c r="AD41" s="9"/>
      <c r="AE41" s="9"/>
      <c r="AF41" s="9"/>
      <c r="AG41" s="9"/>
      <c r="AH41" s="9"/>
      <c r="AI41" s="9"/>
      <c r="AJ41" s="9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 t="s">
        <v>15</v>
      </c>
    </row>
    <row r="42" spans="1:87">
      <c r="A42" s="209" t="s">
        <v>36</v>
      </c>
      <c r="B42" s="2" t="s">
        <v>21</v>
      </c>
      <c r="C42" s="9">
        <v>43000</v>
      </c>
      <c r="D42" s="9">
        <v>43000</v>
      </c>
      <c r="E42" s="10">
        <f t="shared" si="2"/>
        <v>0</v>
      </c>
      <c r="F42" s="10"/>
      <c r="G42" s="10"/>
      <c r="H42" s="10"/>
      <c r="I42" s="10"/>
      <c r="AD42" s="9"/>
      <c r="AE42" s="9"/>
      <c r="AF42" s="9"/>
      <c r="AG42" s="9"/>
      <c r="AH42" s="9"/>
      <c r="AI42" s="9"/>
      <c r="AJ42" s="9"/>
      <c r="BO42" s="17" t="s">
        <v>15</v>
      </c>
    </row>
    <row r="43" spans="1:87">
      <c r="A43" s="209"/>
      <c r="B43" s="2" t="s">
        <v>22</v>
      </c>
      <c r="C43" s="9">
        <v>43000</v>
      </c>
      <c r="D43" s="9">
        <v>43002</v>
      </c>
      <c r="E43" s="10">
        <f t="shared" si="2"/>
        <v>2</v>
      </c>
      <c r="F43" s="10"/>
      <c r="G43" s="10"/>
      <c r="H43" s="10"/>
      <c r="I43" s="10"/>
      <c r="AD43" s="9"/>
      <c r="AE43" s="9"/>
      <c r="AF43" s="9"/>
      <c r="AG43" s="9"/>
      <c r="AH43" s="9"/>
      <c r="AI43" s="9"/>
      <c r="AJ43" s="9"/>
      <c r="BO43" s="17"/>
      <c r="BP43" s="17"/>
      <c r="BQ43" s="17" t="s">
        <v>15</v>
      </c>
    </row>
    <row r="44" spans="1:87">
      <c r="A44" s="209"/>
      <c r="B44" s="11" t="s">
        <v>25</v>
      </c>
      <c r="C44" s="9">
        <v>43002</v>
      </c>
      <c r="D44" s="9">
        <v>43013</v>
      </c>
      <c r="E44" s="10">
        <f t="shared" si="2"/>
        <v>11</v>
      </c>
      <c r="F44" s="10"/>
      <c r="G44" s="10"/>
      <c r="H44" s="10"/>
      <c r="I44" s="10"/>
      <c r="AD44" s="9"/>
      <c r="AE44" s="9"/>
      <c r="AF44" s="9"/>
      <c r="AG44" s="9"/>
      <c r="AH44" s="9"/>
      <c r="AI44" s="9"/>
      <c r="AJ44" s="9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 t="s">
        <v>15</v>
      </c>
    </row>
    <row r="45" spans="1:87">
      <c r="A45" s="209"/>
      <c r="B45" s="2" t="s">
        <v>24</v>
      </c>
      <c r="C45" s="9">
        <v>43014</v>
      </c>
      <c r="D45" s="9">
        <v>43014</v>
      </c>
      <c r="E45" s="10">
        <f t="shared" si="2"/>
        <v>0</v>
      </c>
      <c r="F45" s="10"/>
      <c r="G45" s="10"/>
      <c r="H45" s="10"/>
      <c r="I45" s="10"/>
      <c r="CC45" s="17" t="s">
        <v>15</v>
      </c>
    </row>
    <row r="46" spans="1:87">
      <c r="A46" s="209"/>
      <c r="B46" s="2" t="s">
        <v>22</v>
      </c>
      <c r="C46" s="9">
        <v>43014</v>
      </c>
      <c r="D46" s="9">
        <v>43016</v>
      </c>
      <c r="E46" s="10">
        <f t="shared" si="2"/>
        <v>2</v>
      </c>
      <c r="F46" s="10"/>
      <c r="G46" s="10"/>
      <c r="H46" s="10"/>
      <c r="I46" s="10"/>
      <c r="CC46" s="17"/>
      <c r="CD46" s="17"/>
      <c r="CE46" s="17" t="s">
        <v>15</v>
      </c>
    </row>
    <row r="47" spans="1:87">
      <c r="A47" s="209"/>
      <c r="B47" s="11" t="s">
        <v>25</v>
      </c>
      <c r="C47" s="9">
        <v>43016</v>
      </c>
      <c r="D47" s="9">
        <v>43020</v>
      </c>
      <c r="E47" s="10">
        <f t="shared" si="2"/>
        <v>4</v>
      </c>
      <c r="F47" s="10"/>
      <c r="G47" s="10"/>
      <c r="H47" s="10"/>
      <c r="I47" s="10"/>
      <c r="CE47" s="17"/>
      <c r="CF47" s="17"/>
      <c r="CG47" s="17"/>
      <c r="CH47" s="17"/>
      <c r="CI47" s="17" t="s">
        <v>15</v>
      </c>
    </row>
    <row r="48" spans="1:87">
      <c r="A48" s="210" t="s">
        <v>51</v>
      </c>
      <c r="B48" s="210"/>
      <c r="C48" s="18">
        <v>42968</v>
      </c>
      <c r="D48" s="18">
        <v>43010</v>
      </c>
      <c r="E48" s="19">
        <f t="shared" si="2"/>
        <v>42</v>
      </c>
      <c r="F48" s="10"/>
      <c r="G48" s="10"/>
      <c r="H48" s="10"/>
      <c r="I48" s="1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 t="s">
        <v>15</v>
      </c>
    </row>
    <row r="49" spans="1:88">
      <c r="A49" s="209" t="s">
        <v>27</v>
      </c>
      <c r="B49" s="8" t="s">
        <v>52</v>
      </c>
      <c r="C49" s="9">
        <v>42972</v>
      </c>
      <c r="D49" s="9">
        <v>42976</v>
      </c>
      <c r="E49" s="10">
        <f t="shared" si="2"/>
        <v>4</v>
      </c>
      <c r="F49" s="10"/>
      <c r="G49" s="10"/>
      <c r="H49" s="10"/>
      <c r="I49" s="10"/>
      <c r="AM49" s="20"/>
      <c r="AN49" s="20"/>
      <c r="AO49" s="20"/>
      <c r="AP49" s="20"/>
      <c r="AQ49" s="20" t="s">
        <v>15</v>
      </c>
    </row>
    <row r="50" spans="1:88">
      <c r="A50" s="209"/>
      <c r="B50" s="8" t="s">
        <v>53</v>
      </c>
      <c r="C50" s="9">
        <v>42976</v>
      </c>
      <c r="D50" s="9">
        <v>42980</v>
      </c>
      <c r="E50" s="10">
        <f t="shared" si="2"/>
        <v>4</v>
      </c>
      <c r="F50" s="10"/>
      <c r="G50" s="10"/>
      <c r="H50" s="10"/>
      <c r="I50" s="10"/>
      <c r="AD50" s="9"/>
      <c r="AE50" s="9"/>
      <c r="AF50" s="9"/>
      <c r="AG50" s="9"/>
      <c r="AH50" s="9"/>
      <c r="AQ50" s="20"/>
      <c r="AR50" s="20"/>
      <c r="AS50" s="20"/>
      <c r="AT50" s="20"/>
      <c r="AU50" s="20" t="s">
        <v>15</v>
      </c>
    </row>
    <row r="51" spans="1:88">
      <c r="A51" s="209"/>
      <c r="B51" s="8" t="s">
        <v>54</v>
      </c>
      <c r="C51" s="9">
        <v>42980</v>
      </c>
      <c r="D51" s="9">
        <v>42984</v>
      </c>
      <c r="E51" s="10">
        <f t="shared" si="2"/>
        <v>4</v>
      </c>
      <c r="F51" s="10"/>
      <c r="G51" s="10"/>
      <c r="H51" s="10"/>
      <c r="I51" s="10"/>
      <c r="AD51" s="9"/>
      <c r="AE51" s="9"/>
      <c r="AF51" s="9"/>
      <c r="AG51" s="9"/>
      <c r="AH51" s="9"/>
      <c r="AU51" s="20"/>
      <c r="AV51" s="20"/>
      <c r="AW51" s="20"/>
      <c r="AX51" s="20"/>
      <c r="AY51" s="20" t="s">
        <v>15</v>
      </c>
    </row>
    <row r="52" spans="1:88">
      <c r="A52" s="209"/>
      <c r="B52" s="8" t="s">
        <v>55</v>
      </c>
      <c r="C52" s="9">
        <v>42983</v>
      </c>
      <c r="D52" s="9">
        <v>42986</v>
      </c>
      <c r="E52" s="10">
        <f t="shared" si="2"/>
        <v>3</v>
      </c>
      <c r="F52" s="10"/>
      <c r="G52" s="10"/>
      <c r="H52" s="10"/>
      <c r="I52" s="10"/>
      <c r="AD52" s="9"/>
      <c r="AE52" s="9"/>
      <c r="AF52" s="9"/>
      <c r="AG52" s="9"/>
      <c r="AH52" s="9"/>
      <c r="AX52" s="20"/>
      <c r="AY52" s="20"/>
      <c r="AZ52" s="20"/>
      <c r="BA52" s="20" t="s">
        <v>15</v>
      </c>
    </row>
    <row r="53" spans="1:88">
      <c r="A53" s="10" t="s">
        <v>18</v>
      </c>
      <c r="B53" s="2" t="s">
        <v>19</v>
      </c>
      <c r="C53" s="9">
        <v>42984</v>
      </c>
      <c r="D53" s="9">
        <v>43010</v>
      </c>
      <c r="E53" s="10">
        <f t="shared" si="2"/>
        <v>26</v>
      </c>
      <c r="F53" s="10"/>
      <c r="G53" s="10"/>
      <c r="H53" s="10"/>
      <c r="I53" s="10"/>
      <c r="AD53" s="9"/>
      <c r="AE53" s="9"/>
      <c r="AF53" s="9"/>
      <c r="AG53" s="9"/>
      <c r="AH53" s="9"/>
      <c r="AI53" s="10"/>
      <c r="AJ53" s="10"/>
      <c r="AK53" s="10"/>
      <c r="AL53" s="1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 t="s">
        <v>15</v>
      </c>
    </row>
    <row r="54" spans="1:88">
      <c r="A54" s="209" t="s">
        <v>36</v>
      </c>
      <c r="B54" s="2" t="s">
        <v>21</v>
      </c>
      <c r="C54" s="9">
        <v>42990</v>
      </c>
      <c r="D54" s="9">
        <v>42990</v>
      </c>
      <c r="E54" s="10">
        <f t="shared" si="2"/>
        <v>0</v>
      </c>
      <c r="F54" s="10"/>
      <c r="G54" s="10"/>
      <c r="H54" s="10"/>
      <c r="I54" s="10"/>
      <c r="AD54" s="9"/>
      <c r="AE54" s="9"/>
      <c r="AF54" s="9"/>
      <c r="AG54" s="9"/>
      <c r="AH54" s="9"/>
      <c r="AI54" s="10"/>
      <c r="AJ54" s="10"/>
      <c r="AK54" s="10"/>
      <c r="AL54" s="10"/>
      <c r="BE54" s="20" t="s">
        <v>15</v>
      </c>
    </row>
    <row r="55" spans="1:88">
      <c r="A55" s="209"/>
      <c r="B55" s="2" t="s">
        <v>22</v>
      </c>
      <c r="C55" s="9">
        <v>42990</v>
      </c>
      <c r="D55" s="9">
        <v>42992</v>
      </c>
      <c r="E55" s="10">
        <f t="shared" si="2"/>
        <v>2</v>
      </c>
      <c r="F55" s="10"/>
      <c r="G55" s="10"/>
      <c r="H55" s="10"/>
      <c r="I55" s="10"/>
      <c r="AD55" s="9"/>
      <c r="AE55" s="9"/>
      <c r="AF55" s="9"/>
      <c r="AG55" s="9"/>
      <c r="AH55" s="9"/>
      <c r="AI55" s="10"/>
      <c r="AK55" s="10"/>
      <c r="AL55" s="10"/>
      <c r="BE55" s="20"/>
      <c r="BF55" s="20"/>
      <c r="BG55" s="20" t="s">
        <v>15</v>
      </c>
    </row>
    <row r="56" spans="1:88">
      <c r="A56" s="209"/>
      <c r="B56" s="11" t="s">
        <v>25</v>
      </c>
      <c r="C56" s="9">
        <v>42992</v>
      </c>
      <c r="D56" s="9">
        <v>43002</v>
      </c>
      <c r="E56" s="10">
        <f t="shared" si="2"/>
        <v>10</v>
      </c>
      <c r="F56" s="10"/>
      <c r="G56" s="10"/>
      <c r="H56" s="10"/>
      <c r="I56" s="10"/>
      <c r="AD56" s="9"/>
      <c r="AE56" s="9"/>
      <c r="AF56" s="9"/>
      <c r="AG56" s="9"/>
      <c r="AH56" s="9"/>
      <c r="AI56" s="10"/>
      <c r="AK56" s="10"/>
      <c r="AL56" s="1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 t="s">
        <v>15</v>
      </c>
    </row>
    <row r="57" spans="1:88">
      <c r="A57" s="209"/>
      <c r="B57" s="2" t="s">
        <v>56</v>
      </c>
      <c r="C57" s="9">
        <v>43004</v>
      </c>
      <c r="D57" s="9">
        <v>43004</v>
      </c>
      <c r="E57" s="10">
        <f t="shared" si="2"/>
        <v>0</v>
      </c>
      <c r="F57" s="10"/>
      <c r="G57" s="10"/>
      <c r="H57" s="10"/>
      <c r="I57" s="10"/>
      <c r="AI57" s="10"/>
      <c r="AK57" s="10"/>
      <c r="AL57" s="10"/>
      <c r="BS57" s="20" t="s">
        <v>15</v>
      </c>
    </row>
    <row r="58" spans="1:88">
      <c r="A58" s="209"/>
      <c r="B58" s="2" t="s">
        <v>22</v>
      </c>
      <c r="C58" s="9">
        <v>43004</v>
      </c>
      <c r="D58" s="9">
        <v>43006</v>
      </c>
      <c r="E58" s="10">
        <f t="shared" si="2"/>
        <v>2</v>
      </c>
      <c r="F58" s="10"/>
      <c r="G58" s="10"/>
      <c r="H58" s="10"/>
      <c r="I58" s="10"/>
      <c r="AI58" s="10"/>
      <c r="AK58" s="10"/>
      <c r="AL58" s="10"/>
      <c r="BS58" s="20"/>
      <c r="BT58" s="20"/>
      <c r="BU58" s="20" t="s">
        <v>15</v>
      </c>
    </row>
    <row r="59" spans="1:88">
      <c r="A59" s="209"/>
      <c r="B59" s="11" t="s">
        <v>25</v>
      </c>
      <c r="C59" s="9">
        <v>43006</v>
      </c>
      <c r="D59" s="9">
        <v>43010</v>
      </c>
      <c r="E59" s="10">
        <f t="shared" si="2"/>
        <v>4</v>
      </c>
      <c r="F59" s="10"/>
      <c r="G59" s="10"/>
      <c r="H59" s="10"/>
      <c r="I59" s="10"/>
      <c r="AI59" s="10"/>
      <c r="AK59" s="10"/>
      <c r="AL59" s="10"/>
      <c r="BU59" s="20"/>
      <c r="BV59" s="20"/>
      <c r="BW59" s="20"/>
      <c r="BX59" s="20"/>
      <c r="BY59" s="20" t="s">
        <v>15</v>
      </c>
    </row>
    <row r="60" spans="1:88">
      <c r="A60" s="207" t="s">
        <v>57</v>
      </c>
      <c r="B60" s="207"/>
      <c r="C60" s="9">
        <v>43003</v>
      </c>
      <c r="D60" s="9">
        <v>43021</v>
      </c>
      <c r="E60" s="10">
        <f t="shared" si="2"/>
        <v>18</v>
      </c>
      <c r="F60" s="10"/>
      <c r="G60" s="10"/>
      <c r="H60" s="10"/>
      <c r="I60" s="10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 t="s">
        <v>15</v>
      </c>
    </row>
    <row r="61" spans="1:88">
      <c r="A61" s="207" t="s">
        <v>58</v>
      </c>
      <c r="B61" s="207"/>
      <c r="C61" s="9">
        <v>42966</v>
      </c>
      <c r="D61" s="9">
        <v>42972</v>
      </c>
      <c r="E61" s="10">
        <f t="shared" si="2"/>
        <v>6</v>
      </c>
      <c r="AG61" s="21"/>
      <c r="AH61" s="21"/>
      <c r="AI61" s="21"/>
      <c r="AJ61" s="21"/>
      <c r="AK61" s="21"/>
      <c r="AL61" s="21"/>
      <c r="AM61" s="21" t="s">
        <v>15</v>
      </c>
    </row>
    <row r="62" spans="1:88">
      <c r="A62" s="207" t="s">
        <v>59</v>
      </c>
      <c r="B62" s="207"/>
      <c r="C62" s="9">
        <v>42970</v>
      </c>
      <c r="D62" s="9">
        <v>42977</v>
      </c>
      <c r="E62" s="10">
        <f t="shared" si="2"/>
        <v>7</v>
      </c>
      <c r="AK62" s="21"/>
      <c r="AL62" s="21"/>
      <c r="AM62" s="21"/>
      <c r="AN62" s="21"/>
      <c r="AO62" s="21"/>
      <c r="AP62" s="21"/>
      <c r="AQ62" s="21"/>
      <c r="AR62" s="21" t="s">
        <v>15</v>
      </c>
    </row>
    <row r="63" spans="1:88">
      <c r="A63" s="207" t="s">
        <v>60</v>
      </c>
      <c r="B63" s="207"/>
      <c r="C63" s="9">
        <v>42973</v>
      </c>
      <c r="D63" s="9">
        <v>42980</v>
      </c>
      <c r="E63" s="10">
        <f t="shared" si="2"/>
        <v>7</v>
      </c>
      <c r="AN63" s="21"/>
      <c r="AO63" s="21"/>
      <c r="AP63" s="21"/>
      <c r="AQ63" s="21"/>
      <c r="AR63" s="21"/>
      <c r="AS63" s="21"/>
      <c r="AT63" s="21"/>
      <c r="AU63" s="21" t="s">
        <v>15</v>
      </c>
    </row>
    <row r="64" spans="1:88">
      <c r="A64" s="207" t="s">
        <v>61</v>
      </c>
      <c r="B64" s="207"/>
      <c r="C64" s="9">
        <v>42970</v>
      </c>
      <c r="D64" s="9">
        <v>42987</v>
      </c>
      <c r="E64" s="10">
        <f t="shared" si="2"/>
        <v>17</v>
      </c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 t="s">
        <v>15</v>
      </c>
    </row>
    <row r="65" spans="1:56">
      <c r="A65" s="207" t="s">
        <v>62</v>
      </c>
      <c r="B65" s="207"/>
      <c r="C65" s="9">
        <v>42982</v>
      </c>
      <c r="D65" s="9">
        <v>42989</v>
      </c>
      <c r="E65" s="10">
        <f t="shared" si="2"/>
        <v>7</v>
      </c>
      <c r="AW65" s="21"/>
      <c r="AX65" s="21"/>
      <c r="AY65" s="21"/>
      <c r="AZ65" s="21"/>
      <c r="BA65" s="21"/>
      <c r="BB65" s="21"/>
      <c r="BC65" s="21"/>
      <c r="BD65" s="21" t="s">
        <v>15</v>
      </c>
    </row>
    <row r="66" spans="1:56">
      <c r="A66" s="11"/>
    </row>
    <row r="67" spans="1:56">
      <c r="A67" s="22"/>
    </row>
    <row r="68" spans="1:56">
      <c r="A68" s="22"/>
    </row>
  </sheetData>
  <mergeCells count="18">
    <mergeCell ref="A24:A29"/>
    <mergeCell ref="A3:B3"/>
    <mergeCell ref="A4:A8"/>
    <mergeCell ref="A10:A15"/>
    <mergeCell ref="A16:B16"/>
    <mergeCell ref="A17:A22"/>
    <mergeCell ref="A65:B65"/>
    <mergeCell ref="A30:B30"/>
    <mergeCell ref="A31:A40"/>
    <mergeCell ref="A42:A47"/>
    <mergeCell ref="A48:B48"/>
    <mergeCell ref="A49:A52"/>
    <mergeCell ref="A54:A59"/>
    <mergeCell ref="A60:B60"/>
    <mergeCell ref="A61:B61"/>
    <mergeCell ref="A62:B62"/>
    <mergeCell ref="A63:B63"/>
    <mergeCell ref="A64:B64"/>
  </mergeCells>
  <phoneticPr fontId="3" type="noConversion"/>
  <conditionalFormatting sqref="F1:CJ1">
    <cfRule type="cellIs" dxfId="2" priority="3" operator="equal">
      <formula>$A$1</formula>
    </cfRule>
  </conditionalFormatting>
  <conditionalFormatting sqref="F2:CJ2">
    <cfRule type="containsText" dxfId="1" priority="1" operator="containsText" text="Sat">
      <formula>NOT(ISERROR(SEARCH("Sat",F2)))</formula>
    </cfRule>
    <cfRule type="containsText" dxfId="0" priority="2" operator="containsText" text="Sun">
      <formula>NOT(ISERROR(SEARCH("Sun",F2)))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46"/>
  <sheetViews>
    <sheetView zoomScale="80" zoomScaleNormal="80" workbookViewId="0">
      <selection activeCell="A15" sqref="A15"/>
    </sheetView>
  </sheetViews>
  <sheetFormatPr defaultColWidth="8.6640625" defaultRowHeight="15"/>
  <cols>
    <col min="1" max="1" width="21.33203125" customWidth="1"/>
    <col min="2" max="2" width="24.5546875" bestFit="1" customWidth="1"/>
    <col min="3" max="5" width="12.5546875" bestFit="1" customWidth="1"/>
    <col min="6" max="6" width="16.109375" bestFit="1" customWidth="1"/>
    <col min="7" max="7" width="11.44140625" customWidth="1"/>
    <col min="10" max="10" width="9.33203125" customWidth="1"/>
    <col min="11" max="11" width="4.109375" customWidth="1"/>
    <col min="12" max="12" width="10.44140625" bestFit="1" customWidth="1"/>
    <col min="13" max="13" width="8.5546875" bestFit="1" customWidth="1"/>
    <col min="14" max="14" width="15.5546875" customWidth="1"/>
    <col min="15" max="15" width="12.44140625" bestFit="1" customWidth="1"/>
  </cols>
  <sheetData>
    <row r="1" spans="1:10" ht="46.5">
      <c r="B1" s="95" t="s">
        <v>395</v>
      </c>
    </row>
    <row r="3" spans="1:10" ht="15.75" thickBot="1"/>
    <row r="4" spans="1:10">
      <c r="A4" s="96"/>
      <c r="B4" s="97"/>
      <c r="C4" s="98"/>
      <c r="D4" s="98"/>
      <c r="E4" s="98"/>
      <c r="F4" s="98"/>
      <c r="G4" s="98"/>
      <c r="H4" s="98"/>
      <c r="I4" s="98"/>
      <c r="J4" s="99"/>
    </row>
    <row r="5" spans="1:10">
      <c r="B5" s="100" t="s">
        <v>396</v>
      </c>
      <c r="C5" s="101"/>
      <c r="D5" s="101"/>
      <c r="E5" s="101"/>
      <c r="F5" s="101"/>
      <c r="G5" s="101"/>
      <c r="H5" s="101"/>
      <c r="I5" s="101"/>
      <c r="J5" s="102"/>
    </row>
    <row r="6" spans="1:10">
      <c r="B6" s="103"/>
      <c r="C6" s="101"/>
      <c r="D6" s="101"/>
      <c r="E6" s="101"/>
      <c r="F6" s="101"/>
      <c r="G6" s="101"/>
      <c r="H6" s="101"/>
      <c r="I6" s="101"/>
      <c r="J6" s="102"/>
    </row>
    <row r="7" spans="1:10">
      <c r="B7" s="103"/>
      <c r="C7" s="101"/>
      <c r="D7" s="101"/>
      <c r="E7" s="101"/>
      <c r="F7" s="101"/>
      <c r="G7" s="101"/>
      <c r="H7" s="101"/>
      <c r="I7" s="101"/>
      <c r="J7" s="102"/>
    </row>
    <row r="8" spans="1:10">
      <c r="B8" s="103"/>
      <c r="C8" s="101"/>
      <c r="D8" s="101"/>
      <c r="E8" s="101"/>
      <c r="F8" s="101"/>
      <c r="G8" s="101"/>
      <c r="H8" s="101"/>
      <c r="I8" s="101"/>
      <c r="J8" s="102"/>
    </row>
    <row r="9" spans="1:10">
      <c r="A9" s="145" t="s">
        <v>597</v>
      </c>
      <c r="B9" s="103"/>
      <c r="C9" s="101"/>
      <c r="D9" s="101"/>
      <c r="E9" s="101"/>
      <c r="F9" s="101"/>
      <c r="G9" s="101"/>
      <c r="H9" s="101"/>
      <c r="I9" s="101"/>
      <c r="J9" s="102"/>
    </row>
    <row r="10" spans="1:10">
      <c r="B10" s="103"/>
      <c r="C10" s="101"/>
      <c r="D10" s="101"/>
      <c r="E10" s="101"/>
      <c r="F10" s="101"/>
      <c r="G10" s="101"/>
      <c r="H10" s="101"/>
      <c r="I10" s="101"/>
      <c r="J10" s="102"/>
    </row>
    <row r="11" spans="1:10">
      <c r="A11" s="145" t="s">
        <v>596</v>
      </c>
      <c r="B11" s="103"/>
      <c r="C11" s="101"/>
      <c r="D11" s="101"/>
      <c r="E11" s="101"/>
      <c r="F11" s="101"/>
      <c r="G11" s="101"/>
      <c r="H11" s="101"/>
      <c r="I11" s="101"/>
      <c r="J11" s="102"/>
    </row>
    <row r="12" spans="1:10">
      <c r="B12" s="103"/>
      <c r="C12" s="101"/>
      <c r="D12" s="101"/>
      <c r="E12" s="101"/>
      <c r="F12" s="101"/>
      <c r="G12" s="101"/>
      <c r="H12" s="101"/>
      <c r="I12" s="101"/>
      <c r="J12" s="102"/>
    </row>
    <row r="13" spans="1:10">
      <c r="A13" s="145" t="s">
        <v>598</v>
      </c>
      <c r="B13" s="103"/>
      <c r="C13" s="101"/>
      <c r="D13" s="101"/>
      <c r="E13" s="101"/>
      <c r="F13" s="101"/>
      <c r="G13" s="101"/>
      <c r="H13" s="101"/>
      <c r="I13" s="101"/>
      <c r="J13" s="102"/>
    </row>
    <row r="14" spans="1:10">
      <c r="B14" s="103"/>
      <c r="C14" s="101"/>
      <c r="D14" s="101"/>
      <c r="E14" s="101"/>
      <c r="F14" s="101"/>
      <c r="G14" s="101"/>
      <c r="H14" s="101"/>
      <c r="I14" s="101"/>
      <c r="J14" s="102"/>
    </row>
    <row r="15" spans="1:10">
      <c r="A15" s="145" t="s">
        <v>599</v>
      </c>
      <c r="B15" s="103"/>
      <c r="C15" s="101"/>
      <c r="D15" s="101"/>
      <c r="E15" s="101"/>
      <c r="F15" s="101"/>
      <c r="G15" s="101"/>
      <c r="H15" s="101"/>
      <c r="I15" s="101"/>
      <c r="J15" s="102"/>
    </row>
    <row r="16" spans="1:10">
      <c r="B16" s="103"/>
      <c r="C16" s="101"/>
      <c r="D16" s="101"/>
      <c r="E16" s="101"/>
      <c r="F16" s="101"/>
      <c r="G16" s="101"/>
      <c r="H16" s="101"/>
      <c r="I16" s="101"/>
      <c r="J16" s="102"/>
    </row>
    <row r="17" spans="2:10">
      <c r="B17" s="103"/>
      <c r="C17" s="101"/>
      <c r="D17" s="101"/>
      <c r="E17" s="101"/>
      <c r="F17" s="101"/>
      <c r="G17" s="101"/>
      <c r="H17" s="101"/>
      <c r="I17" s="101"/>
      <c r="J17" s="102"/>
    </row>
    <row r="18" spans="2:10">
      <c r="B18" s="103"/>
      <c r="C18" s="101"/>
      <c r="D18" s="101"/>
      <c r="E18" s="101"/>
      <c r="F18" s="101"/>
      <c r="G18" s="101"/>
      <c r="H18" s="101"/>
      <c r="I18" s="101"/>
      <c r="J18" s="102"/>
    </row>
    <row r="19" spans="2:10">
      <c r="B19" s="103"/>
      <c r="C19" s="101"/>
      <c r="D19" s="101"/>
      <c r="E19" s="101"/>
      <c r="F19" s="101"/>
      <c r="G19" s="101"/>
      <c r="H19" s="101"/>
      <c r="I19" s="101"/>
      <c r="J19" s="102"/>
    </row>
    <row r="20" spans="2:10">
      <c r="B20" s="103"/>
      <c r="C20" s="101"/>
      <c r="D20" s="101"/>
      <c r="E20" s="101"/>
      <c r="F20" s="101"/>
      <c r="G20" s="101"/>
      <c r="H20" s="101"/>
      <c r="I20" s="101"/>
      <c r="J20" s="102"/>
    </row>
    <row r="21" spans="2:10">
      <c r="B21" s="103"/>
      <c r="C21" s="101"/>
      <c r="D21" s="101"/>
      <c r="E21" s="101"/>
      <c r="F21" s="101"/>
      <c r="G21" s="101"/>
      <c r="H21" s="101"/>
      <c r="I21" s="101"/>
      <c r="J21" s="102"/>
    </row>
    <row r="22" spans="2:10">
      <c r="B22" s="103"/>
      <c r="C22" s="101"/>
      <c r="D22" s="101"/>
      <c r="E22" s="101"/>
      <c r="F22" s="101"/>
      <c r="G22" s="101"/>
      <c r="H22" s="101"/>
      <c r="I22" s="101"/>
      <c r="J22" s="102"/>
    </row>
    <row r="23" spans="2:10">
      <c r="B23" s="103"/>
      <c r="C23" s="101"/>
      <c r="D23" s="101"/>
      <c r="E23" s="101"/>
      <c r="F23" s="101"/>
      <c r="G23" s="101"/>
      <c r="H23" s="101"/>
      <c r="I23" s="101"/>
      <c r="J23" s="102"/>
    </row>
    <row r="24" spans="2:10">
      <c r="B24" s="103"/>
      <c r="C24" s="101"/>
      <c r="D24" s="101"/>
      <c r="E24" s="101"/>
      <c r="F24" s="101"/>
      <c r="G24" s="101"/>
      <c r="H24" s="101"/>
      <c r="I24" s="101"/>
      <c r="J24" s="102"/>
    </row>
    <row r="25" spans="2:10">
      <c r="B25" s="103"/>
      <c r="C25" s="101"/>
      <c r="D25" s="101"/>
      <c r="E25" s="101"/>
      <c r="F25" s="101"/>
      <c r="G25" s="101"/>
      <c r="H25" s="101"/>
      <c r="I25" s="101"/>
      <c r="J25" s="102"/>
    </row>
    <row r="26" spans="2:10">
      <c r="B26" s="103"/>
      <c r="C26" s="101"/>
      <c r="D26" s="101"/>
      <c r="E26" s="101"/>
      <c r="F26" s="101"/>
      <c r="G26" s="101"/>
      <c r="H26" s="101"/>
      <c r="I26" s="101"/>
      <c r="J26" s="102"/>
    </row>
    <row r="27" spans="2:10">
      <c r="B27" s="103"/>
      <c r="C27" s="101"/>
      <c r="D27" s="101"/>
      <c r="E27" s="101"/>
      <c r="F27" s="101"/>
      <c r="G27" s="101"/>
      <c r="H27" s="101"/>
      <c r="I27" s="101"/>
      <c r="J27" s="102"/>
    </row>
    <row r="28" spans="2:10">
      <c r="B28" s="103"/>
      <c r="C28" s="101"/>
      <c r="D28" s="101"/>
      <c r="E28" s="101"/>
      <c r="F28" s="101"/>
      <c r="G28" s="101"/>
      <c r="H28" s="101"/>
      <c r="I28" s="101"/>
      <c r="J28" s="102"/>
    </row>
    <row r="29" spans="2:10">
      <c r="B29" s="103"/>
      <c r="C29" s="101"/>
      <c r="D29" s="101"/>
      <c r="E29" s="101"/>
      <c r="F29" s="101"/>
      <c r="G29" s="101"/>
      <c r="H29" s="101"/>
      <c r="I29" s="101"/>
      <c r="J29" s="102"/>
    </row>
    <row r="30" spans="2:10">
      <c r="B30" s="103"/>
      <c r="C30" s="101"/>
      <c r="D30" s="101"/>
      <c r="E30" s="101"/>
      <c r="F30" s="101"/>
      <c r="G30" s="101"/>
      <c r="H30" s="101"/>
      <c r="I30" s="101"/>
      <c r="J30" s="102"/>
    </row>
    <row r="31" spans="2:10">
      <c r="B31" s="103"/>
      <c r="C31" s="101"/>
      <c r="D31" s="101"/>
      <c r="E31" s="101"/>
      <c r="F31" s="101"/>
      <c r="G31" s="101"/>
      <c r="H31" s="101"/>
      <c r="I31" s="101"/>
      <c r="J31" s="102"/>
    </row>
    <row r="32" spans="2:10" ht="15.75" thickBot="1">
      <c r="B32" s="103"/>
      <c r="C32" s="101"/>
      <c r="D32" s="101"/>
      <c r="E32" s="101"/>
      <c r="F32" s="101"/>
      <c r="G32" s="101"/>
      <c r="H32" s="101"/>
      <c r="I32" s="101"/>
      <c r="J32" s="102"/>
    </row>
    <row r="33" spans="2:10">
      <c r="B33" s="104" t="s">
        <v>397</v>
      </c>
      <c r="C33" s="98"/>
      <c r="D33" s="98"/>
      <c r="E33" s="98"/>
      <c r="F33" s="98"/>
      <c r="G33" s="98"/>
      <c r="H33" s="98"/>
      <c r="I33" s="98"/>
      <c r="J33" s="99"/>
    </row>
    <row r="34" spans="2:10">
      <c r="B34" s="105" t="s">
        <v>398</v>
      </c>
      <c r="C34" s="86" t="s">
        <v>399</v>
      </c>
      <c r="D34" s="85" t="s">
        <v>400</v>
      </c>
      <c r="E34" s="85" t="s">
        <v>401</v>
      </c>
      <c r="F34" s="101"/>
      <c r="G34" s="101"/>
      <c r="H34" s="101"/>
      <c r="I34" s="101"/>
      <c r="J34" s="102"/>
    </row>
    <row r="35" spans="2:10">
      <c r="B35" s="105" t="s">
        <v>402</v>
      </c>
      <c r="C35" s="86" t="s">
        <v>403</v>
      </c>
      <c r="D35" s="85" t="s">
        <v>404</v>
      </c>
      <c r="E35" s="85" t="s">
        <v>405</v>
      </c>
      <c r="F35" s="101"/>
      <c r="G35" s="101"/>
      <c r="H35" s="101"/>
      <c r="I35" s="101"/>
      <c r="J35" s="102"/>
    </row>
    <row r="36" spans="2:10">
      <c r="B36" s="106" t="s">
        <v>406</v>
      </c>
      <c r="C36" s="87" t="s">
        <v>407</v>
      </c>
      <c r="D36" s="107" t="s">
        <v>408</v>
      </c>
      <c r="E36" s="87" t="s">
        <v>409</v>
      </c>
      <c r="F36" s="108" t="s">
        <v>410</v>
      </c>
      <c r="G36" s="87" t="s">
        <v>411</v>
      </c>
      <c r="H36" s="107" t="s">
        <v>412</v>
      </c>
      <c r="I36" s="87" t="s">
        <v>413</v>
      </c>
      <c r="J36" s="102"/>
    </row>
    <row r="37" spans="2:10">
      <c r="B37" s="109" t="s">
        <v>414</v>
      </c>
      <c r="C37" s="110">
        <v>0.79</v>
      </c>
      <c r="D37" s="110">
        <f>E37-C37</f>
        <v>0.20999999999999996</v>
      </c>
      <c r="E37" s="110">
        <v>1</v>
      </c>
      <c r="F37" s="107" t="s">
        <v>415</v>
      </c>
      <c r="G37" s="87">
        <v>4</v>
      </c>
      <c r="H37" s="87">
        <f>I37-G37</f>
        <v>-0.5</v>
      </c>
      <c r="I37" s="87">
        <v>3.5</v>
      </c>
      <c r="J37" s="102"/>
    </row>
    <row r="38" spans="2:10">
      <c r="B38" s="109" t="s">
        <v>416</v>
      </c>
      <c r="C38" s="110">
        <v>0.45</v>
      </c>
      <c r="D38" s="110">
        <f>E38-C38</f>
        <v>0.55000000000000004</v>
      </c>
      <c r="E38" s="110">
        <v>1</v>
      </c>
      <c r="F38" s="107" t="s">
        <v>417</v>
      </c>
      <c r="G38" s="87">
        <v>3</v>
      </c>
      <c r="H38" s="87">
        <f>I38-G38</f>
        <v>-0.5</v>
      </c>
      <c r="I38" s="87">
        <v>2.5</v>
      </c>
      <c r="J38" s="102"/>
    </row>
    <row r="39" spans="2:10">
      <c r="B39" s="103"/>
      <c r="C39" s="101"/>
      <c r="D39" s="101"/>
      <c r="E39" s="101"/>
      <c r="F39" s="101" t="s">
        <v>418</v>
      </c>
      <c r="G39" s="87">
        <v>2</v>
      </c>
      <c r="H39" s="87">
        <f t="shared" ref="H39:H41" si="0">I39-G39</f>
        <v>-0.5</v>
      </c>
      <c r="I39" s="87">
        <v>1.5</v>
      </c>
      <c r="J39" s="102"/>
    </row>
    <row r="40" spans="2:10">
      <c r="B40" s="103"/>
      <c r="C40" s="101"/>
      <c r="D40" s="101"/>
      <c r="E40" s="101"/>
      <c r="F40" s="107" t="s">
        <v>419</v>
      </c>
      <c r="G40" s="111">
        <v>0.8</v>
      </c>
      <c r="H40" s="110">
        <f t="shared" si="0"/>
        <v>0.14999999999999991</v>
      </c>
      <c r="I40" s="111">
        <v>0.95</v>
      </c>
      <c r="J40" s="102"/>
    </row>
    <row r="41" spans="2:10">
      <c r="B41" s="103"/>
      <c r="C41" s="101"/>
      <c r="D41" s="101"/>
      <c r="E41" s="101"/>
      <c r="F41" s="92" t="s">
        <v>420</v>
      </c>
      <c r="G41" s="87">
        <v>3</v>
      </c>
      <c r="H41" s="87">
        <f t="shared" si="0"/>
        <v>-1</v>
      </c>
      <c r="I41" s="87">
        <v>2</v>
      </c>
      <c r="J41" s="102"/>
    </row>
    <row r="42" spans="2:10">
      <c r="B42" s="106" t="s">
        <v>421</v>
      </c>
      <c r="C42" s="87" t="s">
        <v>411</v>
      </c>
      <c r="D42" s="107" t="s">
        <v>422</v>
      </c>
      <c r="E42" s="87" t="s">
        <v>423</v>
      </c>
      <c r="F42" s="108" t="s">
        <v>424</v>
      </c>
      <c r="G42" s="87" t="s">
        <v>425</v>
      </c>
      <c r="H42" s="107" t="s">
        <v>426</v>
      </c>
      <c r="I42" s="87" t="s">
        <v>427</v>
      </c>
      <c r="J42" s="102"/>
    </row>
    <row r="43" spans="2:10">
      <c r="B43" s="109" t="s">
        <v>428</v>
      </c>
      <c r="C43" s="87">
        <v>40</v>
      </c>
      <c r="D43" s="87">
        <f>E43-C43</f>
        <v>30</v>
      </c>
      <c r="E43" s="87">
        <v>70</v>
      </c>
      <c r="F43" s="92" t="s">
        <v>429</v>
      </c>
      <c r="G43" s="87">
        <v>4</v>
      </c>
      <c r="H43" s="87">
        <f>I43-G43</f>
        <v>6</v>
      </c>
      <c r="I43" s="87">
        <v>10</v>
      </c>
      <c r="J43" s="102"/>
    </row>
    <row r="44" spans="2:10">
      <c r="B44" s="109" t="s">
        <v>430</v>
      </c>
      <c r="C44" s="110">
        <v>0.4</v>
      </c>
      <c r="D44" s="110">
        <f t="shared" ref="D44:D45" si="1">E44-C44</f>
        <v>-0.2</v>
      </c>
      <c r="E44" s="110">
        <v>0.2</v>
      </c>
      <c r="F44" s="101"/>
      <c r="G44" s="87"/>
      <c r="H44" s="87"/>
      <c r="I44" s="87"/>
      <c r="J44" s="102"/>
    </row>
    <row r="45" spans="2:10" ht="15.75" thickBot="1">
      <c r="B45" s="112" t="s">
        <v>431</v>
      </c>
      <c r="C45" s="113">
        <v>0.4</v>
      </c>
      <c r="D45" s="113">
        <f t="shared" si="1"/>
        <v>-0.2</v>
      </c>
      <c r="E45" s="113">
        <v>0.2</v>
      </c>
      <c r="F45" s="114"/>
      <c r="G45" s="115"/>
      <c r="H45" s="115"/>
      <c r="I45" s="115"/>
      <c r="J45" s="116"/>
    </row>
    <row r="46" spans="2:10">
      <c r="G46" s="117"/>
      <c r="H46" s="118"/>
      <c r="I46" s="117"/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X74"/>
  <sheetViews>
    <sheetView tabSelected="1" topLeftCell="A4" zoomScale="80" zoomScaleNormal="80" workbookViewId="0">
      <selection activeCell="B9" sqref="B9"/>
    </sheetView>
  </sheetViews>
  <sheetFormatPr defaultColWidth="8.6640625" defaultRowHeight="15" outlineLevelRow="1"/>
  <cols>
    <col min="1" max="1" width="13.109375" style="66" bestFit="1" customWidth="1"/>
    <col min="2" max="2" width="20.109375" style="66" customWidth="1"/>
    <col min="3" max="3" width="5.5546875" style="166" bestFit="1" customWidth="1"/>
    <col min="4" max="4" width="8.6640625" style="149" customWidth="1"/>
    <col min="5" max="5" width="54.44140625" style="66" bestFit="1" customWidth="1"/>
    <col min="6" max="6" width="12.44140625" style="66" bestFit="1" customWidth="1"/>
    <col min="7" max="7" width="8.6640625" style="155" bestFit="1" customWidth="1"/>
    <col min="8" max="8" width="10.109375" style="155" bestFit="1" customWidth="1"/>
    <col min="9" max="9" width="11.33203125" style="155" bestFit="1" customWidth="1"/>
    <col min="10" max="10" width="10.5546875" style="155" bestFit="1" customWidth="1"/>
    <col min="11" max="11" width="8.6640625" style="66" customWidth="1"/>
    <col min="12" max="12" width="54.44140625" style="66" bestFit="1" customWidth="1"/>
    <col min="13" max="13" width="12.44140625" style="66" bestFit="1" customWidth="1"/>
    <col min="14" max="15" width="8.5546875" style="84" bestFit="1" customWidth="1"/>
    <col min="16" max="17" width="9.6640625" style="84" bestFit="1" customWidth="1"/>
    <col min="18" max="18" width="8.5546875" style="84" bestFit="1" customWidth="1"/>
    <col min="19" max="19" width="10.44140625" style="84" bestFit="1" customWidth="1"/>
    <col min="20" max="20" width="7.5546875" style="84" bestFit="1" customWidth="1"/>
    <col min="21" max="23" width="9.6640625" style="84" bestFit="1" customWidth="1"/>
  </cols>
  <sheetData>
    <row r="1" spans="1:23">
      <c r="A1" s="25" t="s">
        <v>432</v>
      </c>
      <c r="B1" s="25"/>
      <c r="C1" s="151"/>
      <c r="D1" s="25"/>
      <c r="E1" s="25"/>
      <c r="F1" s="25"/>
      <c r="G1" s="150"/>
      <c r="H1" s="150"/>
      <c r="I1" s="150"/>
      <c r="J1" s="150"/>
      <c r="K1" s="25"/>
      <c r="L1" s="25"/>
      <c r="M1" s="25"/>
      <c r="N1"/>
      <c r="O1"/>
      <c r="P1"/>
      <c r="Q1"/>
      <c r="R1"/>
      <c r="S1"/>
      <c r="T1"/>
      <c r="U1"/>
      <c r="V1"/>
      <c r="W1"/>
    </row>
    <row r="2" spans="1:23">
      <c r="A2" s="25"/>
      <c r="B2" s="25"/>
      <c r="C2" s="151"/>
      <c r="D2" s="25"/>
      <c r="E2" s="25"/>
      <c r="F2" s="25"/>
      <c r="G2" s="150"/>
      <c r="H2" s="150"/>
      <c r="I2" s="150"/>
      <c r="J2" s="150"/>
      <c r="K2" s="25"/>
      <c r="L2" s="25"/>
      <c r="M2" s="25"/>
      <c r="N2"/>
      <c r="O2"/>
      <c r="P2"/>
      <c r="Q2"/>
      <c r="R2"/>
      <c r="S2"/>
      <c r="T2"/>
      <c r="U2"/>
      <c r="V2"/>
      <c r="W2"/>
    </row>
    <row r="3" spans="1:23">
      <c r="A3" s="25"/>
      <c r="B3" s="25"/>
      <c r="C3" s="151"/>
      <c r="D3" s="25"/>
      <c r="E3" s="25"/>
      <c r="F3" s="25"/>
      <c r="G3" s="151" t="s">
        <v>64</v>
      </c>
      <c r="H3" s="151" t="s">
        <v>600</v>
      </c>
      <c r="I3" s="151" t="s">
        <v>601</v>
      </c>
      <c r="J3" s="151" t="s">
        <v>602</v>
      </c>
      <c r="K3" s="25"/>
      <c r="L3" s="25"/>
      <c r="M3" s="25"/>
      <c r="N3" s="25" t="s">
        <v>433</v>
      </c>
      <c r="O3" s="25" t="s">
        <v>434</v>
      </c>
      <c r="P3" s="25" t="s">
        <v>435</v>
      </c>
      <c r="Q3" s="25" t="s">
        <v>436</v>
      </c>
      <c r="R3" s="25" t="s">
        <v>437</v>
      </c>
      <c r="S3" s="25" t="s">
        <v>438</v>
      </c>
      <c r="T3" s="25" t="s">
        <v>439</v>
      </c>
      <c r="U3" s="25" t="s">
        <v>440</v>
      </c>
      <c r="V3" s="25" t="s">
        <v>441</v>
      </c>
      <c r="W3" s="25" t="s">
        <v>442</v>
      </c>
    </row>
    <row r="4" spans="1:23">
      <c r="A4" s="119" t="s">
        <v>443</v>
      </c>
      <c r="B4" s="76" t="s">
        <v>444</v>
      </c>
      <c r="C4" s="160" t="s">
        <v>606</v>
      </c>
      <c r="D4" s="120" t="s">
        <v>445</v>
      </c>
      <c r="E4" s="27" t="s">
        <v>447</v>
      </c>
      <c r="F4" s="76" t="s">
        <v>448</v>
      </c>
      <c r="G4" s="151" t="s">
        <v>449</v>
      </c>
      <c r="H4" s="151" t="s">
        <v>603</v>
      </c>
      <c r="I4" s="151" t="s">
        <v>604</v>
      </c>
      <c r="J4" s="151" t="s">
        <v>605</v>
      </c>
      <c r="K4" s="120" t="s">
        <v>446</v>
      </c>
      <c r="L4" s="27" t="s">
        <v>80</v>
      </c>
      <c r="M4" s="76" t="s">
        <v>81</v>
      </c>
      <c r="N4" s="28" t="s">
        <v>450</v>
      </c>
      <c r="O4" s="28" t="s">
        <v>451</v>
      </c>
      <c r="P4" s="28" t="s">
        <v>452</v>
      </c>
      <c r="Q4" s="28" t="s">
        <v>453</v>
      </c>
      <c r="R4" s="28" t="s">
        <v>454</v>
      </c>
      <c r="S4" s="28" t="s">
        <v>455</v>
      </c>
      <c r="T4" s="28" t="s">
        <v>456</v>
      </c>
      <c r="U4" s="28" t="s">
        <v>457</v>
      </c>
      <c r="V4" s="28" t="s">
        <v>458</v>
      </c>
      <c r="W4" s="28" t="s">
        <v>459</v>
      </c>
    </row>
    <row r="5" spans="1:23" ht="14.25" customHeight="1">
      <c r="A5" s="217" t="s">
        <v>93</v>
      </c>
      <c r="B5" s="30" t="s">
        <v>460</v>
      </c>
      <c r="C5" s="151">
        <v>1</v>
      </c>
      <c r="D5" s="25">
        <v>1000</v>
      </c>
      <c r="E5" s="36" t="s">
        <v>101</v>
      </c>
      <c r="F5" s="213" t="s">
        <v>461</v>
      </c>
      <c r="G5" s="146">
        <v>1000</v>
      </c>
      <c r="H5" s="146">
        <v>1000</v>
      </c>
      <c r="I5" s="146">
        <v>1000</v>
      </c>
      <c r="J5" s="146">
        <v>1000</v>
      </c>
      <c r="K5" s="35"/>
      <c r="L5" s="36" t="s">
        <v>101</v>
      </c>
      <c r="M5" s="213" t="s">
        <v>102</v>
      </c>
      <c r="N5" s="147"/>
      <c r="O5" s="147"/>
      <c r="P5" s="147"/>
      <c r="Q5" s="147"/>
      <c r="R5" s="147"/>
      <c r="S5" s="147"/>
      <c r="T5" s="147"/>
      <c r="U5" s="147"/>
      <c r="V5" s="147"/>
      <c r="W5" s="147"/>
    </row>
    <row r="6" spans="1:23" s="185" customFormat="1">
      <c r="A6" s="218"/>
      <c r="B6" s="186" t="s">
        <v>620</v>
      </c>
      <c r="C6" s="177">
        <v>1</v>
      </c>
      <c r="D6" s="180">
        <v>850</v>
      </c>
      <c r="E6" s="187" t="s">
        <v>621</v>
      </c>
      <c r="F6" s="213"/>
      <c r="G6" s="188">
        <v>1250</v>
      </c>
      <c r="H6" s="188">
        <v>800</v>
      </c>
      <c r="I6" s="188">
        <v>1100</v>
      </c>
      <c r="J6" s="188">
        <v>330</v>
      </c>
      <c r="K6" s="186"/>
      <c r="L6" s="187" t="s">
        <v>621</v>
      </c>
      <c r="M6" s="213"/>
      <c r="N6" s="189"/>
      <c r="O6" s="190"/>
      <c r="P6" s="190"/>
      <c r="Q6" s="190"/>
      <c r="R6" s="189"/>
      <c r="S6" s="190"/>
      <c r="T6" s="190"/>
      <c r="U6" s="190"/>
      <c r="V6" s="190"/>
      <c r="W6" s="189"/>
    </row>
    <row r="7" spans="1:23">
      <c r="A7" s="218"/>
      <c r="B7" s="30" t="s">
        <v>112</v>
      </c>
      <c r="C7" s="151">
        <v>1</v>
      </c>
      <c r="D7" s="25"/>
      <c r="E7" s="30" t="s">
        <v>462</v>
      </c>
      <c r="F7" s="213" t="s">
        <v>102</v>
      </c>
      <c r="G7" s="146">
        <v>1300</v>
      </c>
      <c r="H7" s="146">
        <v>1500</v>
      </c>
      <c r="I7" s="146">
        <v>800</v>
      </c>
      <c r="J7" s="146">
        <v>1700</v>
      </c>
      <c r="K7" s="35"/>
      <c r="L7" s="30" t="s">
        <v>462</v>
      </c>
      <c r="M7" s="213" t="s">
        <v>102</v>
      </c>
      <c r="N7" s="38"/>
      <c r="O7" s="39"/>
      <c r="P7" s="39"/>
      <c r="Q7" s="39"/>
      <c r="R7" s="38"/>
      <c r="S7" s="39"/>
      <c r="T7" s="39"/>
      <c r="U7" s="39"/>
      <c r="V7" s="39"/>
      <c r="W7" s="38"/>
    </row>
    <row r="8" spans="1:23">
      <c r="A8" s="219"/>
      <c r="B8" s="35" t="s">
        <v>463</v>
      </c>
      <c r="C8" s="151">
        <v>1</v>
      </c>
      <c r="D8" s="25"/>
      <c r="E8" s="30" t="s">
        <v>464</v>
      </c>
      <c r="F8" s="213"/>
      <c r="G8" s="146">
        <v>1300</v>
      </c>
      <c r="H8" s="146">
        <v>1200</v>
      </c>
      <c r="I8" s="146">
        <v>1100</v>
      </c>
      <c r="J8" s="146">
        <v>300</v>
      </c>
      <c r="K8" s="35"/>
      <c r="L8" s="30" t="s">
        <v>117</v>
      </c>
      <c r="M8" s="21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s="185" customFormat="1">
      <c r="A9" s="220" t="s">
        <v>465</v>
      </c>
      <c r="B9" s="176" t="s">
        <v>617</v>
      </c>
      <c r="C9" s="177">
        <v>1</v>
      </c>
      <c r="D9" s="178">
        <v>1</v>
      </c>
      <c r="E9" s="179" t="s">
        <v>618</v>
      </c>
      <c r="F9" s="180" t="s">
        <v>159</v>
      </c>
      <c r="G9" s="181">
        <f>G11/G10</f>
        <v>0.95</v>
      </c>
      <c r="H9" s="181">
        <f t="shared" ref="H9:J9" si="0">H11/H10</f>
        <v>0.69166666666666665</v>
      </c>
      <c r="I9" s="181">
        <f t="shared" si="0"/>
        <v>0.74615384615384617</v>
      </c>
      <c r="J9" s="181">
        <f t="shared" si="0"/>
        <v>0.93877551020408168</v>
      </c>
      <c r="K9" s="176"/>
      <c r="L9" s="179" t="s">
        <v>619</v>
      </c>
      <c r="M9" s="180" t="s">
        <v>97</v>
      </c>
      <c r="N9" s="182"/>
      <c r="O9" s="183"/>
      <c r="P9" s="183"/>
      <c r="Q9" s="183"/>
      <c r="R9" s="182"/>
      <c r="S9" s="184"/>
      <c r="T9" s="183"/>
      <c r="U9" s="183"/>
      <c r="V9" s="183"/>
      <c r="W9" s="182"/>
    </row>
    <row r="10" spans="1:23" outlineLevel="1">
      <c r="A10" s="221"/>
      <c r="B10" s="48" t="s">
        <v>124</v>
      </c>
      <c r="C10" s="161">
        <v>2</v>
      </c>
      <c r="D10" s="157"/>
      <c r="E10" s="121" t="s">
        <v>466</v>
      </c>
      <c r="F10" s="213" t="s">
        <v>150</v>
      </c>
      <c r="G10" s="148">
        <v>100</v>
      </c>
      <c r="H10" s="148">
        <v>120</v>
      </c>
      <c r="I10" s="148">
        <v>130</v>
      </c>
      <c r="J10" s="148">
        <v>98</v>
      </c>
      <c r="K10" s="48"/>
      <c r="L10" s="121" t="s">
        <v>125</v>
      </c>
      <c r="M10" s="213" t="s">
        <v>126</v>
      </c>
      <c r="N10" s="42"/>
      <c r="O10" s="43"/>
      <c r="P10" s="43"/>
      <c r="Q10" s="43"/>
      <c r="R10" s="42"/>
      <c r="S10" s="44"/>
      <c r="T10" s="43"/>
      <c r="U10" s="43"/>
      <c r="V10" s="43"/>
      <c r="W10" s="42"/>
    </row>
    <row r="11" spans="1:23" outlineLevel="1">
      <c r="A11" s="221"/>
      <c r="B11" s="35" t="s">
        <v>467</v>
      </c>
      <c r="C11" s="151">
        <v>2</v>
      </c>
      <c r="D11" s="25"/>
      <c r="E11" s="30" t="s">
        <v>468</v>
      </c>
      <c r="F11" s="213"/>
      <c r="G11" s="146">
        <v>95</v>
      </c>
      <c r="H11" s="146">
        <v>83</v>
      </c>
      <c r="I11" s="146">
        <v>97</v>
      </c>
      <c r="J11" s="146">
        <v>92</v>
      </c>
      <c r="K11" s="35"/>
      <c r="L11" s="30" t="s">
        <v>468</v>
      </c>
      <c r="M11" s="21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s="185" customFormat="1">
      <c r="A12" s="221"/>
      <c r="B12" s="176" t="s">
        <v>643</v>
      </c>
      <c r="C12" s="177">
        <v>1</v>
      </c>
      <c r="D12" s="178">
        <v>0.03</v>
      </c>
      <c r="E12" s="179" t="s">
        <v>644</v>
      </c>
      <c r="F12" s="206" t="s">
        <v>469</v>
      </c>
      <c r="G12" s="181">
        <f>G14/G13</f>
        <v>0.12</v>
      </c>
      <c r="H12" s="181">
        <f t="shared" ref="H12:J12" si="1">H14/H13</f>
        <v>2.5000000000000001E-2</v>
      </c>
      <c r="I12" s="181">
        <f t="shared" si="1"/>
        <v>0.10588235294117647</v>
      </c>
      <c r="J12" s="181">
        <f t="shared" si="1"/>
        <v>0.05</v>
      </c>
      <c r="K12" s="176"/>
      <c r="L12" s="179" t="s">
        <v>645</v>
      </c>
      <c r="M12" s="206" t="s">
        <v>133</v>
      </c>
      <c r="N12" s="183"/>
      <c r="O12" s="183"/>
      <c r="P12" s="183"/>
      <c r="Q12" s="183"/>
      <c r="R12" s="183"/>
      <c r="S12" s="184"/>
      <c r="T12" s="183"/>
      <c r="U12" s="183"/>
      <c r="V12" s="183"/>
      <c r="W12" s="183"/>
    </row>
    <row r="13" spans="1:23" outlineLevel="1">
      <c r="A13" s="221"/>
      <c r="B13" s="54" t="s">
        <v>470</v>
      </c>
      <c r="C13" s="162">
        <v>2</v>
      </c>
      <c r="D13" s="25"/>
      <c r="E13" s="122" t="s">
        <v>471</v>
      </c>
      <c r="F13" s="50" t="s">
        <v>137</v>
      </c>
      <c r="G13" s="146">
        <v>100</v>
      </c>
      <c r="H13" s="146">
        <v>200</v>
      </c>
      <c r="I13" s="146">
        <v>85</v>
      </c>
      <c r="J13" s="146">
        <v>140</v>
      </c>
      <c r="K13" s="30"/>
      <c r="L13" s="122" t="s">
        <v>136</v>
      </c>
      <c r="M13" s="50" t="s">
        <v>137</v>
      </c>
      <c r="N13" s="123">
        <v>5</v>
      </c>
      <c r="O13" s="39"/>
      <c r="P13" s="39"/>
      <c r="Q13" s="39"/>
      <c r="R13" s="39"/>
      <c r="S13" s="41"/>
      <c r="T13" s="39"/>
      <c r="U13" s="39"/>
      <c r="V13" s="39"/>
      <c r="W13" s="39"/>
    </row>
    <row r="14" spans="1:23" outlineLevel="1">
      <c r="A14" s="221"/>
      <c r="B14" s="35" t="s">
        <v>139</v>
      </c>
      <c r="C14" s="151">
        <v>2</v>
      </c>
      <c r="D14" s="25"/>
      <c r="E14" s="46" t="s">
        <v>472</v>
      </c>
      <c r="F14" s="50" t="s">
        <v>137</v>
      </c>
      <c r="G14" s="146">
        <v>12</v>
      </c>
      <c r="H14" s="146">
        <v>5</v>
      </c>
      <c r="I14" s="146">
        <v>9</v>
      </c>
      <c r="J14" s="146">
        <v>7</v>
      </c>
      <c r="K14" s="35"/>
      <c r="L14" s="46" t="s">
        <v>140</v>
      </c>
      <c r="M14" s="50" t="s">
        <v>137</v>
      </c>
      <c r="N14" s="52"/>
      <c r="O14" s="52"/>
      <c r="P14" s="52"/>
      <c r="Q14" s="52"/>
      <c r="R14" s="52"/>
      <c r="S14" s="53"/>
      <c r="T14" s="52"/>
      <c r="U14" s="52"/>
      <c r="V14" s="52"/>
      <c r="W14" s="52"/>
    </row>
    <row r="15" spans="1:23">
      <c r="A15" s="221"/>
      <c r="B15" s="30" t="s">
        <v>143</v>
      </c>
      <c r="C15" s="151">
        <v>1</v>
      </c>
      <c r="D15" s="25">
        <v>5</v>
      </c>
      <c r="E15" s="46" t="s">
        <v>144</v>
      </c>
      <c r="F15" s="50" t="s">
        <v>473</v>
      </c>
      <c r="G15" s="146">
        <v>10</v>
      </c>
      <c r="H15" s="146">
        <v>8</v>
      </c>
      <c r="I15" s="146">
        <v>8</v>
      </c>
      <c r="J15" s="146">
        <v>9</v>
      </c>
      <c r="K15" s="30"/>
      <c r="L15" s="46" t="s">
        <v>144</v>
      </c>
      <c r="M15" s="50" t="s">
        <v>145</v>
      </c>
      <c r="N15" s="52"/>
      <c r="O15" s="52"/>
      <c r="P15" s="52"/>
      <c r="Q15" s="52"/>
      <c r="R15" s="52"/>
      <c r="S15" s="53"/>
      <c r="T15" s="52"/>
      <c r="U15" s="52"/>
      <c r="V15" s="52"/>
      <c r="W15" s="52"/>
    </row>
    <row r="16" spans="1:23">
      <c r="A16" s="222"/>
      <c r="B16" s="30" t="s">
        <v>148</v>
      </c>
      <c r="C16" s="151">
        <v>1</v>
      </c>
      <c r="D16" s="25">
        <v>5</v>
      </c>
      <c r="E16" s="30" t="s">
        <v>149</v>
      </c>
      <c r="F16" s="25" t="s">
        <v>474</v>
      </c>
      <c r="G16" s="146">
        <v>0</v>
      </c>
      <c r="H16" s="146">
        <v>1</v>
      </c>
      <c r="I16" s="146">
        <v>7</v>
      </c>
      <c r="J16" s="146">
        <v>1</v>
      </c>
      <c r="K16" s="30"/>
      <c r="L16" s="30" t="s">
        <v>149</v>
      </c>
      <c r="M16" s="25" t="s">
        <v>126</v>
      </c>
      <c r="N16" s="52"/>
      <c r="O16" s="52"/>
      <c r="P16" s="52"/>
      <c r="Q16" s="52"/>
      <c r="R16" s="52"/>
      <c r="S16" s="53"/>
      <c r="T16" s="52"/>
      <c r="U16" s="52"/>
      <c r="V16" s="52"/>
      <c r="W16" s="52"/>
    </row>
    <row r="17" spans="1:23" s="185" customFormat="1">
      <c r="A17" s="220" t="s">
        <v>475</v>
      </c>
      <c r="B17" s="187" t="s">
        <v>622</v>
      </c>
      <c r="C17" s="177">
        <v>1</v>
      </c>
      <c r="D17" s="178">
        <v>0.95</v>
      </c>
      <c r="E17" s="191" t="s">
        <v>623</v>
      </c>
      <c r="F17" s="192" t="s">
        <v>159</v>
      </c>
      <c r="G17" s="181">
        <f>G19/G18</f>
        <v>0.625</v>
      </c>
      <c r="H17" s="181">
        <f t="shared" ref="H17:J17" si="2">H19/H18</f>
        <v>0.95</v>
      </c>
      <c r="I17" s="181">
        <f t="shared" si="2"/>
        <v>0.96666666666666667</v>
      </c>
      <c r="J17" s="181">
        <f t="shared" si="2"/>
        <v>0.94736842105263153</v>
      </c>
      <c r="K17" s="187"/>
      <c r="L17" s="191" t="s">
        <v>623</v>
      </c>
      <c r="M17" s="192" t="s">
        <v>97</v>
      </c>
      <c r="N17" s="193"/>
      <c r="O17" s="183"/>
      <c r="P17" s="183"/>
      <c r="Q17" s="183"/>
      <c r="R17" s="183"/>
      <c r="S17" s="184"/>
      <c r="T17" s="183"/>
      <c r="U17" s="183"/>
      <c r="V17" s="183"/>
      <c r="W17" s="183"/>
    </row>
    <row r="18" spans="1:23" outlineLevel="1">
      <c r="A18" s="221"/>
      <c r="B18" s="35" t="s">
        <v>476</v>
      </c>
      <c r="C18" s="151">
        <v>2</v>
      </c>
      <c r="D18" s="25"/>
      <c r="E18" s="36" t="s">
        <v>477</v>
      </c>
      <c r="F18" s="25" t="s">
        <v>474</v>
      </c>
      <c r="G18" s="146">
        <v>80</v>
      </c>
      <c r="H18" s="146">
        <v>100</v>
      </c>
      <c r="I18" s="146">
        <v>120</v>
      </c>
      <c r="J18" s="146">
        <v>190</v>
      </c>
      <c r="K18" s="35"/>
      <c r="L18" s="36" t="s">
        <v>162</v>
      </c>
      <c r="M18" s="25" t="s">
        <v>126</v>
      </c>
      <c r="N18" s="52"/>
      <c r="O18" s="58"/>
      <c r="P18" s="58"/>
      <c r="Q18" s="58"/>
      <c r="R18" s="59"/>
      <c r="S18" s="58"/>
      <c r="T18" s="58"/>
      <c r="U18" s="58"/>
      <c r="V18" s="58"/>
      <c r="W18" s="59"/>
    </row>
    <row r="19" spans="1:23" outlineLevel="1">
      <c r="A19" s="221"/>
      <c r="B19" s="35" t="s">
        <v>478</v>
      </c>
      <c r="C19" s="151">
        <v>2</v>
      </c>
      <c r="D19" s="25"/>
      <c r="E19" s="36" t="s">
        <v>479</v>
      </c>
      <c r="F19" s="25" t="s">
        <v>150</v>
      </c>
      <c r="G19" s="152">
        <v>50</v>
      </c>
      <c r="H19" s="152">
        <v>95</v>
      </c>
      <c r="I19" s="152">
        <v>116</v>
      </c>
      <c r="J19" s="152">
        <v>180</v>
      </c>
      <c r="K19" s="35"/>
      <c r="L19" s="36" t="s">
        <v>166</v>
      </c>
      <c r="M19" s="25" t="s">
        <v>126</v>
      </c>
      <c r="N19" s="39"/>
      <c r="O19" s="39"/>
      <c r="P19" s="39"/>
      <c r="Q19" s="39"/>
      <c r="R19" s="39"/>
      <c r="S19" s="41"/>
      <c r="T19" s="39"/>
      <c r="U19" s="39"/>
      <c r="V19" s="39"/>
      <c r="W19" s="39"/>
    </row>
    <row r="20" spans="1:23">
      <c r="A20" s="221"/>
      <c r="B20" s="36" t="s">
        <v>168</v>
      </c>
      <c r="C20" s="151">
        <v>1</v>
      </c>
      <c r="D20" s="25">
        <v>140</v>
      </c>
      <c r="E20" s="31" t="s">
        <v>480</v>
      </c>
      <c r="F20" s="25" t="s">
        <v>481</v>
      </c>
      <c r="G20" s="152">
        <v>150</v>
      </c>
      <c r="H20" s="152">
        <v>155</v>
      </c>
      <c r="I20" s="152">
        <v>130</v>
      </c>
      <c r="J20" s="152">
        <v>155</v>
      </c>
      <c r="K20" s="36"/>
      <c r="L20" s="31" t="s">
        <v>169</v>
      </c>
      <c r="M20" s="25" t="s">
        <v>170</v>
      </c>
      <c r="N20" s="43"/>
      <c r="O20" s="43"/>
      <c r="P20" s="43"/>
      <c r="Q20" s="43"/>
      <c r="R20" s="43"/>
      <c r="S20" s="44"/>
      <c r="T20" s="43"/>
      <c r="U20" s="43"/>
      <c r="V20" s="43"/>
      <c r="W20" s="43"/>
    </row>
    <row r="21" spans="1:23">
      <c r="A21" s="221"/>
      <c r="B21" s="36" t="s">
        <v>172</v>
      </c>
      <c r="C21" s="151">
        <v>1</v>
      </c>
      <c r="D21" s="159">
        <v>0.95</v>
      </c>
      <c r="E21" s="30" t="s">
        <v>482</v>
      </c>
      <c r="F21" s="62" t="s">
        <v>483</v>
      </c>
      <c r="G21" s="167">
        <v>0.97</v>
      </c>
      <c r="H21" s="167">
        <v>0.93</v>
      </c>
      <c r="I21" s="167">
        <v>0.98</v>
      </c>
      <c r="J21" s="167">
        <v>0.95</v>
      </c>
      <c r="K21" s="36"/>
      <c r="L21" s="30" t="s">
        <v>173</v>
      </c>
      <c r="M21" s="62" t="s">
        <v>97</v>
      </c>
      <c r="N21" s="43"/>
      <c r="O21" s="43"/>
      <c r="P21" s="43"/>
      <c r="Q21" s="43"/>
      <c r="R21" s="43"/>
      <c r="S21" s="44"/>
      <c r="T21" s="43"/>
      <c r="U21" s="43"/>
      <c r="V21" s="43"/>
      <c r="W21" s="43"/>
    </row>
    <row r="22" spans="1:23">
      <c r="A22" s="221"/>
      <c r="B22" s="58" t="s">
        <v>175</v>
      </c>
      <c r="C22" s="163">
        <v>1</v>
      </c>
      <c r="D22" s="62">
        <v>0.05</v>
      </c>
      <c r="E22" s="63" t="s">
        <v>484</v>
      </c>
      <c r="F22" s="62" t="s">
        <v>485</v>
      </c>
      <c r="G22" s="167">
        <v>0.06</v>
      </c>
      <c r="H22" s="167">
        <v>0.05</v>
      </c>
      <c r="I22" s="167">
        <v>0.04</v>
      </c>
      <c r="J22" s="167">
        <v>7.0000000000000007E-2</v>
      </c>
      <c r="K22" s="58"/>
      <c r="L22" s="63" t="s">
        <v>176</v>
      </c>
      <c r="M22" s="62" t="s">
        <v>97</v>
      </c>
      <c r="N22" s="43"/>
      <c r="O22" s="43"/>
      <c r="P22" s="43"/>
      <c r="Q22" s="43"/>
      <c r="R22" s="43"/>
      <c r="S22" s="44"/>
      <c r="T22" s="43"/>
      <c r="U22" s="43"/>
      <c r="V22" s="43"/>
      <c r="W22" s="43"/>
    </row>
    <row r="23" spans="1:23">
      <c r="A23" s="222"/>
      <c r="B23" s="58" t="s">
        <v>178</v>
      </c>
      <c r="C23" s="163">
        <v>1</v>
      </c>
      <c r="D23" s="62">
        <v>7.0000000000000007E-2</v>
      </c>
      <c r="E23" s="63" t="s">
        <v>486</v>
      </c>
      <c r="F23" s="25" t="s">
        <v>126</v>
      </c>
      <c r="G23" s="167">
        <v>7.0000000000000007E-2</v>
      </c>
      <c r="H23" s="167">
        <v>7.0000000000000007E-2</v>
      </c>
      <c r="I23" s="167">
        <v>7.0000000000000007E-2</v>
      </c>
      <c r="J23" s="167">
        <v>0.08</v>
      </c>
      <c r="K23" s="58"/>
      <c r="L23" s="63" t="s">
        <v>179</v>
      </c>
      <c r="M23" s="25" t="s">
        <v>126</v>
      </c>
      <c r="N23" s="39"/>
      <c r="O23" s="39"/>
      <c r="P23" s="39"/>
      <c r="Q23" s="39"/>
      <c r="R23" s="39"/>
      <c r="S23" s="41"/>
      <c r="T23" s="39"/>
      <c r="U23" s="39"/>
      <c r="V23" s="39"/>
      <c r="W23" s="39"/>
    </row>
    <row r="24" spans="1:23" outlineLevel="1">
      <c r="A24" s="220" t="s">
        <v>487</v>
      </c>
      <c r="B24" s="168" t="s">
        <v>607</v>
      </c>
      <c r="C24" s="151">
        <v>1</v>
      </c>
      <c r="D24" s="25"/>
      <c r="E24" s="171" t="s">
        <v>609</v>
      </c>
      <c r="F24" s="172" t="s">
        <v>611</v>
      </c>
      <c r="G24" s="152">
        <v>109</v>
      </c>
      <c r="H24" s="152">
        <v>100</v>
      </c>
      <c r="I24" s="152">
        <v>140</v>
      </c>
      <c r="J24" s="152">
        <v>80</v>
      </c>
      <c r="K24" s="35"/>
      <c r="L24" s="30" t="s">
        <v>187</v>
      </c>
      <c r="M24" s="25" t="s">
        <v>126</v>
      </c>
      <c r="N24" s="43"/>
      <c r="O24" s="43"/>
      <c r="P24" s="43"/>
      <c r="Q24" s="43"/>
      <c r="R24" s="43"/>
      <c r="S24" s="44"/>
      <c r="T24" s="43"/>
      <c r="U24" s="43"/>
      <c r="V24" s="43"/>
      <c r="W24" s="43"/>
    </row>
    <row r="25" spans="1:23" outlineLevel="1">
      <c r="A25" s="221"/>
      <c r="B25" s="168" t="s">
        <v>608</v>
      </c>
      <c r="C25" s="151">
        <v>1</v>
      </c>
      <c r="D25" s="25"/>
      <c r="E25" s="171" t="s">
        <v>610</v>
      </c>
      <c r="F25" s="172" t="s">
        <v>611</v>
      </c>
      <c r="G25" s="147">
        <v>109</v>
      </c>
      <c r="H25" s="147">
        <v>120</v>
      </c>
      <c r="I25" s="147">
        <v>120</v>
      </c>
      <c r="J25" s="147">
        <v>88</v>
      </c>
      <c r="K25" s="35"/>
      <c r="L25" s="30" t="s">
        <v>190</v>
      </c>
      <c r="M25" s="25" t="s">
        <v>126</v>
      </c>
      <c r="N25" s="59"/>
      <c r="O25" s="58"/>
      <c r="P25" s="58"/>
      <c r="Q25" s="58"/>
      <c r="R25" s="59"/>
      <c r="S25" s="58"/>
      <c r="T25" s="58"/>
      <c r="U25" s="58"/>
      <c r="V25" s="58"/>
      <c r="W25" s="59"/>
    </row>
    <row r="26" spans="1:23" s="185" customFormat="1">
      <c r="A26" s="221"/>
      <c r="B26" s="194" t="s">
        <v>624</v>
      </c>
      <c r="C26" s="195">
        <v>1</v>
      </c>
      <c r="D26" s="196">
        <v>0.99</v>
      </c>
      <c r="E26" s="197" t="s">
        <v>625</v>
      </c>
      <c r="F26" s="180" t="s">
        <v>488</v>
      </c>
      <c r="G26" s="181">
        <f>G28/G27</f>
        <v>0.96666666666666667</v>
      </c>
      <c r="H26" s="181">
        <f t="shared" ref="H26:J26" si="3">H28/H27</f>
        <v>0.98461538461538467</v>
      </c>
      <c r="I26" s="181">
        <f t="shared" si="3"/>
        <v>0.99</v>
      </c>
      <c r="J26" s="181">
        <f t="shared" si="3"/>
        <v>0.97499999999999998</v>
      </c>
      <c r="K26" s="194"/>
      <c r="L26" s="197" t="s">
        <v>626</v>
      </c>
      <c r="M26" s="180" t="s">
        <v>97</v>
      </c>
      <c r="N26" s="193"/>
      <c r="O26" s="193"/>
      <c r="P26" s="193"/>
      <c r="Q26" s="193"/>
      <c r="R26" s="193"/>
      <c r="S26" s="198"/>
      <c r="T26" s="193"/>
      <c r="U26" s="193"/>
      <c r="V26" s="193"/>
      <c r="W26" s="193"/>
    </row>
    <row r="27" spans="1:23" outlineLevel="1">
      <c r="A27" s="221"/>
      <c r="B27" s="35" t="s">
        <v>195</v>
      </c>
      <c r="C27" s="151">
        <v>2</v>
      </c>
      <c r="D27" s="25"/>
      <c r="E27" s="124" t="s">
        <v>196</v>
      </c>
      <c r="F27" s="25" t="s">
        <v>126</v>
      </c>
      <c r="G27" s="152">
        <v>120</v>
      </c>
      <c r="H27" s="152">
        <v>130</v>
      </c>
      <c r="I27" s="152">
        <v>100</v>
      </c>
      <c r="J27" s="152">
        <v>80</v>
      </c>
      <c r="K27" s="35"/>
      <c r="L27" s="124" t="s">
        <v>196</v>
      </c>
      <c r="M27" s="25" t="s">
        <v>126</v>
      </c>
      <c r="N27" s="39"/>
      <c r="O27" s="39"/>
      <c r="P27" s="39"/>
      <c r="Q27" s="39"/>
      <c r="R27" s="39"/>
      <c r="S27" s="41"/>
      <c r="T27" s="39"/>
      <c r="U27" s="39"/>
      <c r="V27" s="39"/>
      <c r="W27" s="39"/>
    </row>
    <row r="28" spans="1:23" outlineLevel="1">
      <c r="A28" s="221"/>
      <c r="B28" s="35" t="s">
        <v>489</v>
      </c>
      <c r="C28" s="151">
        <v>2</v>
      </c>
      <c r="D28" s="25"/>
      <c r="E28" s="125" t="s">
        <v>490</v>
      </c>
      <c r="F28" s="25" t="s">
        <v>126</v>
      </c>
      <c r="G28" s="152">
        <v>116</v>
      </c>
      <c r="H28" s="152">
        <v>128</v>
      </c>
      <c r="I28" s="152">
        <v>99</v>
      </c>
      <c r="J28" s="152">
        <v>78</v>
      </c>
      <c r="K28" s="35"/>
      <c r="L28" s="125" t="s">
        <v>199</v>
      </c>
      <c r="M28" s="25" t="s">
        <v>126</v>
      </c>
      <c r="N28" s="43"/>
      <c r="O28" s="43"/>
      <c r="P28" s="43"/>
      <c r="Q28" s="43"/>
      <c r="R28" s="43"/>
      <c r="S28" s="44"/>
      <c r="T28" s="43"/>
      <c r="U28" s="43"/>
      <c r="V28" s="43"/>
      <c r="W28" s="43"/>
    </row>
    <row r="29" spans="1:23" s="185" customFormat="1">
      <c r="A29" s="221"/>
      <c r="B29" s="194" t="s">
        <v>640</v>
      </c>
      <c r="C29" s="195">
        <v>1</v>
      </c>
      <c r="D29" s="196">
        <v>0.99</v>
      </c>
      <c r="E29" s="197" t="s">
        <v>641</v>
      </c>
      <c r="F29" s="180" t="s">
        <v>184</v>
      </c>
      <c r="G29" s="181">
        <f>G31/G30</f>
        <v>0.96666666666666667</v>
      </c>
      <c r="H29" s="181">
        <f t="shared" ref="H29" si="4">H31/H30</f>
        <v>0.98461538461538467</v>
      </c>
      <c r="I29" s="181">
        <f t="shared" ref="I29" si="5">I31/I30</f>
        <v>0.99</v>
      </c>
      <c r="J29" s="181">
        <f t="shared" ref="J29" si="6">J31/J30</f>
        <v>0.97499999999999998</v>
      </c>
      <c r="K29" s="194"/>
      <c r="L29" s="197" t="s">
        <v>642</v>
      </c>
      <c r="M29" s="180" t="s">
        <v>97</v>
      </c>
      <c r="N29" s="204"/>
      <c r="O29" s="204"/>
      <c r="P29" s="204"/>
      <c r="Q29" s="204"/>
      <c r="R29" s="204"/>
      <c r="S29" s="205"/>
      <c r="T29" s="204"/>
      <c r="U29" s="204"/>
      <c r="V29" s="204"/>
      <c r="W29" s="204"/>
    </row>
    <row r="30" spans="1:23" outlineLevel="1">
      <c r="A30" s="221"/>
      <c r="B30" s="48" t="s">
        <v>491</v>
      </c>
      <c r="C30" s="161">
        <v>2</v>
      </c>
      <c r="D30" s="157"/>
      <c r="E30" s="67" t="s">
        <v>492</v>
      </c>
      <c r="F30" s="25" t="s">
        <v>126</v>
      </c>
      <c r="G30" s="152">
        <v>120</v>
      </c>
      <c r="H30" s="152">
        <v>130</v>
      </c>
      <c r="I30" s="152">
        <v>100</v>
      </c>
      <c r="J30" s="152">
        <v>80</v>
      </c>
      <c r="K30" s="48"/>
      <c r="L30" s="67" t="s">
        <v>209</v>
      </c>
      <c r="M30" s="25" t="s">
        <v>126</v>
      </c>
      <c r="N30" s="59"/>
      <c r="O30" s="58"/>
      <c r="P30" s="58"/>
      <c r="Q30" s="58"/>
      <c r="R30" s="59"/>
      <c r="S30" s="58"/>
      <c r="T30" s="58"/>
      <c r="U30" s="58"/>
      <c r="V30" s="58"/>
      <c r="W30" s="59"/>
    </row>
    <row r="31" spans="1:23" outlineLevel="1">
      <c r="A31" s="221"/>
      <c r="B31" s="68" t="s">
        <v>211</v>
      </c>
      <c r="C31" s="164">
        <v>2</v>
      </c>
      <c r="D31" s="158"/>
      <c r="E31" s="67" t="s">
        <v>209</v>
      </c>
      <c r="F31" s="25" t="s">
        <v>212</v>
      </c>
      <c r="G31" s="152">
        <v>116</v>
      </c>
      <c r="H31" s="152">
        <v>128</v>
      </c>
      <c r="I31" s="152">
        <v>99</v>
      </c>
      <c r="J31" s="152">
        <v>78</v>
      </c>
      <c r="K31" s="68"/>
      <c r="L31" s="67" t="s">
        <v>209</v>
      </c>
      <c r="M31" s="25" t="s">
        <v>126</v>
      </c>
      <c r="N31" s="43"/>
      <c r="O31" s="43"/>
      <c r="P31" s="43"/>
      <c r="Q31" s="43"/>
      <c r="R31" s="43"/>
      <c r="S31" s="44"/>
      <c r="T31" s="43"/>
      <c r="U31" s="43"/>
      <c r="V31" s="43"/>
      <c r="W31" s="43"/>
    </row>
    <row r="32" spans="1:23" outlineLevel="1">
      <c r="A32" s="221"/>
      <c r="B32" s="173" t="s">
        <v>612</v>
      </c>
      <c r="C32" s="174">
        <v>1</v>
      </c>
      <c r="D32" s="158">
        <v>12</v>
      </c>
      <c r="E32" s="67" t="s">
        <v>613</v>
      </c>
      <c r="F32" s="25" t="s">
        <v>97</v>
      </c>
      <c r="G32" s="152">
        <v>15</v>
      </c>
      <c r="H32" s="152">
        <v>16</v>
      </c>
      <c r="I32" s="152">
        <v>14</v>
      </c>
      <c r="J32" s="152">
        <v>12</v>
      </c>
      <c r="K32" s="68"/>
      <c r="L32" s="67"/>
      <c r="M32" s="25"/>
      <c r="N32" s="43"/>
      <c r="O32" s="43"/>
      <c r="P32" s="43"/>
      <c r="Q32" s="43"/>
      <c r="R32" s="43"/>
      <c r="S32" s="44"/>
      <c r="T32" s="43"/>
      <c r="U32" s="43"/>
      <c r="V32" s="43"/>
      <c r="W32" s="43"/>
    </row>
    <row r="33" spans="1:23">
      <c r="A33" s="222"/>
      <c r="B33" s="71" t="s">
        <v>493</v>
      </c>
      <c r="C33" s="165">
        <v>1</v>
      </c>
      <c r="D33" s="170">
        <v>0.05</v>
      </c>
      <c r="E33" s="126" t="s">
        <v>215</v>
      </c>
      <c r="F33" s="25" t="s">
        <v>494</v>
      </c>
      <c r="G33" s="147">
        <v>5</v>
      </c>
      <c r="H33" s="147">
        <v>6</v>
      </c>
      <c r="I33" s="147">
        <v>5</v>
      </c>
      <c r="J33" s="147">
        <v>3</v>
      </c>
      <c r="K33" s="71"/>
      <c r="L33" s="126" t="s">
        <v>215</v>
      </c>
      <c r="M33" s="25" t="s">
        <v>97</v>
      </c>
      <c r="N33" s="59"/>
      <c r="O33" s="58"/>
      <c r="P33" s="58"/>
      <c r="Q33" s="58"/>
      <c r="R33" s="59"/>
      <c r="S33" s="58"/>
      <c r="T33" s="58"/>
      <c r="U33" s="58"/>
      <c r="V33" s="58"/>
      <c r="W33" s="59"/>
    </row>
    <row r="34" spans="1:23" s="185" customFormat="1">
      <c r="A34" s="220" t="s">
        <v>495</v>
      </c>
      <c r="B34" s="199" t="s">
        <v>627</v>
      </c>
      <c r="C34" s="177">
        <v>1</v>
      </c>
      <c r="D34" s="178">
        <v>1</v>
      </c>
      <c r="E34" s="200" t="s">
        <v>628</v>
      </c>
      <c r="F34" s="180" t="s">
        <v>220</v>
      </c>
      <c r="G34" s="181">
        <f>G36/G35</f>
        <v>0.96666666666666667</v>
      </c>
      <c r="H34" s="181">
        <f t="shared" ref="H34" si="7">H36/H35</f>
        <v>0.98461538461538467</v>
      </c>
      <c r="I34" s="181">
        <f t="shared" ref="I34" si="8">I36/I35</f>
        <v>0.99</v>
      </c>
      <c r="J34" s="181">
        <f t="shared" ref="J34" si="9">J36/J35</f>
        <v>0.97499999999999998</v>
      </c>
      <c r="K34" s="199"/>
      <c r="L34" s="200" t="s">
        <v>629</v>
      </c>
      <c r="M34" s="180" t="s">
        <v>97</v>
      </c>
      <c r="N34" s="201"/>
      <c r="O34" s="202"/>
      <c r="P34" s="202"/>
      <c r="Q34" s="202"/>
      <c r="R34" s="201"/>
      <c r="S34" s="202"/>
      <c r="T34" s="202"/>
      <c r="U34" s="202"/>
      <c r="V34" s="202"/>
      <c r="W34" s="201"/>
    </row>
    <row r="35" spans="1:23" outlineLevel="1">
      <c r="A35" s="221"/>
      <c r="B35" s="35" t="s">
        <v>496</v>
      </c>
      <c r="C35" s="151">
        <v>2</v>
      </c>
      <c r="D35" s="25"/>
      <c r="E35" s="30" t="s">
        <v>497</v>
      </c>
      <c r="F35" s="25" t="s">
        <v>126</v>
      </c>
      <c r="G35" s="152">
        <v>120</v>
      </c>
      <c r="H35" s="152">
        <v>130</v>
      </c>
      <c r="I35" s="152">
        <v>100</v>
      </c>
      <c r="J35" s="152">
        <v>80</v>
      </c>
      <c r="K35" s="35"/>
      <c r="L35" s="30" t="s">
        <v>223</v>
      </c>
      <c r="M35" s="25" t="s">
        <v>126</v>
      </c>
      <c r="N35" s="52"/>
      <c r="O35" s="52"/>
      <c r="P35" s="52"/>
      <c r="Q35" s="52"/>
      <c r="R35" s="52"/>
      <c r="S35" s="53"/>
      <c r="T35" s="52"/>
      <c r="U35" s="52"/>
      <c r="V35" s="52"/>
      <c r="W35" s="52"/>
    </row>
    <row r="36" spans="1:23" outlineLevel="1">
      <c r="A36" s="221"/>
      <c r="B36" s="35" t="s">
        <v>498</v>
      </c>
      <c r="C36" s="151">
        <v>2</v>
      </c>
      <c r="D36" s="25"/>
      <c r="E36" s="30" t="s">
        <v>499</v>
      </c>
      <c r="F36" s="25" t="s">
        <v>126</v>
      </c>
      <c r="G36" s="152">
        <v>116</v>
      </c>
      <c r="H36" s="152">
        <v>128</v>
      </c>
      <c r="I36" s="152">
        <v>99</v>
      </c>
      <c r="J36" s="152">
        <v>78</v>
      </c>
      <c r="K36" s="35"/>
      <c r="L36" s="30" t="s">
        <v>226</v>
      </c>
      <c r="M36" s="25" t="s">
        <v>126</v>
      </c>
      <c r="N36" s="59"/>
      <c r="O36" s="58"/>
      <c r="P36" s="58"/>
      <c r="Q36" s="58"/>
      <c r="R36" s="59"/>
      <c r="S36" s="58"/>
      <c r="T36" s="58"/>
      <c r="U36" s="58"/>
      <c r="V36" s="58"/>
      <c r="W36" s="59"/>
    </row>
    <row r="37" spans="1:23">
      <c r="A37" s="221"/>
      <c r="B37" s="73" t="s">
        <v>228</v>
      </c>
      <c r="C37" s="151">
        <v>1</v>
      </c>
      <c r="D37" s="25">
        <v>0</v>
      </c>
      <c r="E37" s="58" t="s">
        <v>229</v>
      </c>
      <c r="F37" s="25" t="s">
        <v>500</v>
      </c>
      <c r="G37" s="147">
        <v>1</v>
      </c>
      <c r="H37" s="147">
        <v>0</v>
      </c>
      <c r="I37" s="147">
        <v>0</v>
      </c>
      <c r="J37" s="147">
        <v>2</v>
      </c>
      <c r="K37" s="73"/>
      <c r="L37" s="58" t="s">
        <v>229</v>
      </c>
      <c r="M37" s="25" t="s">
        <v>230</v>
      </c>
      <c r="N37" s="69"/>
      <c r="O37" s="69"/>
      <c r="P37" s="69"/>
      <c r="Q37" s="69"/>
      <c r="R37" s="69"/>
      <c r="S37" s="58"/>
      <c r="T37" s="69"/>
      <c r="U37" s="69"/>
      <c r="V37" s="69"/>
      <c r="W37" s="69"/>
    </row>
    <row r="38" spans="1:23">
      <c r="A38" s="221"/>
      <c r="B38" s="73" t="s">
        <v>232</v>
      </c>
      <c r="C38" s="151">
        <v>1</v>
      </c>
      <c r="D38" s="25">
        <v>0</v>
      </c>
      <c r="E38" s="58" t="s">
        <v>233</v>
      </c>
      <c r="F38" s="25" t="s">
        <v>500</v>
      </c>
      <c r="G38" s="153">
        <v>0</v>
      </c>
      <c r="H38" s="153">
        <v>3</v>
      </c>
      <c r="I38" s="153">
        <v>2</v>
      </c>
      <c r="J38" s="153">
        <v>0</v>
      </c>
      <c r="K38" s="73"/>
      <c r="L38" s="58" t="s">
        <v>233</v>
      </c>
      <c r="M38" s="25" t="s">
        <v>230</v>
      </c>
      <c r="N38" s="52"/>
      <c r="O38" s="52"/>
      <c r="P38" s="52"/>
      <c r="Q38" s="52"/>
      <c r="R38" s="52"/>
      <c r="S38" s="53"/>
      <c r="T38" s="52"/>
      <c r="U38" s="52"/>
      <c r="V38" s="52"/>
      <c r="W38" s="52"/>
    </row>
    <row r="39" spans="1:23">
      <c r="A39" s="221"/>
      <c r="B39" s="64" t="s">
        <v>501</v>
      </c>
      <c r="C39" s="164">
        <v>1</v>
      </c>
      <c r="D39" s="169">
        <v>1</v>
      </c>
      <c r="E39" s="127" t="s">
        <v>502</v>
      </c>
      <c r="F39" s="25" t="s">
        <v>220</v>
      </c>
      <c r="G39" s="156">
        <f>G41/G40</f>
        <v>0.96666666666666667</v>
      </c>
      <c r="H39" s="156">
        <f t="shared" ref="H39" si="10">H41/H40</f>
        <v>0.98461538461538467</v>
      </c>
      <c r="I39" s="156">
        <f t="shared" ref="I39" si="11">I41/I40</f>
        <v>0.99</v>
      </c>
      <c r="J39" s="156">
        <f t="shared" ref="J39" si="12">J41/J40</f>
        <v>0.97499999999999998</v>
      </c>
      <c r="K39" s="64"/>
      <c r="L39" s="127" t="s">
        <v>236</v>
      </c>
      <c r="M39" s="25" t="s">
        <v>97</v>
      </c>
      <c r="N39" s="39"/>
      <c r="O39" s="39"/>
      <c r="P39" s="39"/>
      <c r="Q39" s="39"/>
      <c r="R39" s="39"/>
      <c r="S39" s="41"/>
      <c r="T39" s="39"/>
      <c r="U39" s="39"/>
      <c r="V39" s="39"/>
      <c r="W39" s="39"/>
    </row>
    <row r="40" spans="1:23" outlineLevel="1">
      <c r="A40" s="221"/>
      <c r="B40" s="35" t="s">
        <v>503</v>
      </c>
      <c r="C40" s="166">
        <v>2</v>
      </c>
      <c r="D40" s="25"/>
      <c r="E40" s="67" t="s">
        <v>209</v>
      </c>
      <c r="F40" s="25" t="s">
        <v>253</v>
      </c>
      <c r="G40" s="152">
        <v>120</v>
      </c>
      <c r="H40" s="152">
        <v>130</v>
      </c>
      <c r="I40" s="152">
        <v>100</v>
      </c>
      <c r="J40" s="152">
        <v>80</v>
      </c>
      <c r="K40" s="35"/>
      <c r="L40" s="67" t="s">
        <v>209</v>
      </c>
      <c r="M40" s="25" t="s">
        <v>126</v>
      </c>
      <c r="N40" s="39"/>
      <c r="O40" s="39"/>
      <c r="P40" s="39"/>
      <c r="Q40" s="39"/>
      <c r="R40" s="39"/>
      <c r="S40" s="41"/>
      <c r="T40" s="39"/>
      <c r="U40" s="39"/>
      <c r="V40" s="39"/>
      <c r="W40" s="39"/>
    </row>
    <row r="41" spans="1:23" outlineLevel="1">
      <c r="A41" s="221"/>
      <c r="B41" s="35" t="s">
        <v>504</v>
      </c>
      <c r="C41" s="151">
        <v>2</v>
      </c>
      <c r="D41" s="25"/>
      <c r="E41" s="67" t="s">
        <v>505</v>
      </c>
      <c r="F41" s="25" t="s">
        <v>474</v>
      </c>
      <c r="G41" s="152">
        <v>116</v>
      </c>
      <c r="H41" s="152">
        <v>128</v>
      </c>
      <c r="I41" s="152">
        <v>99</v>
      </c>
      <c r="J41" s="152">
        <v>78</v>
      </c>
      <c r="K41" s="35"/>
      <c r="L41" s="67" t="s">
        <v>209</v>
      </c>
      <c r="M41" s="25" t="s">
        <v>126</v>
      </c>
      <c r="N41" s="43"/>
      <c r="O41" s="43"/>
      <c r="P41" s="43"/>
      <c r="Q41" s="43"/>
      <c r="R41" s="43"/>
      <c r="S41" s="44"/>
      <c r="T41" s="43"/>
      <c r="U41" s="43"/>
      <c r="V41" s="43"/>
      <c r="W41" s="43"/>
    </row>
    <row r="42" spans="1:23">
      <c r="A42" s="220" t="s">
        <v>506</v>
      </c>
      <c r="B42" s="36" t="s">
        <v>245</v>
      </c>
      <c r="C42" s="151">
        <v>1</v>
      </c>
      <c r="D42" s="25">
        <v>0</v>
      </c>
      <c r="E42" s="36" t="s">
        <v>246</v>
      </c>
      <c r="F42" s="25" t="s">
        <v>126</v>
      </c>
      <c r="G42" s="153">
        <v>0</v>
      </c>
      <c r="H42" s="153">
        <v>0</v>
      </c>
      <c r="I42" s="153">
        <v>1</v>
      </c>
      <c r="J42" s="153">
        <v>2</v>
      </c>
      <c r="K42" s="36"/>
      <c r="L42" s="36" t="s">
        <v>246</v>
      </c>
      <c r="M42" s="25" t="s">
        <v>126</v>
      </c>
      <c r="N42" s="59"/>
      <c r="O42" s="58"/>
      <c r="P42" s="58"/>
      <c r="Q42" s="58"/>
      <c r="R42" s="59"/>
      <c r="S42" s="58"/>
      <c r="T42" s="58"/>
      <c r="U42" s="58"/>
      <c r="V42" s="58"/>
      <c r="W42" s="59"/>
    </row>
    <row r="43" spans="1:23" s="185" customFormat="1">
      <c r="A43" s="221"/>
      <c r="B43" s="187" t="s">
        <v>630</v>
      </c>
      <c r="C43" s="177">
        <v>1</v>
      </c>
      <c r="D43" s="178">
        <v>0.02</v>
      </c>
      <c r="E43" s="191" t="s">
        <v>631</v>
      </c>
      <c r="F43" s="180" t="s">
        <v>507</v>
      </c>
      <c r="G43" s="181">
        <f>G45/G44</f>
        <v>0.96666666666666667</v>
      </c>
      <c r="H43" s="181">
        <f t="shared" ref="H43" si="13">H45/H44</f>
        <v>0.98461538461538467</v>
      </c>
      <c r="I43" s="181">
        <f t="shared" ref="I43" si="14">I45/I44</f>
        <v>0.99</v>
      </c>
      <c r="J43" s="181">
        <f t="shared" ref="J43" si="15">J45/J44</f>
        <v>0.97499999999999998</v>
      </c>
      <c r="K43" s="187"/>
      <c r="L43" s="191" t="s">
        <v>632</v>
      </c>
      <c r="M43" s="180" t="s">
        <v>97</v>
      </c>
      <c r="N43" s="193"/>
      <c r="O43" s="193"/>
      <c r="P43" s="193"/>
      <c r="Q43" s="193"/>
      <c r="R43" s="193"/>
      <c r="S43" s="198"/>
      <c r="T43" s="193"/>
      <c r="U43" s="193"/>
      <c r="V43" s="193"/>
      <c r="W43" s="193"/>
    </row>
    <row r="44" spans="1:23" outlineLevel="1">
      <c r="A44" s="221"/>
      <c r="B44" s="35" t="s">
        <v>251</v>
      </c>
      <c r="C44" s="151">
        <v>2</v>
      </c>
      <c r="D44" s="25"/>
      <c r="E44" s="36" t="s">
        <v>508</v>
      </c>
      <c r="F44" s="25" t="s">
        <v>509</v>
      </c>
      <c r="G44" s="152">
        <v>120</v>
      </c>
      <c r="H44" s="152">
        <v>130</v>
      </c>
      <c r="I44" s="152">
        <v>100</v>
      </c>
      <c r="J44" s="152">
        <v>80</v>
      </c>
      <c r="K44" s="35"/>
      <c r="L44" s="36" t="s">
        <v>252</v>
      </c>
      <c r="M44" s="25" t="s">
        <v>126</v>
      </c>
      <c r="N44" s="52"/>
      <c r="O44" s="52"/>
      <c r="P44" s="52"/>
      <c r="Q44" s="52"/>
      <c r="R44" s="52"/>
      <c r="S44" s="53"/>
      <c r="T44" s="52"/>
      <c r="U44" s="52"/>
      <c r="V44" s="52"/>
      <c r="W44" s="52"/>
    </row>
    <row r="45" spans="1:23" outlineLevel="1">
      <c r="A45" s="221"/>
      <c r="B45" s="35" t="s">
        <v>510</v>
      </c>
      <c r="C45" s="151">
        <v>2</v>
      </c>
      <c r="D45" s="25"/>
      <c r="E45" s="36" t="s">
        <v>256</v>
      </c>
      <c r="F45" s="25" t="s">
        <v>511</v>
      </c>
      <c r="G45" s="152">
        <v>116</v>
      </c>
      <c r="H45" s="152">
        <v>128</v>
      </c>
      <c r="I45" s="152">
        <v>99</v>
      </c>
      <c r="J45" s="152">
        <v>78</v>
      </c>
      <c r="K45" s="35"/>
      <c r="L45" s="36" t="s">
        <v>256</v>
      </c>
      <c r="M45" s="25" t="s">
        <v>126</v>
      </c>
      <c r="N45" s="52"/>
      <c r="O45" s="52"/>
      <c r="P45" s="52"/>
      <c r="Q45" s="52"/>
      <c r="R45" s="52"/>
      <c r="S45" s="53"/>
      <c r="T45" s="52"/>
      <c r="U45" s="52"/>
      <c r="V45" s="52"/>
      <c r="W45" s="52"/>
    </row>
    <row r="46" spans="1:23">
      <c r="A46" s="222"/>
      <c r="B46" s="58" t="s">
        <v>261</v>
      </c>
      <c r="C46" s="163">
        <v>1</v>
      </c>
      <c r="D46" s="175" t="s">
        <v>616</v>
      </c>
      <c r="E46" s="63" t="s">
        <v>262</v>
      </c>
      <c r="F46" s="25" t="s">
        <v>512</v>
      </c>
      <c r="G46" s="153">
        <v>5</v>
      </c>
      <c r="H46" s="153">
        <v>5</v>
      </c>
      <c r="I46" s="153">
        <v>4</v>
      </c>
      <c r="J46" s="153">
        <v>5</v>
      </c>
      <c r="K46" s="58"/>
      <c r="L46" s="63" t="s">
        <v>262</v>
      </c>
      <c r="M46" s="25" t="s">
        <v>203</v>
      </c>
      <c r="N46" s="52"/>
      <c r="O46" s="52"/>
      <c r="P46" s="52"/>
      <c r="Q46" s="52"/>
      <c r="R46" s="52"/>
      <c r="S46" s="53"/>
      <c r="T46" s="52"/>
      <c r="U46" s="52"/>
      <c r="V46" s="52"/>
      <c r="W46" s="52"/>
    </row>
    <row r="47" spans="1:23" outlineLevel="1">
      <c r="A47" s="223" t="s">
        <v>513</v>
      </c>
      <c r="B47" s="35" t="s">
        <v>514</v>
      </c>
      <c r="C47" s="151">
        <v>1</v>
      </c>
      <c r="D47" s="25"/>
      <c r="E47" s="36" t="s">
        <v>515</v>
      </c>
      <c r="F47" s="25" t="s">
        <v>516</v>
      </c>
      <c r="G47" s="152">
        <v>200</v>
      </c>
      <c r="H47" s="152">
        <v>250</v>
      </c>
      <c r="I47" s="152">
        <v>200</v>
      </c>
      <c r="J47" s="152">
        <v>500</v>
      </c>
      <c r="K47" s="35"/>
      <c r="L47" s="36" t="s">
        <v>270</v>
      </c>
      <c r="M47" s="25" t="s">
        <v>275</v>
      </c>
      <c r="N47" s="39"/>
      <c r="O47" s="39"/>
      <c r="P47" s="39"/>
      <c r="Q47" s="39"/>
      <c r="R47" s="39"/>
      <c r="S47" s="41"/>
      <c r="T47" s="39"/>
      <c r="U47" s="39"/>
      <c r="V47" s="39"/>
      <c r="W47" s="39"/>
    </row>
    <row r="48" spans="1:23" s="185" customFormat="1" outlineLevel="1">
      <c r="A48" s="224"/>
      <c r="B48" s="186" t="s">
        <v>633</v>
      </c>
      <c r="C48" s="177">
        <v>1</v>
      </c>
      <c r="D48" s="180"/>
      <c r="E48" s="187" t="s">
        <v>634</v>
      </c>
      <c r="F48" s="180" t="s">
        <v>635</v>
      </c>
      <c r="G48" s="203">
        <v>180</v>
      </c>
      <c r="H48" s="203">
        <v>240</v>
      </c>
      <c r="I48" s="203">
        <v>200</v>
      </c>
      <c r="J48" s="203">
        <v>440</v>
      </c>
      <c r="K48" s="186"/>
      <c r="L48" s="187" t="s">
        <v>636</v>
      </c>
      <c r="M48" s="180" t="s">
        <v>635</v>
      </c>
      <c r="N48" s="204"/>
      <c r="O48" s="204"/>
      <c r="P48" s="204"/>
      <c r="Q48" s="204"/>
      <c r="R48" s="204"/>
      <c r="S48" s="205"/>
      <c r="T48" s="204"/>
      <c r="U48" s="204"/>
      <c r="V48" s="204"/>
      <c r="W48" s="204"/>
    </row>
    <row r="49" spans="1:24" outlineLevel="1">
      <c r="A49" s="224"/>
      <c r="B49" s="35" t="s">
        <v>517</v>
      </c>
      <c r="C49" s="151">
        <v>1</v>
      </c>
      <c r="D49" s="25"/>
      <c r="E49" s="36" t="s">
        <v>518</v>
      </c>
      <c r="F49" s="25" t="s">
        <v>519</v>
      </c>
      <c r="G49" s="152">
        <v>50</v>
      </c>
      <c r="H49" s="152">
        <v>50</v>
      </c>
      <c r="I49" s="152">
        <v>50</v>
      </c>
      <c r="J49" s="152">
        <v>55</v>
      </c>
      <c r="K49" s="35"/>
      <c r="L49" s="36" t="s">
        <v>282</v>
      </c>
      <c r="M49" s="25" t="s">
        <v>283</v>
      </c>
      <c r="N49" s="39"/>
      <c r="O49" s="39"/>
      <c r="P49" s="39"/>
      <c r="Q49" s="39"/>
      <c r="R49" s="39"/>
      <c r="S49" s="41"/>
      <c r="T49" s="39"/>
      <c r="U49" s="39"/>
      <c r="V49" s="39"/>
      <c r="W49" s="39"/>
    </row>
    <row r="50" spans="1:24" outlineLevel="1">
      <c r="A50" s="224"/>
      <c r="B50" s="35" t="s">
        <v>520</v>
      </c>
      <c r="C50" s="151">
        <v>1</v>
      </c>
      <c r="D50" s="25"/>
      <c r="E50" s="36" t="s">
        <v>521</v>
      </c>
      <c r="F50" s="25" t="s">
        <v>519</v>
      </c>
      <c r="G50" s="152">
        <v>1</v>
      </c>
      <c r="H50" s="152">
        <v>1</v>
      </c>
      <c r="I50" s="152">
        <v>1</v>
      </c>
      <c r="J50" s="152">
        <v>1</v>
      </c>
      <c r="K50" s="35"/>
      <c r="L50" s="36" t="s">
        <v>521</v>
      </c>
      <c r="M50" s="25" t="s">
        <v>283</v>
      </c>
      <c r="N50" s="39"/>
      <c r="O50" s="39"/>
      <c r="P50" s="39"/>
      <c r="Q50" s="39"/>
      <c r="R50" s="39"/>
      <c r="S50" s="41"/>
      <c r="T50" s="39"/>
      <c r="U50" s="39"/>
      <c r="V50" s="39"/>
      <c r="W50" s="39"/>
    </row>
    <row r="51" spans="1:24" outlineLevel="1">
      <c r="A51" s="224"/>
      <c r="B51" s="35" t="s">
        <v>522</v>
      </c>
      <c r="C51" s="151">
        <v>1</v>
      </c>
      <c r="D51" s="25"/>
      <c r="E51" s="36" t="s">
        <v>523</v>
      </c>
      <c r="F51" s="25" t="s">
        <v>524</v>
      </c>
      <c r="G51" s="152">
        <v>40</v>
      </c>
      <c r="H51" s="152">
        <v>40</v>
      </c>
      <c r="I51" s="152">
        <v>40</v>
      </c>
      <c r="J51" s="152">
        <v>42</v>
      </c>
      <c r="K51" s="35"/>
      <c r="L51" s="36" t="s">
        <v>292</v>
      </c>
      <c r="M51" s="25" t="s">
        <v>283</v>
      </c>
      <c r="N51" s="39"/>
      <c r="O51" s="39"/>
      <c r="P51" s="39"/>
      <c r="Q51" s="39"/>
      <c r="R51" s="39"/>
      <c r="S51" s="41"/>
      <c r="T51" s="39"/>
      <c r="U51" s="39"/>
      <c r="V51" s="39"/>
      <c r="W51" s="39"/>
    </row>
    <row r="52" spans="1:24" outlineLevel="1">
      <c r="A52" s="224"/>
      <c r="B52" s="35" t="s">
        <v>525</v>
      </c>
      <c r="C52" s="151">
        <v>1</v>
      </c>
      <c r="D52" s="25"/>
      <c r="E52" s="36" t="s">
        <v>526</v>
      </c>
      <c r="F52" s="25" t="s">
        <v>527</v>
      </c>
      <c r="G52" s="152">
        <v>1</v>
      </c>
      <c r="H52" s="152">
        <v>1</v>
      </c>
      <c r="I52" s="152">
        <v>1</v>
      </c>
      <c r="J52" s="152">
        <v>1</v>
      </c>
      <c r="K52" s="35"/>
      <c r="L52" s="36" t="s">
        <v>526</v>
      </c>
      <c r="M52" s="25" t="s">
        <v>283</v>
      </c>
      <c r="N52" s="43"/>
      <c r="O52" s="43"/>
      <c r="P52" s="43"/>
      <c r="Q52" s="43"/>
      <c r="R52" s="43"/>
      <c r="S52" s="44"/>
      <c r="T52" s="43"/>
      <c r="U52" s="43"/>
      <c r="V52" s="43"/>
      <c r="W52" s="43"/>
    </row>
    <row r="53" spans="1:24">
      <c r="A53" s="225"/>
      <c r="B53" s="58" t="s">
        <v>296</v>
      </c>
      <c r="C53" s="163"/>
      <c r="D53" s="62"/>
      <c r="E53" s="63" t="s">
        <v>528</v>
      </c>
      <c r="F53" s="25" t="s">
        <v>298</v>
      </c>
      <c r="G53" s="152">
        <v>0</v>
      </c>
      <c r="H53" s="152">
        <v>0</v>
      </c>
      <c r="I53" s="152">
        <v>0</v>
      </c>
      <c r="J53" s="152">
        <v>0</v>
      </c>
      <c r="K53" s="58"/>
      <c r="L53" s="63" t="s">
        <v>528</v>
      </c>
      <c r="M53" s="25" t="s">
        <v>298</v>
      </c>
      <c r="N53" s="39"/>
      <c r="O53" s="39"/>
      <c r="P53" s="39"/>
      <c r="Q53" s="39"/>
      <c r="R53" s="39"/>
      <c r="S53" s="41"/>
      <c r="T53" s="39"/>
      <c r="U53" s="39"/>
      <c r="V53" s="39"/>
      <c r="W53" s="39"/>
    </row>
    <row r="54" spans="1:24" s="185" customFormat="1">
      <c r="A54" s="214" t="s">
        <v>529</v>
      </c>
      <c r="B54" s="187" t="s">
        <v>637</v>
      </c>
      <c r="C54" s="177">
        <v>1</v>
      </c>
      <c r="D54" s="178">
        <v>0.95</v>
      </c>
      <c r="E54" s="191" t="s">
        <v>638</v>
      </c>
      <c r="F54" s="180" t="s">
        <v>507</v>
      </c>
      <c r="G54" s="181">
        <f>G56/G55</f>
        <v>0.96666666666666667</v>
      </c>
      <c r="H54" s="181">
        <f t="shared" ref="H54" si="16">H56/H55</f>
        <v>0.98461538461538467</v>
      </c>
      <c r="I54" s="181">
        <f t="shared" ref="I54" si="17">I56/I55</f>
        <v>0.99</v>
      </c>
      <c r="J54" s="181">
        <f t="shared" ref="J54" si="18">J56/J55</f>
        <v>0.97499999999999998</v>
      </c>
      <c r="K54" s="187"/>
      <c r="L54" s="191" t="s">
        <v>639</v>
      </c>
      <c r="M54" s="180" t="s">
        <v>97</v>
      </c>
      <c r="N54" s="183"/>
      <c r="O54" s="183"/>
      <c r="P54" s="183"/>
      <c r="Q54" s="183"/>
      <c r="R54" s="183"/>
      <c r="S54" s="184"/>
      <c r="T54" s="183"/>
      <c r="U54" s="183"/>
      <c r="V54" s="183"/>
      <c r="W54" s="183"/>
    </row>
    <row r="55" spans="1:24" outlineLevel="1">
      <c r="A55" s="215"/>
      <c r="B55" s="35" t="s">
        <v>530</v>
      </c>
      <c r="C55" s="151"/>
      <c r="D55" s="25"/>
      <c r="E55" s="121" t="s">
        <v>531</v>
      </c>
      <c r="F55" s="25" t="s">
        <v>307</v>
      </c>
      <c r="G55" s="152">
        <v>120</v>
      </c>
      <c r="H55" s="152">
        <v>130</v>
      </c>
      <c r="I55" s="152">
        <v>100</v>
      </c>
      <c r="J55" s="152">
        <v>80</v>
      </c>
      <c r="K55" s="35"/>
      <c r="L55" s="121" t="s">
        <v>306</v>
      </c>
      <c r="M55" s="25" t="s">
        <v>307</v>
      </c>
      <c r="N55" s="39"/>
      <c r="O55" s="39"/>
      <c r="P55" s="39"/>
      <c r="Q55" s="39"/>
      <c r="R55" s="39"/>
      <c r="S55" s="41"/>
      <c r="T55" s="39"/>
      <c r="U55" s="39"/>
      <c r="V55" s="39"/>
      <c r="W55" s="39"/>
    </row>
    <row r="56" spans="1:24" outlineLevel="1">
      <c r="A56" s="215"/>
      <c r="B56" s="35" t="s">
        <v>532</v>
      </c>
      <c r="C56" s="151"/>
      <c r="D56" s="25"/>
      <c r="E56" s="31" t="s">
        <v>310</v>
      </c>
      <c r="F56" s="25" t="s">
        <v>307</v>
      </c>
      <c r="G56" s="152">
        <v>116</v>
      </c>
      <c r="H56" s="152">
        <v>128</v>
      </c>
      <c r="I56" s="152">
        <v>99</v>
      </c>
      <c r="J56" s="152">
        <v>78</v>
      </c>
      <c r="K56" s="35"/>
      <c r="L56" s="31" t="s">
        <v>310</v>
      </c>
      <c r="M56" s="25" t="s">
        <v>307</v>
      </c>
      <c r="N56" s="43"/>
      <c r="O56" s="43"/>
      <c r="P56" s="43"/>
      <c r="Q56" s="43"/>
      <c r="R56" s="43"/>
      <c r="S56" s="44"/>
      <c r="T56" s="43"/>
      <c r="U56" s="43"/>
      <c r="V56" s="43"/>
      <c r="W56" s="43"/>
    </row>
    <row r="57" spans="1:24" outlineLevel="1">
      <c r="A57" s="216"/>
      <c r="B57" s="168" t="s">
        <v>614</v>
      </c>
      <c r="C57" s="151">
        <v>1</v>
      </c>
      <c r="D57" s="25">
        <v>0</v>
      </c>
      <c r="E57" s="31" t="s">
        <v>615</v>
      </c>
      <c r="F57" s="25" t="s">
        <v>307</v>
      </c>
      <c r="G57" s="152">
        <v>0</v>
      </c>
      <c r="H57" s="152">
        <v>1</v>
      </c>
      <c r="I57" s="152">
        <v>0</v>
      </c>
      <c r="J57" s="152">
        <v>0</v>
      </c>
      <c r="K57" s="35"/>
      <c r="L57" s="31" t="s">
        <v>615</v>
      </c>
      <c r="M57" s="25" t="s">
        <v>307</v>
      </c>
      <c r="N57" s="43"/>
      <c r="O57" s="43"/>
      <c r="P57" s="43"/>
      <c r="Q57" s="43"/>
      <c r="R57" s="43"/>
      <c r="S57" s="44"/>
      <c r="T57" s="43"/>
      <c r="U57" s="43"/>
      <c r="V57" s="43"/>
      <c r="W57" s="43"/>
    </row>
    <row r="58" spans="1:24">
      <c r="E58" s="125"/>
      <c r="G58" s="154"/>
      <c r="H58" s="154"/>
      <c r="I58" s="154"/>
      <c r="J58" s="154"/>
      <c r="L58" s="12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</row>
    <row r="59" spans="1:24">
      <c r="E59" s="125"/>
      <c r="G59" s="154"/>
      <c r="H59" s="154"/>
      <c r="I59" s="154"/>
      <c r="J59" s="154"/>
      <c r="L59" s="125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</row>
    <row r="60" spans="1:24">
      <c r="E60" s="125"/>
      <c r="G60" s="154"/>
      <c r="H60" s="154"/>
      <c r="I60" s="154"/>
      <c r="J60" s="154"/>
      <c r="L60" s="125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</row>
    <row r="61" spans="1:24">
      <c r="E61" s="125"/>
      <c r="G61" s="154"/>
      <c r="H61" s="154"/>
      <c r="I61" s="154"/>
      <c r="J61" s="154"/>
      <c r="L61" s="125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</row>
    <row r="62" spans="1:24">
      <c r="E62" s="125"/>
      <c r="G62" s="154"/>
      <c r="H62" s="154"/>
      <c r="I62" s="154"/>
      <c r="J62" s="154"/>
      <c r="L62" s="125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</row>
    <row r="63" spans="1:24">
      <c r="E63" s="125"/>
      <c r="G63" s="154"/>
      <c r="H63" s="154"/>
      <c r="I63" s="154"/>
      <c r="J63" s="154"/>
      <c r="L63" s="125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</row>
    <row r="64" spans="1:24">
      <c r="E64" s="125"/>
      <c r="G64" s="154"/>
      <c r="H64" s="154"/>
      <c r="I64" s="154"/>
      <c r="J64" s="154"/>
      <c r="L64" s="125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</row>
    <row r="65" spans="5:24">
      <c r="E65" s="125"/>
      <c r="G65" s="154"/>
      <c r="H65" s="154"/>
      <c r="I65" s="154"/>
      <c r="J65" s="154"/>
      <c r="L65" s="125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</row>
    <row r="66" spans="5:24">
      <c r="E66" s="125"/>
      <c r="G66" s="154"/>
      <c r="H66" s="154"/>
      <c r="I66" s="154"/>
      <c r="J66" s="154"/>
      <c r="L66" s="125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 spans="5:24">
      <c r="E67" s="125"/>
      <c r="G67" s="154"/>
      <c r="H67" s="154"/>
      <c r="I67" s="154"/>
      <c r="J67" s="154"/>
      <c r="L67" s="125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 spans="5:24">
      <c r="E68" s="125"/>
      <c r="G68" s="154"/>
      <c r="H68" s="154"/>
      <c r="I68" s="154"/>
      <c r="J68" s="154"/>
      <c r="L68" s="125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 spans="5:24">
      <c r="E69" s="125"/>
      <c r="G69" s="154"/>
      <c r="H69" s="154"/>
      <c r="I69" s="154"/>
      <c r="J69" s="154"/>
      <c r="L69" s="125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 spans="5:24">
      <c r="E70" s="125"/>
      <c r="G70" s="154"/>
      <c r="H70" s="154"/>
      <c r="I70" s="154"/>
      <c r="J70" s="154"/>
      <c r="L70" s="125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 spans="5:24">
      <c r="E71" s="125"/>
      <c r="L71" s="125"/>
    </row>
    <row r="72" spans="5:24">
      <c r="E72" s="125"/>
      <c r="L72" s="125"/>
    </row>
    <row r="73" spans="5:24">
      <c r="E73" s="125"/>
      <c r="L73" s="125"/>
    </row>
    <row r="74" spans="5:24">
      <c r="E74" s="125"/>
      <c r="L74" s="125"/>
    </row>
  </sheetData>
  <mergeCells count="14">
    <mergeCell ref="M5:M6"/>
    <mergeCell ref="M7:M8"/>
    <mergeCell ref="M10:M11"/>
    <mergeCell ref="A54:A57"/>
    <mergeCell ref="A5:A8"/>
    <mergeCell ref="F5:F6"/>
    <mergeCell ref="F7:F8"/>
    <mergeCell ref="A9:A16"/>
    <mergeCell ref="F10:F11"/>
    <mergeCell ref="A17:A23"/>
    <mergeCell ref="A24:A33"/>
    <mergeCell ref="A34:A41"/>
    <mergeCell ref="A42:A46"/>
    <mergeCell ref="A47:A53"/>
  </mergeCells>
  <phoneticPr fontId="3" type="noConversion"/>
  <hyperlinks>
    <hyperlink ref="N13" location="第三页!A1" display="第三页!A1" xr:uid="{00000000-0004-0000-0200-000000000000}"/>
  </hyperlink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U8"/>
  <sheetViews>
    <sheetView zoomScale="80" zoomScaleNormal="80" workbookViewId="0">
      <selection activeCell="AT4" sqref="AT4"/>
    </sheetView>
  </sheetViews>
  <sheetFormatPr defaultColWidth="8.6640625" defaultRowHeight="15"/>
  <cols>
    <col min="1" max="1" width="6.88671875" style="66" bestFit="1" customWidth="1"/>
    <col min="2" max="2" width="14.33203125" style="66" bestFit="1" customWidth="1"/>
    <col min="3" max="3" width="13.88671875" style="66" bestFit="1" customWidth="1"/>
    <col min="4" max="5" width="8.5546875" style="66" bestFit="1" customWidth="1"/>
    <col min="6" max="6" width="9.6640625" style="66" bestFit="1" customWidth="1"/>
    <col min="7" max="7" width="9.6640625" style="84" bestFit="1" customWidth="1"/>
    <col min="8" max="8" width="14.44140625" style="84" bestFit="1" customWidth="1"/>
    <col min="9" max="10" width="8.5546875" style="84" bestFit="1" customWidth="1"/>
    <col min="11" max="11" width="12.44140625" style="84" bestFit="1" customWidth="1"/>
    <col min="12" max="12" width="8.5546875" style="84" bestFit="1" customWidth="1"/>
    <col min="13" max="13" width="5.109375" style="84" bestFit="1" customWidth="1"/>
    <col min="14" max="15" width="12.44140625" style="84" bestFit="1" customWidth="1"/>
    <col min="16" max="17" width="10.44140625" style="84" bestFit="1" customWidth="1"/>
    <col min="18" max="19" width="10.5546875" bestFit="1" customWidth="1"/>
    <col min="20" max="21" width="8.5546875" bestFit="1" customWidth="1"/>
  </cols>
  <sheetData>
    <row r="1" spans="1:21" s="2" customFormat="1">
      <c r="A1" s="128" t="s">
        <v>533</v>
      </c>
      <c r="B1" s="129"/>
      <c r="C1" s="129"/>
      <c r="D1" s="130"/>
      <c r="E1" s="131"/>
      <c r="F1" s="131"/>
      <c r="G1" s="131"/>
    </row>
    <row r="2" spans="1:21" s="2" customFormat="1">
      <c r="A2" s="2" t="s">
        <v>534</v>
      </c>
      <c r="B2" s="130" t="s">
        <v>535</v>
      </c>
      <c r="C2" s="130" t="s">
        <v>536</v>
      </c>
      <c r="D2" s="132" t="s">
        <v>537</v>
      </c>
      <c r="E2" s="2" t="s">
        <v>538</v>
      </c>
      <c r="F2" s="2" t="s">
        <v>539</v>
      </c>
      <c r="G2" s="2" t="s">
        <v>540</v>
      </c>
      <c r="H2" s="2" t="s">
        <v>541</v>
      </c>
      <c r="I2" s="133" t="s">
        <v>542</v>
      </c>
      <c r="J2" s="2" t="s">
        <v>543</v>
      </c>
      <c r="K2" s="133" t="s">
        <v>544</v>
      </c>
      <c r="L2" s="2" t="s">
        <v>545</v>
      </c>
      <c r="M2" s="2" t="s">
        <v>546</v>
      </c>
      <c r="N2" s="133" t="s">
        <v>547</v>
      </c>
      <c r="O2" s="133" t="s">
        <v>548</v>
      </c>
      <c r="P2" s="133" t="s">
        <v>549</v>
      </c>
      <c r="Q2" s="133" t="s">
        <v>550</v>
      </c>
      <c r="R2" s="2" t="s">
        <v>551</v>
      </c>
      <c r="S2" s="2" t="s">
        <v>552</v>
      </c>
      <c r="T2" s="2" t="s">
        <v>553</v>
      </c>
      <c r="U2" s="2" t="s">
        <v>554</v>
      </c>
    </row>
    <row r="3" spans="1:21" s="2" customFormat="1">
      <c r="A3" s="2" t="s">
        <v>555</v>
      </c>
      <c r="B3" s="130">
        <v>911000001234</v>
      </c>
      <c r="C3" s="130" t="s">
        <v>556</v>
      </c>
      <c r="D3" s="132" t="s">
        <v>557</v>
      </c>
      <c r="E3" s="134">
        <v>42887</v>
      </c>
      <c r="F3" s="134">
        <v>42897</v>
      </c>
      <c r="G3" s="134">
        <v>42898</v>
      </c>
      <c r="H3" s="134">
        <v>42896</v>
      </c>
      <c r="I3" s="2">
        <f>G3-F3</f>
        <v>1</v>
      </c>
      <c r="J3" s="131">
        <v>1000</v>
      </c>
      <c r="K3" s="135">
        <v>1.22</v>
      </c>
      <c r="L3" s="131">
        <f t="shared" ref="L3:L8" si="0">J3*K3</f>
        <v>1220</v>
      </c>
      <c r="M3" s="2" t="s">
        <v>558</v>
      </c>
      <c r="N3" s="131">
        <v>530</v>
      </c>
      <c r="O3" s="131">
        <f>N3*K3</f>
        <v>646.6</v>
      </c>
      <c r="P3" s="131">
        <v>10</v>
      </c>
      <c r="Q3" s="131">
        <f t="shared" ref="Q3:Q8" si="1">P3*K3</f>
        <v>12.2</v>
      </c>
      <c r="R3" s="131">
        <f t="shared" ref="R3:R8" si="2">J3-N3-P3</f>
        <v>460</v>
      </c>
      <c r="S3" s="131">
        <f t="shared" ref="S3:S8" si="3">R3*K3</f>
        <v>561.19999999999993</v>
      </c>
      <c r="T3" s="2" t="s">
        <v>559</v>
      </c>
      <c r="U3" s="2" t="s">
        <v>560</v>
      </c>
    </row>
    <row r="4" spans="1:21" s="2" customFormat="1">
      <c r="A4" s="2" t="s">
        <v>555</v>
      </c>
      <c r="B4" s="130">
        <v>911000001235</v>
      </c>
      <c r="C4" s="130" t="s">
        <v>561</v>
      </c>
      <c r="D4" s="132" t="s">
        <v>562</v>
      </c>
      <c r="E4" s="134">
        <v>42887</v>
      </c>
      <c r="F4" s="134">
        <v>42887</v>
      </c>
      <c r="G4" s="134">
        <v>42898</v>
      </c>
      <c r="H4" s="134">
        <v>42896</v>
      </c>
      <c r="I4" s="2">
        <f t="shared" ref="I4:I8" si="4">G4-F4</f>
        <v>11</v>
      </c>
      <c r="J4" s="131">
        <v>1000</v>
      </c>
      <c r="K4" s="135">
        <v>1.22</v>
      </c>
      <c r="L4" s="131">
        <f t="shared" si="0"/>
        <v>1220</v>
      </c>
      <c r="M4" s="2" t="s">
        <v>558</v>
      </c>
      <c r="N4" s="131">
        <v>530</v>
      </c>
      <c r="O4" s="131">
        <f t="shared" ref="O4:O8" si="5">N4*K4</f>
        <v>646.6</v>
      </c>
      <c r="P4" s="131">
        <v>10</v>
      </c>
      <c r="Q4" s="131">
        <f t="shared" si="1"/>
        <v>12.2</v>
      </c>
      <c r="R4" s="131">
        <f t="shared" si="2"/>
        <v>460</v>
      </c>
      <c r="S4" s="131">
        <f t="shared" si="3"/>
        <v>561.19999999999993</v>
      </c>
      <c r="T4" s="2" t="s">
        <v>563</v>
      </c>
      <c r="U4" s="2" t="s">
        <v>564</v>
      </c>
    </row>
    <row r="5" spans="1:21" s="2" customFormat="1">
      <c r="A5" s="2" t="s">
        <v>565</v>
      </c>
      <c r="B5" s="130">
        <v>911000001236</v>
      </c>
      <c r="C5" s="130" t="s">
        <v>566</v>
      </c>
      <c r="D5" s="132" t="s">
        <v>567</v>
      </c>
      <c r="E5" s="134">
        <v>42887</v>
      </c>
      <c r="F5" s="134">
        <v>42890</v>
      </c>
      <c r="G5" s="134">
        <v>42898</v>
      </c>
      <c r="H5" s="134">
        <v>42896</v>
      </c>
      <c r="I5" s="2">
        <f t="shared" si="4"/>
        <v>8</v>
      </c>
      <c r="J5" s="131">
        <v>1000</v>
      </c>
      <c r="K5" s="135">
        <v>1.22</v>
      </c>
      <c r="L5" s="131">
        <f t="shared" si="0"/>
        <v>1220</v>
      </c>
      <c r="M5" s="2" t="s">
        <v>568</v>
      </c>
      <c r="N5" s="131">
        <v>530</v>
      </c>
      <c r="O5" s="131">
        <f t="shared" si="5"/>
        <v>646.6</v>
      </c>
      <c r="P5" s="131">
        <v>10</v>
      </c>
      <c r="Q5" s="131">
        <f t="shared" si="1"/>
        <v>12.2</v>
      </c>
      <c r="R5" s="131">
        <f t="shared" si="2"/>
        <v>460</v>
      </c>
      <c r="S5" s="131">
        <f t="shared" si="3"/>
        <v>561.19999999999993</v>
      </c>
      <c r="T5" s="2" t="s">
        <v>569</v>
      </c>
      <c r="U5" s="2" t="s">
        <v>564</v>
      </c>
    </row>
    <row r="6" spans="1:21" s="2" customFormat="1">
      <c r="A6" s="2" t="s">
        <v>555</v>
      </c>
      <c r="B6" s="130">
        <v>911000001236</v>
      </c>
      <c r="C6" s="130" t="s">
        <v>566</v>
      </c>
      <c r="D6" s="132" t="s">
        <v>570</v>
      </c>
      <c r="E6" s="134">
        <v>42887</v>
      </c>
      <c r="F6" s="134">
        <v>42920</v>
      </c>
      <c r="G6" s="134">
        <v>42926</v>
      </c>
      <c r="H6" s="134">
        <v>42896</v>
      </c>
      <c r="I6" s="2">
        <f t="shared" si="4"/>
        <v>6</v>
      </c>
      <c r="J6" s="131">
        <v>1000</v>
      </c>
      <c r="K6" s="135">
        <v>1.22</v>
      </c>
      <c r="L6" s="131">
        <f t="shared" si="0"/>
        <v>1220</v>
      </c>
      <c r="M6" s="2" t="s">
        <v>558</v>
      </c>
      <c r="N6" s="131">
        <v>530</v>
      </c>
      <c r="O6" s="131">
        <f t="shared" si="5"/>
        <v>646.6</v>
      </c>
      <c r="P6" s="131">
        <v>10</v>
      </c>
      <c r="Q6" s="131">
        <f t="shared" si="1"/>
        <v>12.2</v>
      </c>
      <c r="R6" s="131">
        <f t="shared" si="2"/>
        <v>460</v>
      </c>
      <c r="S6" s="131">
        <f t="shared" si="3"/>
        <v>561.19999999999993</v>
      </c>
      <c r="T6" s="2" t="s">
        <v>571</v>
      </c>
      <c r="U6" s="2" t="s">
        <v>564</v>
      </c>
    </row>
    <row r="7" spans="1:21" s="2" customFormat="1">
      <c r="A7" s="2" t="s">
        <v>565</v>
      </c>
      <c r="B7" s="130">
        <v>911000001236</v>
      </c>
      <c r="C7" s="130" t="s">
        <v>566</v>
      </c>
      <c r="D7" s="132" t="s">
        <v>570</v>
      </c>
      <c r="E7" s="134">
        <v>42887</v>
      </c>
      <c r="F7" s="134">
        <v>42951</v>
      </c>
      <c r="G7" s="134">
        <v>42961</v>
      </c>
      <c r="H7" s="134">
        <v>42896</v>
      </c>
      <c r="I7" s="2">
        <f t="shared" si="4"/>
        <v>10</v>
      </c>
      <c r="J7" s="131">
        <v>1000</v>
      </c>
      <c r="K7" s="135">
        <v>1.22</v>
      </c>
      <c r="L7" s="131">
        <f t="shared" si="0"/>
        <v>1220</v>
      </c>
      <c r="M7" s="2" t="s">
        <v>568</v>
      </c>
      <c r="N7" s="131">
        <v>530</v>
      </c>
      <c r="O7" s="131">
        <f t="shared" si="5"/>
        <v>646.6</v>
      </c>
      <c r="P7" s="131">
        <v>10</v>
      </c>
      <c r="Q7" s="131">
        <f t="shared" si="1"/>
        <v>12.2</v>
      </c>
      <c r="R7" s="131">
        <f t="shared" si="2"/>
        <v>460</v>
      </c>
      <c r="S7" s="131">
        <f t="shared" si="3"/>
        <v>561.19999999999993</v>
      </c>
      <c r="T7" s="2" t="s">
        <v>571</v>
      </c>
      <c r="U7" s="2" t="s">
        <v>564</v>
      </c>
    </row>
    <row r="8" spans="1:21" s="2" customFormat="1">
      <c r="A8" s="2" t="s">
        <v>555</v>
      </c>
      <c r="B8" s="130">
        <v>911000001236</v>
      </c>
      <c r="C8" s="130" t="s">
        <v>566</v>
      </c>
      <c r="D8" s="132" t="s">
        <v>567</v>
      </c>
      <c r="E8" s="134">
        <v>42887</v>
      </c>
      <c r="F8" s="134">
        <v>42961</v>
      </c>
      <c r="G8" s="134">
        <v>42963</v>
      </c>
      <c r="H8" s="134">
        <v>42896</v>
      </c>
      <c r="I8" s="2">
        <f t="shared" si="4"/>
        <v>2</v>
      </c>
      <c r="J8" s="131">
        <v>1000</v>
      </c>
      <c r="K8" s="135">
        <v>1.22</v>
      </c>
      <c r="L8" s="131">
        <f t="shared" si="0"/>
        <v>1220</v>
      </c>
      <c r="M8" s="2" t="s">
        <v>568</v>
      </c>
      <c r="N8" s="131">
        <v>530</v>
      </c>
      <c r="O8" s="131">
        <f t="shared" si="5"/>
        <v>646.6</v>
      </c>
      <c r="P8" s="131">
        <v>10</v>
      </c>
      <c r="Q8" s="131">
        <f t="shared" si="1"/>
        <v>12.2</v>
      </c>
      <c r="R8" s="131">
        <f t="shared" si="2"/>
        <v>460</v>
      </c>
      <c r="S8" s="131">
        <f t="shared" si="3"/>
        <v>561.19999999999993</v>
      </c>
      <c r="T8" s="2" t="s">
        <v>571</v>
      </c>
      <c r="U8" s="2" t="s">
        <v>564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F6"/>
  <sheetViews>
    <sheetView zoomScale="80" zoomScaleNormal="80" workbookViewId="0">
      <selection sqref="A1:B1"/>
    </sheetView>
  </sheetViews>
  <sheetFormatPr defaultColWidth="8.6640625" defaultRowHeight="15"/>
  <cols>
    <col min="1" max="1" width="10.109375" style="136" customWidth="1"/>
    <col min="2" max="2" width="11.33203125" style="136" customWidth="1"/>
    <col min="3" max="3" width="8.5546875" style="136" bestFit="1" customWidth="1"/>
    <col min="4" max="4" width="27.6640625" style="136" customWidth="1"/>
    <col min="5" max="5" width="8.5546875" style="136" bestFit="1" customWidth="1"/>
    <col min="6" max="6" width="51.44140625" style="136" customWidth="1"/>
    <col min="7" max="16384" width="8.6640625" style="136"/>
  </cols>
  <sheetData>
    <row r="1" spans="1:6" ht="42.95" customHeight="1">
      <c r="A1" s="226" t="s">
        <v>572</v>
      </c>
      <c r="B1" s="226"/>
      <c r="C1" s="227" t="s">
        <v>573</v>
      </c>
      <c r="D1" s="228" t="s">
        <v>574</v>
      </c>
      <c r="E1" s="227" t="s">
        <v>575</v>
      </c>
      <c r="F1" s="229" t="s">
        <v>574</v>
      </c>
    </row>
    <row r="2" spans="1:6" ht="125.45" customHeight="1">
      <c r="A2" s="230"/>
      <c r="B2" s="230"/>
      <c r="C2" s="227"/>
      <c r="D2" s="228"/>
      <c r="E2" s="227"/>
      <c r="F2" s="229"/>
    </row>
    <row r="3" spans="1:6">
      <c r="A3" s="137" t="s">
        <v>576</v>
      </c>
      <c r="B3" s="137" t="s">
        <v>577</v>
      </c>
      <c r="C3" s="227"/>
      <c r="D3" s="228"/>
      <c r="E3" s="227" t="s">
        <v>578</v>
      </c>
      <c r="F3" s="231"/>
    </row>
    <row r="4" spans="1:6" ht="45" customHeight="1">
      <c r="A4" s="232"/>
      <c r="B4" s="138"/>
      <c r="C4" s="227"/>
      <c r="D4" s="228"/>
      <c r="E4" s="227"/>
      <c r="F4" s="231"/>
    </row>
    <row r="5" spans="1:6">
      <c r="A5" s="232"/>
      <c r="B5" s="139" t="s">
        <v>579</v>
      </c>
      <c r="C5" s="227"/>
      <c r="D5" s="228"/>
      <c r="E5" s="227"/>
      <c r="F5" s="231"/>
    </row>
    <row r="6" spans="1:6" ht="28.5" customHeight="1">
      <c r="A6" s="232"/>
      <c r="B6" s="138"/>
      <c r="C6" s="227"/>
      <c r="D6" s="228"/>
      <c r="E6" s="227"/>
      <c r="F6" s="231"/>
    </row>
  </sheetData>
  <mergeCells count="9">
    <mergeCell ref="A1:B1"/>
    <mergeCell ref="C1:C6"/>
    <mergeCell ref="D1:D6"/>
    <mergeCell ref="E1:E2"/>
    <mergeCell ref="F1:F2"/>
    <mergeCell ref="A2:B2"/>
    <mergeCell ref="E3:E6"/>
    <mergeCell ref="F3:F6"/>
    <mergeCell ref="A4:A6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G10"/>
  <sheetViews>
    <sheetView zoomScale="80" zoomScaleNormal="80" workbookViewId="0">
      <selection activeCell="AT4" sqref="AT4"/>
    </sheetView>
  </sheetViews>
  <sheetFormatPr defaultColWidth="9.44140625" defaultRowHeight="15"/>
  <cols>
    <col min="1" max="1" width="15.44140625" style="136" customWidth="1"/>
    <col min="2" max="7" width="9.6640625" style="136" customWidth="1"/>
    <col min="8" max="8" width="12.44140625" style="136" customWidth="1"/>
    <col min="9" max="9" width="10.88671875" style="136" bestFit="1" customWidth="1"/>
    <col min="10" max="16384" width="9.44140625" style="136"/>
  </cols>
  <sheetData>
    <row r="1" spans="1:7" ht="15.75">
      <c r="A1" s="140"/>
      <c r="B1" s="140" t="s">
        <v>580</v>
      </c>
      <c r="C1" s="141" t="s">
        <v>581</v>
      </c>
      <c r="D1" s="140" t="s">
        <v>582</v>
      </c>
      <c r="E1" s="141" t="s">
        <v>583</v>
      </c>
      <c r="F1" s="140" t="s">
        <v>584</v>
      </c>
      <c r="G1" s="141" t="s">
        <v>585</v>
      </c>
    </row>
    <row r="2" spans="1:7" ht="26.1" customHeight="1">
      <c r="A2" s="140" t="s">
        <v>586</v>
      </c>
      <c r="B2" s="142">
        <v>2</v>
      </c>
      <c r="C2" s="142"/>
      <c r="D2" s="142"/>
      <c r="E2" s="142"/>
      <c r="F2" s="142"/>
      <c r="G2" s="142"/>
    </row>
    <row r="3" spans="1:7" ht="26.1" customHeight="1">
      <c r="A3" s="140" t="s">
        <v>587</v>
      </c>
      <c r="B3" s="142">
        <v>3</v>
      </c>
      <c r="C3" s="143" t="s">
        <v>588</v>
      </c>
      <c r="D3" s="142" t="e">
        <f t="shared" ref="D3:G3" si="0">D2+C3</f>
        <v>#VALUE!</v>
      </c>
      <c r="E3" s="142" t="e">
        <f t="shared" si="0"/>
        <v>#VALUE!</v>
      </c>
      <c r="F3" s="142" t="e">
        <f t="shared" si="0"/>
        <v>#VALUE!</v>
      </c>
      <c r="G3" s="142" t="e">
        <f t="shared" si="0"/>
        <v>#VALUE!</v>
      </c>
    </row>
    <row r="4" spans="1:7" ht="26.1" customHeight="1">
      <c r="A4" s="140" t="s">
        <v>589</v>
      </c>
      <c r="B4" s="142">
        <v>1</v>
      </c>
      <c r="C4" s="142"/>
      <c r="D4" s="142"/>
      <c r="E4" s="142"/>
      <c r="F4" s="142"/>
      <c r="G4" s="142"/>
    </row>
    <row r="5" spans="1:7" ht="26.1" customHeight="1">
      <c r="A5" s="140" t="s">
        <v>590</v>
      </c>
      <c r="B5" s="142">
        <v>2</v>
      </c>
      <c r="C5" s="143" t="s">
        <v>591</v>
      </c>
      <c r="D5" s="142">
        <f t="shared" ref="D5:F5" si="1">D2-D4</f>
        <v>0</v>
      </c>
      <c r="E5" s="142">
        <f t="shared" si="1"/>
        <v>0</v>
      </c>
      <c r="F5" s="142">
        <f t="shared" si="1"/>
        <v>0</v>
      </c>
      <c r="G5" s="142">
        <f>G2-G4</f>
        <v>0</v>
      </c>
    </row>
    <row r="6" spans="1:7" ht="26.1" customHeight="1">
      <c r="A6" s="140" t="s">
        <v>592</v>
      </c>
      <c r="B6" s="142">
        <v>1</v>
      </c>
      <c r="C6" s="142"/>
      <c r="D6" s="142"/>
      <c r="E6" s="142"/>
      <c r="F6" s="142"/>
      <c r="G6" s="142"/>
    </row>
    <row r="7" spans="1:7" ht="26.1" customHeight="1">
      <c r="A7" s="140" t="s">
        <v>593</v>
      </c>
      <c r="B7" s="142">
        <v>1</v>
      </c>
      <c r="C7" s="144"/>
      <c r="D7" s="144"/>
      <c r="E7" s="144"/>
      <c r="F7" s="144"/>
      <c r="G7" s="144"/>
    </row>
    <row r="8" spans="1:7" ht="26.1" customHeight="1">
      <c r="A8" s="140" t="s">
        <v>594</v>
      </c>
      <c r="B8" s="142">
        <v>1</v>
      </c>
      <c r="C8" s="142"/>
      <c r="D8" s="142"/>
      <c r="E8" s="142"/>
      <c r="F8" s="142"/>
      <c r="G8" s="142"/>
    </row>
    <row r="9" spans="1:7" ht="26.1" customHeight="1">
      <c r="A9" s="140" t="s">
        <v>595</v>
      </c>
      <c r="B9" s="142">
        <v>1</v>
      </c>
      <c r="C9" s="144"/>
      <c r="D9" s="144"/>
      <c r="E9" s="144"/>
      <c r="F9" s="144"/>
      <c r="G9" s="144"/>
    </row>
    <row r="10" spans="1:7" ht="26.1" customHeight="1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R115"/>
  <sheetViews>
    <sheetView zoomScale="80" zoomScaleNormal="80" workbookViewId="0">
      <pane xSplit="4" ySplit="4" topLeftCell="F5" activePane="bottomRight" state="frozen"/>
      <selection activeCell="AT4" sqref="AT4"/>
      <selection pane="topRight" activeCell="AT4" sqref="AT4"/>
      <selection pane="bottomLeft" activeCell="AT4" sqref="AT4"/>
      <selection pane="bottomRight" activeCell="AT4" sqref="AT4"/>
    </sheetView>
  </sheetViews>
  <sheetFormatPr defaultColWidth="8.6640625" defaultRowHeight="15"/>
  <cols>
    <col min="1" max="1" width="13.109375" style="66" bestFit="1" customWidth="1"/>
    <col min="2" max="2" width="24.109375" style="66" bestFit="1" customWidth="1"/>
    <col min="3" max="5" width="26.33203125" style="66" bestFit="1" customWidth="1"/>
    <col min="6" max="6" width="59.44140625" style="66" customWidth="1"/>
    <col min="7" max="7" width="12.44140625" style="66" bestFit="1" customWidth="1"/>
    <col min="8" max="10" width="8.5546875" style="84" bestFit="1" customWidth="1"/>
    <col min="11" max="12" width="9.6640625" style="84" bestFit="1" customWidth="1"/>
    <col min="13" max="13" width="8.5546875" style="84" bestFit="1" customWidth="1"/>
    <col min="14" max="14" width="10.44140625" style="84" bestFit="1" customWidth="1"/>
    <col min="15" max="15" width="7.5546875" style="84" bestFit="1" customWidth="1"/>
    <col min="16" max="18" width="9.6640625" style="84" bestFit="1" customWidth="1"/>
    <col min="19" max="238" width="8.6640625" style="24"/>
    <col min="239" max="239" width="8.5546875" style="24" customWidth="1"/>
    <col min="240" max="240" width="11.5546875" style="24" customWidth="1"/>
    <col min="241" max="242" width="12.5546875" style="24" customWidth="1"/>
    <col min="243" max="243" width="5.6640625" style="24" bestFit="1" customWidth="1"/>
    <col min="244" max="244" width="8.33203125" style="24" bestFit="1" customWidth="1"/>
    <col min="245" max="245" width="9" style="24" bestFit="1" customWidth="1"/>
    <col min="246" max="247" width="8.33203125" style="24" bestFit="1" customWidth="1"/>
    <col min="248" max="248" width="8.33203125" style="24" customWidth="1"/>
    <col min="249" max="249" width="5.6640625" style="24" customWidth="1"/>
    <col min="250" max="253" width="8.33203125" style="24" customWidth="1"/>
    <col min="254" max="254" width="6.33203125" style="24" customWidth="1"/>
    <col min="255" max="255" width="7.88671875" style="24" customWidth="1"/>
    <col min="256" max="257" width="9" style="24" customWidth="1"/>
    <col min="258" max="258" width="8.44140625" style="24" bestFit="1" customWidth="1"/>
    <col min="259" max="494" width="8.6640625" style="24"/>
    <col min="495" max="495" width="8.5546875" style="24" customWidth="1"/>
    <col min="496" max="496" width="11.5546875" style="24" customWidth="1"/>
    <col min="497" max="498" width="12.5546875" style="24" customWidth="1"/>
    <col min="499" max="499" width="5.6640625" style="24" bestFit="1" customWidth="1"/>
    <col min="500" max="500" width="8.33203125" style="24" bestFit="1" customWidth="1"/>
    <col min="501" max="501" width="9" style="24" bestFit="1" customWidth="1"/>
    <col min="502" max="503" width="8.33203125" style="24" bestFit="1" customWidth="1"/>
    <col min="504" max="504" width="8.33203125" style="24" customWidth="1"/>
    <col min="505" max="505" width="5.6640625" style="24" customWidth="1"/>
    <col min="506" max="509" width="8.33203125" style="24" customWidth="1"/>
    <col min="510" max="510" width="6.33203125" style="24" customWidth="1"/>
    <col min="511" max="511" width="7.88671875" style="24" customWidth="1"/>
    <col min="512" max="513" width="9" style="24" customWidth="1"/>
    <col min="514" max="514" width="8.44140625" style="24" bestFit="1" customWidth="1"/>
    <col min="515" max="750" width="8.6640625" style="24"/>
    <col min="751" max="751" width="8.5546875" style="24" customWidth="1"/>
    <col min="752" max="752" width="11.5546875" style="24" customWidth="1"/>
    <col min="753" max="754" width="12.5546875" style="24" customWidth="1"/>
    <col min="755" max="755" width="5.6640625" style="24" bestFit="1" customWidth="1"/>
    <col min="756" max="756" width="8.33203125" style="24" bestFit="1" customWidth="1"/>
    <col min="757" max="757" width="9" style="24" bestFit="1" customWidth="1"/>
    <col min="758" max="759" width="8.33203125" style="24" bestFit="1" customWidth="1"/>
    <col min="760" max="760" width="8.33203125" style="24" customWidth="1"/>
    <col min="761" max="761" width="5.6640625" style="24" customWidth="1"/>
    <col min="762" max="765" width="8.33203125" style="24" customWidth="1"/>
    <col min="766" max="766" width="6.33203125" style="24" customWidth="1"/>
    <col min="767" max="767" width="7.88671875" style="24" customWidth="1"/>
    <col min="768" max="769" width="9" style="24" customWidth="1"/>
    <col min="770" max="770" width="8.44140625" style="24" bestFit="1" customWidth="1"/>
    <col min="771" max="1006" width="8.6640625" style="24"/>
    <col min="1007" max="1007" width="8.5546875" style="24" customWidth="1"/>
    <col min="1008" max="1008" width="11.5546875" style="24" customWidth="1"/>
    <col min="1009" max="1010" width="12.5546875" style="24" customWidth="1"/>
    <col min="1011" max="1011" width="5.6640625" style="24" bestFit="1" customWidth="1"/>
    <col min="1012" max="1012" width="8.33203125" style="24" bestFit="1" customWidth="1"/>
    <col min="1013" max="1013" width="9" style="24" bestFit="1" customWidth="1"/>
    <col min="1014" max="1015" width="8.33203125" style="24" bestFit="1" customWidth="1"/>
    <col min="1016" max="1016" width="8.33203125" style="24" customWidth="1"/>
    <col min="1017" max="1017" width="5.6640625" style="24" customWidth="1"/>
    <col min="1018" max="1021" width="8.33203125" style="24" customWidth="1"/>
    <col min="1022" max="1022" width="6.33203125" style="24" customWidth="1"/>
    <col min="1023" max="1023" width="7.88671875" style="24" customWidth="1"/>
    <col min="1024" max="1025" width="9" style="24" customWidth="1"/>
    <col min="1026" max="1026" width="8.44140625" style="24" bestFit="1" customWidth="1"/>
    <col min="1027" max="1262" width="8.6640625" style="24"/>
    <col min="1263" max="1263" width="8.5546875" style="24" customWidth="1"/>
    <col min="1264" max="1264" width="11.5546875" style="24" customWidth="1"/>
    <col min="1265" max="1266" width="12.5546875" style="24" customWidth="1"/>
    <col min="1267" max="1267" width="5.6640625" style="24" bestFit="1" customWidth="1"/>
    <col min="1268" max="1268" width="8.33203125" style="24" bestFit="1" customWidth="1"/>
    <col min="1269" max="1269" width="9" style="24" bestFit="1" customWidth="1"/>
    <col min="1270" max="1271" width="8.33203125" style="24" bestFit="1" customWidth="1"/>
    <col min="1272" max="1272" width="8.33203125" style="24" customWidth="1"/>
    <col min="1273" max="1273" width="5.6640625" style="24" customWidth="1"/>
    <col min="1274" max="1277" width="8.33203125" style="24" customWidth="1"/>
    <col min="1278" max="1278" width="6.33203125" style="24" customWidth="1"/>
    <col min="1279" max="1279" width="7.88671875" style="24" customWidth="1"/>
    <col min="1280" max="1281" width="9" style="24" customWidth="1"/>
    <col min="1282" max="1282" width="8.44140625" style="24" bestFit="1" customWidth="1"/>
    <col min="1283" max="1518" width="8.6640625" style="24"/>
    <col min="1519" max="1519" width="8.5546875" style="24" customWidth="1"/>
    <col min="1520" max="1520" width="11.5546875" style="24" customWidth="1"/>
    <col min="1521" max="1522" width="12.5546875" style="24" customWidth="1"/>
    <col min="1523" max="1523" width="5.6640625" style="24" bestFit="1" customWidth="1"/>
    <col min="1524" max="1524" width="8.33203125" style="24" bestFit="1" customWidth="1"/>
    <col min="1525" max="1525" width="9" style="24" bestFit="1" customWidth="1"/>
    <col min="1526" max="1527" width="8.33203125" style="24" bestFit="1" customWidth="1"/>
    <col min="1528" max="1528" width="8.33203125" style="24" customWidth="1"/>
    <col min="1529" max="1529" width="5.6640625" style="24" customWidth="1"/>
    <col min="1530" max="1533" width="8.33203125" style="24" customWidth="1"/>
    <col min="1534" max="1534" width="6.33203125" style="24" customWidth="1"/>
    <col min="1535" max="1535" width="7.88671875" style="24" customWidth="1"/>
    <col min="1536" max="1537" width="9" style="24" customWidth="1"/>
    <col min="1538" max="1538" width="8.44140625" style="24" bestFit="1" customWidth="1"/>
    <col min="1539" max="1774" width="8.6640625" style="24"/>
    <col min="1775" max="1775" width="8.5546875" style="24" customWidth="1"/>
    <col min="1776" max="1776" width="11.5546875" style="24" customWidth="1"/>
    <col min="1777" max="1778" width="12.5546875" style="24" customWidth="1"/>
    <col min="1779" max="1779" width="5.6640625" style="24" bestFit="1" customWidth="1"/>
    <col min="1780" max="1780" width="8.33203125" style="24" bestFit="1" customWidth="1"/>
    <col min="1781" max="1781" width="9" style="24" bestFit="1" customWidth="1"/>
    <col min="1782" max="1783" width="8.33203125" style="24" bestFit="1" customWidth="1"/>
    <col min="1784" max="1784" width="8.33203125" style="24" customWidth="1"/>
    <col min="1785" max="1785" width="5.6640625" style="24" customWidth="1"/>
    <col min="1786" max="1789" width="8.33203125" style="24" customWidth="1"/>
    <col min="1790" max="1790" width="6.33203125" style="24" customWidth="1"/>
    <col min="1791" max="1791" width="7.88671875" style="24" customWidth="1"/>
    <col min="1792" max="1793" width="9" style="24" customWidth="1"/>
    <col min="1794" max="1794" width="8.44140625" style="24" bestFit="1" customWidth="1"/>
    <col min="1795" max="2030" width="8.6640625" style="24"/>
    <col min="2031" max="2031" width="8.5546875" style="24" customWidth="1"/>
    <col min="2032" max="2032" width="11.5546875" style="24" customWidth="1"/>
    <col min="2033" max="2034" width="12.5546875" style="24" customWidth="1"/>
    <col min="2035" max="2035" width="5.6640625" style="24" bestFit="1" customWidth="1"/>
    <col min="2036" max="2036" width="8.33203125" style="24" bestFit="1" customWidth="1"/>
    <col min="2037" max="2037" width="9" style="24" bestFit="1" customWidth="1"/>
    <col min="2038" max="2039" width="8.33203125" style="24" bestFit="1" customWidth="1"/>
    <col min="2040" max="2040" width="8.33203125" style="24" customWidth="1"/>
    <col min="2041" max="2041" width="5.6640625" style="24" customWidth="1"/>
    <col min="2042" max="2045" width="8.33203125" style="24" customWidth="1"/>
    <col min="2046" max="2046" width="6.33203125" style="24" customWidth="1"/>
    <col min="2047" max="2047" width="7.88671875" style="24" customWidth="1"/>
    <col min="2048" max="2049" width="9" style="24" customWidth="1"/>
    <col min="2050" max="2050" width="8.44140625" style="24" bestFit="1" customWidth="1"/>
    <col min="2051" max="2286" width="8.6640625" style="24"/>
    <col min="2287" max="2287" width="8.5546875" style="24" customWidth="1"/>
    <col min="2288" max="2288" width="11.5546875" style="24" customWidth="1"/>
    <col min="2289" max="2290" width="12.5546875" style="24" customWidth="1"/>
    <col min="2291" max="2291" width="5.6640625" style="24" bestFit="1" customWidth="1"/>
    <col min="2292" max="2292" width="8.33203125" style="24" bestFit="1" customWidth="1"/>
    <col min="2293" max="2293" width="9" style="24" bestFit="1" customWidth="1"/>
    <col min="2294" max="2295" width="8.33203125" style="24" bestFit="1" customWidth="1"/>
    <col min="2296" max="2296" width="8.33203125" style="24" customWidth="1"/>
    <col min="2297" max="2297" width="5.6640625" style="24" customWidth="1"/>
    <col min="2298" max="2301" width="8.33203125" style="24" customWidth="1"/>
    <col min="2302" max="2302" width="6.33203125" style="24" customWidth="1"/>
    <col min="2303" max="2303" width="7.88671875" style="24" customWidth="1"/>
    <col min="2304" max="2305" width="9" style="24" customWidth="1"/>
    <col min="2306" max="2306" width="8.44140625" style="24" bestFit="1" customWidth="1"/>
    <col min="2307" max="2542" width="8.6640625" style="24"/>
    <col min="2543" max="2543" width="8.5546875" style="24" customWidth="1"/>
    <col min="2544" max="2544" width="11.5546875" style="24" customWidth="1"/>
    <col min="2545" max="2546" width="12.5546875" style="24" customWidth="1"/>
    <col min="2547" max="2547" width="5.6640625" style="24" bestFit="1" customWidth="1"/>
    <col min="2548" max="2548" width="8.33203125" style="24" bestFit="1" customWidth="1"/>
    <col min="2549" max="2549" width="9" style="24" bestFit="1" customWidth="1"/>
    <col min="2550" max="2551" width="8.33203125" style="24" bestFit="1" customWidth="1"/>
    <col min="2552" max="2552" width="8.33203125" style="24" customWidth="1"/>
    <col min="2553" max="2553" width="5.6640625" style="24" customWidth="1"/>
    <col min="2554" max="2557" width="8.33203125" style="24" customWidth="1"/>
    <col min="2558" max="2558" width="6.33203125" style="24" customWidth="1"/>
    <col min="2559" max="2559" width="7.88671875" style="24" customWidth="1"/>
    <col min="2560" max="2561" width="9" style="24" customWidth="1"/>
    <col min="2562" max="2562" width="8.44140625" style="24" bestFit="1" customWidth="1"/>
    <col min="2563" max="2798" width="8.6640625" style="24"/>
    <col min="2799" max="2799" width="8.5546875" style="24" customWidth="1"/>
    <col min="2800" max="2800" width="11.5546875" style="24" customWidth="1"/>
    <col min="2801" max="2802" width="12.5546875" style="24" customWidth="1"/>
    <col min="2803" max="2803" width="5.6640625" style="24" bestFit="1" customWidth="1"/>
    <col min="2804" max="2804" width="8.33203125" style="24" bestFit="1" customWidth="1"/>
    <col min="2805" max="2805" width="9" style="24" bestFit="1" customWidth="1"/>
    <col min="2806" max="2807" width="8.33203125" style="24" bestFit="1" customWidth="1"/>
    <col min="2808" max="2808" width="8.33203125" style="24" customWidth="1"/>
    <col min="2809" max="2809" width="5.6640625" style="24" customWidth="1"/>
    <col min="2810" max="2813" width="8.33203125" style="24" customWidth="1"/>
    <col min="2814" max="2814" width="6.33203125" style="24" customWidth="1"/>
    <col min="2815" max="2815" width="7.88671875" style="24" customWidth="1"/>
    <col min="2816" max="2817" width="9" style="24" customWidth="1"/>
    <col min="2818" max="2818" width="8.44140625" style="24" bestFit="1" customWidth="1"/>
    <col min="2819" max="3054" width="8.6640625" style="24"/>
    <col min="3055" max="3055" width="8.5546875" style="24" customWidth="1"/>
    <col min="3056" max="3056" width="11.5546875" style="24" customWidth="1"/>
    <col min="3057" max="3058" width="12.5546875" style="24" customWidth="1"/>
    <col min="3059" max="3059" width="5.6640625" style="24" bestFit="1" customWidth="1"/>
    <col min="3060" max="3060" width="8.33203125" style="24" bestFit="1" customWidth="1"/>
    <col min="3061" max="3061" width="9" style="24" bestFit="1" customWidth="1"/>
    <col min="3062" max="3063" width="8.33203125" style="24" bestFit="1" customWidth="1"/>
    <col min="3064" max="3064" width="8.33203125" style="24" customWidth="1"/>
    <col min="3065" max="3065" width="5.6640625" style="24" customWidth="1"/>
    <col min="3066" max="3069" width="8.33203125" style="24" customWidth="1"/>
    <col min="3070" max="3070" width="6.33203125" style="24" customWidth="1"/>
    <col min="3071" max="3071" width="7.88671875" style="24" customWidth="1"/>
    <col min="3072" max="3073" width="9" style="24" customWidth="1"/>
    <col min="3074" max="3074" width="8.44140625" style="24" bestFit="1" customWidth="1"/>
    <col min="3075" max="3310" width="8.6640625" style="24"/>
    <col min="3311" max="3311" width="8.5546875" style="24" customWidth="1"/>
    <col min="3312" max="3312" width="11.5546875" style="24" customWidth="1"/>
    <col min="3313" max="3314" width="12.5546875" style="24" customWidth="1"/>
    <col min="3315" max="3315" width="5.6640625" style="24" bestFit="1" customWidth="1"/>
    <col min="3316" max="3316" width="8.33203125" style="24" bestFit="1" customWidth="1"/>
    <col min="3317" max="3317" width="9" style="24" bestFit="1" customWidth="1"/>
    <col min="3318" max="3319" width="8.33203125" style="24" bestFit="1" customWidth="1"/>
    <col min="3320" max="3320" width="8.33203125" style="24" customWidth="1"/>
    <col min="3321" max="3321" width="5.6640625" style="24" customWidth="1"/>
    <col min="3322" max="3325" width="8.33203125" style="24" customWidth="1"/>
    <col min="3326" max="3326" width="6.33203125" style="24" customWidth="1"/>
    <col min="3327" max="3327" width="7.88671875" style="24" customWidth="1"/>
    <col min="3328" max="3329" width="9" style="24" customWidth="1"/>
    <col min="3330" max="3330" width="8.44140625" style="24" bestFit="1" customWidth="1"/>
    <col min="3331" max="3566" width="8.6640625" style="24"/>
    <col min="3567" max="3567" width="8.5546875" style="24" customWidth="1"/>
    <col min="3568" max="3568" width="11.5546875" style="24" customWidth="1"/>
    <col min="3569" max="3570" width="12.5546875" style="24" customWidth="1"/>
    <col min="3571" max="3571" width="5.6640625" style="24" bestFit="1" customWidth="1"/>
    <col min="3572" max="3572" width="8.33203125" style="24" bestFit="1" customWidth="1"/>
    <col min="3573" max="3573" width="9" style="24" bestFit="1" customWidth="1"/>
    <col min="3574" max="3575" width="8.33203125" style="24" bestFit="1" customWidth="1"/>
    <col min="3576" max="3576" width="8.33203125" style="24" customWidth="1"/>
    <col min="3577" max="3577" width="5.6640625" style="24" customWidth="1"/>
    <col min="3578" max="3581" width="8.33203125" style="24" customWidth="1"/>
    <col min="3582" max="3582" width="6.33203125" style="24" customWidth="1"/>
    <col min="3583" max="3583" width="7.88671875" style="24" customWidth="1"/>
    <col min="3584" max="3585" width="9" style="24" customWidth="1"/>
    <col min="3586" max="3586" width="8.44140625" style="24" bestFit="1" customWidth="1"/>
    <col min="3587" max="3822" width="8.6640625" style="24"/>
    <col min="3823" max="3823" width="8.5546875" style="24" customWidth="1"/>
    <col min="3824" max="3824" width="11.5546875" style="24" customWidth="1"/>
    <col min="3825" max="3826" width="12.5546875" style="24" customWidth="1"/>
    <col min="3827" max="3827" width="5.6640625" style="24" bestFit="1" customWidth="1"/>
    <col min="3828" max="3828" width="8.33203125" style="24" bestFit="1" customWidth="1"/>
    <col min="3829" max="3829" width="9" style="24" bestFit="1" customWidth="1"/>
    <col min="3830" max="3831" width="8.33203125" style="24" bestFit="1" customWidth="1"/>
    <col min="3832" max="3832" width="8.33203125" style="24" customWidth="1"/>
    <col min="3833" max="3833" width="5.6640625" style="24" customWidth="1"/>
    <col min="3834" max="3837" width="8.33203125" style="24" customWidth="1"/>
    <col min="3838" max="3838" width="6.33203125" style="24" customWidth="1"/>
    <col min="3839" max="3839" width="7.88671875" style="24" customWidth="1"/>
    <col min="3840" max="3841" width="9" style="24" customWidth="1"/>
    <col min="3842" max="3842" width="8.44140625" style="24" bestFit="1" customWidth="1"/>
    <col min="3843" max="4078" width="8.6640625" style="24"/>
    <col min="4079" max="4079" width="8.5546875" style="24" customWidth="1"/>
    <col min="4080" max="4080" width="11.5546875" style="24" customWidth="1"/>
    <col min="4081" max="4082" width="12.5546875" style="24" customWidth="1"/>
    <col min="4083" max="4083" width="5.6640625" style="24" bestFit="1" customWidth="1"/>
    <col min="4084" max="4084" width="8.33203125" style="24" bestFit="1" customWidth="1"/>
    <col min="4085" max="4085" width="9" style="24" bestFit="1" customWidth="1"/>
    <col min="4086" max="4087" width="8.33203125" style="24" bestFit="1" customWidth="1"/>
    <col min="4088" max="4088" width="8.33203125" style="24" customWidth="1"/>
    <col min="4089" max="4089" width="5.6640625" style="24" customWidth="1"/>
    <col min="4090" max="4093" width="8.33203125" style="24" customWidth="1"/>
    <col min="4094" max="4094" width="6.33203125" style="24" customWidth="1"/>
    <col min="4095" max="4095" width="7.88671875" style="24" customWidth="1"/>
    <col min="4096" max="4097" width="9" style="24" customWidth="1"/>
    <col min="4098" max="4098" width="8.44140625" style="24" bestFit="1" customWidth="1"/>
    <col min="4099" max="4334" width="8.6640625" style="24"/>
    <col min="4335" max="4335" width="8.5546875" style="24" customWidth="1"/>
    <col min="4336" max="4336" width="11.5546875" style="24" customWidth="1"/>
    <col min="4337" max="4338" width="12.5546875" style="24" customWidth="1"/>
    <col min="4339" max="4339" width="5.6640625" style="24" bestFit="1" customWidth="1"/>
    <col min="4340" max="4340" width="8.33203125" style="24" bestFit="1" customWidth="1"/>
    <col min="4341" max="4341" width="9" style="24" bestFit="1" customWidth="1"/>
    <col min="4342" max="4343" width="8.33203125" style="24" bestFit="1" customWidth="1"/>
    <col min="4344" max="4344" width="8.33203125" style="24" customWidth="1"/>
    <col min="4345" max="4345" width="5.6640625" style="24" customWidth="1"/>
    <col min="4346" max="4349" width="8.33203125" style="24" customWidth="1"/>
    <col min="4350" max="4350" width="6.33203125" style="24" customWidth="1"/>
    <col min="4351" max="4351" width="7.88671875" style="24" customWidth="1"/>
    <col min="4352" max="4353" width="9" style="24" customWidth="1"/>
    <col min="4354" max="4354" width="8.44140625" style="24" bestFit="1" customWidth="1"/>
    <col min="4355" max="4590" width="8.6640625" style="24"/>
    <col min="4591" max="4591" width="8.5546875" style="24" customWidth="1"/>
    <col min="4592" max="4592" width="11.5546875" style="24" customWidth="1"/>
    <col min="4593" max="4594" width="12.5546875" style="24" customWidth="1"/>
    <col min="4595" max="4595" width="5.6640625" style="24" bestFit="1" customWidth="1"/>
    <col min="4596" max="4596" width="8.33203125" style="24" bestFit="1" customWidth="1"/>
    <col min="4597" max="4597" width="9" style="24" bestFit="1" customWidth="1"/>
    <col min="4598" max="4599" width="8.33203125" style="24" bestFit="1" customWidth="1"/>
    <col min="4600" max="4600" width="8.33203125" style="24" customWidth="1"/>
    <col min="4601" max="4601" width="5.6640625" style="24" customWidth="1"/>
    <col min="4602" max="4605" width="8.33203125" style="24" customWidth="1"/>
    <col min="4606" max="4606" width="6.33203125" style="24" customWidth="1"/>
    <col min="4607" max="4607" width="7.88671875" style="24" customWidth="1"/>
    <col min="4608" max="4609" width="9" style="24" customWidth="1"/>
    <col min="4610" max="4610" width="8.44140625" style="24" bestFit="1" customWidth="1"/>
    <col min="4611" max="4846" width="8.6640625" style="24"/>
    <col min="4847" max="4847" width="8.5546875" style="24" customWidth="1"/>
    <col min="4848" max="4848" width="11.5546875" style="24" customWidth="1"/>
    <col min="4849" max="4850" width="12.5546875" style="24" customWidth="1"/>
    <col min="4851" max="4851" width="5.6640625" style="24" bestFit="1" customWidth="1"/>
    <col min="4852" max="4852" width="8.33203125" style="24" bestFit="1" customWidth="1"/>
    <col min="4853" max="4853" width="9" style="24" bestFit="1" customWidth="1"/>
    <col min="4854" max="4855" width="8.33203125" style="24" bestFit="1" customWidth="1"/>
    <col min="4856" max="4856" width="8.33203125" style="24" customWidth="1"/>
    <col min="4857" max="4857" width="5.6640625" style="24" customWidth="1"/>
    <col min="4858" max="4861" width="8.33203125" style="24" customWidth="1"/>
    <col min="4862" max="4862" width="6.33203125" style="24" customWidth="1"/>
    <col min="4863" max="4863" width="7.88671875" style="24" customWidth="1"/>
    <col min="4864" max="4865" width="9" style="24" customWidth="1"/>
    <col min="4866" max="4866" width="8.44140625" style="24" bestFit="1" customWidth="1"/>
    <col min="4867" max="5102" width="8.6640625" style="24"/>
    <col min="5103" max="5103" width="8.5546875" style="24" customWidth="1"/>
    <col min="5104" max="5104" width="11.5546875" style="24" customWidth="1"/>
    <col min="5105" max="5106" width="12.5546875" style="24" customWidth="1"/>
    <col min="5107" max="5107" width="5.6640625" style="24" bestFit="1" customWidth="1"/>
    <col min="5108" max="5108" width="8.33203125" style="24" bestFit="1" customWidth="1"/>
    <col min="5109" max="5109" width="9" style="24" bestFit="1" customWidth="1"/>
    <col min="5110" max="5111" width="8.33203125" style="24" bestFit="1" customWidth="1"/>
    <col min="5112" max="5112" width="8.33203125" style="24" customWidth="1"/>
    <col min="5113" max="5113" width="5.6640625" style="24" customWidth="1"/>
    <col min="5114" max="5117" width="8.33203125" style="24" customWidth="1"/>
    <col min="5118" max="5118" width="6.33203125" style="24" customWidth="1"/>
    <col min="5119" max="5119" width="7.88671875" style="24" customWidth="1"/>
    <col min="5120" max="5121" width="9" style="24" customWidth="1"/>
    <col min="5122" max="5122" width="8.44140625" style="24" bestFit="1" customWidth="1"/>
    <col min="5123" max="5358" width="8.6640625" style="24"/>
    <col min="5359" max="5359" width="8.5546875" style="24" customWidth="1"/>
    <col min="5360" max="5360" width="11.5546875" style="24" customWidth="1"/>
    <col min="5361" max="5362" width="12.5546875" style="24" customWidth="1"/>
    <col min="5363" max="5363" width="5.6640625" style="24" bestFit="1" customWidth="1"/>
    <col min="5364" max="5364" width="8.33203125" style="24" bestFit="1" customWidth="1"/>
    <col min="5365" max="5365" width="9" style="24" bestFit="1" customWidth="1"/>
    <col min="5366" max="5367" width="8.33203125" style="24" bestFit="1" customWidth="1"/>
    <col min="5368" max="5368" width="8.33203125" style="24" customWidth="1"/>
    <col min="5369" max="5369" width="5.6640625" style="24" customWidth="1"/>
    <col min="5370" max="5373" width="8.33203125" style="24" customWidth="1"/>
    <col min="5374" max="5374" width="6.33203125" style="24" customWidth="1"/>
    <col min="5375" max="5375" width="7.88671875" style="24" customWidth="1"/>
    <col min="5376" max="5377" width="9" style="24" customWidth="1"/>
    <col min="5378" max="5378" width="8.44140625" style="24" bestFit="1" customWidth="1"/>
    <col min="5379" max="5614" width="8.6640625" style="24"/>
    <col min="5615" max="5615" width="8.5546875" style="24" customWidth="1"/>
    <col min="5616" max="5616" width="11.5546875" style="24" customWidth="1"/>
    <col min="5617" max="5618" width="12.5546875" style="24" customWidth="1"/>
    <col min="5619" max="5619" width="5.6640625" style="24" bestFit="1" customWidth="1"/>
    <col min="5620" max="5620" width="8.33203125" style="24" bestFit="1" customWidth="1"/>
    <col min="5621" max="5621" width="9" style="24" bestFit="1" customWidth="1"/>
    <col min="5622" max="5623" width="8.33203125" style="24" bestFit="1" customWidth="1"/>
    <col min="5624" max="5624" width="8.33203125" style="24" customWidth="1"/>
    <col min="5625" max="5625" width="5.6640625" style="24" customWidth="1"/>
    <col min="5626" max="5629" width="8.33203125" style="24" customWidth="1"/>
    <col min="5630" max="5630" width="6.33203125" style="24" customWidth="1"/>
    <col min="5631" max="5631" width="7.88671875" style="24" customWidth="1"/>
    <col min="5632" max="5633" width="9" style="24" customWidth="1"/>
    <col min="5634" max="5634" width="8.44140625" style="24" bestFit="1" customWidth="1"/>
    <col min="5635" max="5870" width="8.6640625" style="24"/>
    <col min="5871" max="5871" width="8.5546875" style="24" customWidth="1"/>
    <col min="5872" max="5872" width="11.5546875" style="24" customWidth="1"/>
    <col min="5873" max="5874" width="12.5546875" style="24" customWidth="1"/>
    <col min="5875" max="5875" width="5.6640625" style="24" bestFit="1" customWidth="1"/>
    <col min="5876" max="5876" width="8.33203125" style="24" bestFit="1" customWidth="1"/>
    <col min="5877" max="5877" width="9" style="24" bestFit="1" customWidth="1"/>
    <col min="5878" max="5879" width="8.33203125" style="24" bestFit="1" customWidth="1"/>
    <col min="5880" max="5880" width="8.33203125" style="24" customWidth="1"/>
    <col min="5881" max="5881" width="5.6640625" style="24" customWidth="1"/>
    <col min="5882" max="5885" width="8.33203125" style="24" customWidth="1"/>
    <col min="5886" max="5886" width="6.33203125" style="24" customWidth="1"/>
    <col min="5887" max="5887" width="7.88671875" style="24" customWidth="1"/>
    <col min="5888" max="5889" width="9" style="24" customWidth="1"/>
    <col min="5890" max="5890" width="8.44140625" style="24" bestFit="1" customWidth="1"/>
    <col min="5891" max="6126" width="8.6640625" style="24"/>
    <col min="6127" max="6127" width="8.5546875" style="24" customWidth="1"/>
    <col min="6128" max="6128" width="11.5546875" style="24" customWidth="1"/>
    <col min="6129" max="6130" width="12.5546875" style="24" customWidth="1"/>
    <col min="6131" max="6131" width="5.6640625" style="24" bestFit="1" customWidth="1"/>
    <col min="6132" max="6132" width="8.33203125" style="24" bestFit="1" customWidth="1"/>
    <col min="6133" max="6133" width="9" style="24" bestFit="1" customWidth="1"/>
    <col min="6134" max="6135" width="8.33203125" style="24" bestFit="1" customWidth="1"/>
    <col min="6136" max="6136" width="8.33203125" style="24" customWidth="1"/>
    <col min="6137" max="6137" width="5.6640625" style="24" customWidth="1"/>
    <col min="6138" max="6141" width="8.33203125" style="24" customWidth="1"/>
    <col min="6142" max="6142" width="6.33203125" style="24" customWidth="1"/>
    <col min="6143" max="6143" width="7.88671875" style="24" customWidth="1"/>
    <col min="6144" max="6145" width="9" style="24" customWidth="1"/>
    <col min="6146" max="6146" width="8.44140625" style="24" bestFit="1" customWidth="1"/>
    <col min="6147" max="6382" width="8.6640625" style="24"/>
    <col min="6383" max="6383" width="8.5546875" style="24" customWidth="1"/>
    <col min="6384" max="6384" width="11.5546875" style="24" customWidth="1"/>
    <col min="6385" max="6386" width="12.5546875" style="24" customWidth="1"/>
    <col min="6387" max="6387" width="5.6640625" style="24" bestFit="1" customWidth="1"/>
    <col min="6388" max="6388" width="8.33203125" style="24" bestFit="1" customWidth="1"/>
    <col min="6389" max="6389" width="9" style="24" bestFit="1" customWidth="1"/>
    <col min="6390" max="6391" width="8.33203125" style="24" bestFit="1" customWidth="1"/>
    <col min="6392" max="6392" width="8.33203125" style="24" customWidth="1"/>
    <col min="6393" max="6393" width="5.6640625" style="24" customWidth="1"/>
    <col min="6394" max="6397" width="8.33203125" style="24" customWidth="1"/>
    <col min="6398" max="6398" width="6.33203125" style="24" customWidth="1"/>
    <col min="6399" max="6399" width="7.88671875" style="24" customWidth="1"/>
    <col min="6400" max="6401" width="9" style="24" customWidth="1"/>
    <col min="6402" max="6402" width="8.44140625" style="24" bestFit="1" customWidth="1"/>
    <col min="6403" max="6638" width="8.6640625" style="24"/>
    <col min="6639" max="6639" width="8.5546875" style="24" customWidth="1"/>
    <col min="6640" max="6640" width="11.5546875" style="24" customWidth="1"/>
    <col min="6641" max="6642" width="12.5546875" style="24" customWidth="1"/>
    <col min="6643" max="6643" width="5.6640625" style="24" bestFit="1" customWidth="1"/>
    <col min="6644" max="6644" width="8.33203125" style="24" bestFit="1" customWidth="1"/>
    <col min="6645" max="6645" width="9" style="24" bestFit="1" customWidth="1"/>
    <col min="6646" max="6647" width="8.33203125" style="24" bestFit="1" customWidth="1"/>
    <col min="6648" max="6648" width="8.33203125" style="24" customWidth="1"/>
    <col min="6649" max="6649" width="5.6640625" style="24" customWidth="1"/>
    <col min="6650" max="6653" width="8.33203125" style="24" customWidth="1"/>
    <col min="6654" max="6654" width="6.33203125" style="24" customWidth="1"/>
    <col min="6655" max="6655" width="7.88671875" style="24" customWidth="1"/>
    <col min="6656" max="6657" width="9" style="24" customWidth="1"/>
    <col min="6658" max="6658" width="8.44140625" style="24" bestFit="1" customWidth="1"/>
    <col min="6659" max="6894" width="8.6640625" style="24"/>
    <col min="6895" max="6895" width="8.5546875" style="24" customWidth="1"/>
    <col min="6896" max="6896" width="11.5546875" style="24" customWidth="1"/>
    <col min="6897" max="6898" width="12.5546875" style="24" customWidth="1"/>
    <col min="6899" max="6899" width="5.6640625" style="24" bestFit="1" customWidth="1"/>
    <col min="6900" max="6900" width="8.33203125" style="24" bestFit="1" customWidth="1"/>
    <col min="6901" max="6901" width="9" style="24" bestFit="1" customWidth="1"/>
    <col min="6902" max="6903" width="8.33203125" style="24" bestFit="1" customWidth="1"/>
    <col min="6904" max="6904" width="8.33203125" style="24" customWidth="1"/>
    <col min="6905" max="6905" width="5.6640625" style="24" customWidth="1"/>
    <col min="6906" max="6909" width="8.33203125" style="24" customWidth="1"/>
    <col min="6910" max="6910" width="6.33203125" style="24" customWidth="1"/>
    <col min="6911" max="6911" width="7.88671875" style="24" customWidth="1"/>
    <col min="6912" max="6913" width="9" style="24" customWidth="1"/>
    <col min="6914" max="6914" width="8.44140625" style="24" bestFit="1" customWidth="1"/>
    <col min="6915" max="7150" width="8.6640625" style="24"/>
    <col min="7151" max="7151" width="8.5546875" style="24" customWidth="1"/>
    <col min="7152" max="7152" width="11.5546875" style="24" customWidth="1"/>
    <col min="7153" max="7154" width="12.5546875" style="24" customWidth="1"/>
    <col min="7155" max="7155" width="5.6640625" style="24" bestFit="1" customWidth="1"/>
    <col min="7156" max="7156" width="8.33203125" style="24" bestFit="1" customWidth="1"/>
    <col min="7157" max="7157" width="9" style="24" bestFit="1" customWidth="1"/>
    <col min="7158" max="7159" width="8.33203125" style="24" bestFit="1" customWidth="1"/>
    <col min="7160" max="7160" width="8.33203125" style="24" customWidth="1"/>
    <col min="7161" max="7161" width="5.6640625" style="24" customWidth="1"/>
    <col min="7162" max="7165" width="8.33203125" style="24" customWidth="1"/>
    <col min="7166" max="7166" width="6.33203125" style="24" customWidth="1"/>
    <col min="7167" max="7167" width="7.88671875" style="24" customWidth="1"/>
    <col min="7168" max="7169" width="9" style="24" customWidth="1"/>
    <col min="7170" max="7170" width="8.44140625" style="24" bestFit="1" customWidth="1"/>
    <col min="7171" max="7406" width="8.6640625" style="24"/>
    <col min="7407" max="7407" width="8.5546875" style="24" customWidth="1"/>
    <col min="7408" max="7408" width="11.5546875" style="24" customWidth="1"/>
    <col min="7409" max="7410" width="12.5546875" style="24" customWidth="1"/>
    <col min="7411" max="7411" width="5.6640625" style="24" bestFit="1" customWidth="1"/>
    <col min="7412" max="7412" width="8.33203125" style="24" bestFit="1" customWidth="1"/>
    <col min="7413" max="7413" width="9" style="24" bestFit="1" customWidth="1"/>
    <col min="7414" max="7415" width="8.33203125" style="24" bestFit="1" customWidth="1"/>
    <col min="7416" max="7416" width="8.33203125" style="24" customWidth="1"/>
    <col min="7417" max="7417" width="5.6640625" style="24" customWidth="1"/>
    <col min="7418" max="7421" width="8.33203125" style="24" customWidth="1"/>
    <col min="7422" max="7422" width="6.33203125" style="24" customWidth="1"/>
    <col min="7423" max="7423" width="7.88671875" style="24" customWidth="1"/>
    <col min="7424" max="7425" width="9" style="24" customWidth="1"/>
    <col min="7426" max="7426" width="8.44140625" style="24" bestFit="1" customWidth="1"/>
    <col min="7427" max="7662" width="8.6640625" style="24"/>
    <col min="7663" max="7663" width="8.5546875" style="24" customWidth="1"/>
    <col min="7664" max="7664" width="11.5546875" style="24" customWidth="1"/>
    <col min="7665" max="7666" width="12.5546875" style="24" customWidth="1"/>
    <col min="7667" max="7667" width="5.6640625" style="24" bestFit="1" customWidth="1"/>
    <col min="7668" max="7668" width="8.33203125" style="24" bestFit="1" customWidth="1"/>
    <col min="7669" max="7669" width="9" style="24" bestFit="1" customWidth="1"/>
    <col min="7670" max="7671" width="8.33203125" style="24" bestFit="1" customWidth="1"/>
    <col min="7672" max="7672" width="8.33203125" style="24" customWidth="1"/>
    <col min="7673" max="7673" width="5.6640625" style="24" customWidth="1"/>
    <col min="7674" max="7677" width="8.33203125" style="24" customWidth="1"/>
    <col min="7678" max="7678" width="6.33203125" style="24" customWidth="1"/>
    <col min="7679" max="7679" width="7.88671875" style="24" customWidth="1"/>
    <col min="7680" max="7681" width="9" style="24" customWidth="1"/>
    <col min="7682" max="7682" width="8.44140625" style="24" bestFit="1" customWidth="1"/>
    <col min="7683" max="7918" width="8.6640625" style="24"/>
    <col min="7919" max="7919" width="8.5546875" style="24" customWidth="1"/>
    <col min="7920" max="7920" width="11.5546875" style="24" customWidth="1"/>
    <col min="7921" max="7922" width="12.5546875" style="24" customWidth="1"/>
    <col min="7923" max="7923" width="5.6640625" style="24" bestFit="1" customWidth="1"/>
    <col min="7924" max="7924" width="8.33203125" style="24" bestFit="1" customWidth="1"/>
    <col min="7925" max="7925" width="9" style="24" bestFit="1" customWidth="1"/>
    <col min="7926" max="7927" width="8.33203125" style="24" bestFit="1" customWidth="1"/>
    <col min="7928" max="7928" width="8.33203125" style="24" customWidth="1"/>
    <col min="7929" max="7929" width="5.6640625" style="24" customWidth="1"/>
    <col min="7930" max="7933" width="8.33203125" style="24" customWidth="1"/>
    <col min="7934" max="7934" width="6.33203125" style="24" customWidth="1"/>
    <col min="7935" max="7935" width="7.88671875" style="24" customWidth="1"/>
    <col min="7936" max="7937" width="9" style="24" customWidth="1"/>
    <col min="7938" max="7938" width="8.44140625" style="24" bestFit="1" customWidth="1"/>
    <col min="7939" max="8174" width="8.6640625" style="24"/>
    <col min="8175" max="8175" width="8.5546875" style="24" customWidth="1"/>
    <col min="8176" max="8176" width="11.5546875" style="24" customWidth="1"/>
    <col min="8177" max="8178" width="12.5546875" style="24" customWidth="1"/>
    <col min="8179" max="8179" width="5.6640625" style="24" bestFit="1" customWidth="1"/>
    <col min="8180" max="8180" width="8.33203125" style="24" bestFit="1" customWidth="1"/>
    <col min="8181" max="8181" width="9" style="24" bestFit="1" customWidth="1"/>
    <col min="8182" max="8183" width="8.33203125" style="24" bestFit="1" customWidth="1"/>
    <col min="8184" max="8184" width="8.33203125" style="24" customWidth="1"/>
    <col min="8185" max="8185" width="5.6640625" style="24" customWidth="1"/>
    <col min="8186" max="8189" width="8.33203125" style="24" customWidth="1"/>
    <col min="8190" max="8190" width="6.33203125" style="24" customWidth="1"/>
    <col min="8191" max="8191" width="7.88671875" style="24" customWidth="1"/>
    <col min="8192" max="8193" width="9" style="24" customWidth="1"/>
    <col min="8194" max="8194" width="8.44140625" style="24" bestFit="1" customWidth="1"/>
    <col min="8195" max="8430" width="8.6640625" style="24"/>
    <col min="8431" max="8431" width="8.5546875" style="24" customWidth="1"/>
    <col min="8432" max="8432" width="11.5546875" style="24" customWidth="1"/>
    <col min="8433" max="8434" width="12.5546875" style="24" customWidth="1"/>
    <col min="8435" max="8435" width="5.6640625" style="24" bestFit="1" customWidth="1"/>
    <col min="8436" max="8436" width="8.33203125" style="24" bestFit="1" customWidth="1"/>
    <col min="8437" max="8437" width="9" style="24" bestFit="1" customWidth="1"/>
    <col min="8438" max="8439" width="8.33203125" style="24" bestFit="1" customWidth="1"/>
    <col min="8440" max="8440" width="8.33203125" style="24" customWidth="1"/>
    <col min="8441" max="8441" width="5.6640625" style="24" customWidth="1"/>
    <col min="8442" max="8445" width="8.33203125" style="24" customWidth="1"/>
    <col min="8446" max="8446" width="6.33203125" style="24" customWidth="1"/>
    <col min="8447" max="8447" width="7.88671875" style="24" customWidth="1"/>
    <col min="8448" max="8449" width="9" style="24" customWidth="1"/>
    <col min="8450" max="8450" width="8.44140625" style="24" bestFit="1" customWidth="1"/>
    <col min="8451" max="8686" width="8.6640625" style="24"/>
    <col min="8687" max="8687" width="8.5546875" style="24" customWidth="1"/>
    <col min="8688" max="8688" width="11.5546875" style="24" customWidth="1"/>
    <col min="8689" max="8690" width="12.5546875" style="24" customWidth="1"/>
    <col min="8691" max="8691" width="5.6640625" style="24" bestFit="1" customWidth="1"/>
    <col min="8692" max="8692" width="8.33203125" style="24" bestFit="1" customWidth="1"/>
    <col min="8693" max="8693" width="9" style="24" bestFit="1" customWidth="1"/>
    <col min="8694" max="8695" width="8.33203125" style="24" bestFit="1" customWidth="1"/>
    <col min="8696" max="8696" width="8.33203125" style="24" customWidth="1"/>
    <col min="8697" max="8697" width="5.6640625" style="24" customWidth="1"/>
    <col min="8698" max="8701" width="8.33203125" style="24" customWidth="1"/>
    <col min="8702" max="8702" width="6.33203125" style="24" customWidth="1"/>
    <col min="8703" max="8703" width="7.88671875" style="24" customWidth="1"/>
    <col min="8704" max="8705" width="9" style="24" customWidth="1"/>
    <col min="8706" max="8706" width="8.44140625" style="24" bestFit="1" customWidth="1"/>
    <col min="8707" max="8942" width="8.6640625" style="24"/>
    <col min="8943" max="8943" width="8.5546875" style="24" customWidth="1"/>
    <col min="8944" max="8944" width="11.5546875" style="24" customWidth="1"/>
    <col min="8945" max="8946" width="12.5546875" style="24" customWidth="1"/>
    <col min="8947" max="8947" width="5.6640625" style="24" bestFit="1" customWidth="1"/>
    <col min="8948" max="8948" width="8.33203125" style="24" bestFit="1" customWidth="1"/>
    <col min="8949" max="8949" width="9" style="24" bestFit="1" customWidth="1"/>
    <col min="8950" max="8951" width="8.33203125" style="24" bestFit="1" customWidth="1"/>
    <col min="8952" max="8952" width="8.33203125" style="24" customWidth="1"/>
    <col min="8953" max="8953" width="5.6640625" style="24" customWidth="1"/>
    <col min="8954" max="8957" width="8.33203125" style="24" customWidth="1"/>
    <col min="8958" max="8958" width="6.33203125" style="24" customWidth="1"/>
    <col min="8959" max="8959" width="7.88671875" style="24" customWidth="1"/>
    <col min="8960" max="8961" width="9" style="24" customWidth="1"/>
    <col min="8962" max="8962" width="8.44140625" style="24" bestFit="1" customWidth="1"/>
    <col min="8963" max="9198" width="8.6640625" style="24"/>
    <col min="9199" max="9199" width="8.5546875" style="24" customWidth="1"/>
    <col min="9200" max="9200" width="11.5546875" style="24" customWidth="1"/>
    <col min="9201" max="9202" width="12.5546875" style="24" customWidth="1"/>
    <col min="9203" max="9203" width="5.6640625" style="24" bestFit="1" customWidth="1"/>
    <col min="9204" max="9204" width="8.33203125" style="24" bestFit="1" customWidth="1"/>
    <col min="9205" max="9205" width="9" style="24" bestFit="1" customWidth="1"/>
    <col min="9206" max="9207" width="8.33203125" style="24" bestFit="1" customWidth="1"/>
    <col min="9208" max="9208" width="8.33203125" style="24" customWidth="1"/>
    <col min="9209" max="9209" width="5.6640625" style="24" customWidth="1"/>
    <col min="9210" max="9213" width="8.33203125" style="24" customWidth="1"/>
    <col min="9214" max="9214" width="6.33203125" style="24" customWidth="1"/>
    <col min="9215" max="9215" width="7.88671875" style="24" customWidth="1"/>
    <col min="9216" max="9217" width="9" style="24" customWidth="1"/>
    <col min="9218" max="9218" width="8.44140625" style="24" bestFit="1" customWidth="1"/>
    <col min="9219" max="9454" width="8.6640625" style="24"/>
    <col min="9455" max="9455" width="8.5546875" style="24" customWidth="1"/>
    <col min="9456" max="9456" width="11.5546875" style="24" customWidth="1"/>
    <col min="9457" max="9458" width="12.5546875" style="24" customWidth="1"/>
    <col min="9459" max="9459" width="5.6640625" style="24" bestFit="1" customWidth="1"/>
    <col min="9460" max="9460" width="8.33203125" style="24" bestFit="1" customWidth="1"/>
    <col min="9461" max="9461" width="9" style="24" bestFit="1" customWidth="1"/>
    <col min="9462" max="9463" width="8.33203125" style="24" bestFit="1" customWidth="1"/>
    <col min="9464" max="9464" width="8.33203125" style="24" customWidth="1"/>
    <col min="9465" max="9465" width="5.6640625" style="24" customWidth="1"/>
    <col min="9466" max="9469" width="8.33203125" style="24" customWidth="1"/>
    <col min="9470" max="9470" width="6.33203125" style="24" customWidth="1"/>
    <col min="9471" max="9471" width="7.88671875" style="24" customWidth="1"/>
    <col min="9472" max="9473" width="9" style="24" customWidth="1"/>
    <col min="9474" max="9474" width="8.44140625" style="24" bestFit="1" customWidth="1"/>
    <col min="9475" max="9710" width="8.6640625" style="24"/>
    <col min="9711" max="9711" width="8.5546875" style="24" customWidth="1"/>
    <col min="9712" max="9712" width="11.5546875" style="24" customWidth="1"/>
    <col min="9713" max="9714" width="12.5546875" style="24" customWidth="1"/>
    <col min="9715" max="9715" width="5.6640625" style="24" bestFit="1" customWidth="1"/>
    <col min="9716" max="9716" width="8.33203125" style="24" bestFit="1" customWidth="1"/>
    <col min="9717" max="9717" width="9" style="24" bestFit="1" customWidth="1"/>
    <col min="9718" max="9719" width="8.33203125" style="24" bestFit="1" customWidth="1"/>
    <col min="9720" max="9720" width="8.33203125" style="24" customWidth="1"/>
    <col min="9721" max="9721" width="5.6640625" style="24" customWidth="1"/>
    <col min="9722" max="9725" width="8.33203125" style="24" customWidth="1"/>
    <col min="9726" max="9726" width="6.33203125" style="24" customWidth="1"/>
    <col min="9727" max="9727" width="7.88671875" style="24" customWidth="1"/>
    <col min="9728" max="9729" width="9" style="24" customWidth="1"/>
    <col min="9730" max="9730" width="8.44140625" style="24" bestFit="1" customWidth="1"/>
    <col min="9731" max="9966" width="8.6640625" style="24"/>
    <col min="9967" max="9967" width="8.5546875" style="24" customWidth="1"/>
    <col min="9968" max="9968" width="11.5546875" style="24" customWidth="1"/>
    <col min="9969" max="9970" width="12.5546875" style="24" customWidth="1"/>
    <col min="9971" max="9971" width="5.6640625" style="24" bestFit="1" customWidth="1"/>
    <col min="9972" max="9972" width="8.33203125" style="24" bestFit="1" customWidth="1"/>
    <col min="9973" max="9973" width="9" style="24" bestFit="1" customWidth="1"/>
    <col min="9974" max="9975" width="8.33203125" style="24" bestFit="1" customWidth="1"/>
    <col min="9976" max="9976" width="8.33203125" style="24" customWidth="1"/>
    <col min="9977" max="9977" width="5.6640625" style="24" customWidth="1"/>
    <col min="9978" max="9981" width="8.33203125" style="24" customWidth="1"/>
    <col min="9982" max="9982" width="6.33203125" style="24" customWidth="1"/>
    <col min="9983" max="9983" width="7.88671875" style="24" customWidth="1"/>
    <col min="9984" max="9985" width="9" style="24" customWidth="1"/>
    <col min="9986" max="9986" width="8.44140625" style="24" bestFit="1" customWidth="1"/>
    <col min="9987" max="10222" width="8.6640625" style="24"/>
    <col min="10223" max="10223" width="8.5546875" style="24" customWidth="1"/>
    <col min="10224" max="10224" width="11.5546875" style="24" customWidth="1"/>
    <col min="10225" max="10226" width="12.5546875" style="24" customWidth="1"/>
    <col min="10227" max="10227" width="5.6640625" style="24" bestFit="1" customWidth="1"/>
    <col min="10228" max="10228" width="8.33203125" style="24" bestFit="1" customWidth="1"/>
    <col min="10229" max="10229" width="9" style="24" bestFit="1" customWidth="1"/>
    <col min="10230" max="10231" width="8.33203125" style="24" bestFit="1" customWidth="1"/>
    <col min="10232" max="10232" width="8.33203125" style="24" customWidth="1"/>
    <col min="10233" max="10233" width="5.6640625" style="24" customWidth="1"/>
    <col min="10234" max="10237" width="8.33203125" style="24" customWidth="1"/>
    <col min="10238" max="10238" width="6.33203125" style="24" customWidth="1"/>
    <col min="10239" max="10239" width="7.88671875" style="24" customWidth="1"/>
    <col min="10240" max="10241" width="9" style="24" customWidth="1"/>
    <col min="10242" max="10242" width="8.44140625" style="24" bestFit="1" customWidth="1"/>
    <col min="10243" max="10478" width="8.6640625" style="24"/>
    <col min="10479" max="10479" width="8.5546875" style="24" customWidth="1"/>
    <col min="10480" max="10480" width="11.5546875" style="24" customWidth="1"/>
    <col min="10481" max="10482" width="12.5546875" style="24" customWidth="1"/>
    <col min="10483" max="10483" width="5.6640625" style="24" bestFit="1" customWidth="1"/>
    <col min="10484" max="10484" width="8.33203125" style="24" bestFit="1" customWidth="1"/>
    <col min="10485" max="10485" width="9" style="24" bestFit="1" customWidth="1"/>
    <col min="10486" max="10487" width="8.33203125" style="24" bestFit="1" customWidth="1"/>
    <col min="10488" max="10488" width="8.33203125" style="24" customWidth="1"/>
    <col min="10489" max="10489" width="5.6640625" style="24" customWidth="1"/>
    <col min="10490" max="10493" width="8.33203125" style="24" customWidth="1"/>
    <col min="10494" max="10494" width="6.33203125" style="24" customWidth="1"/>
    <col min="10495" max="10495" width="7.88671875" style="24" customWidth="1"/>
    <col min="10496" max="10497" width="9" style="24" customWidth="1"/>
    <col min="10498" max="10498" width="8.44140625" style="24" bestFit="1" customWidth="1"/>
    <col min="10499" max="10734" width="8.6640625" style="24"/>
    <col min="10735" max="10735" width="8.5546875" style="24" customWidth="1"/>
    <col min="10736" max="10736" width="11.5546875" style="24" customWidth="1"/>
    <col min="10737" max="10738" width="12.5546875" style="24" customWidth="1"/>
    <col min="10739" max="10739" width="5.6640625" style="24" bestFit="1" customWidth="1"/>
    <col min="10740" max="10740" width="8.33203125" style="24" bestFit="1" customWidth="1"/>
    <col min="10741" max="10741" width="9" style="24" bestFit="1" customWidth="1"/>
    <col min="10742" max="10743" width="8.33203125" style="24" bestFit="1" customWidth="1"/>
    <col min="10744" max="10744" width="8.33203125" style="24" customWidth="1"/>
    <col min="10745" max="10745" width="5.6640625" style="24" customWidth="1"/>
    <col min="10746" max="10749" width="8.33203125" style="24" customWidth="1"/>
    <col min="10750" max="10750" width="6.33203125" style="24" customWidth="1"/>
    <col min="10751" max="10751" width="7.88671875" style="24" customWidth="1"/>
    <col min="10752" max="10753" width="9" style="24" customWidth="1"/>
    <col min="10754" max="10754" width="8.44140625" style="24" bestFit="1" customWidth="1"/>
    <col min="10755" max="10990" width="8.6640625" style="24"/>
    <col min="10991" max="10991" width="8.5546875" style="24" customWidth="1"/>
    <col min="10992" max="10992" width="11.5546875" style="24" customWidth="1"/>
    <col min="10993" max="10994" width="12.5546875" style="24" customWidth="1"/>
    <col min="10995" max="10995" width="5.6640625" style="24" bestFit="1" customWidth="1"/>
    <col min="10996" max="10996" width="8.33203125" style="24" bestFit="1" customWidth="1"/>
    <col min="10997" max="10997" width="9" style="24" bestFit="1" customWidth="1"/>
    <col min="10998" max="10999" width="8.33203125" style="24" bestFit="1" customWidth="1"/>
    <col min="11000" max="11000" width="8.33203125" style="24" customWidth="1"/>
    <col min="11001" max="11001" width="5.6640625" style="24" customWidth="1"/>
    <col min="11002" max="11005" width="8.33203125" style="24" customWidth="1"/>
    <col min="11006" max="11006" width="6.33203125" style="24" customWidth="1"/>
    <col min="11007" max="11007" width="7.88671875" style="24" customWidth="1"/>
    <col min="11008" max="11009" width="9" style="24" customWidth="1"/>
    <col min="11010" max="11010" width="8.44140625" style="24" bestFit="1" customWidth="1"/>
    <col min="11011" max="11246" width="8.6640625" style="24"/>
    <col min="11247" max="11247" width="8.5546875" style="24" customWidth="1"/>
    <col min="11248" max="11248" width="11.5546875" style="24" customWidth="1"/>
    <col min="11249" max="11250" width="12.5546875" style="24" customWidth="1"/>
    <col min="11251" max="11251" width="5.6640625" style="24" bestFit="1" customWidth="1"/>
    <col min="11252" max="11252" width="8.33203125" style="24" bestFit="1" customWidth="1"/>
    <col min="11253" max="11253" width="9" style="24" bestFit="1" customWidth="1"/>
    <col min="11254" max="11255" width="8.33203125" style="24" bestFit="1" customWidth="1"/>
    <col min="11256" max="11256" width="8.33203125" style="24" customWidth="1"/>
    <col min="11257" max="11257" width="5.6640625" style="24" customWidth="1"/>
    <col min="11258" max="11261" width="8.33203125" style="24" customWidth="1"/>
    <col min="11262" max="11262" width="6.33203125" style="24" customWidth="1"/>
    <col min="11263" max="11263" width="7.88671875" style="24" customWidth="1"/>
    <col min="11264" max="11265" width="9" style="24" customWidth="1"/>
    <col min="11266" max="11266" width="8.44140625" style="24" bestFit="1" customWidth="1"/>
    <col min="11267" max="11502" width="8.6640625" style="24"/>
    <col min="11503" max="11503" width="8.5546875" style="24" customWidth="1"/>
    <col min="11504" max="11504" width="11.5546875" style="24" customWidth="1"/>
    <col min="11505" max="11506" width="12.5546875" style="24" customWidth="1"/>
    <col min="11507" max="11507" width="5.6640625" style="24" bestFit="1" customWidth="1"/>
    <col min="11508" max="11508" width="8.33203125" style="24" bestFit="1" customWidth="1"/>
    <col min="11509" max="11509" width="9" style="24" bestFit="1" customWidth="1"/>
    <col min="11510" max="11511" width="8.33203125" style="24" bestFit="1" customWidth="1"/>
    <col min="11512" max="11512" width="8.33203125" style="24" customWidth="1"/>
    <col min="11513" max="11513" width="5.6640625" style="24" customWidth="1"/>
    <col min="11514" max="11517" width="8.33203125" style="24" customWidth="1"/>
    <col min="11518" max="11518" width="6.33203125" style="24" customWidth="1"/>
    <col min="11519" max="11519" width="7.88671875" style="24" customWidth="1"/>
    <col min="11520" max="11521" width="9" style="24" customWidth="1"/>
    <col min="11522" max="11522" width="8.44140625" style="24" bestFit="1" customWidth="1"/>
    <col min="11523" max="11758" width="8.6640625" style="24"/>
    <col min="11759" max="11759" width="8.5546875" style="24" customWidth="1"/>
    <col min="11760" max="11760" width="11.5546875" style="24" customWidth="1"/>
    <col min="11761" max="11762" width="12.5546875" style="24" customWidth="1"/>
    <col min="11763" max="11763" width="5.6640625" style="24" bestFit="1" customWidth="1"/>
    <col min="11764" max="11764" width="8.33203125" style="24" bestFit="1" customWidth="1"/>
    <col min="11765" max="11765" width="9" style="24" bestFit="1" customWidth="1"/>
    <col min="11766" max="11767" width="8.33203125" style="24" bestFit="1" customWidth="1"/>
    <col min="11768" max="11768" width="8.33203125" style="24" customWidth="1"/>
    <col min="11769" max="11769" width="5.6640625" style="24" customWidth="1"/>
    <col min="11770" max="11773" width="8.33203125" style="24" customWidth="1"/>
    <col min="11774" max="11774" width="6.33203125" style="24" customWidth="1"/>
    <col min="11775" max="11775" width="7.88671875" style="24" customWidth="1"/>
    <col min="11776" max="11777" width="9" style="24" customWidth="1"/>
    <col min="11778" max="11778" width="8.44140625" style="24" bestFit="1" customWidth="1"/>
    <col min="11779" max="12014" width="8.6640625" style="24"/>
    <col min="12015" max="12015" width="8.5546875" style="24" customWidth="1"/>
    <col min="12016" max="12016" width="11.5546875" style="24" customWidth="1"/>
    <col min="12017" max="12018" width="12.5546875" style="24" customWidth="1"/>
    <col min="12019" max="12019" width="5.6640625" style="24" bestFit="1" customWidth="1"/>
    <col min="12020" max="12020" width="8.33203125" style="24" bestFit="1" customWidth="1"/>
    <col min="12021" max="12021" width="9" style="24" bestFit="1" customWidth="1"/>
    <col min="12022" max="12023" width="8.33203125" style="24" bestFit="1" customWidth="1"/>
    <col min="12024" max="12024" width="8.33203125" style="24" customWidth="1"/>
    <col min="12025" max="12025" width="5.6640625" style="24" customWidth="1"/>
    <col min="12026" max="12029" width="8.33203125" style="24" customWidth="1"/>
    <col min="12030" max="12030" width="6.33203125" style="24" customWidth="1"/>
    <col min="12031" max="12031" width="7.88671875" style="24" customWidth="1"/>
    <col min="12032" max="12033" width="9" style="24" customWidth="1"/>
    <col min="12034" max="12034" width="8.44140625" style="24" bestFit="1" customWidth="1"/>
    <col min="12035" max="12270" width="8.6640625" style="24"/>
    <col min="12271" max="12271" width="8.5546875" style="24" customWidth="1"/>
    <col min="12272" max="12272" width="11.5546875" style="24" customWidth="1"/>
    <col min="12273" max="12274" width="12.5546875" style="24" customWidth="1"/>
    <col min="12275" max="12275" width="5.6640625" style="24" bestFit="1" customWidth="1"/>
    <col min="12276" max="12276" width="8.33203125" style="24" bestFit="1" customWidth="1"/>
    <col min="12277" max="12277" width="9" style="24" bestFit="1" customWidth="1"/>
    <col min="12278" max="12279" width="8.33203125" style="24" bestFit="1" customWidth="1"/>
    <col min="12280" max="12280" width="8.33203125" style="24" customWidth="1"/>
    <col min="12281" max="12281" width="5.6640625" style="24" customWidth="1"/>
    <col min="12282" max="12285" width="8.33203125" style="24" customWidth="1"/>
    <col min="12286" max="12286" width="6.33203125" style="24" customWidth="1"/>
    <col min="12287" max="12287" width="7.88671875" style="24" customWidth="1"/>
    <col min="12288" max="12289" width="9" style="24" customWidth="1"/>
    <col min="12290" max="12290" width="8.44140625" style="24" bestFit="1" customWidth="1"/>
    <col min="12291" max="12526" width="8.6640625" style="24"/>
    <col min="12527" max="12527" width="8.5546875" style="24" customWidth="1"/>
    <col min="12528" max="12528" width="11.5546875" style="24" customWidth="1"/>
    <col min="12529" max="12530" width="12.5546875" style="24" customWidth="1"/>
    <col min="12531" max="12531" width="5.6640625" style="24" bestFit="1" customWidth="1"/>
    <col min="12532" max="12532" width="8.33203125" style="24" bestFit="1" customWidth="1"/>
    <col min="12533" max="12533" width="9" style="24" bestFit="1" customWidth="1"/>
    <col min="12534" max="12535" width="8.33203125" style="24" bestFit="1" customWidth="1"/>
    <col min="12536" max="12536" width="8.33203125" style="24" customWidth="1"/>
    <col min="12537" max="12537" width="5.6640625" style="24" customWidth="1"/>
    <col min="12538" max="12541" width="8.33203125" style="24" customWidth="1"/>
    <col min="12542" max="12542" width="6.33203125" style="24" customWidth="1"/>
    <col min="12543" max="12543" width="7.88671875" style="24" customWidth="1"/>
    <col min="12544" max="12545" width="9" style="24" customWidth="1"/>
    <col min="12546" max="12546" width="8.44140625" style="24" bestFit="1" customWidth="1"/>
    <col min="12547" max="12782" width="8.6640625" style="24"/>
    <col min="12783" max="12783" width="8.5546875" style="24" customWidth="1"/>
    <col min="12784" max="12784" width="11.5546875" style="24" customWidth="1"/>
    <col min="12785" max="12786" width="12.5546875" style="24" customWidth="1"/>
    <col min="12787" max="12787" width="5.6640625" style="24" bestFit="1" customWidth="1"/>
    <col min="12788" max="12788" width="8.33203125" style="24" bestFit="1" customWidth="1"/>
    <col min="12789" max="12789" width="9" style="24" bestFit="1" customWidth="1"/>
    <col min="12790" max="12791" width="8.33203125" style="24" bestFit="1" customWidth="1"/>
    <col min="12792" max="12792" width="8.33203125" style="24" customWidth="1"/>
    <col min="12793" max="12793" width="5.6640625" style="24" customWidth="1"/>
    <col min="12794" max="12797" width="8.33203125" style="24" customWidth="1"/>
    <col min="12798" max="12798" width="6.33203125" style="24" customWidth="1"/>
    <col min="12799" max="12799" width="7.88671875" style="24" customWidth="1"/>
    <col min="12800" max="12801" width="9" style="24" customWidth="1"/>
    <col min="12802" max="12802" width="8.44140625" style="24" bestFit="1" customWidth="1"/>
    <col min="12803" max="13038" width="8.6640625" style="24"/>
    <col min="13039" max="13039" width="8.5546875" style="24" customWidth="1"/>
    <col min="13040" max="13040" width="11.5546875" style="24" customWidth="1"/>
    <col min="13041" max="13042" width="12.5546875" style="24" customWidth="1"/>
    <col min="13043" max="13043" width="5.6640625" style="24" bestFit="1" customWidth="1"/>
    <col min="13044" max="13044" width="8.33203125" style="24" bestFit="1" customWidth="1"/>
    <col min="13045" max="13045" width="9" style="24" bestFit="1" customWidth="1"/>
    <col min="13046" max="13047" width="8.33203125" style="24" bestFit="1" customWidth="1"/>
    <col min="13048" max="13048" width="8.33203125" style="24" customWidth="1"/>
    <col min="13049" max="13049" width="5.6640625" style="24" customWidth="1"/>
    <col min="13050" max="13053" width="8.33203125" style="24" customWidth="1"/>
    <col min="13054" max="13054" width="6.33203125" style="24" customWidth="1"/>
    <col min="13055" max="13055" width="7.88671875" style="24" customWidth="1"/>
    <col min="13056" max="13057" width="9" style="24" customWidth="1"/>
    <col min="13058" max="13058" width="8.44140625" style="24" bestFit="1" customWidth="1"/>
    <col min="13059" max="13294" width="8.6640625" style="24"/>
    <col min="13295" max="13295" width="8.5546875" style="24" customWidth="1"/>
    <col min="13296" max="13296" width="11.5546875" style="24" customWidth="1"/>
    <col min="13297" max="13298" width="12.5546875" style="24" customWidth="1"/>
    <col min="13299" max="13299" width="5.6640625" style="24" bestFit="1" customWidth="1"/>
    <col min="13300" max="13300" width="8.33203125" style="24" bestFit="1" customWidth="1"/>
    <col min="13301" max="13301" width="9" style="24" bestFit="1" customWidth="1"/>
    <col min="13302" max="13303" width="8.33203125" style="24" bestFit="1" customWidth="1"/>
    <col min="13304" max="13304" width="8.33203125" style="24" customWidth="1"/>
    <col min="13305" max="13305" width="5.6640625" style="24" customWidth="1"/>
    <col min="13306" max="13309" width="8.33203125" style="24" customWidth="1"/>
    <col min="13310" max="13310" width="6.33203125" style="24" customWidth="1"/>
    <col min="13311" max="13311" width="7.88671875" style="24" customWidth="1"/>
    <col min="13312" max="13313" width="9" style="24" customWidth="1"/>
    <col min="13314" max="13314" width="8.44140625" style="24" bestFit="1" customWidth="1"/>
    <col min="13315" max="13550" width="8.6640625" style="24"/>
    <col min="13551" max="13551" width="8.5546875" style="24" customWidth="1"/>
    <col min="13552" max="13552" width="11.5546875" style="24" customWidth="1"/>
    <col min="13553" max="13554" width="12.5546875" style="24" customWidth="1"/>
    <col min="13555" max="13555" width="5.6640625" style="24" bestFit="1" customWidth="1"/>
    <col min="13556" max="13556" width="8.33203125" style="24" bestFit="1" customWidth="1"/>
    <col min="13557" max="13557" width="9" style="24" bestFit="1" customWidth="1"/>
    <col min="13558" max="13559" width="8.33203125" style="24" bestFit="1" customWidth="1"/>
    <col min="13560" max="13560" width="8.33203125" style="24" customWidth="1"/>
    <col min="13561" max="13561" width="5.6640625" style="24" customWidth="1"/>
    <col min="13562" max="13565" width="8.33203125" style="24" customWidth="1"/>
    <col min="13566" max="13566" width="6.33203125" style="24" customWidth="1"/>
    <col min="13567" max="13567" width="7.88671875" style="24" customWidth="1"/>
    <col min="13568" max="13569" width="9" style="24" customWidth="1"/>
    <col min="13570" max="13570" width="8.44140625" style="24" bestFit="1" customWidth="1"/>
    <col min="13571" max="13806" width="8.6640625" style="24"/>
    <col min="13807" max="13807" width="8.5546875" style="24" customWidth="1"/>
    <col min="13808" max="13808" width="11.5546875" style="24" customWidth="1"/>
    <col min="13809" max="13810" width="12.5546875" style="24" customWidth="1"/>
    <col min="13811" max="13811" width="5.6640625" style="24" bestFit="1" customWidth="1"/>
    <col min="13812" max="13812" width="8.33203125" style="24" bestFit="1" customWidth="1"/>
    <col min="13813" max="13813" width="9" style="24" bestFit="1" customWidth="1"/>
    <col min="13814" max="13815" width="8.33203125" style="24" bestFit="1" customWidth="1"/>
    <col min="13816" max="13816" width="8.33203125" style="24" customWidth="1"/>
    <col min="13817" max="13817" width="5.6640625" style="24" customWidth="1"/>
    <col min="13818" max="13821" width="8.33203125" style="24" customWidth="1"/>
    <col min="13822" max="13822" width="6.33203125" style="24" customWidth="1"/>
    <col min="13823" max="13823" width="7.88671875" style="24" customWidth="1"/>
    <col min="13824" max="13825" width="9" style="24" customWidth="1"/>
    <col min="13826" max="13826" width="8.44140625" style="24" bestFit="1" customWidth="1"/>
    <col min="13827" max="14062" width="8.6640625" style="24"/>
    <col min="14063" max="14063" width="8.5546875" style="24" customWidth="1"/>
    <col min="14064" max="14064" width="11.5546875" style="24" customWidth="1"/>
    <col min="14065" max="14066" width="12.5546875" style="24" customWidth="1"/>
    <col min="14067" max="14067" width="5.6640625" style="24" bestFit="1" customWidth="1"/>
    <col min="14068" max="14068" width="8.33203125" style="24" bestFit="1" customWidth="1"/>
    <col min="14069" max="14069" width="9" style="24" bestFit="1" customWidth="1"/>
    <col min="14070" max="14071" width="8.33203125" style="24" bestFit="1" customWidth="1"/>
    <col min="14072" max="14072" width="8.33203125" style="24" customWidth="1"/>
    <col min="14073" max="14073" width="5.6640625" style="24" customWidth="1"/>
    <col min="14074" max="14077" width="8.33203125" style="24" customWidth="1"/>
    <col min="14078" max="14078" width="6.33203125" style="24" customWidth="1"/>
    <col min="14079" max="14079" width="7.88671875" style="24" customWidth="1"/>
    <col min="14080" max="14081" width="9" style="24" customWidth="1"/>
    <col min="14082" max="14082" width="8.44140625" style="24" bestFit="1" customWidth="1"/>
    <col min="14083" max="14318" width="8.6640625" style="24"/>
    <col min="14319" max="14319" width="8.5546875" style="24" customWidth="1"/>
    <col min="14320" max="14320" width="11.5546875" style="24" customWidth="1"/>
    <col min="14321" max="14322" width="12.5546875" style="24" customWidth="1"/>
    <col min="14323" max="14323" width="5.6640625" style="24" bestFit="1" customWidth="1"/>
    <col min="14324" max="14324" width="8.33203125" style="24" bestFit="1" customWidth="1"/>
    <col min="14325" max="14325" width="9" style="24" bestFit="1" customWidth="1"/>
    <col min="14326" max="14327" width="8.33203125" style="24" bestFit="1" customWidth="1"/>
    <col min="14328" max="14328" width="8.33203125" style="24" customWidth="1"/>
    <col min="14329" max="14329" width="5.6640625" style="24" customWidth="1"/>
    <col min="14330" max="14333" width="8.33203125" style="24" customWidth="1"/>
    <col min="14334" max="14334" width="6.33203125" style="24" customWidth="1"/>
    <col min="14335" max="14335" width="7.88671875" style="24" customWidth="1"/>
    <col min="14336" max="14337" width="9" style="24" customWidth="1"/>
    <col min="14338" max="14338" width="8.44140625" style="24" bestFit="1" customWidth="1"/>
    <col min="14339" max="14574" width="8.6640625" style="24"/>
    <col min="14575" max="14575" width="8.5546875" style="24" customWidth="1"/>
    <col min="14576" max="14576" width="11.5546875" style="24" customWidth="1"/>
    <col min="14577" max="14578" width="12.5546875" style="24" customWidth="1"/>
    <col min="14579" max="14579" width="5.6640625" style="24" bestFit="1" customWidth="1"/>
    <col min="14580" max="14580" width="8.33203125" style="24" bestFit="1" customWidth="1"/>
    <col min="14581" max="14581" width="9" style="24" bestFit="1" customWidth="1"/>
    <col min="14582" max="14583" width="8.33203125" style="24" bestFit="1" customWidth="1"/>
    <col min="14584" max="14584" width="8.33203125" style="24" customWidth="1"/>
    <col min="14585" max="14585" width="5.6640625" style="24" customWidth="1"/>
    <col min="14586" max="14589" width="8.33203125" style="24" customWidth="1"/>
    <col min="14590" max="14590" width="6.33203125" style="24" customWidth="1"/>
    <col min="14591" max="14591" width="7.88671875" style="24" customWidth="1"/>
    <col min="14592" max="14593" width="9" style="24" customWidth="1"/>
    <col min="14594" max="14594" width="8.44140625" style="24" bestFit="1" customWidth="1"/>
    <col min="14595" max="14830" width="8.6640625" style="24"/>
    <col min="14831" max="14831" width="8.5546875" style="24" customWidth="1"/>
    <col min="14832" max="14832" width="11.5546875" style="24" customWidth="1"/>
    <col min="14833" max="14834" width="12.5546875" style="24" customWidth="1"/>
    <col min="14835" max="14835" width="5.6640625" style="24" bestFit="1" customWidth="1"/>
    <col min="14836" max="14836" width="8.33203125" style="24" bestFit="1" customWidth="1"/>
    <col min="14837" max="14837" width="9" style="24" bestFit="1" customWidth="1"/>
    <col min="14838" max="14839" width="8.33203125" style="24" bestFit="1" customWidth="1"/>
    <col min="14840" max="14840" width="8.33203125" style="24" customWidth="1"/>
    <col min="14841" max="14841" width="5.6640625" style="24" customWidth="1"/>
    <col min="14842" max="14845" width="8.33203125" style="24" customWidth="1"/>
    <col min="14846" max="14846" width="6.33203125" style="24" customWidth="1"/>
    <col min="14847" max="14847" width="7.88671875" style="24" customWidth="1"/>
    <col min="14848" max="14849" width="9" style="24" customWidth="1"/>
    <col min="14850" max="14850" width="8.44140625" style="24" bestFit="1" customWidth="1"/>
    <col min="14851" max="15086" width="8.6640625" style="24"/>
    <col min="15087" max="15087" width="8.5546875" style="24" customWidth="1"/>
    <col min="15088" max="15088" width="11.5546875" style="24" customWidth="1"/>
    <col min="15089" max="15090" width="12.5546875" style="24" customWidth="1"/>
    <col min="15091" max="15091" width="5.6640625" style="24" bestFit="1" customWidth="1"/>
    <col min="15092" max="15092" width="8.33203125" style="24" bestFit="1" customWidth="1"/>
    <col min="15093" max="15093" width="9" style="24" bestFit="1" customWidth="1"/>
    <col min="15094" max="15095" width="8.33203125" style="24" bestFit="1" customWidth="1"/>
    <col min="15096" max="15096" width="8.33203125" style="24" customWidth="1"/>
    <col min="15097" max="15097" width="5.6640625" style="24" customWidth="1"/>
    <col min="15098" max="15101" width="8.33203125" style="24" customWidth="1"/>
    <col min="15102" max="15102" width="6.33203125" style="24" customWidth="1"/>
    <col min="15103" max="15103" width="7.88671875" style="24" customWidth="1"/>
    <col min="15104" max="15105" width="9" style="24" customWidth="1"/>
    <col min="15106" max="15106" width="8.44140625" style="24" bestFit="1" customWidth="1"/>
    <col min="15107" max="15342" width="8.6640625" style="24"/>
    <col min="15343" max="15343" width="8.5546875" style="24" customWidth="1"/>
    <col min="15344" max="15344" width="11.5546875" style="24" customWidth="1"/>
    <col min="15345" max="15346" width="12.5546875" style="24" customWidth="1"/>
    <col min="15347" max="15347" width="5.6640625" style="24" bestFit="1" customWidth="1"/>
    <col min="15348" max="15348" width="8.33203125" style="24" bestFit="1" customWidth="1"/>
    <col min="15349" max="15349" width="9" style="24" bestFit="1" customWidth="1"/>
    <col min="15350" max="15351" width="8.33203125" style="24" bestFit="1" customWidth="1"/>
    <col min="15352" max="15352" width="8.33203125" style="24" customWidth="1"/>
    <col min="15353" max="15353" width="5.6640625" style="24" customWidth="1"/>
    <col min="15354" max="15357" width="8.33203125" style="24" customWidth="1"/>
    <col min="15358" max="15358" width="6.33203125" style="24" customWidth="1"/>
    <col min="15359" max="15359" width="7.88671875" style="24" customWidth="1"/>
    <col min="15360" max="15361" width="9" style="24" customWidth="1"/>
    <col min="15362" max="15362" width="8.44140625" style="24" bestFit="1" customWidth="1"/>
    <col min="15363" max="15598" width="8.6640625" style="24"/>
    <col min="15599" max="15599" width="8.5546875" style="24" customWidth="1"/>
    <col min="15600" max="15600" width="11.5546875" style="24" customWidth="1"/>
    <col min="15601" max="15602" width="12.5546875" style="24" customWidth="1"/>
    <col min="15603" max="15603" width="5.6640625" style="24" bestFit="1" customWidth="1"/>
    <col min="15604" max="15604" width="8.33203125" style="24" bestFit="1" customWidth="1"/>
    <col min="15605" max="15605" width="9" style="24" bestFit="1" customWidth="1"/>
    <col min="15606" max="15607" width="8.33203125" style="24" bestFit="1" customWidth="1"/>
    <col min="15608" max="15608" width="8.33203125" style="24" customWidth="1"/>
    <col min="15609" max="15609" width="5.6640625" style="24" customWidth="1"/>
    <col min="15610" max="15613" width="8.33203125" style="24" customWidth="1"/>
    <col min="15614" max="15614" width="6.33203125" style="24" customWidth="1"/>
    <col min="15615" max="15615" width="7.88671875" style="24" customWidth="1"/>
    <col min="15616" max="15617" width="9" style="24" customWidth="1"/>
    <col min="15618" max="15618" width="8.44140625" style="24" bestFit="1" customWidth="1"/>
    <col min="15619" max="15854" width="8.6640625" style="24"/>
    <col min="15855" max="15855" width="8.5546875" style="24" customWidth="1"/>
    <col min="15856" max="15856" width="11.5546875" style="24" customWidth="1"/>
    <col min="15857" max="15858" width="12.5546875" style="24" customWidth="1"/>
    <col min="15859" max="15859" width="5.6640625" style="24" bestFit="1" customWidth="1"/>
    <col min="15860" max="15860" width="8.33203125" style="24" bestFit="1" customWidth="1"/>
    <col min="15861" max="15861" width="9" style="24" bestFit="1" customWidth="1"/>
    <col min="15862" max="15863" width="8.33203125" style="24" bestFit="1" customWidth="1"/>
    <col min="15864" max="15864" width="8.33203125" style="24" customWidth="1"/>
    <col min="15865" max="15865" width="5.6640625" style="24" customWidth="1"/>
    <col min="15866" max="15869" width="8.33203125" style="24" customWidth="1"/>
    <col min="15870" max="15870" width="6.33203125" style="24" customWidth="1"/>
    <col min="15871" max="15871" width="7.88671875" style="24" customWidth="1"/>
    <col min="15872" max="15873" width="9" style="24" customWidth="1"/>
    <col min="15874" max="15874" width="8.44140625" style="24" bestFit="1" customWidth="1"/>
    <col min="15875" max="16110" width="8.6640625" style="24"/>
    <col min="16111" max="16111" width="8.5546875" style="24" customWidth="1"/>
    <col min="16112" max="16112" width="11.5546875" style="24" customWidth="1"/>
    <col min="16113" max="16114" width="12.5546875" style="24" customWidth="1"/>
    <col min="16115" max="16115" width="5.6640625" style="24" bestFit="1" customWidth="1"/>
    <col min="16116" max="16116" width="8.33203125" style="24" bestFit="1" customWidth="1"/>
    <col min="16117" max="16117" width="9" style="24" bestFit="1" customWidth="1"/>
    <col min="16118" max="16119" width="8.33203125" style="24" bestFit="1" customWidth="1"/>
    <col min="16120" max="16120" width="8.33203125" style="24" customWidth="1"/>
    <col min="16121" max="16121" width="5.6640625" style="24" customWidth="1"/>
    <col min="16122" max="16125" width="8.33203125" style="24" customWidth="1"/>
    <col min="16126" max="16126" width="6.33203125" style="24" customWidth="1"/>
    <col min="16127" max="16127" width="7.88671875" style="24" customWidth="1"/>
    <col min="16128" max="16129" width="9" style="24" customWidth="1"/>
    <col min="16130" max="16130" width="8.44140625" style="24" bestFit="1" customWidth="1"/>
    <col min="16131" max="16384" width="8.6640625" style="24"/>
  </cols>
  <sheetData>
    <row r="1" spans="1:18" ht="15.75">
      <c r="A1" s="213" t="s">
        <v>63</v>
      </c>
      <c r="B1" s="213"/>
      <c r="C1" s="213"/>
      <c r="D1" s="213"/>
      <c r="E1" s="213"/>
      <c r="F1" s="213"/>
      <c r="G1" s="21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5.75">
      <c r="A2" s="213"/>
      <c r="B2" s="213"/>
      <c r="C2" s="213"/>
      <c r="D2" s="213"/>
      <c r="E2" s="213"/>
      <c r="F2" s="213"/>
      <c r="G2" s="21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>
      <c r="A3" s="213"/>
      <c r="B3" s="213"/>
      <c r="C3" s="213"/>
      <c r="D3" s="213"/>
      <c r="E3" s="213"/>
      <c r="F3" s="213"/>
      <c r="G3" s="213"/>
      <c r="H3" s="25" t="s">
        <v>64</v>
      </c>
      <c r="I3" s="25" t="s">
        <v>65</v>
      </c>
      <c r="J3" s="25" t="s">
        <v>66</v>
      </c>
      <c r="K3" s="25" t="s">
        <v>67</v>
      </c>
      <c r="L3" s="25" t="s">
        <v>68</v>
      </c>
      <c r="M3" s="25" t="s">
        <v>69</v>
      </c>
      <c r="N3" s="25" t="s">
        <v>70</v>
      </c>
      <c r="O3" s="25" t="s">
        <v>71</v>
      </c>
      <c r="P3" s="25" t="s">
        <v>72</v>
      </c>
      <c r="Q3" s="25" t="s">
        <v>73</v>
      </c>
      <c r="R3" s="25" t="s">
        <v>74</v>
      </c>
    </row>
    <row r="4" spans="1:18">
      <c r="A4" s="26" t="s">
        <v>75</v>
      </c>
      <c r="B4" s="27" t="s">
        <v>76</v>
      </c>
      <c r="C4" s="27" t="s">
        <v>77</v>
      </c>
      <c r="D4" s="27" t="s">
        <v>78</v>
      </c>
      <c r="E4" s="27" t="s">
        <v>79</v>
      </c>
      <c r="F4" s="27" t="s">
        <v>80</v>
      </c>
      <c r="G4" s="27" t="s">
        <v>81</v>
      </c>
      <c r="H4" s="28" t="s">
        <v>82</v>
      </c>
      <c r="I4" s="28" t="s">
        <v>83</v>
      </c>
      <c r="J4" s="28" t="s">
        <v>84</v>
      </c>
      <c r="K4" s="28" t="s">
        <v>85</v>
      </c>
      <c r="L4" s="28" t="s">
        <v>86</v>
      </c>
      <c r="M4" s="28" t="s">
        <v>87</v>
      </c>
      <c r="N4" s="28" t="s">
        <v>88</v>
      </c>
      <c r="O4" s="28" t="s">
        <v>89</v>
      </c>
      <c r="P4" s="28" t="s">
        <v>90</v>
      </c>
      <c r="Q4" s="28" t="s">
        <v>91</v>
      </c>
      <c r="R4" s="28" t="s">
        <v>92</v>
      </c>
    </row>
    <row r="5" spans="1:18" ht="17.100000000000001" customHeight="1">
      <c r="A5" s="217" t="s">
        <v>93</v>
      </c>
      <c r="B5" s="29" t="s">
        <v>94</v>
      </c>
      <c r="C5" s="29"/>
      <c r="D5" s="29"/>
      <c r="E5" s="30" t="s">
        <v>95</v>
      </c>
      <c r="F5" s="31" t="s">
        <v>96</v>
      </c>
      <c r="G5" s="25" t="s">
        <v>97</v>
      </c>
      <c r="H5" s="32" t="e">
        <f>H7/H6</f>
        <v>#DIV/0!</v>
      </c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15.6" customHeight="1">
      <c r="A6" s="218"/>
      <c r="B6" s="34"/>
      <c r="C6" s="34" t="s">
        <v>98</v>
      </c>
      <c r="D6" s="34" t="s">
        <v>99</v>
      </c>
      <c r="E6" s="35" t="s">
        <v>100</v>
      </c>
      <c r="F6" s="36" t="s">
        <v>101</v>
      </c>
      <c r="G6" s="213" t="s">
        <v>102</v>
      </c>
      <c r="H6" s="37">
        <f>SUM(I6:L6)</f>
        <v>0</v>
      </c>
      <c r="I6" s="38"/>
      <c r="J6" s="39"/>
      <c r="K6" s="39"/>
      <c r="L6" s="39"/>
      <c r="M6" s="38"/>
      <c r="N6" s="39"/>
      <c r="O6" s="39"/>
      <c r="P6" s="39"/>
      <c r="Q6" s="39"/>
      <c r="R6" s="38"/>
    </row>
    <row r="7" spans="1:18">
      <c r="A7" s="218"/>
      <c r="B7" s="34"/>
      <c r="C7" s="34" t="s">
        <v>103</v>
      </c>
      <c r="D7" s="34" t="s">
        <v>104</v>
      </c>
      <c r="E7" s="35" t="s">
        <v>105</v>
      </c>
      <c r="F7" s="36" t="s">
        <v>106</v>
      </c>
      <c r="G7" s="213"/>
      <c r="H7" s="37">
        <f t="shared" ref="H7:H10" si="0">SUM(I7:L7)</f>
        <v>0</v>
      </c>
      <c r="I7" s="38"/>
      <c r="J7" s="39"/>
      <c r="K7" s="39"/>
      <c r="L7" s="39"/>
      <c r="M7" s="38"/>
      <c r="N7" s="39"/>
      <c r="O7" s="39"/>
      <c r="P7" s="39"/>
      <c r="Q7" s="39"/>
      <c r="R7" s="38"/>
    </row>
    <row r="8" spans="1:18">
      <c r="A8" s="218"/>
      <c r="B8" s="34" t="s">
        <v>107</v>
      </c>
      <c r="C8" s="34"/>
      <c r="D8" s="34"/>
      <c r="E8" s="30" t="s">
        <v>108</v>
      </c>
      <c r="F8" s="40" t="s">
        <v>109</v>
      </c>
      <c r="G8" s="25" t="s">
        <v>97</v>
      </c>
      <c r="H8" s="32" t="e">
        <f>H10/H9</f>
        <v>#DIV/0!</v>
      </c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>
      <c r="A9" s="218"/>
      <c r="B9" s="34"/>
      <c r="C9" s="34" t="s">
        <v>110</v>
      </c>
      <c r="D9" s="34" t="s">
        <v>111</v>
      </c>
      <c r="E9" s="35" t="s">
        <v>112</v>
      </c>
      <c r="F9" s="30" t="s">
        <v>113</v>
      </c>
      <c r="G9" s="213" t="s">
        <v>114</v>
      </c>
      <c r="H9" s="37">
        <f>SUM(I9:L9)</f>
        <v>0</v>
      </c>
      <c r="I9" s="38"/>
      <c r="J9" s="39"/>
      <c r="K9" s="39"/>
      <c r="L9" s="39"/>
      <c r="M9" s="38"/>
      <c r="N9" s="41"/>
      <c r="O9" s="39"/>
      <c r="P9" s="39"/>
      <c r="Q9" s="39"/>
      <c r="R9" s="38"/>
    </row>
    <row r="10" spans="1:18">
      <c r="A10" s="218"/>
      <c r="B10" s="34"/>
      <c r="C10" s="34" t="s">
        <v>115</v>
      </c>
      <c r="D10" s="34" t="s">
        <v>111</v>
      </c>
      <c r="E10" s="35" t="s">
        <v>116</v>
      </c>
      <c r="F10" s="30" t="s">
        <v>117</v>
      </c>
      <c r="G10" s="213"/>
      <c r="H10" s="37">
        <f t="shared" si="0"/>
        <v>0</v>
      </c>
      <c r="I10" s="42"/>
      <c r="J10" s="43"/>
      <c r="K10" s="43"/>
      <c r="L10" s="43"/>
      <c r="M10" s="42"/>
      <c r="N10" s="44"/>
      <c r="O10" s="43"/>
      <c r="P10" s="43"/>
      <c r="Q10" s="43"/>
      <c r="R10" s="42"/>
    </row>
    <row r="11" spans="1:18">
      <c r="A11" s="220" t="s">
        <v>118</v>
      </c>
      <c r="B11" s="45"/>
      <c r="C11" s="45" t="s">
        <v>119</v>
      </c>
      <c r="D11" s="45"/>
      <c r="E11" s="30" t="s">
        <v>120</v>
      </c>
      <c r="F11" s="46" t="s">
        <v>121</v>
      </c>
      <c r="G11" s="25" t="s">
        <v>122</v>
      </c>
      <c r="H11" s="32" t="e">
        <f>H13/H12</f>
        <v>#DIV/0!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spans="1:18">
      <c r="A12" s="221"/>
      <c r="B12" s="47"/>
      <c r="C12" s="47"/>
      <c r="D12" s="47" t="s">
        <v>123</v>
      </c>
      <c r="E12" s="48" t="s">
        <v>124</v>
      </c>
      <c r="F12" s="49" t="s">
        <v>125</v>
      </c>
      <c r="G12" s="213" t="s">
        <v>126</v>
      </c>
      <c r="H12" s="37">
        <f>SUM(I12:L12)</f>
        <v>0</v>
      </c>
      <c r="I12" s="39"/>
      <c r="J12" s="39"/>
      <c r="K12" s="39"/>
      <c r="L12" s="39"/>
      <c r="M12" s="39"/>
      <c r="N12" s="41"/>
      <c r="O12" s="39"/>
      <c r="P12" s="39"/>
      <c r="Q12" s="39"/>
      <c r="R12" s="39"/>
    </row>
    <row r="13" spans="1:18">
      <c r="A13" s="221"/>
      <c r="B13" s="47"/>
      <c r="C13" s="47"/>
      <c r="D13" s="47" t="s">
        <v>127</v>
      </c>
      <c r="E13" s="35" t="s">
        <v>128</v>
      </c>
      <c r="F13" s="30" t="s">
        <v>129</v>
      </c>
      <c r="G13" s="213"/>
      <c r="H13" s="37">
        <f t="shared" ref="H13" si="1">SUM(I13:L13)</f>
        <v>0</v>
      </c>
      <c r="I13" s="39"/>
      <c r="J13" s="39"/>
      <c r="K13" s="39"/>
      <c r="L13" s="39"/>
      <c r="M13" s="39"/>
      <c r="N13" s="41"/>
      <c r="O13" s="39"/>
      <c r="P13" s="39"/>
      <c r="Q13" s="39"/>
      <c r="R13" s="39"/>
    </row>
    <row r="14" spans="1:18">
      <c r="A14" s="221"/>
      <c r="B14" s="47"/>
      <c r="C14" s="47" t="s">
        <v>130</v>
      </c>
      <c r="D14" s="47"/>
      <c r="E14" s="30" t="s">
        <v>131</v>
      </c>
      <c r="F14" s="46" t="s">
        <v>132</v>
      </c>
      <c r="G14" s="50" t="s">
        <v>133</v>
      </c>
      <c r="H14" s="51"/>
      <c r="I14" s="52"/>
      <c r="J14" s="52"/>
      <c r="K14" s="52"/>
      <c r="L14" s="52"/>
      <c r="M14" s="52"/>
      <c r="N14" s="53"/>
      <c r="O14" s="52"/>
      <c r="P14" s="52"/>
      <c r="Q14" s="52"/>
      <c r="R14" s="52"/>
    </row>
    <row r="15" spans="1:18">
      <c r="A15" s="221"/>
      <c r="B15" s="47"/>
      <c r="C15" s="47"/>
      <c r="D15" s="47" t="s">
        <v>134</v>
      </c>
      <c r="E15" s="54" t="s">
        <v>135</v>
      </c>
      <c r="F15" s="55" t="s">
        <v>136</v>
      </c>
      <c r="G15" s="50" t="s">
        <v>137</v>
      </c>
      <c r="H15" s="51"/>
      <c r="I15" s="52"/>
      <c r="J15" s="52"/>
      <c r="K15" s="52"/>
      <c r="L15" s="52"/>
      <c r="M15" s="52"/>
      <c r="N15" s="53"/>
      <c r="O15" s="52"/>
      <c r="P15" s="52"/>
      <c r="Q15" s="52"/>
      <c r="R15" s="52"/>
    </row>
    <row r="16" spans="1:18">
      <c r="A16" s="221"/>
      <c r="B16" s="47"/>
      <c r="C16" s="47"/>
      <c r="D16" s="47" t="s">
        <v>138</v>
      </c>
      <c r="E16" s="35" t="s">
        <v>139</v>
      </c>
      <c r="F16" s="46" t="s">
        <v>140</v>
      </c>
      <c r="G16" s="50" t="s">
        <v>137</v>
      </c>
      <c r="H16" s="51"/>
      <c r="I16" s="52"/>
      <c r="J16" s="52"/>
      <c r="K16" s="52"/>
      <c r="L16" s="52"/>
      <c r="M16" s="52"/>
      <c r="N16" s="53"/>
      <c r="O16" s="52"/>
      <c r="P16" s="52"/>
      <c r="Q16" s="52"/>
      <c r="R16" s="52"/>
    </row>
    <row r="17" spans="1:18">
      <c r="A17" s="221"/>
      <c r="B17" s="47"/>
      <c r="C17" s="47" t="s">
        <v>141</v>
      </c>
      <c r="D17" s="47" t="s">
        <v>142</v>
      </c>
      <c r="E17" s="30" t="s">
        <v>143</v>
      </c>
      <c r="F17" s="46" t="s">
        <v>144</v>
      </c>
      <c r="G17" s="50" t="s">
        <v>145</v>
      </c>
      <c r="H17" s="56"/>
      <c r="I17" s="52"/>
      <c r="J17" s="39"/>
      <c r="K17" s="39"/>
      <c r="L17" s="39"/>
      <c r="M17" s="39"/>
      <c r="N17" s="41"/>
      <c r="O17" s="39"/>
      <c r="P17" s="39"/>
      <c r="Q17" s="39"/>
      <c r="R17" s="39"/>
    </row>
    <row r="18" spans="1:18">
      <c r="A18" s="221"/>
      <c r="B18" s="47"/>
      <c r="C18" s="47" t="s">
        <v>146</v>
      </c>
      <c r="D18" s="47" t="s">
        <v>147</v>
      </c>
      <c r="E18" s="30" t="s">
        <v>148</v>
      </c>
      <c r="F18" s="30" t="s">
        <v>149</v>
      </c>
      <c r="G18" s="25" t="s">
        <v>150</v>
      </c>
      <c r="H18" s="57"/>
      <c r="I18" s="52"/>
      <c r="J18" s="58"/>
      <c r="K18" s="58"/>
      <c r="L18" s="58"/>
      <c r="M18" s="59"/>
      <c r="N18" s="58"/>
      <c r="O18" s="58"/>
      <c r="P18" s="58"/>
      <c r="Q18" s="58"/>
      <c r="R18" s="59"/>
    </row>
    <row r="19" spans="1:18">
      <c r="A19" s="241" t="s">
        <v>151</v>
      </c>
      <c r="B19" s="45" t="s">
        <v>152</v>
      </c>
      <c r="C19" s="45"/>
      <c r="D19" s="45"/>
      <c r="E19" s="60" t="s">
        <v>153</v>
      </c>
      <c r="F19" s="61" t="s">
        <v>154</v>
      </c>
      <c r="G19" s="50" t="s">
        <v>155</v>
      </c>
      <c r="H19" s="41"/>
      <c r="I19" s="39"/>
      <c r="J19" s="39"/>
      <c r="K19" s="39"/>
      <c r="L19" s="39"/>
      <c r="M19" s="39"/>
      <c r="N19" s="41"/>
      <c r="O19" s="39"/>
      <c r="P19" s="39"/>
      <c r="Q19" s="39"/>
      <c r="R19" s="39"/>
    </row>
    <row r="20" spans="1:18">
      <c r="A20" s="241"/>
      <c r="B20" s="47"/>
      <c r="C20" s="47" t="s">
        <v>156</v>
      </c>
      <c r="D20" s="47"/>
      <c r="E20" s="36" t="s">
        <v>157</v>
      </c>
      <c r="F20" s="31" t="s">
        <v>158</v>
      </c>
      <c r="G20" s="62" t="s">
        <v>159</v>
      </c>
      <c r="H20" s="44"/>
      <c r="I20" s="43"/>
      <c r="J20" s="43"/>
      <c r="K20" s="43"/>
      <c r="L20" s="43"/>
      <c r="M20" s="43"/>
      <c r="N20" s="44"/>
      <c r="O20" s="43"/>
      <c r="P20" s="43"/>
      <c r="Q20" s="43"/>
      <c r="R20" s="43"/>
    </row>
    <row r="21" spans="1:18">
      <c r="A21" s="241"/>
      <c r="B21" s="47"/>
      <c r="C21" s="47"/>
      <c r="D21" s="47" t="s">
        <v>160</v>
      </c>
      <c r="E21" s="35" t="s">
        <v>161</v>
      </c>
      <c r="F21" s="36" t="s">
        <v>162</v>
      </c>
      <c r="G21" s="25" t="s">
        <v>163</v>
      </c>
      <c r="H21" s="44"/>
      <c r="I21" s="43"/>
      <c r="J21" s="43"/>
      <c r="K21" s="43"/>
      <c r="L21" s="43"/>
      <c r="M21" s="43"/>
      <c r="N21" s="44"/>
      <c r="O21" s="43"/>
      <c r="P21" s="43"/>
      <c r="Q21" s="43"/>
      <c r="R21" s="43"/>
    </row>
    <row r="22" spans="1:18">
      <c r="A22" s="241"/>
      <c r="B22" s="47"/>
      <c r="C22" s="47"/>
      <c r="D22" s="47" t="s">
        <v>164</v>
      </c>
      <c r="E22" s="35" t="s">
        <v>165</v>
      </c>
      <c r="F22" s="36" t="s">
        <v>166</v>
      </c>
      <c r="G22" s="25" t="s">
        <v>150</v>
      </c>
      <c r="H22" s="44"/>
      <c r="I22" s="43"/>
      <c r="J22" s="43"/>
      <c r="K22" s="43"/>
      <c r="L22" s="43"/>
      <c r="M22" s="43"/>
      <c r="N22" s="44"/>
      <c r="O22" s="43"/>
      <c r="P22" s="43"/>
      <c r="Q22" s="43"/>
      <c r="R22" s="43"/>
    </row>
    <row r="23" spans="1:18">
      <c r="A23" s="241"/>
      <c r="B23" s="47"/>
      <c r="C23" s="47"/>
      <c r="D23" s="47" t="s">
        <v>167</v>
      </c>
      <c r="E23" s="36" t="s">
        <v>168</v>
      </c>
      <c r="F23" s="31" t="s">
        <v>169</v>
      </c>
      <c r="G23" s="25" t="s">
        <v>170</v>
      </c>
      <c r="H23" s="41"/>
      <c r="I23" s="39"/>
      <c r="J23" s="39"/>
      <c r="K23" s="39"/>
      <c r="L23" s="39"/>
      <c r="M23" s="39"/>
      <c r="N23" s="41"/>
      <c r="O23" s="39"/>
      <c r="P23" s="39"/>
      <c r="Q23" s="39"/>
      <c r="R23" s="39"/>
    </row>
    <row r="24" spans="1:18">
      <c r="A24" s="241"/>
      <c r="B24" s="47"/>
      <c r="C24" s="47" t="s">
        <v>171</v>
      </c>
      <c r="D24" s="47"/>
      <c r="E24" s="36" t="s">
        <v>172</v>
      </c>
      <c r="F24" s="30" t="s">
        <v>173</v>
      </c>
      <c r="G24" s="62" t="s">
        <v>122</v>
      </c>
      <c r="H24" s="44"/>
      <c r="I24" s="43"/>
      <c r="J24" s="43"/>
      <c r="K24" s="43"/>
      <c r="L24" s="43"/>
      <c r="M24" s="43"/>
      <c r="N24" s="44"/>
      <c r="O24" s="43"/>
      <c r="P24" s="43"/>
      <c r="Q24" s="43"/>
      <c r="R24" s="43"/>
    </row>
    <row r="25" spans="1:18">
      <c r="A25" s="241"/>
      <c r="B25" s="47"/>
      <c r="C25" s="47" t="s">
        <v>174</v>
      </c>
      <c r="D25" s="47"/>
      <c r="E25" s="58" t="s">
        <v>175</v>
      </c>
      <c r="F25" s="63" t="s">
        <v>176</v>
      </c>
      <c r="G25" s="62" t="s">
        <v>122</v>
      </c>
      <c r="H25" s="58"/>
      <c r="I25" s="59"/>
      <c r="J25" s="58"/>
      <c r="K25" s="58"/>
      <c r="L25" s="58"/>
      <c r="M25" s="59"/>
      <c r="N25" s="58"/>
      <c r="O25" s="58"/>
      <c r="P25" s="58"/>
      <c r="Q25" s="58"/>
      <c r="R25" s="59"/>
    </row>
    <row r="26" spans="1:18">
      <c r="A26" s="241"/>
      <c r="B26" s="47"/>
      <c r="C26" s="47" t="s">
        <v>177</v>
      </c>
      <c r="D26" s="47"/>
      <c r="E26" s="58" t="s">
        <v>178</v>
      </c>
      <c r="F26" s="63" t="s">
        <v>179</v>
      </c>
      <c r="G26" s="25" t="s">
        <v>126</v>
      </c>
      <c r="H26" s="53"/>
      <c r="I26" s="52"/>
      <c r="J26" s="52"/>
      <c r="K26" s="52"/>
      <c r="L26" s="52"/>
      <c r="M26" s="52"/>
      <c r="N26" s="53"/>
      <c r="O26" s="52"/>
      <c r="P26" s="52"/>
      <c r="Q26" s="52"/>
      <c r="R26" s="52"/>
    </row>
    <row r="27" spans="1:18">
      <c r="A27" s="220" t="s">
        <v>180</v>
      </c>
      <c r="B27" s="45" t="s">
        <v>181</v>
      </c>
      <c r="C27" s="45"/>
      <c r="D27" s="45"/>
      <c r="E27" s="64" t="s">
        <v>182</v>
      </c>
      <c r="F27" s="65" t="s">
        <v>183</v>
      </c>
      <c r="G27" s="25" t="s">
        <v>184</v>
      </c>
      <c r="H27" s="41"/>
      <c r="I27" s="39"/>
      <c r="J27" s="39"/>
      <c r="K27" s="39"/>
      <c r="L27" s="39"/>
      <c r="M27" s="39"/>
      <c r="N27" s="41"/>
      <c r="O27" s="39"/>
      <c r="P27" s="39"/>
      <c r="Q27" s="39"/>
      <c r="R27" s="39"/>
    </row>
    <row r="28" spans="1:18">
      <c r="A28" s="221"/>
      <c r="B28" s="47"/>
      <c r="C28" s="47" t="s">
        <v>185</v>
      </c>
      <c r="D28" s="47"/>
      <c r="E28" s="35" t="s">
        <v>186</v>
      </c>
      <c r="F28" s="30" t="s">
        <v>187</v>
      </c>
      <c r="G28" s="25" t="s">
        <v>163</v>
      </c>
      <c r="H28" s="44"/>
      <c r="I28" s="43"/>
      <c r="J28" s="43"/>
      <c r="K28" s="43"/>
      <c r="L28" s="43"/>
      <c r="M28" s="43"/>
      <c r="N28" s="44"/>
      <c r="O28" s="43"/>
      <c r="P28" s="43"/>
      <c r="Q28" s="43"/>
      <c r="R28" s="43"/>
    </row>
    <row r="29" spans="1:18">
      <c r="A29" s="221"/>
      <c r="B29" s="47"/>
      <c r="C29" s="47" t="s">
        <v>188</v>
      </c>
      <c r="D29" s="47"/>
      <c r="E29" s="35" t="s">
        <v>189</v>
      </c>
      <c r="F29" s="30" t="s">
        <v>190</v>
      </c>
      <c r="G29" s="25" t="s">
        <v>163</v>
      </c>
      <c r="H29" s="44"/>
      <c r="I29" s="43"/>
      <c r="J29" s="43"/>
      <c r="K29" s="43"/>
      <c r="L29" s="43"/>
      <c r="M29" s="43"/>
      <c r="N29" s="44"/>
      <c r="O29" s="43"/>
      <c r="P29" s="43"/>
      <c r="Q29" s="43"/>
      <c r="R29" s="43"/>
    </row>
    <row r="30" spans="1:18">
      <c r="A30" s="221"/>
      <c r="B30" s="47"/>
      <c r="C30" s="47" t="s">
        <v>191</v>
      </c>
      <c r="D30" s="47"/>
      <c r="E30" s="64" t="s">
        <v>192</v>
      </c>
      <c r="F30" s="65" t="s">
        <v>193</v>
      </c>
      <c r="G30" s="25" t="s">
        <v>122</v>
      </c>
      <c r="H30" s="58"/>
      <c r="I30" s="59"/>
      <c r="J30" s="58"/>
      <c r="K30" s="58"/>
      <c r="L30" s="58"/>
      <c r="M30" s="59"/>
      <c r="N30" s="58"/>
      <c r="O30" s="58"/>
      <c r="P30" s="58"/>
      <c r="Q30" s="58"/>
      <c r="R30" s="59"/>
    </row>
    <row r="31" spans="1:18">
      <c r="A31" s="221"/>
      <c r="B31" s="47"/>
      <c r="C31" s="47"/>
      <c r="D31" s="47" t="s">
        <v>194</v>
      </c>
      <c r="E31" s="35" t="s">
        <v>195</v>
      </c>
      <c r="F31" s="40" t="s">
        <v>196</v>
      </c>
      <c r="G31" s="25" t="s">
        <v>126</v>
      </c>
      <c r="H31" s="44"/>
      <c r="I31" s="43"/>
      <c r="J31" s="43"/>
      <c r="K31" s="43"/>
      <c r="L31" s="43"/>
      <c r="M31" s="43"/>
      <c r="N31" s="44"/>
      <c r="O31" s="43"/>
      <c r="P31" s="43"/>
      <c r="Q31" s="43"/>
      <c r="R31" s="43"/>
    </row>
    <row r="32" spans="1:18">
      <c r="A32" s="221"/>
      <c r="B32" s="47"/>
      <c r="C32" s="47"/>
      <c r="D32" s="47" t="s">
        <v>197</v>
      </c>
      <c r="E32" s="35" t="s">
        <v>198</v>
      </c>
      <c r="F32" s="66" t="s">
        <v>199</v>
      </c>
      <c r="G32" s="25" t="s">
        <v>126</v>
      </c>
      <c r="H32" s="58"/>
      <c r="I32" s="59"/>
      <c r="J32" s="58"/>
      <c r="K32" s="58"/>
      <c r="L32" s="58"/>
      <c r="M32" s="59"/>
      <c r="N32" s="58"/>
      <c r="O32" s="58"/>
      <c r="P32" s="58"/>
      <c r="Q32" s="58"/>
      <c r="R32" s="59"/>
    </row>
    <row r="33" spans="1:18">
      <c r="A33" s="221"/>
      <c r="B33" s="47" t="s">
        <v>200</v>
      </c>
      <c r="C33" s="47"/>
      <c r="D33" s="47"/>
      <c r="E33" s="64" t="s">
        <v>201</v>
      </c>
      <c r="F33" s="65" t="s">
        <v>202</v>
      </c>
      <c r="G33" s="62" t="s">
        <v>203</v>
      </c>
      <c r="H33" s="58"/>
      <c r="I33" s="59"/>
      <c r="J33" s="58"/>
      <c r="K33" s="58"/>
      <c r="L33" s="58"/>
      <c r="M33" s="59"/>
      <c r="N33" s="58"/>
      <c r="O33" s="58"/>
      <c r="P33" s="58"/>
      <c r="Q33" s="58"/>
      <c r="R33" s="59"/>
    </row>
    <row r="34" spans="1:18">
      <c r="A34" s="221"/>
      <c r="B34" s="47"/>
      <c r="C34" s="47" t="s">
        <v>204</v>
      </c>
      <c r="D34" s="47"/>
      <c r="E34" s="64" t="s">
        <v>205</v>
      </c>
      <c r="F34" s="65" t="s">
        <v>206</v>
      </c>
      <c r="G34" s="25" t="s">
        <v>122</v>
      </c>
      <c r="H34" s="53"/>
      <c r="I34" s="52"/>
      <c r="J34" s="52"/>
      <c r="K34" s="52"/>
      <c r="L34" s="52"/>
      <c r="M34" s="52"/>
      <c r="N34" s="53"/>
      <c r="O34" s="52"/>
      <c r="P34" s="52"/>
      <c r="Q34" s="52"/>
      <c r="R34" s="52"/>
    </row>
    <row r="35" spans="1:18">
      <c r="A35" s="221"/>
      <c r="B35" s="47"/>
      <c r="C35" s="47"/>
      <c r="D35" s="47" t="s">
        <v>207</v>
      </c>
      <c r="E35" s="48" t="s">
        <v>208</v>
      </c>
      <c r="F35" s="67" t="s">
        <v>209</v>
      </c>
      <c r="G35" s="25" t="s">
        <v>126</v>
      </c>
      <c r="H35" s="58"/>
      <c r="I35" s="59"/>
      <c r="J35" s="58"/>
      <c r="K35" s="58"/>
      <c r="L35" s="58"/>
      <c r="M35" s="59"/>
      <c r="N35" s="58"/>
      <c r="O35" s="58"/>
      <c r="P35" s="58"/>
      <c r="Q35" s="58"/>
      <c r="R35" s="59"/>
    </row>
    <row r="36" spans="1:18">
      <c r="A36" s="221"/>
      <c r="B36" s="47"/>
      <c r="C36" s="47"/>
      <c r="D36" s="47" t="s">
        <v>210</v>
      </c>
      <c r="E36" s="68" t="s">
        <v>211</v>
      </c>
      <c r="F36" s="67" t="s">
        <v>209</v>
      </c>
      <c r="G36" s="25" t="s">
        <v>212</v>
      </c>
      <c r="H36" s="58"/>
      <c r="I36" s="69"/>
      <c r="J36" s="69"/>
      <c r="K36" s="69"/>
      <c r="L36" s="69"/>
      <c r="M36" s="69"/>
      <c r="N36" s="58"/>
      <c r="O36" s="69"/>
      <c r="P36" s="69"/>
      <c r="Q36" s="69"/>
      <c r="R36" s="69"/>
    </row>
    <row r="37" spans="1:18">
      <c r="A37" s="222"/>
      <c r="B37" s="70"/>
      <c r="C37" s="70" t="s">
        <v>213</v>
      </c>
      <c r="D37" s="70"/>
      <c r="E37" s="71" t="s">
        <v>214</v>
      </c>
      <c r="F37" s="72" t="s">
        <v>215</v>
      </c>
      <c r="G37" s="25" t="s">
        <v>184</v>
      </c>
      <c r="H37" s="53"/>
      <c r="I37" s="52"/>
      <c r="J37" s="52"/>
      <c r="K37" s="52"/>
      <c r="L37" s="52"/>
      <c r="M37" s="52"/>
      <c r="N37" s="53"/>
      <c r="O37" s="52"/>
      <c r="P37" s="52"/>
      <c r="Q37" s="52"/>
      <c r="R37" s="52"/>
    </row>
    <row r="38" spans="1:18">
      <c r="A38" s="220" t="s">
        <v>216</v>
      </c>
      <c r="B38" s="45"/>
      <c r="C38" s="45" t="s">
        <v>217</v>
      </c>
      <c r="D38" s="45"/>
      <c r="E38" s="73" t="s">
        <v>218</v>
      </c>
      <c r="F38" s="74" t="s">
        <v>219</v>
      </c>
      <c r="G38" s="25" t="s">
        <v>220</v>
      </c>
      <c r="H38" s="53"/>
      <c r="I38" s="39"/>
      <c r="J38" s="39"/>
      <c r="K38" s="39"/>
      <c r="L38" s="39"/>
      <c r="M38" s="39"/>
      <c r="N38" s="41"/>
      <c r="O38" s="39"/>
      <c r="P38" s="39"/>
      <c r="Q38" s="39"/>
      <c r="R38" s="39"/>
    </row>
    <row r="39" spans="1:18">
      <c r="A39" s="221"/>
      <c r="B39" s="47"/>
      <c r="C39" s="47"/>
      <c r="D39" s="47" t="s">
        <v>221</v>
      </c>
      <c r="E39" s="35" t="s">
        <v>222</v>
      </c>
      <c r="F39" s="30" t="s">
        <v>223</v>
      </c>
      <c r="G39" s="25" t="s">
        <v>126</v>
      </c>
      <c r="H39" s="41"/>
      <c r="I39" s="39"/>
      <c r="J39" s="39"/>
      <c r="K39" s="39"/>
      <c r="L39" s="39"/>
      <c r="M39" s="39"/>
      <c r="N39" s="41"/>
      <c r="O39" s="39"/>
      <c r="P39" s="39"/>
      <c r="Q39" s="39"/>
      <c r="R39" s="39"/>
    </row>
    <row r="40" spans="1:18">
      <c r="A40" s="221"/>
      <c r="B40" s="47"/>
      <c r="C40" s="47"/>
      <c r="D40" s="47" t="s">
        <v>224</v>
      </c>
      <c r="E40" s="35" t="s">
        <v>225</v>
      </c>
      <c r="F40" s="30" t="s">
        <v>226</v>
      </c>
      <c r="G40" s="25" t="s">
        <v>126</v>
      </c>
      <c r="H40" s="73"/>
      <c r="I40" s="43"/>
      <c r="J40" s="43"/>
      <c r="K40" s="43"/>
      <c r="L40" s="43"/>
      <c r="M40" s="43"/>
      <c r="N40" s="44"/>
      <c r="O40" s="43"/>
      <c r="P40" s="43"/>
      <c r="Q40" s="43"/>
      <c r="R40" s="43"/>
    </row>
    <row r="41" spans="1:18">
      <c r="A41" s="221"/>
      <c r="B41" s="47"/>
      <c r="C41" s="47" t="s">
        <v>227</v>
      </c>
      <c r="D41" s="47"/>
      <c r="E41" s="73" t="s">
        <v>228</v>
      </c>
      <c r="F41" s="58" t="s">
        <v>229</v>
      </c>
      <c r="G41" s="25" t="s">
        <v>230</v>
      </c>
      <c r="H41" s="53"/>
      <c r="I41" s="59"/>
      <c r="J41" s="58"/>
      <c r="K41" s="58"/>
      <c r="L41" s="58"/>
      <c r="M41" s="59"/>
      <c r="N41" s="58"/>
      <c r="O41" s="58"/>
      <c r="P41" s="58"/>
      <c r="Q41" s="58"/>
      <c r="R41" s="59"/>
    </row>
    <row r="42" spans="1:18">
      <c r="A42" s="221"/>
      <c r="B42" s="47"/>
      <c r="C42" s="47" t="s">
        <v>231</v>
      </c>
      <c r="D42" s="47"/>
      <c r="E42" s="73" t="s">
        <v>232</v>
      </c>
      <c r="F42" s="58" t="s">
        <v>233</v>
      </c>
      <c r="G42" s="25" t="s">
        <v>230</v>
      </c>
      <c r="H42" s="53"/>
      <c r="I42" s="52"/>
      <c r="J42" s="52"/>
      <c r="K42" s="52"/>
      <c r="L42" s="52"/>
      <c r="M42" s="52"/>
      <c r="N42" s="53"/>
      <c r="O42" s="52"/>
      <c r="P42" s="52"/>
      <c r="Q42" s="52"/>
      <c r="R42" s="52"/>
    </row>
    <row r="43" spans="1:18">
      <c r="A43" s="221"/>
      <c r="B43" s="47"/>
      <c r="C43" s="47" t="s">
        <v>234</v>
      </c>
      <c r="D43" s="47"/>
      <c r="E43" s="64" t="s">
        <v>235</v>
      </c>
      <c r="F43" s="75" t="s">
        <v>236</v>
      </c>
      <c r="G43" s="25" t="s">
        <v>237</v>
      </c>
      <c r="H43" s="53"/>
      <c r="I43" s="52"/>
      <c r="J43" s="52"/>
      <c r="K43" s="52"/>
      <c r="L43" s="52"/>
      <c r="M43" s="52"/>
      <c r="N43" s="53"/>
      <c r="O43" s="52"/>
      <c r="P43" s="52"/>
      <c r="Q43" s="52"/>
      <c r="R43" s="52"/>
    </row>
    <row r="44" spans="1:18">
      <c r="A44" s="221"/>
      <c r="B44" s="47"/>
      <c r="C44" s="47"/>
      <c r="D44" s="47" t="s">
        <v>238</v>
      </c>
      <c r="E44" s="35" t="s">
        <v>239</v>
      </c>
      <c r="F44" s="67" t="s">
        <v>240</v>
      </c>
      <c r="G44" s="25" t="s">
        <v>126</v>
      </c>
      <c r="H44" s="53"/>
      <c r="I44" s="52"/>
      <c r="J44" s="52"/>
      <c r="K44" s="52"/>
      <c r="L44" s="52"/>
      <c r="M44" s="52"/>
      <c r="N44" s="53"/>
      <c r="O44" s="52"/>
      <c r="P44" s="52"/>
      <c r="Q44" s="52"/>
      <c r="R44" s="52"/>
    </row>
    <row r="45" spans="1:18">
      <c r="A45" s="221"/>
      <c r="B45" s="47"/>
      <c r="C45" s="47"/>
      <c r="D45" s="47" t="s">
        <v>241</v>
      </c>
      <c r="E45" s="35" t="s">
        <v>242</v>
      </c>
      <c r="F45" s="67" t="s">
        <v>209</v>
      </c>
      <c r="G45" s="25" t="s">
        <v>126</v>
      </c>
      <c r="H45" s="53"/>
      <c r="I45" s="52"/>
      <c r="J45" s="52"/>
      <c r="K45" s="52"/>
      <c r="L45" s="52"/>
      <c r="M45" s="52"/>
      <c r="N45" s="53"/>
      <c r="O45" s="52"/>
      <c r="P45" s="52"/>
      <c r="Q45" s="52"/>
      <c r="R45" s="52"/>
    </row>
    <row r="46" spans="1:18">
      <c r="A46" s="241" t="s">
        <v>243</v>
      </c>
      <c r="B46" s="45"/>
      <c r="C46" s="45"/>
      <c r="D46" s="45" t="s">
        <v>244</v>
      </c>
      <c r="E46" s="36" t="s">
        <v>245</v>
      </c>
      <c r="F46" s="36" t="s">
        <v>246</v>
      </c>
      <c r="G46" s="25" t="s">
        <v>126</v>
      </c>
      <c r="H46" s="41"/>
      <c r="I46" s="39"/>
      <c r="J46" s="39"/>
      <c r="K46" s="39"/>
      <c r="L46" s="39"/>
      <c r="M46" s="39"/>
      <c r="N46" s="41"/>
      <c r="O46" s="39"/>
      <c r="P46" s="39"/>
      <c r="Q46" s="39"/>
      <c r="R46" s="39"/>
    </row>
    <row r="47" spans="1:18">
      <c r="A47" s="241"/>
      <c r="B47" s="47"/>
      <c r="C47" s="47" t="s">
        <v>247</v>
      </c>
      <c r="D47" s="47"/>
      <c r="E47" s="36" t="s">
        <v>248</v>
      </c>
      <c r="F47" s="31" t="s">
        <v>249</v>
      </c>
      <c r="G47" s="25" t="s">
        <v>122</v>
      </c>
      <c r="H47" s="44"/>
      <c r="I47" s="43"/>
      <c r="J47" s="43"/>
      <c r="K47" s="43"/>
      <c r="L47" s="43"/>
      <c r="M47" s="43"/>
      <c r="N47" s="44"/>
      <c r="O47" s="43"/>
      <c r="P47" s="43"/>
      <c r="Q47" s="43"/>
      <c r="R47" s="43"/>
    </row>
    <row r="48" spans="1:18">
      <c r="A48" s="241"/>
      <c r="B48" s="47"/>
      <c r="C48" s="47"/>
      <c r="D48" s="47" t="s">
        <v>250</v>
      </c>
      <c r="E48" s="35" t="s">
        <v>251</v>
      </c>
      <c r="F48" s="36" t="s">
        <v>252</v>
      </c>
      <c r="G48" s="25" t="s">
        <v>253</v>
      </c>
      <c r="H48" s="41"/>
      <c r="I48" s="39"/>
      <c r="J48" s="39"/>
      <c r="K48" s="39"/>
      <c r="L48" s="39"/>
      <c r="M48" s="39"/>
      <c r="N48" s="41"/>
      <c r="O48" s="39"/>
      <c r="P48" s="39"/>
      <c r="Q48" s="39"/>
      <c r="R48" s="39"/>
    </row>
    <row r="49" spans="1:18">
      <c r="A49" s="241"/>
      <c r="B49" s="47"/>
      <c r="C49" s="47"/>
      <c r="D49" s="47" t="s">
        <v>254</v>
      </c>
      <c r="E49" s="35" t="s">
        <v>255</v>
      </c>
      <c r="F49" s="36" t="s">
        <v>256</v>
      </c>
      <c r="G49" s="25" t="s">
        <v>163</v>
      </c>
      <c r="H49" s="41"/>
      <c r="I49" s="39"/>
      <c r="J49" s="39"/>
      <c r="K49" s="39"/>
      <c r="L49" s="39"/>
      <c r="M49" s="39"/>
      <c r="N49" s="41"/>
      <c r="O49" s="39"/>
      <c r="P49" s="39"/>
      <c r="Q49" s="39"/>
      <c r="R49" s="39"/>
    </row>
    <row r="50" spans="1:18">
      <c r="A50" s="241"/>
      <c r="B50" s="47" t="s">
        <v>257</v>
      </c>
      <c r="C50" s="47"/>
      <c r="D50" s="47"/>
      <c r="E50" s="36" t="s">
        <v>258</v>
      </c>
      <c r="F50" s="30" t="s">
        <v>259</v>
      </c>
      <c r="G50" s="25" t="s">
        <v>212</v>
      </c>
      <c r="H50" s="41"/>
      <c r="I50" s="39"/>
      <c r="J50" s="39"/>
      <c r="K50" s="39"/>
      <c r="L50" s="39"/>
      <c r="M50" s="39"/>
      <c r="N50" s="41"/>
      <c r="O50" s="39"/>
      <c r="P50" s="39"/>
      <c r="Q50" s="39"/>
      <c r="R50" s="39"/>
    </row>
    <row r="51" spans="1:18">
      <c r="A51" s="241"/>
      <c r="B51" s="47"/>
      <c r="C51" s="47" t="s">
        <v>260</v>
      </c>
      <c r="D51" s="47"/>
      <c r="E51" s="58" t="s">
        <v>261</v>
      </c>
      <c r="F51" s="63" t="s">
        <v>262</v>
      </c>
      <c r="G51" s="25" t="s">
        <v>263</v>
      </c>
      <c r="H51" s="44"/>
      <c r="I51" s="43"/>
      <c r="J51" s="43"/>
      <c r="K51" s="43"/>
      <c r="L51" s="43"/>
      <c r="M51" s="43"/>
      <c r="N51" s="44"/>
      <c r="O51" s="43"/>
      <c r="P51" s="43"/>
      <c r="Q51" s="43"/>
      <c r="R51" s="43"/>
    </row>
    <row r="52" spans="1:18">
      <c r="A52" s="223" t="s">
        <v>264</v>
      </c>
      <c r="B52" s="76" t="s">
        <v>265</v>
      </c>
      <c r="C52" s="76"/>
      <c r="D52" s="76"/>
      <c r="E52" s="36" t="s">
        <v>265</v>
      </c>
      <c r="F52" s="31" t="s">
        <v>266</v>
      </c>
      <c r="G52" s="25" t="s">
        <v>267</v>
      </c>
      <c r="H52" s="41"/>
      <c r="I52" s="39"/>
      <c r="J52" s="39"/>
      <c r="K52" s="39"/>
      <c r="L52" s="39"/>
      <c r="M52" s="39"/>
      <c r="N52" s="41"/>
      <c r="O52" s="39"/>
      <c r="P52" s="39"/>
      <c r="Q52" s="39"/>
      <c r="R52" s="39"/>
    </row>
    <row r="53" spans="1:18">
      <c r="A53" s="224"/>
      <c r="B53" s="77"/>
      <c r="C53" s="77" t="s">
        <v>268</v>
      </c>
      <c r="D53" s="77"/>
      <c r="E53" s="35" t="s">
        <v>269</v>
      </c>
      <c r="F53" s="36" t="s">
        <v>270</v>
      </c>
      <c r="G53" s="25" t="s">
        <v>271</v>
      </c>
      <c r="H53" s="41"/>
      <c r="I53" s="39"/>
      <c r="J53" s="39"/>
      <c r="K53" s="39"/>
      <c r="L53" s="39"/>
      <c r="M53" s="39"/>
      <c r="N53" s="41"/>
      <c r="O53" s="39"/>
      <c r="P53" s="39"/>
      <c r="Q53" s="39"/>
      <c r="R53" s="39"/>
    </row>
    <row r="54" spans="1:18">
      <c r="A54" s="224"/>
      <c r="B54" s="77"/>
      <c r="C54" s="77" t="s">
        <v>272</v>
      </c>
      <c r="D54" s="77"/>
      <c r="E54" s="35" t="s">
        <v>273</v>
      </c>
      <c r="F54" s="36" t="s">
        <v>274</v>
      </c>
      <c r="G54" s="25" t="s">
        <v>275</v>
      </c>
      <c r="H54" s="41"/>
      <c r="I54" s="39"/>
      <c r="J54" s="39"/>
      <c r="K54" s="39"/>
      <c r="L54" s="39"/>
      <c r="M54" s="39"/>
      <c r="N54" s="41"/>
      <c r="O54" s="39"/>
      <c r="P54" s="39"/>
      <c r="Q54" s="39"/>
      <c r="R54" s="39"/>
    </row>
    <row r="55" spans="1:18">
      <c r="A55" s="224"/>
      <c r="B55" s="77" t="s">
        <v>276</v>
      </c>
      <c r="C55" s="77"/>
      <c r="D55" s="77"/>
      <c r="E55" s="36" t="s">
        <v>277</v>
      </c>
      <c r="F55" s="31" t="s">
        <v>278</v>
      </c>
      <c r="G55" s="25" t="s">
        <v>279</v>
      </c>
      <c r="H55" s="44"/>
      <c r="I55" s="43"/>
      <c r="J55" s="43"/>
      <c r="K55" s="43"/>
      <c r="L55" s="43"/>
      <c r="M55" s="43"/>
      <c r="N55" s="44"/>
      <c r="O55" s="43"/>
      <c r="P55" s="43"/>
      <c r="Q55" s="43"/>
      <c r="R55" s="43"/>
    </row>
    <row r="56" spans="1:18">
      <c r="A56" s="224"/>
      <c r="B56" s="77"/>
      <c r="C56" s="77" t="s">
        <v>280</v>
      </c>
      <c r="D56" s="77"/>
      <c r="E56" s="35" t="s">
        <v>281</v>
      </c>
      <c r="F56" s="36" t="s">
        <v>282</v>
      </c>
      <c r="G56" s="25" t="s">
        <v>283</v>
      </c>
      <c r="H56" s="41"/>
      <c r="I56" s="39"/>
      <c r="J56" s="39"/>
      <c r="K56" s="39"/>
      <c r="L56" s="39"/>
      <c r="M56" s="39"/>
      <c r="N56" s="41"/>
      <c r="O56" s="39"/>
      <c r="P56" s="39"/>
      <c r="Q56" s="39"/>
      <c r="R56" s="39"/>
    </row>
    <row r="57" spans="1:18">
      <c r="A57" s="224"/>
      <c r="B57" s="77"/>
      <c r="C57" s="77" t="s">
        <v>284</v>
      </c>
      <c r="D57" s="77"/>
      <c r="E57" s="35" t="s">
        <v>285</v>
      </c>
      <c r="F57" s="36" t="s">
        <v>286</v>
      </c>
      <c r="G57" s="25" t="s">
        <v>283</v>
      </c>
      <c r="H57" s="41"/>
      <c r="I57" s="39"/>
      <c r="J57" s="39"/>
      <c r="K57" s="39"/>
      <c r="L57" s="39"/>
      <c r="M57" s="39"/>
      <c r="N57" s="41"/>
      <c r="O57" s="39"/>
      <c r="P57" s="39"/>
      <c r="Q57" s="39"/>
      <c r="R57" s="39"/>
    </row>
    <row r="58" spans="1:18">
      <c r="A58" s="224"/>
      <c r="B58" s="77" t="s">
        <v>287</v>
      </c>
      <c r="C58" s="77"/>
      <c r="D58" s="77"/>
      <c r="E58" s="36" t="s">
        <v>288</v>
      </c>
      <c r="F58" s="31" t="s">
        <v>289</v>
      </c>
      <c r="G58" s="25" t="s">
        <v>184</v>
      </c>
      <c r="H58" s="41"/>
      <c r="I58" s="39"/>
      <c r="J58" s="39"/>
      <c r="K58" s="39"/>
      <c r="L58" s="39"/>
      <c r="M58" s="39"/>
      <c r="N58" s="41"/>
      <c r="O58" s="39"/>
      <c r="P58" s="39"/>
      <c r="Q58" s="39"/>
      <c r="R58" s="39"/>
    </row>
    <row r="59" spans="1:18">
      <c r="A59" s="224"/>
      <c r="B59" s="77"/>
      <c r="C59" s="77" t="s">
        <v>290</v>
      </c>
      <c r="D59" s="77"/>
      <c r="E59" s="35" t="s">
        <v>291</v>
      </c>
      <c r="F59" s="36" t="s">
        <v>292</v>
      </c>
      <c r="G59" s="25" t="s">
        <v>283</v>
      </c>
      <c r="H59" s="41"/>
      <c r="I59" s="39"/>
      <c r="J59" s="39"/>
      <c r="K59" s="39"/>
      <c r="L59" s="39"/>
      <c r="M59" s="39"/>
      <c r="N59" s="41"/>
      <c r="O59" s="39"/>
      <c r="P59" s="39"/>
      <c r="Q59" s="39"/>
      <c r="R59" s="39"/>
    </row>
    <row r="60" spans="1:18">
      <c r="A60" s="224"/>
      <c r="B60" s="77"/>
      <c r="C60" s="77" t="s">
        <v>284</v>
      </c>
      <c r="D60" s="77"/>
      <c r="E60" s="35" t="s">
        <v>285</v>
      </c>
      <c r="F60" s="36" t="s">
        <v>293</v>
      </c>
      <c r="G60" s="25" t="s">
        <v>294</v>
      </c>
      <c r="H60" s="41"/>
      <c r="I60" s="39"/>
      <c r="J60" s="39"/>
      <c r="K60" s="39"/>
      <c r="L60" s="39"/>
      <c r="M60" s="39"/>
      <c r="N60" s="41"/>
      <c r="O60" s="39"/>
      <c r="P60" s="39"/>
      <c r="Q60" s="39"/>
      <c r="R60" s="39"/>
    </row>
    <row r="61" spans="1:18">
      <c r="A61" s="225"/>
      <c r="B61" s="78"/>
      <c r="C61" s="78"/>
      <c r="D61" s="78" t="s">
        <v>295</v>
      </c>
      <c r="E61" s="58" t="s">
        <v>296</v>
      </c>
      <c r="F61" s="63" t="s">
        <v>297</v>
      </c>
      <c r="G61" s="25" t="s">
        <v>298</v>
      </c>
      <c r="H61" s="44"/>
      <c r="I61" s="43"/>
      <c r="J61" s="43"/>
      <c r="K61" s="43"/>
      <c r="L61" s="43"/>
      <c r="M61" s="43"/>
      <c r="N61" s="44"/>
      <c r="O61" s="43"/>
      <c r="P61" s="43"/>
      <c r="Q61" s="43"/>
      <c r="R61" s="43"/>
    </row>
    <row r="62" spans="1:18">
      <c r="A62" s="214" t="s">
        <v>299</v>
      </c>
      <c r="B62" s="79"/>
      <c r="C62" s="79" t="s">
        <v>300</v>
      </c>
      <c r="D62" s="79"/>
      <c r="E62" s="36" t="s">
        <v>301</v>
      </c>
      <c r="F62" s="31" t="s">
        <v>302</v>
      </c>
      <c r="G62" s="25" t="s">
        <v>303</v>
      </c>
      <c r="H62" s="41"/>
      <c r="I62" s="39"/>
      <c r="J62" s="39"/>
      <c r="K62" s="39"/>
      <c r="L62" s="39"/>
      <c r="M62" s="39"/>
      <c r="N62" s="41"/>
      <c r="O62" s="39"/>
      <c r="P62" s="39"/>
      <c r="Q62" s="39"/>
      <c r="R62" s="39"/>
    </row>
    <row r="63" spans="1:18">
      <c r="A63" s="215"/>
      <c r="B63" s="80"/>
      <c r="C63" s="80"/>
      <c r="D63" s="80" t="s">
        <v>304</v>
      </c>
      <c r="E63" s="35" t="s">
        <v>305</v>
      </c>
      <c r="F63" s="49" t="s">
        <v>306</v>
      </c>
      <c r="G63" s="25" t="s">
        <v>307</v>
      </c>
      <c r="H63" s="41"/>
      <c r="I63" s="39"/>
      <c r="J63" s="39"/>
      <c r="K63" s="39"/>
      <c r="L63" s="39"/>
      <c r="M63" s="39"/>
      <c r="N63" s="41"/>
      <c r="O63" s="39"/>
      <c r="P63" s="39"/>
      <c r="Q63" s="39"/>
      <c r="R63" s="39"/>
    </row>
    <row r="64" spans="1:18">
      <c r="A64" s="215"/>
      <c r="B64" s="80"/>
      <c r="C64" s="80"/>
      <c r="D64" s="80" t="s">
        <v>308</v>
      </c>
      <c r="E64" s="35" t="s">
        <v>309</v>
      </c>
      <c r="F64" s="31" t="s">
        <v>310</v>
      </c>
      <c r="G64" s="25" t="s">
        <v>311</v>
      </c>
      <c r="H64" s="41"/>
      <c r="I64" s="39"/>
      <c r="J64" s="39"/>
      <c r="K64" s="39"/>
      <c r="L64" s="39"/>
      <c r="M64" s="39"/>
      <c r="N64" s="41"/>
      <c r="O64" s="39"/>
      <c r="P64" s="39"/>
      <c r="Q64" s="39"/>
      <c r="R64" s="39"/>
    </row>
    <row r="65" spans="1:18">
      <c r="A65" s="216"/>
      <c r="B65" s="81" t="s">
        <v>312</v>
      </c>
      <c r="C65" s="81"/>
      <c r="D65" s="81"/>
      <c r="E65" s="36" t="s">
        <v>313</v>
      </c>
      <c r="F65" s="36" t="s">
        <v>314</v>
      </c>
      <c r="G65" s="25" t="s">
        <v>315</v>
      </c>
      <c r="H65" s="41"/>
      <c r="I65" s="39"/>
      <c r="J65" s="39"/>
      <c r="K65" s="39"/>
      <c r="L65" s="39"/>
      <c r="M65" s="39"/>
      <c r="N65" s="41"/>
      <c r="O65" s="39"/>
      <c r="P65" s="39"/>
      <c r="Q65" s="39"/>
      <c r="R65" s="39"/>
    </row>
    <row r="68" spans="1:18">
      <c r="A68" s="82"/>
      <c r="B68" s="83"/>
      <c r="C68" s="82"/>
      <c r="D68" s="82"/>
    </row>
    <row r="69" spans="1:18">
      <c r="A69" s="85" t="s">
        <v>316</v>
      </c>
      <c r="B69" s="86" t="s">
        <v>317</v>
      </c>
      <c r="C69" s="85" t="s">
        <v>318</v>
      </c>
      <c r="D69" s="85" t="s">
        <v>319</v>
      </c>
    </row>
    <row r="70" spans="1:18">
      <c r="A70" s="85" t="s">
        <v>320</v>
      </c>
      <c r="B70" s="86" t="s">
        <v>321</v>
      </c>
      <c r="C70" s="85" t="s">
        <v>322</v>
      </c>
      <c r="D70" s="85" t="s">
        <v>323</v>
      </c>
    </row>
    <row r="71" spans="1:18">
      <c r="A71" s="235" t="s">
        <v>324</v>
      </c>
      <c r="B71" s="236" t="s">
        <v>325</v>
      </c>
      <c r="C71" s="87" t="s">
        <v>326</v>
      </c>
      <c r="D71" s="88" t="s">
        <v>327</v>
      </c>
    </row>
    <row r="72" spans="1:18">
      <c r="A72" s="235"/>
      <c r="B72" s="236"/>
      <c r="C72" s="87" t="s">
        <v>328</v>
      </c>
      <c r="D72" s="88" t="s">
        <v>327</v>
      </c>
    </row>
    <row r="73" spans="1:18">
      <c r="A73" s="235"/>
      <c r="B73" s="236" t="s">
        <v>329</v>
      </c>
      <c r="C73" s="87" t="s">
        <v>330</v>
      </c>
      <c r="D73" s="88" t="s">
        <v>331</v>
      </c>
    </row>
    <row r="74" spans="1:18">
      <c r="A74" s="235"/>
      <c r="B74" s="236"/>
      <c r="C74" s="87" t="s">
        <v>332</v>
      </c>
      <c r="D74" s="88" t="s">
        <v>333</v>
      </c>
    </row>
    <row r="75" spans="1:18">
      <c r="A75" s="237" t="s">
        <v>334</v>
      </c>
      <c r="B75" s="89"/>
      <c r="C75" s="87" t="s">
        <v>335</v>
      </c>
      <c r="D75" s="88" t="s">
        <v>336</v>
      </c>
    </row>
    <row r="76" spans="1:18">
      <c r="A76" s="237"/>
      <c r="B76" s="89"/>
      <c r="C76" s="87"/>
      <c r="D76" s="88" t="s">
        <v>337</v>
      </c>
    </row>
    <row r="77" spans="1:18">
      <c r="A77" s="237"/>
      <c r="B77" s="89"/>
      <c r="C77" s="87" t="s">
        <v>338</v>
      </c>
      <c r="D77" s="88" t="s">
        <v>339</v>
      </c>
    </row>
    <row r="78" spans="1:18">
      <c r="A78" s="237"/>
      <c r="B78" s="89"/>
      <c r="C78" s="87"/>
      <c r="D78" s="88" t="s">
        <v>340</v>
      </c>
    </row>
    <row r="79" spans="1:18">
      <c r="A79" s="237"/>
      <c r="B79" s="87" t="s">
        <v>341</v>
      </c>
      <c r="C79" s="87" t="s">
        <v>342</v>
      </c>
      <c r="D79" s="88" t="s">
        <v>343</v>
      </c>
    </row>
    <row r="80" spans="1:18">
      <c r="A80" s="237"/>
      <c r="B80" s="89"/>
      <c r="C80" s="87" t="s">
        <v>344</v>
      </c>
      <c r="D80" s="88" t="s">
        <v>345</v>
      </c>
    </row>
    <row r="81" spans="1:4">
      <c r="A81" s="237"/>
      <c r="B81" s="87" t="s">
        <v>346</v>
      </c>
      <c r="C81" s="87" t="s">
        <v>347</v>
      </c>
      <c r="D81" s="88" t="s">
        <v>348</v>
      </c>
    </row>
    <row r="82" spans="1:4">
      <c r="A82" s="237"/>
      <c r="B82" s="87"/>
      <c r="C82" s="90"/>
      <c r="D82" s="88" t="s">
        <v>349</v>
      </c>
    </row>
    <row r="83" spans="1:4">
      <c r="A83" s="237"/>
      <c r="B83" s="89"/>
      <c r="C83" s="87"/>
      <c r="D83" s="88" t="s">
        <v>350</v>
      </c>
    </row>
    <row r="84" spans="1:4">
      <c r="A84" s="237"/>
      <c r="B84" s="90" t="s">
        <v>351</v>
      </c>
      <c r="C84" s="90"/>
      <c r="D84" s="91"/>
    </row>
    <row r="85" spans="1:4">
      <c r="A85" s="237"/>
      <c r="B85" s="89"/>
      <c r="C85" s="87" t="s">
        <v>352</v>
      </c>
      <c r="D85" s="91"/>
    </row>
    <row r="86" spans="1:4">
      <c r="A86" s="237"/>
      <c r="B86" s="87"/>
      <c r="C86" s="87" t="s">
        <v>353</v>
      </c>
      <c r="D86" s="91"/>
    </row>
    <row r="87" spans="1:4">
      <c r="A87" s="237"/>
      <c r="B87" s="87"/>
      <c r="C87" s="87" t="s">
        <v>354</v>
      </c>
      <c r="D87" s="88"/>
    </row>
    <row r="88" spans="1:4">
      <c r="A88" s="237"/>
      <c r="B88" s="236" t="s">
        <v>355</v>
      </c>
      <c r="C88" s="87" t="s">
        <v>356</v>
      </c>
      <c r="D88" s="88"/>
    </row>
    <row r="89" spans="1:4">
      <c r="A89" s="237"/>
      <c r="B89" s="236"/>
      <c r="C89" s="87" t="s">
        <v>357</v>
      </c>
      <c r="D89" s="88"/>
    </row>
    <row r="90" spans="1:4">
      <c r="A90" s="237"/>
      <c r="B90" s="87"/>
      <c r="C90" s="236" t="s">
        <v>358</v>
      </c>
      <c r="D90" s="88" t="s">
        <v>359</v>
      </c>
    </row>
    <row r="91" spans="1:4">
      <c r="A91" s="237"/>
      <c r="B91" s="87"/>
      <c r="C91" s="236"/>
      <c r="D91" s="88" t="s">
        <v>360</v>
      </c>
    </row>
    <row r="92" spans="1:4">
      <c r="A92" s="237"/>
      <c r="B92" s="87"/>
      <c r="C92" s="236" t="s">
        <v>361</v>
      </c>
      <c r="D92" s="88" t="s">
        <v>362</v>
      </c>
    </row>
    <row r="93" spans="1:4">
      <c r="A93" s="237"/>
      <c r="B93" s="87"/>
      <c r="C93" s="236"/>
      <c r="D93" s="88" t="s">
        <v>363</v>
      </c>
    </row>
    <row r="94" spans="1:4">
      <c r="A94" s="237"/>
      <c r="B94" s="87"/>
      <c r="C94" s="87" t="s">
        <v>364</v>
      </c>
      <c r="D94" s="91"/>
    </row>
    <row r="95" spans="1:4">
      <c r="A95" s="237"/>
      <c r="B95" s="89"/>
      <c r="C95" s="236" t="s">
        <v>365</v>
      </c>
      <c r="D95" s="88" t="s">
        <v>366</v>
      </c>
    </row>
    <row r="96" spans="1:4">
      <c r="A96" s="237"/>
      <c r="B96" s="89"/>
      <c r="C96" s="236"/>
      <c r="D96" s="88" t="s">
        <v>367</v>
      </c>
    </row>
    <row r="97" spans="1:4">
      <c r="A97" s="237"/>
      <c r="B97" s="89"/>
      <c r="C97" s="87" t="s">
        <v>368</v>
      </c>
      <c r="D97" s="91"/>
    </row>
    <row r="98" spans="1:4">
      <c r="A98" s="237"/>
      <c r="B98" s="89"/>
      <c r="C98" s="87" t="s">
        <v>369</v>
      </c>
      <c r="D98" s="91"/>
    </row>
    <row r="99" spans="1:4">
      <c r="A99" s="237"/>
      <c r="B99" s="89"/>
      <c r="C99" s="236" t="s">
        <v>370</v>
      </c>
      <c r="D99" s="88" t="s">
        <v>371</v>
      </c>
    </row>
    <row r="100" spans="1:4">
      <c r="A100" s="237"/>
      <c r="B100" s="89"/>
      <c r="C100" s="236"/>
      <c r="D100" s="88" t="s">
        <v>372</v>
      </c>
    </row>
    <row r="101" spans="1:4">
      <c r="A101" s="237"/>
      <c r="B101" s="92" t="s">
        <v>373</v>
      </c>
      <c r="C101" s="90"/>
      <c r="D101" s="91"/>
    </row>
    <row r="102" spans="1:4">
      <c r="A102" s="237"/>
      <c r="B102" s="89"/>
      <c r="C102" s="238" t="s">
        <v>374</v>
      </c>
      <c r="D102" s="88" t="s">
        <v>375</v>
      </c>
    </row>
    <row r="103" spans="1:4">
      <c r="A103" s="237"/>
      <c r="B103" s="89"/>
      <c r="C103" s="238"/>
      <c r="D103" s="88" t="s">
        <v>376</v>
      </c>
    </row>
    <row r="104" spans="1:4">
      <c r="A104" s="237"/>
      <c r="B104" s="89"/>
      <c r="C104" s="90"/>
      <c r="D104" s="88" t="s">
        <v>377</v>
      </c>
    </row>
    <row r="105" spans="1:4">
      <c r="A105" s="237"/>
      <c r="B105" s="89"/>
      <c r="C105" s="87" t="s">
        <v>378</v>
      </c>
      <c r="D105" s="91"/>
    </row>
    <row r="106" spans="1:4">
      <c r="A106" s="237" t="s">
        <v>379</v>
      </c>
      <c r="B106" s="239" t="s">
        <v>380</v>
      </c>
      <c r="C106" s="87" t="s">
        <v>381</v>
      </c>
      <c r="D106" s="91"/>
    </row>
    <row r="107" spans="1:4">
      <c r="A107" s="237"/>
      <c r="B107" s="239"/>
      <c r="C107" s="87" t="s">
        <v>382</v>
      </c>
      <c r="D107" s="91"/>
    </row>
    <row r="108" spans="1:4">
      <c r="A108" s="237"/>
      <c r="B108" s="236" t="s">
        <v>383</v>
      </c>
      <c r="C108" s="87" t="s">
        <v>384</v>
      </c>
      <c r="D108" s="91"/>
    </row>
    <row r="109" spans="1:4">
      <c r="A109" s="237"/>
      <c r="B109" s="236"/>
      <c r="C109" s="87" t="s">
        <v>385</v>
      </c>
      <c r="D109" s="91"/>
    </row>
    <row r="110" spans="1:4">
      <c r="A110" s="237"/>
      <c r="B110" s="236" t="s">
        <v>386</v>
      </c>
      <c r="C110" s="87" t="s">
        <v>387</v>
      </c>
      <c r="D110" s="91"/>
    </row>
    <row r="111" spans="1:4">
      <c r="A111" s="237"/>
      <c r="B111" s="236"/>
      <c r="C111" s="87" t="s">
        <v>388</v>
      </c>
      <c r="D111" s="91"/>
    </row>
    <row r="112" spans="1:4">
      <c r="A112" s="237"/>
      <c r="B112" s="89"/>
      <c r="C112" s="90"/>
      <c r="D112" s="88" t="s">
        <v>389</v>
      </c>
    </row>
    <row r="113" spans="1:4">
      <c r="A113" s="237" t="s">
        <v>390</v>
      </c>
      <c r="B113" s="92" t="s">
        <v>391</v>
      </c>
      <c r="C113" s="90"/>
      <c r="D113" s="91"/>
    </row>
    <row r="114" spans="1:4">
      <c r="A114" s="237"/>
      <c r="B114" s="89"/>
      <c r="C114" s="233" t="s">
        <v>392</v>
      </c>
      <c r="D114" s="88" t="s">
        <v>393</v>
      </c>
    </row>
    <row r="115" spans="1:4" ht="15.75" thickBot="1">
      <c r="A115" s="240"/>
      <c r="B115" s="93"/>
      <c r="C115" s="234"/>
      <c r="D115" s="94" t="s">
        <v>394</v>
      </c>
    </row>
  </sheetData>
  <mergeCells count="28">
    <mergeCell ref="A62:A65"/>
    <mergeCell ref="A1:G3"/>
    <mergeCell ref="A5:A10"/>
    <mergeCell ref="G6:G7"/>
    <mergeCell ref="G9:G10"/>
    <mergeCell ref="A11:A18"/>
    <mergeCell ref="G12:G13"/>
    <mergeCell ref="A19:A26"/>
    <mergeCell ref="A27:A37"/>
    <mergeCell ref="A38:A45"/>
    <mergeCell ref="A46:A51"/>
    <mergeCell ref="A52:A61"/>
    <mergeCell ref="C114:C115"/>
    <mergeCell ref="A71:A74"/>
    <mergeCell ref="B71:B72"/>
    <mergeCell ref="B73:B74"/>
    <mergeCell ref="A75:A105"/>
    <mergeCell ref="B88:B89"/>
    <mergeCell ref="C90:C91"/>
    <mergeCell ref="C92:C93"/>
    <mergeCell ref="C95:C96"/>
    <mergeCell ref="C99:C100"/>
    <mergeCell ref="C102:C103"/>
    <mergeCell ref="A106:A112"/>
    <mergeCell ref="B106:B107"/>
    <mergeCell ref="B108:B109"/>
    <mergeCell ref="B110:B111"/>
    <mergeCell ref="A113:A11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时程安排</vt:lpstr>
      <vt:lpstr>首页</vt:lpstr>
      <vt:lpstr>第二页</vt:lpstr>
      <vt:lpstr>第三页</vt:lpstr>
      <vt:lpstr>差异分析对策表</vt:lpstr>
      <vt:lpstr>异常追查表</vt:lpstr>
      <vt:lpstr>检查项目页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Jer Fu</dc:creator>
  <cp:lastModifiedBy>matt.lin (林枻騰)</cp:lastModifiedBy>
  <dcterms:created xsi:type="dcterms:W3CDTF">2017-08-18T11:11:00Z</dcterms:created>
  <dcterms:modified xsi:type="dcterms:W3CDTF">2017-10-28T06:38:26Z</dcterms:modified>
</cp:coreProperties>
</file>