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3.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d.docs.live.net/4502de2fcd1fa888/Portfolio Projects/"/>
    </mc:Choice>
  </mc:AlternateContent>
  <xr:revisionPtr revIDLastSave="12" documentId="8_{52BDC5B4-B693-4722-BE0C-7EAD51C88D51}" xr6:coauthVersionLast="47" xr6:coauthVersionMax="47" xr10:uidLastSave="{362EECE8-6689-4D6E-9B17-B1FF54786217}"/>
  <bookViews>
    <workbookView xWindow="-120" yWindow="-120" windowWidth="38640" windowHeight="21120" xr2:uid="{6387A4E6-A54A-45BB-A75A-385927248153}"/>
  </bookViews>
  <sheets>
    <sheet name="2023 Dashboard" sheetId="2" r:id="rId1"/>
    <sheet name="2023 Data" sheetId="1" r:id="rId2"/>
    <sheet name="Pivot Table Data" sheetId="3" r:id="rId3"/>
  </sheets>
  <definedNames>
    <definedName name="Slicer_Club_name">#N/A</definedName>
    <definedName name="Slicer_Club_name2">#N/A</definedName>
    <definedName name="Slicer_Month">#N/A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17" i="3" l="1"/>
  <c r="K98" i="3"/>
  <c r="J162" i="1"/>
  <c r="J161" i="1"/>
  <c r="J160" i="1"/>
  <c r="J159" i="1"/>
  <c r="J158" i="1"/>
  <c r="J157" i="1"/>
  <c r="J156" i="1"/>
  <c r="J155" i="1"/>
  <c r="J154" i="1"/>
  <c r="J153" i="1"/>
  <c r="J152" i="1"/>
  <c r="J151" i="1"/>
  <c r="J150" i="1"/>
  <c r="J149" i="1"/>
  <c r="J148" i="1"/>
  <c r="J147" i="1"/>
  <c r="J146" i="1"/>
  <c r="J145" i="1"/>
  <c r="J144" i="1"/>
  <c r="J143" i="1"/>
  <c r="J142" i="1"/>
  <c r="J141" i="1"/>
  <c r="J140" i="1"/>
  <c r="J139" i="1"/>
  <c r="J138" i="1"/>
  <c r="J137" i="1"/>
  <c r="J136" i="1"/>
  <c r="J135" i="1"/>
  <c r="J134" i="1"/>
  <c r="J133" i="1"/>
  <c r="J132" i="1"/>
  <c r="J131" i="1"/>
  <c r="J130" i="1"/>
  <c r="J129" i="1"/>
  <c r="J128" i="1"/>
  <c r="J127" i="1"/>
  <c r="J126" i="1"/>
  <c r="J125" i="1"/>
  <c r="J124" i="1"/>
  <c r="J123" i="1"/>
  <c r="J122" i="1"/>
  <c r="J121" i="1"/>
  <c r="J120" i="1"/>
  <c r="J119" i="1"/>
  <c r="J118" i="1"/>
  <c r="J117" i="1"/>
  <c r="J116" i="1"/>
  <c r="J115" i="1"/>
  <c r="J114" i="1"/>
  <c r="J113" i="1"/>
  <c r="J112" i="1"/>
  <c r="J111" i="1"/>
  <c r="J110" i="1"/>
  <c r="J109" i="1"/>
  <c r="J108" i="1"/>
  <c r="J107" i="1"/>
  <c r="J106" i="1"/>
  <c r="J105" i="1"/>
  <c r="J104" i="1"/>
  <c r="J103" i="1"/>
  <c r="J102" i="1"/>
  <c r="J101" i="1"/>
  <c r="J100" i="1"/>
  <c r="J99" i="1"/>
  <c r="J98" i="1"/>
  <c r="J97" i="1"/>
  <c r="J96" i="1"/>
  <c r="J95" i="1"/>
  <c r="J94" i="1"/>
  <c r="J93" i="1"/>
  <c r="J92" i="1"/>
  <c r="J91" i="1"/>
  <c r="J90" i="1"/>
  <c r="J89" i="1"/>
  <c r="J88" i="1"/>
  <c r="J87" i="1"/>
  <c r="J86" i="1"/>
  <c r="J85" i="1"/>
  <c r="J84" i="1"/>
  <c r="J83" i="1"/>
  <c r="J82" i="1"/>
  <c r="J81" i="1"/>
  <c r="J80" i="1"/>
  <c r="J79" i="1"/>
  <c r="J78" i="1"/>
  <c r="J77" i="1"/>
  <c r="J76" i="1"/>
  <c r="J75" i="1"/>
  <c r="J74" i="1"/>
  <c r="J73" i="1"/>
  <c r="J72" i="1"/>
  <c r="J71" i="1"/>
  <c r="J70" i="1"/>
  <c r="J69" i="1"/>
  <c r="J68" i="1"/>
  <c r="J67" i="1"/>
  <c r="J66" i="1"/>
  <c r="J65" i="1"/>
  <c r="J64" i="1"/>
  <c r="J63" i="1"/>
  <c r="J62" i="1"/>
  <c r="J61" i="1"/>
  <c r="J60" i="1"/>
  <c r="J59" i="1"/>
  <c r="J58" i="1"/>
  <c r="J57" i="1"/>
  <c r="J56" i="1"/>
  <c r="J55" i="1"/>
  <c r="J54" i="1"/>
  <c r="J53" i="1"/>
  <c r="J52" i="1"/>
  <c r="J51" i="1"/>
  <c r="J50" i="1"/>
  <c r="J49" i="1"/>
  <c r="J48" i="1"/>
  <c r="J47" i="1"/>
  <c r="J46" i="1"/>
  <c r="J45" i="1"/>
  <c r="J44" i="1"/>
  <c r="J43" i="1"/>
  <c r="J42" i="1"/>
  <c r="J41" i="1"/>
  <c r="J40" i="1"/>
  <c r="J39" i="1"/>
  <c r="J38" i="1"/>
  <c r="J37" i="1"/>
  <c r="J36" i="1"/>
  <c r="J35" i="1"/>
  <c r="J34" i="1"/>
  <c r="J33" i="1"/>
  <c r="J32" i="1"/>
  <c r="J31" i="1"/>
  <c r="J30" i="1"/>
  <c r="J29" i="1"/>
  <c r="J28" i="1"/>
  <c r="J27" i="1"/>
  <c r="J26" i="1"/>
  <c r="J25" i="1"/>
  <c r="J24" i="1"/>
  <c r="J23" i="1"/>
  <c r="J22" i="1"/>
  <c r="J21" i="1"/>
  <c r="J20" i="1"/>
</calcChain>
</file>

<file path=xl/sharedStrings.xml><?xml version="1.0" encoding="utf-8"?>
<sst xmlns="http://schemas.openxmlformats.org/spreadsheetml/2006/main" count="500" uniqueCount="54">
  <si>
    <t>Club name</t>
  </si>
  <si>
    <t>Month</t>
  </si>
  <si>
    <t xml:space="preserve"> TIMONIUM (MD)</t>
  </si>
  <si>
    <t>January</t>
  </si>
  <si>
    <t>February</t>
  </si>
  <si>
    <t>March</t>
  </si>
  <si>
    <t>April</t>
  </si>
  <si>
    <t>May</t>
  </si>
  <si>
    <t>June</t>
  </si>
  <si>
    <t>July</t>
  </si>
  <si>
    <t>August</t>
  </si>
  <si>
    <t>September</t>
  </si>
  <si>
    <t>October</t>
  </si>
  <si>
    <t>November</t>
  </si>
  <si>
    <t>December</t>
  </si>
  <si>
    <t xml:space="preserve"> NORTH CHARLESTON (SC)</t>
  </si>
  <si>
    <t xml:space="preserve"> CAMERON VILLAGE (NC)</t>
  </si>
  <si>
    <t xml:space="preserve"> CANTON CROSSING (MD)</t>
  </si>
  <si>
    <t xml:space="preserve"> CREEDMOOR (NC)</t>
  </si>
  <si>
    <t xml:space="preserve"> MIDLOTHIAN (VA)</t>
  </si>
  <si>
    <t xml:space="preserve"> SUMMERVILLE (SC)</t>
  </si>
  <si>
    <t xml:space="preserve"> GLENSIDE VA (VA)</t>
  </si>
  <si>
    <t xml:space="preserve"> RICHMOND VA (VA)</t>
  </si>
  <si>
    <t xml:space="preserve"> WEST END VA (VA)</t>
  </si>
  <si>
    <t xml:space="preserve"> SCOTT'S ADDITION (VA)</t>
  </si>
  <si>
    <t>Adds</t>
  </si>
  <si>
    <t>Check-Ins</t>
  </si>
  <si>
    <t xml:space="preserve">Freezes </t>
  </si>
  <si>
    <t>Cancels</t>
  </si>
  <si>
    <t>Total Members</t>
  </si>
  <si>
    <t xml:space="preserve"> COLLEGE PARK (MD)</t>
  </si>
  <si>
    <t xml:space="preserve"> MOUNT PLEASANT (SC)</t>
  </si>
  <si>
    <t>Row Labels</t>
  </si>
  <si>
    <t>Grand Total</t>
  </si>
  <si>
    <t>Sum of Adds</t>
  </si>
  <si>
    <t xml:space="preserve">Sum of Freezes </t>
  </si>
  <si>
    <t>Sum of Total Members</t>
  </si>
  <si>
    <t>Column Labels</t>
  </si>
  <si>
    <t>Sum of Cancels</t>
  </si>
  <si>
    <t>North Carolina</t>
  </si>
  <si>
    <t>Maryland</t>
  </si>
  <si>
    <t>Virginia</t>
  </si>
  <si>
    <t>South Carolina</t>
  </si>
  <si>
    <t>Total Check-Ins in January</t>
  </si>
  <si>
    <t xml:space="preserve"> </t>
  </si>
  <si>
    <t>Sum of Check-Ins</t>
  </si>
  <si>
    <t>Adds Jan</t>
  </si>
  <si>
    <t xml:space="preserve">Total memberships sold in January </t>
  </si>
  <si>
    <t>Total Memberships sold in 2023</t>
  </si>
  <si>
    <t>Check-Ins Jan</t>
  </si>
  <si>
    <t>Total Check-Ins in 2023</t>
  </si>
  <si>
    <t>Member Churn Rate</t>
  </si>
  <si>
    <t>Total Average Member Churn Rate</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</si>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</sst>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
      <sz val="11"/>
      <color theme="1"/>
      <name val="Calibri"/>
      <family val="2"/>
    </font>
    <font>
      <sz val="11"/>
      <color theme="1"/>
      <name val="Calibri"/>
      <family val="2"/>
      <scheme val="minor"/>
    </font>
  </fonts>
  <fills count="9">
    <fill>
      <patternFill patternType="none"/>
    </fill>
    <fill>
      <patternFill patternType="gray125"/>
    </fill>
    <fill>
      <patternFill patternType="solid">
        <fgColor rgb="FF00B0F0"/>
        <bgColor indexed="64"/>
      </patternFill>
    </fill>
    <fill>
      <patternFill patternType="solid">
        <fgColor rgb="FFFFFFFF"/>
        <bgColor indexed="64"/>
      </patternFill>
    </fill>
    <fill>
      <patternFill patternType="solid">
        <fgColor rgb="FFFFFF00"/>
        <bgColor indexed="64"/>
      </patternFill>
    </fill>
    <fill>
      <patternFill patternType="solid">
        <fgColor rgb="FFFFFF00"/>
        <bgColor rgb="FFFFFF00"/>
      </patternFill>
    </fill>
    <fill>
      <patternFill patternType="solid">
        <fgColor rgb="FFFFFFFF"/>
        <bgColor rgb="FFFFFFFF"/>
      </patternFill>
    </fill>
    <fill>
      <patternFill patternType="solid">
        <fgColor theme="2" tint="-0.249977111117893"/>
        <bgColor indexed="64"/>
      </patternFill>
    </fill>
    <fill>
      <patternFill patternType="solid">
        <fgColor theme="0" tint="-4.9989318521683403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medium">
        <color indexed="64"/>
      </left>
      <right/>
      <top/>
      <bottom style="thin">
        <color theme="4" tint="0.39997558519241921"/>
      </bottom>
      <diagonal/>
    </border>
  </borders>
  <cellStyleXfs count="2">
    <xf numFmtId="0" fontId="0" fillId="0" borderId="0"/>
    <xf numFmtId="9" fontId="5" fillId="0" borderId="0" applyFont="0" applyFill="0" applyBorder="0" applyAlignment="0" applyProtection="0"/>
  </cellStyleXfs>
  <cellXfs count="20">
    <xf numFmtId="0" fontId="0" fillId="0" borderId="0" xfId="0"/>
    <xf numFmtId="0" fontId="2" fillId="3" borderId="1" xfId="0" applyFont="1" applyFill="1" applyBorder="1"/>
    <xf numFmtId="3" fontId="0" fillId="4" borderId="1" xfId="0" applyNumberFormat="1" applyFill="1" applyBorder="1" applyAlignment="1">
      <alignment horizontal="center"/>
    </xf>
    <xf numFmtId="3" fontId="0" fillId="3" borderId="1" xfId="0" applyNumberFormat="1" applyFill="1" applyBorder="1" applyAlignment="1">
      <alignment horizontal="center"/>
    </xf>
    <xf numFmtId="3" fontId="4" fillId="5" borderId="2" xfId="0" applyNumberFormat="1" applyFont="1" applyFill="1" applyBorder="1" applyAlignment="1">
      <alignment horizontal="center"/>
    </xf>
    <xf numFmtId="3" fontId="4" fillId="6" borderId="2" xfId="0" applyNumberFormat="1" applyFont="1" applyFill="1" applyBorder="1" applyAlignment="1">
      <alignment horizontal="center"/>
    </xf>
    <xf numFmtId="0" fontId="1" fillId="2" borderId="3" xfId="0" applyFont="1" applyFill="1" applyBorder="1"/>
    <xf numFmtId="0" fontId="0" fillId="0" borderId="0" xfId="0" pivotButton="1"/>
    <xf numFmtId="0" fontId="0" fillId="0" borderId="0" xfId="0" applyAlignment="1">
      <alignment horizontal="left"/>
    </xf>
    <xf numFmtId="0" fontId="0" fillId="7" borderId="0" xfId="0" applyFill="1"/>
    <xf numFmtId="3" fontId="0" fillId="0" borderId="1" xfId="0" applyNumberFormat="1" applyBorder="1" applyAlignment="1">
      <alignment horizontal="center"/>
    </xf>
    <xf numFmtId="3" fontId="4" fillId="0" borderId="2" xfId="0" applyNumberFormat="1" applyFont="1" applyBorder="1" applyAlignment="1">
      <alignment horizontal="center"/>
    </xf>
    <xf numFmtId="9" fontId="0" fillId="0" borderId="0" xfId="1" applyFont="1"/>
    <xf numFmtId="9" fontId="1" fillId="2" borderId="3" xfId="1" applyFont="1" applyFill="1" applyBorder="1"/>
    <xf numFmtId="9" fontId="0" fillId="3" borderId="1" xfId="1" applyFont="1" applyFill="1" applyBorder="1" applyAlignment="1">
      <alignment horizontal="center"/>
    </xf>
    <xf numFmtId="10" fontId="0" fillId="0" borderId="0" xfId="0" applyNumberFormat="1"/>
    <xf numFmtId="0" fontId="0" fillId="8" borderId="0" xfId="0" applyFill="1" applyAlignment="1">
      <alignment horizontal="left" indent="1"/>
    </xf>
    <xf numFmtId="10" fontId="0" fillId="8" borderId="0" xfId="0" applyNumberFormat="1" applyFill="1"/>
    <xf numFmtId="0" fontId="0" fillId="8" borderId="0" xfId="0" applyFill="1" applyAlignment="1">
      <alignment horizontal="left"/>
    </xf>
    <xf numFmtId="0" fontId="0" fillId="0" borderId="0" xfId="0" applyNumberFormat="1"/>
  </cellXfs>
  <cellStyles count="2">
    <cellStyle name="Normal" xfId="0" builtinId="0"/>
    <cellStyle name="Percent" xfId="1" builtinId="5"/>
  </cellStyles>
  <dxfs count="35">
    <dxf>
      <numFmt numFmtId="14" formatCode="0.00%"/>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numFmt numFmtId="14" formatCode="0.00%"/>
    </dxf>
    <dxf>
      <numFmt numFmtId="3" formatCode="#,##0"/>
      <fill>
        <patternFill patternType="solid">
          <fgColor indexed="64"/>
          <bgColor rgb="FFFFFFFF"/>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rgb="FFFFFFFF"/>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 formatCode="#,##0"/>
      <fill>
        <patternFill patternType="solid">
          <fgColor indexed="64"/>
          <bgColor rgb="FFFFFFFF"/>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 formatCode="#,##0"/>
      <fill>
        <patternFill patternType="solid">
          <fgColor indexed="64"/>
          <bgColor rgb="FFFFFFFF"/>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 formatCode="#,##0"/>
      <fill>
        <patternFill patternType="solid">
          <fgColor indexed="64"/>
          <bgColor rgb="FFFFFFFF"/>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 formatCode="#,##0"/>
      <fill>
        <patternFill patternType="solid">
          <fgColor indexed="64"/>
          <bgColor rgb="FFFFFFFF"/>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 formatCode="#,##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 formatCode="#,##0"/>
      <fill>
        <patternFill patternType="solid">
          <fgColor indexed="64"/>
          <bgColor rgb="FFFFFF0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fill>
        <patternFill patternType="solid">
          <fgColor indexed="64"/>
          <bgColor rgb="FFFFFFFF"/>
        </patternFill>
      </fill>
      <border diagonalUp="0" diagonalDown="0">
        <left style="thin">
          <color indexed="64"/>
        </left>
        <right style="thin">
          <color indexed="64"/>
        </right>
        <top style="thin">
          <color indexed="64"/>
        </top>
        <bottom style="thin">
          <color indexed="64"/>
        </bottom>
        <vertical/>
        <horizontal/>
      </border>
    </dxf>
    <dxf>
      <border outline="0">
        <top style="medium">
          <color indexed="64"/>
        </top>
      </border>
    </dxf>
    <dxf>
      <fill>
        <patternFill patternType="solid">
          <fgColor indexed="64"/>
          <bgColor rgb="FFFFFFFF"/>
        </patternFill>
      </fill>
      <alignment horizontal="center" vertical="bottom"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indexed="64"/>
          <bgColor rgb="FF00B0F0"/>
        </patternFill>
      </fill>
      <border diagonalUp="0" diagonalDown="0" outline="0">
        <left style="medium">
          <color indexed="64"/>
        </left>
        <right style="medium">
          <color indexed="64"/>
        </right>
        <top/>
        <bottom/>
      </border>
    </dxf>
  </dxfs>
  <tableStyles count="0" defaultTableStyle="TableStyleMedium2" defaultPivotStyle="PivotStyleLight16"/>
  <colors>
    <mruColors>
      <color rgb="FF5C5C5C"/>
      <color rgb="FFFFFFFF"/>
      <color rgb="FFC70F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[2023 Crunch Membership Analysis Dashboard.xlsx]Pivot Table Data!Total Memberships Trend</c:name>
    <c:fmtId val="10"/>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Data'!$C$6</c:f>
              <c:strCache>
                <c:ptCount val="1"/>
                <c:pt idx="0">
                  <c:v>Total</c:v>
                </c:pt>
              </c:strCache>
            </c:strRef>
          </c:tx>
          <c:spPr>
            <a:solidFill>
              <a:schemeClr val="accent1"/>
            </a:solidFill>
            <a:ln>
              <a:noFill/>
            </a:ln>
            <a:effectLst/>
          </c:spPr>
          <c:invertIfNegative val="0"/>
          <c:trendline>
            <c:spPr>
              <a:ln w="19050" cap="rnd">
                <a:solidFill>
                  <a:schemeClr val="accent1"/>
                </a:solidFill>
                <a:prstDash val="sysDot"/>
              </a:ln>
              <a:effectLst/>
            </c:spPr>
            <c:trendlineType val="linear"/>
            <c:dispRSqr val="0"/>
            <c:dispEq val="0"/>
          </c:trendline>
          <c:trendline>
            <c:spPr>
              <a:ln w="25400" cap="rnd">
                <a:solidFill>
                  <a:schemeClr val="tx1"/>
                </a:solidFill>
                <a:prstDash val="sysDot"/>
              </a:ln>
              <a:effectLst/>
            </c:spPr>
            <c:trendlineType val="linear"/>
            <c:dispRSqr val="0"/>
            <c:dispEq val="0"/>
          </c:trendline>
          <c:cat>
            <c:strRef>
              <c:f>'Pivot Table Data'!$B$7:$B$19</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 Table Data'!$C$7:$C$19</c:f>
              <c:numCache>
                <c:formatCode>General</c:formatCode>
                <c:ptCount val="12"/>
                <c:pt idx="0">
                  <c:v>54312</c:v>
                </c:pt>
                <c:pt idx="1">
                  <c:v>55352</c:v>
                </c:pt>
                <c:pt idx="2">
                  <c:v>55618</c:v>
                </c:pt>
                <c:pt idx="3">
                  <c:v>55791</c:v>
                </c:pt>
                <c:pt idx="4">
                  <c:v>56295</c:v>
                </c:pt>
                <c:pt idx="5">
                  <c:v>56707</c:v>
                </c:pt>
                <c:pt idx="6">
                  <c:v>57098</c:v>
                </c:pt>
                <c:pt idx="7">
                  <c:v>57519</c:v>
                </c:pt>
                <c:pt idx="8">
                  <c:v>57247</c:v>
                </c:pt>
                <c:pt idx="9">
                  <c:v>57038</c:v>
                </c:pt>
                <c:pt idx="10">
                  <c:v>57034</c:v>
                </c:pt>
                <c:pt idx="11">
                  <c:v>57169</c:v>
                </c:pt>
              </c:numCache>
            </c:numRef>
          </c:val>
          <c:extLst>
            <c:ext xmlns:c16="http://schemas.microsoft.com/office/drawing/2014/chart" uri="{C3380CC4-5D6E-409C-BE32-E72D297353CC}">
              <c16:uniqueId val="{00000000-5BB8-4332-8A49-41EC08623A02}"/>
            </c:ext>
          </c:extLst>
        </c:ser>
        <c:dLbls>
          <c:showLegendKey val="0"/>
          <c:showVal val="0"/>
          <c:showCatName val="0"/>
          <c:showSerName val="0"/>
          <c:showPercent val="0"/>
          <c:showBubbleSize val="0"/>
        </c:dLbls>
        <c:gapWidth val="150"/>
        <c:axId val="685558512"/>
        <c:axId val="685558872"/>
      </c:barChart>
      <c:catAx>
        <c:axId val="685558512"/>
        <c:scaling>
          <c:orientation val="minMax"/>
        </c:scaling>
        <c:delete val="0"/>
        <c:axPos val="b"/>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1050" b="0" i="0" u="none" strike="noStrike" kern="1200" baseline="0">
                <a:solidFill>
                  <a:sysClr val="windowText" lastClr="000000"/>
                </a:solidFill>
                <a:latin typeface="+mn-lt"/>
                <a:ea typeface="+mn-ea"/>
                <a:cs typeface="+mn-cs"/>
              </a:defRPr>
            </a:pPr>
            <a:endParaRPr lang="en-US"/>
          </a:p>
        </c:txPr>
        <c:crossAx val="685558872"/>
        <c:crosses val="autoZero"/>
        <c:auto val="1"/>
        <c:lblAlgn val="ctr"/>
        <c:lblOffset val="100"/>
        <c:noMultiLvlLbl val="0"/>
      </c:catAx>
      <c:valAx>
        <c:axId val="685558872"/>
        <c:scaling>
          <c:orientation val="minMax"/>
          <c:max val="60000"/>
          <c:min val="5000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crossAx val="685558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[2023 Crunch Membership Analysis Dashboard.xlsx]Pivot Table Data!New Memberships by Month</c:name>
    <c:fmtId val="2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Data'!$C$27:$C$28</c:f>
              <c:strCache>
                <c:ptCount val="1"/>
                <c:pt idx="0">
                  <c:v> CAMERON VILLAGE (NC)</c:v>
                </c:pt>
              </c:strCache>
            </c:strRef>
          </c:tx>
          <c:spPr>
            <a:ln w="28575" cap="rnd">
              <a:solidFill>
                <a:schemeClr val="accent1"/>
              </a:solidFill>
              <a:round/>
            </a:ln>
            <a:effectLst/>
          </c:spPr>
          <c:marker>
            <c:symbol val="none"/>
          </c:marker>
          <c:cat>
            <c:strRef>
              <c:f>'Pivot Table Data'!$B$29:$B$41</c:f>
              <c:strCache>
                <c:ptCount val="12"/>
                <c:pt idx="0">
                  <c:v>July</c:v>
                </c:pt>
                <c:pt idx="1">
                  <c:v>August</c:v>
                </c:pt>
                <c:pt idx="2">
                  <c:v>September</c:v>
                </c:pt>
                <c:pt idx="3">
                  <c:v>October</c:v>
                </c:pt>
                <c:pt idx="4">
                  <c:v>November</c:v>
                </c:pt>
                <c:pt idx="5">
                  <c:v>December</c:v>
                </c:pt>
                <c:pt idx="6">
                  <c:v>January</c:v>
                </c:pt>
                <c:pt idx="7">
                  <c:v>February</c:v>
                </c:pt>
                <c:pt idx="8">
                  <c:v>March</c:v>
                </c:pt>
                <c:pt idx="9">
                  <c:v>April</c:v>
                </c:pt>
                <c:pt idx="10">
                  <c:v>May</c:v>
                </c:pt>
                <c:pt idx="11">
                  <c:v>June</c:v>
                </c:pt>
              </c:strCache>
            </c:strRef>
          </c:cat>
          <c:val>
            <c:numRef>
              <c:f>'Pivot Table Data'!$C$29:$C$41</c:f>
              <c:numCache>
                <c:formatCode>General</c:formatCode>
                <c:ptCount val="12"/>
                <c:pt idx="0">
                  <c:v>185</c:v>
                </c:pt>
                <c:pt idx="1">
                  <c:v>228</c:v>
                </c:pt>
                <c:pt idx="2">
                  <c:v>160</c:v>
                </c:pt>
                <c:pt idx="3">
                  <c:v>154</c:v>
                </c:pt>
                <c:pt idx="4">
                  <c:v>143</c:v>
                </c:pt>
                <c:pt idx="5">
                  <c:v>132</c:v>
                </c:pt>
                <c:pt idx="6">
                  <c:v>277</c:v>
                </c:pt>
                <c:pt idx="7">
                  <c:v>194</c:v>
                </c:pt>
                <c:pt idx="8">
                  <c:v>209</c:v>
                </c:pt>
                <c:pt idx="9">
                  <c:v>167</c:v>
                </c:pt>
                <c:pt idx="10">
                  <c:v>213</c:v>
                </c:pt>
                <c:pt idx="11">
                  <c:v>202</c:v>
                </c:pt>
              </c:numCache>
            </c:numRef>
          </c:val>
          <c:smooth val="0"/>
          <c:extLst>
            <c:ext xmlns:c16="http://schemas.microsoft.com/office/drawing/2014/chart" uri="{C3380CC4-5D6E-409C-BE32-E72D297353CC}">
              <c16:uniqueId val="{00000000-AF2A-4589-B968-FA163D2C0C1F}"/>
            </c:ext>
          </c:extLst>
        </c:ser>
        <c:ser>
          <c:idx val="1"/>
          <c:order val="1"/>
          <c:tx>
            <c:strRef>
              <c:f>'Pivot Table Data'!$D$27:$D$28</c:f>
              <c:strCache>
                <c:ptCount val="1"/>
                <c:pt idx="0">
                  <c:v> CANTON CROSSING (MD)</c:v>
                </c:pt>
              </c:strCache>
            </c:strRef>
          </c:tx>
          <c:spPr>
            <a:ln w="28575" cap="rnd">
              <a:solidFill>
                <a:schemeClr val="accent2"/>
              </a:solidFill>
              <a:round/>
            </a:ln>
            <a:effectLst/>
          </c:spPr>
          <c:marker>
            <c:symbol val="none"/>
          </c:marker>
          <c:cat>
            <c:strRef>
              <c:f>'Pivot Table Data'!$B$29:$B$41</c:f>
              <c:strCache>
                <c:ptCount val="12"/>
                <c:pt idx="0">
                  <c:v>July</c:v>
                </c:pt>
                <c:pt idx="1">
                  <c:v>August</c:v>
                </c:pt>
                <c:pt idx="2">
                  <c:v>September</c:v>
                </c:pt>
                <c:pt idx="3">
                  <c:v>October</c:v>
                </c:pt>
                <c:pt idx="4">
                  <c:v>November</c:v>
                </c:pt>
                <c:pt idx="5">
                  <c:v>December</c:v>
                </c:pt>
                <c:pt idx="6">
                  <c:v>January</c:v>
                </c:pt>
                <c:pt idx="7">
                  <c:v>February</c:v>
                </c:pt>
                <c:pt idx="8">
                  <c:v>March</c:v>
                </c:pt>
                <c:pt idx="9">
                  <c:v>April</c:v>
                </c:pt>
                <c:pt idx="10">
                  <c:v>May</c:v>
                </c:pt>
                <c:pt idx="11">
                  <c:v>June</c:v>
                </c:pt>
              </c:strCache>
            </c:strRef>
          </c:cat>
          <c:val>
            <c:numRef>
              <c:f>'Pivot Table Data'!$D$29:$D$41</c:f>
              <c:numCache>
                <c:formatCode>General</c:formatCode>
                <c:ptCount val="12"/>
                <c:pt idx="0">
                  <c:v>236</c:v>
                </c:pt>
                <c:pt idx="1">
                  <c:v>207</c:v>
                </c:pt>
                <c:pt idx="2">
                  <c:v>158</c:v>
                </c:pt>
                <c:pt idx="3">
                  <c:v>168</c:v>
                </c:pt>
                <c:pt idx="4">
                  <c:v>202</c:v>
                </c:pt>
                <c:pt idx="5">
                  <c:v>185</c:v>
                </c:pt>
                <c:pt idx="6">
                  <c:v>316</c:v>
                </c:pt>
                <c:pt idx="7">
                  <c:v>209</c:v>
                </c:pt>
                <c:pt idx="8">
                  <c:v>212</c:v>
                </c:pt>
                <c:pt idx="9">
                  <c:v>168</c:v>
                </c:pt>
                <c:pt idx="10">
                  <c:v>170</c:v>
                </c:pt>
                <c:pt idx="11">
                  <c:v>228</c:v>
                </c:pt>
              </c:numCache>
            </c:numRef>
          </c:val>
          <c:smooth val="0"/>
          <c:extLst>
            <c:ext xmlns:c16="http://schemas.microsoft.com/office/drawing/2014/chart" uri="{C3380CC4-5D6E-409C-BE32-E72D297353CC}">
              <c16:uniqueId val="{00000014-AF2A-4589-B968-FA163D2C0C1F}"/>
            </c:ext>
          </c:extLst>
        </c:ser>
        <c:ser>
          <c:idx val="2"/>
          <c:order val="2"/>
          <c:tx>
            <c:strRef>
              <c:f>'Pivot Table Data'!$E$27:$E$28</c:f>
              <c:strCache>
                <c:ptCount val="1"/>
                <c:pt idx="0">
                  <c:v> COLLEGE PARK (MD)</c:v>
                </c:pt>
              </c:strCache>
            </c:strRef>
          </c:tx>
          <c:spPr>
            <a:ln w="28575" cap="rnd">
              <a:solidFill>
                <a:schemeClr val="accent3"/>
              </a:solidFill>
              <a:round/>
            </a:ln>
            <a:effectLst/>
          </c:spPr>
          <c:marker>
            <c:symbol val="none"/>
          </c:marker>
          <c:cat>
            <c:strRef>
              <c:f>'Pivot Table Data'!$B$29:$B$41</c:f>
              <c:strCache>
                <c:ptCount val="12"/>
                <c:pt idx="0">
                  <c:v>July</c:v>
                </c:pt>
                <c:pt idx="1">
                  <c:v>August</c:v>
                </c:pt>
                <c:pt idx="2">
                  <c:v>September</c:v>
                </c:pt>
                <c:pt idx="3">
                  <c:v>October</c:v>
                </c:pt>
                <c:pt idx="4">
                  <c:v>November</c:v>
                </c:pt>
                <c:pt idx="5">
                  <c:v>December</c:v>
                </c:pt>
                <c:pt idx="6">
                  <c:v>January</c:v>
                </c:pt>
                <c:pt idx="7">
                  <c:v>February</c:v>
                </c:pt>
                <c:pt idx="8">
                  <c:v>March</c:v>
                </c:pt>
                <c:pt idx="9">
                  <c:v>April</c:v>
                </c:pt>
                <c:pt idx="10">
                  <c:v>May</c:v>
                </c:pt>
                <c:pt idx="11">
                  <c:v>June</c:v>
                </c:pt>
              </c:strCache>
            </c:strRef>
          </c:cat>
          <c:val>
            <c:numRef>
              <c:f>'Pivot Table Data'!$E$29:$E$41</c:f>
              <c:numCache>
                <c:formatCode>General</c:formatCode>
                <c:ptCount val="12"/>
                <c:pt idx="0">
                  <c:v>214</c:v>
                </c:pt>
                <c:pt idx="1">
                  <c:v>568</c:v>
                </c:pt>
                <c:pt idx="2">
                  <c:v>345</c:v>
                </c:pt>
                <c:pt idx="3">
                  <c:v>213</c:v>
                </c:pt>
                <c:pt idx="4">
                  <c:v>183</c:v>
                </c:pt>
                <c:pt idx="5">
                  <c:v>176</c:v>
                </c:pt>
                <c:pt idx="6">
                  <c:v>464</c:v>
                </c:pt>
                <c:pt idx="7">
                  <c:v>569</c:v>
                </c:pt>
                <c:pt idx="8">
                  <c:v>317</c:v>
                </c:pt>
                <c:pt idx="9">
                  <c:v>235</c:v>
                </c:pt>
                <c:pt idx="10">
                  <c:v>225</c:v>
                </c:pt>
                <c:pt idx="11">
                  <c:v>245</c:v>
                </c:pt>
              </c:numCache>
            </c:numRef>
          </c:val>
          <c:smooth val="0"/>
          <c:extLst>
            <c:ext xmlns:c16="http://schemas.microsoft.com/office/drawing/2014/chart" uri="{C3380CC4-5D6E-409C-BE32-E72D297353CC}">
              <c16:uniqueId val="{00000001-D20F-44AF-B209-B9A2C5A15D3A}"/>
            </c:ext>
          </c:extLst>
        </c:ser>
        <c:ser>
          <c:idx val="3"/>
          <c:order val="3"/>
          <c:tx>
            <c:strRef>
              <c:f>'Pivot Table Data'!$F$27:$F$28</c:f>
              <c:strCache>
                <c:ptCount val="1"/>
                <c:pt idx="0">
                  <c:v> CREEDMOOR (NC)</c:v>
                </c:pt>
              </c:strCache>
            </c:strRef>
          </c:tx>
          <c:spPr>
            <a:ln w="28575" cap="rnd">
              <a:solidFill>
                <a:schemeClr val="accent4"/>
              </a:solidFill>
              <a:round/>
            </a:ln>
            <a:effectLst/>
          </c:spPr>
          <c:marker>
            <c:symbol val="none"/>
          </c:marker>
          <c:cat>
            <c:strRef>
              <c:f>'Pivot Table Data'!$B$29:$B$41</c:f>
              <c:strCache>
                <c:ptCount val="12"/>
                <c:pt idx="0">
                  <c:v>July</c:v>
                </c:pt>
                <c:pt idx="1">
                  <c:v>August</c:v>
                </c:pt>
                <c:pt idx="2">
                  <c:v>September</c:v>
                </c:pt>
                <c:pt idx="3">
                  <c:v>October</c:v>
                </c:pt>
                <c:pt idx="4">
                  <c:v>November</c:v>
                </c:pt>
                <c:pt idx="5">
                  <c:v>December</c:v>
                </c:pt>
                <c:pt idx="6">
                  <c:v>January</c:v>
                </c:pt>
                <c:pt idx="7">
                  <c:v>February</c:v>
                </c:pt>
                <c:pt idx="8">
                  <c:v>March</c:v>
                </c:pt>
                <c:pt idx="9">
                  <c:v>April</c:v>
                </c:pt>
                <c:pt idx="10">
                  <c:v>May</c:v>
                </c:pt>
                <c:pt idx="11">
                  <c:v>June</c:v>
                </c:pt>
              </c:strCache>
            </c:strRef>
          </c:cat>
          <c:val>
            <c:numRef>
              <c:f>'Pivot Table Data'!$F$29:$F$41</c:f>
              <c:numCache>
                <c:formatCode>General</c:formatCode>
                <c:ptCount val="12"/>
                <c:pt idx="0">
                  <c:v>253</c:v>
                </c:pt>
                <c:pt idx="1">
                  <c:v>239</c:v>
                </c:pt>
                <c:pt idx="2">
                  <c:v>195</c:v>
                </c:pt>
                <c:pt idx="3">
                  <c:v>192</c:v>
                </c:pt>
                <c:pt idx="4">
                  <c:v>172</c:v>
                </c:pt>
                <c:pt idx="5">
                  <c:v>225</c:v>
                </c:pt>
                <c:pt idx="6">
                  <c:v>306</c:v>
                </c:pt>
                <c:pt idx="7">
                  <c:v>257</c:v>
                </c:pt>
                <c:pt idx="8">
                  <c:v>224</c:v>
                </c:pt>
                <c:pt idx="9">
                  <c:v>163</c:v>
                </c:pt>
                <c:pt idx="10">
                  <c:v>215</c:v>
                </c:pt>
                <c:pt idx="11">
                  <c:v>226</c:v>
                </c:pt>
              </c:numCache>
            </c:numRef>
          </c:val>
          <c:smooth val="0"/>
          <c:extLst>
            <c:ext xmlns:c16="http://schemas.microsoft.com/office/drawing/2014/chart" uri="{C3380CC4-5D6E-409C-BE32-E72D297353CC}">
              <c16:uniqueId val="{0000000E-D20F-44AF-B209-B9A2C5A15D3A}"/>
            </c:ext>
          </c:extLst>
        </c:ser>
        <c:ser>
          <c:idx val="4"/>
          <c:order val="4"/>
          <c:tx>
            <c:strRef>
              <c:f>'Pivot Table Data'!$G$27:$G$28</c:f>
              <c:strCache>
                <c:ptCount val="1"/>
                <c:pt idx="0">
                  <c:v> GLENSIDE VA (VA)</c:v>
                </c:pt>
              </c:strCache>
            </c:strRef>
          </c:tx>
          <c:spPr>
            <a:ln w="28575" cap="rnd">
              <a:solidFill>
                <a:schemeClr val="accent5"/>
              </a:solidFill>
              <a:round/>
            </a:ln>
            <a:effectLst/>
          </c:spPr>
          <c:marker>
            <c:symbol val="none"/>
          </c:marker>
          <c:cat>
            <c:strRef>
              <c:f>'Pivot Table Data'!$B$29:$B$41</c:f>
              <c:strCache>
                <c:ptCount val="12"/>
                <c:pt idx="0">
                  <c:v>July</c:v>
                </c:pt>
                <c:pt idx="1">
                  <c:v>August</c:v>
                </c:pt>
                <c:pt idx="2">
                  <c:v>September</c:v>
                </c:pt>
                <c:pt idx="3">
                  <c:v>October</c:v>
                </c:pt>
                <c:pt idx="4">
                  <c:v>November</c:v>
                </c:pt>
                <c:pt idx="5">
                  <c:v>December</c:v>
                </c:pt>
                <c:pt idx="6">
                  <c:v>January</c:v>
                </c:pt>
                <c:pt idx="7">
                  <c:v>February</c:v>
                </c:pt>
                <c:pt idx="8">
                  <c:v>March</c:v>
                </c:pt>
                <c:pt idx="9">
                  <c:v>April</c:v>
                </c:pt>
                <c:pt idx="10">
                  <c:v>May</c:v>
                </c:pt>
                <c:pt idx="11">
                  <c:v>June</c:v>
                </c:pt>
              </c:strCache>
            </c:strRef>
          </c:cat>
          <c:val>
            <c:numRef>
              <c:f>'Pivot Table Data'!$G$29:$G$41</c:f>
              <c:numCache>
                <c:formatCode>General</c:formatCode>
                <c:ptCount val="12"/>
                <c:pt idx="0">
                  <c:v>201</c:v>
                </c:pt>
                <c:pt idx="1">
                  <c:v>187</c:v>
                </c:pt>
                <c:pt idx="2">
                  <c:v>164</c:v>
                </c:pt>
                <c:pt idx="3">
                  <c:v>172</c:v>
                </c:pt>
                <c:pt idx="4">
                  <c:v>174</c:v>
                </c:pt>
                <c:pt idx="5">
                  <c:v>202</c:v>
                </c:pt>
                <c:pt idx="6">
                  <c:v>311</c:v>
                </c:pt>
                <c:pt idx="7">
                  <c:v>266</c:v>
                </c:pt>
                <c:pt idx="8">
                  <c:v>261</c:v>
                </c:pt>
                <c:pt idx="9">
                  <c:v>209</c:v>
                </c:pt>
                <c:pt idx="10">
                  <c:v>230</c:v>
                </c:pt>
                <c:pt idx="11">
                  <c:v>223</c:v>
                </c:pt>
              </c:numCache>
            </c:numRef>
          </c:val>
          <c:smooth val="0"/>
          <c:extLst>
            <c:ext xmlns:c16="http://schemas.microsoft.com/office/drawing/2014/chart" uri="{C3380CC4-5D6E-409C-BE32-E72D297353CC}">
              <c16:uniqueId val="{0000000F-D20F-44AF-B209-B9A2C5A15D3A}"/>
            </c:ext>
          </c:extLst>
        </c:ser>
        <c:ser>
          <c:idx val="5"/>
          <c:order val="5"/>
          <c:tx>
            <c:strRef>
              <c:f>'Pivot Table Data'!$H$27:$H$28</c:f>
              <c:strCache>
                <c:ptCount val="1"/>
                <c:pt idx="0">
                  <c:v> MIDLOTHIAN (VA)</c:v>
                </c:pt>
              </c:strCache>
            </c:strRef>
          </c:tx>
          <c:spPr>
            <a:ln w="28575" cap="rnd">
              <a:solidFill>
                <a:schemeClr val="accent6"/>
              </a:solidFill>
              <a:round/>
            </a:ln>
            <a:effectLst/>
          </c:spPr>
          <c:marker>
            <c:symbol val="none"/>
          </c:marker>
          <c:cat>
            <c:strRef>
              <c:f>'Pivot Table Data'!$B$29:$B$41</c:f>
              <c:strCache>
                <c:ptCount val="12"/>
                <c:pt idx="0">
                  <c:v>July</c:v>
                </c:pt>
                <c:pt idx="1">
                  <c:v>August</c:v>
                </c:pt>
                <c:pt idx="2">
                  <c:v>September</c:v>
                </c:pt>
                <c:pt idx="3">
                  <c:v>October</c:v>
                </c:pt>
                <c:pt idx="4">
                  <c:v>November</c:v>
                </c:pt>
                <c:pt idx="5">
                  <c:v>December</c:v>
                </c:pt>
                <c:pt idx="6">
                  <c:v>January</c:v>
                </c:pt>
                <c:pt idx="7">
                  <c:v>February</c:v>
                </c:pt>
                <c:pt idx="8">
                  <c:v>March</c:v>
                </c:pt>
                <c:pt idx="9">
                  <c:v>April</c:v>
                </c:pt>
                <c:pt idx="10">
                  <c:v>May</c:v>
                </c:pt>
                <c:pt idx="11">
                  <c:v>June</c:v>
                </c:pt>
              </c:strCache>
            </c:strRef>
          </c:cat>
          <c:val>
            <c:numRef>
              <c:f>'Pivot Table Data'!$H$29:$H$41</c:f>
              <c:numCache>
                <c:formatCode>General</c:formatCode>
                <c:ptCount val="12"/>
                <c:pt idx="0">
                  <c:v>189</c:v>
                </c:pt>
                <c:pt idx="1">
                  <c:v>210</c:v>
                </c:pt>
                <c:pt idx="2">
                  <c:v>145</c:v>
                </c:pt>
                <c:pt idx="3">
                  <c:v>155</c:v>
                </c:pt>
                <c:pt idx="4">
                  <c:v>161</c:v>
                </c:pt>
                <c:pt idx="5">
                  <c:v>192</c:v>
                </c:pt>
                <c:pt idx="6">
                  <c:v>243</c:v>
                </c:pt>
                <c:pt idx="7">
                  <c:v>218</c:v>
                </c:pt>
                <c:pt idx="8">
                  <c:v>203</c:v>
                </c:pt>
                <c:pt idx="9">
                  <c:v>216</c:v>
                </c:pt>
                <c:pt idx="10">
                  <c:v>242</c:v>
                </c:pt>
                <c:pt idx="11">
                  <c:v>223</c:v>
                </c:pt>
              </c:numCache>
            </c:numRef>
          </c:val>
          <c:smooth val="0"/>
          <c:extLst>
            <c:ext xmlns:c16="http://schemas.microsoft.com/office/drawing/2014/chart" uri="{C3380CC4-5D6E-409C-BE32-E72D297353CC}">
              <c16:uniqueId val="{00000010-D20F-44AF-B209-B9A2C5A15D3A}"/>
            </c:ext>
          </c:extLst>
        </c:ser>
        <c:ser>
          <c:idx val="6"/>
          <c:order val="6"/>
          <c:tx>
            <c:strRef>
              <c:f>'Pivot Table Data'!$I$27:$I$28</c:f>
              <c:strCache>
                <c:ptCount val="1"/>
                <c:pt idx="0">
                  <c:v> MOUNT PLEASANT (SC)</c:v>
                </c:pt>
              </c:strCache>
            </c:strRef>
          </c:tx>
          <c:spPr>
            <a:ln w="28575" cap="rnd">
              <a:solidFill>
                <a:schemeClr val="accent1">
                  <a:lumMod val="60000"/>
                </a:schemeClr>
              </a:solidFill>
              <a:round/>
            </a:ln>
            <a:effectLst/>
          </c:spPr>
          <c:marker>
            <c:symbol val="none"/>
          </c:marker>
          <c:cat>
            <c:strRef>
              <c:f>'Pivot Table Data'!$B$29:$B$41</c:f>
              <c:strCache>
                <c:ptCount val="12"/>
                <c:pt idx="0">
                  <c:v>July</c:v>
                </c:pt>
                <c:pt idx="1">
                  <c:v>August</c:v>
                </c:pt>
                <c:pt idx="2">
                  <c:v>September</c:v>
                </c:pt>
                <c:pt idx="3">
                  <c:v>October</c:v>
                </c:pt>
                <c:pt idx="4">
                  <c:v>November</c:v>
                </c:pt>
                <c:pt idx="5">
                  <c:v>December</c:v>
                </c:pt>
                <c:pt idx="6">
                  <c:v>January</c:v>
                </c:pt>
                <c:pt idx="7">
                  <c:v>February</c:v>
                </c:pt>
                <c:pt idx="8">
                  <c:v>March</c:v>
                </c:pt>
                <c:pt idx="9">
                  <c:v>April</c:v>
                </c:pt>
                <c:pt idx="10">
                  <c:v>May</c:v>
                </c:pt>
                <c:pt idx="11">
                  <c:v>June</c:v>
                </c:pt>
              </c:strCache>
            </c:strRef>
          </c:cat>
          <c:val>
            <c:numRef>
              <c:f>'Pivot Table Data'!$I$29:$I$41</c:f>
              <c:numCache>
                <c:formatCode>General</c:formatCode>
                <c:ptCount val="12"/>
                <c:pt idx="0">
                  <c:v>203</c:v>
                </c:pt>
                <c:pt idx="1">
                  <c:v>183</c:v>
                </c:pt>
                <c:pt idx="2">
                  <c:v>173</c:v>
                </c:pt>
                <c:pt idx="3">
                  <c:v>157</c:v>
                </c:pt>
                <c:pt idx="4">
                  <c:v>188</c:v>
                </c:pt>
                <c:pt idx="5">
                  <c:v>183</c:v>
                </c:pt>
                <c:pt idx="6">
                  <c:v>265</c:v>
                </c:pt>
                <c:pt idx="7">
                  <c:v>154</c:v>
                </c:pt>
                <c:pt idx="8">
                  <c:v>211</c:v>
                </c:pt>
                <c:pt idx="9">
                  <c:v>150</c:v>
                </c:pt>
                <c:pt idx="10">
                  <c:v>232</c:v>
                </c:pt>
                <c:pt idx="11">
                  <c:v>202</c:v>
                </c:pt>
              </c:numCache>
            </c:numRef>
          </c:val>
          <c:smooth val="0"/>
          <c:extLst>
            <c:ext xmlns:c16="http://schemas.microsoft.com/office/drawing/2014/chart" uri="{C3380CC4-5D6E-409C-BE32-E72D297353CC}">
              <c16:uniqueId val="{00000011-D20F-44AF-B209-B9A2C5A15D3A}"/>
            </c:ext>
          </c:extLst>
        </c:ser>
        <c:ser>
          <c:idx val="7"/>
          <c:order val="7"/>
          <c:tx>
            <c:strRef>
              <c:f>'Pivot Table Data'!$J$27:$J$28</c:f>
              <c:strCache>
                <c:ptCount val="1"/>
                <c:pt idx="0">
                  <c:v> NORTH CHARLESTON (SC)</c:v>
                </c:pt>
              </c:strCache>
            </c:strRef>
          </c:tx>
          <c:spPr>
            <a:ln w="28575" cap="rnd">
              <a:solidFill>
                <a:schemeClr val="accent2">
                  <a:lumMod val="60000"/>
                </a:schemeClr>
              </a:solidFill>
              <a:round/>
            </a:ln>
            <a:effectLst/>
          </c:spPr>
          <c:marker>
            <c:symbol val="none"/>
          </c:marker>
          <c:cat>
            <c:strRef>
              <c:f>'Pivot Table Data'!$B$29:$B$41</c:f>
              <c:strCache>
                <c:ptCount val="12"/>
                <c:pt idx="0">
                  <c:v>July</c:v>
                </c:pt>
                <c:pt idx="1">
                  <c:v>August</c:v>
                </c:pt>
                <c:pt idx="2">
                  <c:v>September</c:v>
                </c:pt>
                <c:pt idx="3">
                  <c:v>October</c:v>
                </c:pt>
                <c:pt idx="4">
                  <c:v>November</c:v>
                </c:pt>
                <c:pt idx="5">
                  <c:v>December</c:v>
                </c:pt>
                <c:pt idx="6">
                  <c:v>January</c:v>
                </c:pt>
                <c:pt idx="7">
                  <c:v>February</c:v>
                </c:pt>
                <c:pt idx="8">
                  <c:v>March</c:v>
                </c:pt>
                <c:pt idx="9">
                  <c:v>April</c:v>
                </c:pt>
                <c:pt idx="10">
                  <c:v>May</c:v>
                </c:pt>
                <c:pt idx="11">
                  <c:v>June</c:v>
                </c:pt>
              </c:strCache>
            </c:strRef>
          </c:cat>
          <c:val>
            <c:numRef>
              <c:f>'Pivot Table Data'!$J$29:$J$41</c:f>
              <c:numCache>
                <c:formatCode>General</c:formatCode>
                <c:ptCount val="12"/>
                <c:pt idx="0">
                  <c:v>294</c:v>
                </c:pt>
                <c:pt idx="1">
                  <c:v>252</c:v>
                </c:pt>
                <c:pt idx="2">
                  <c:v>228</c:v>
                </c:pt>
                <c:pt idx="3">
                  <c:v>201</c:v>
                </c:pt>
                <c:pt idx="4">
                  <c:v>199</c:v>
                </c:pt>
                <c:pt idx="5">
                  <c:v>194</c:v>
                </c:pt>
                <c:pt idx="6">
                  <c:v>415</c:v>
                </c:pt>
                <c:pt idx="7">
                  <c:v>338</c:v>
                </c:pt>
                <c:pt idx="8">
                  <c:v>321</c:v>
                </c:pt>
                <c:pt idx="9">
                  <c:v>256</c:v>
                </c:pt>
                <c:pt idx="10">
                  <c:v>291</c:v>
                </c:pt>
                <c:pt idx="11">
                  <c:v>299</c:v>
                </c:pt>
              </c:numCache>
            </c:numRef>
          </c:val>
          <c:smooth val="0"/>
          <c:extLst>
            <c:ext xmlns:c16="http://schemas.microsoft.com/office/drawing/2014/chart" uri="{C3380CC4-5D6E-409C-BE32-E72D297353CC}">
              <c16:uniqueId val="{00000012-D20F-44AF-B209-B9A2C5A15D3A}"/>
            </c:ext>
          </c:extLst>
        </c:ser>
        <c:ser>
          <c:idx val="8"/>
          <c:order val="8"/>
          <c:tx>
            <c:strRef>
              <c:f>'Pivot Table Data'!$K$27:$K$28</c:f>
              <c:strCache>
                <c:ptCount val="1"/>
                <c:pt idx="0">
                  <c:v> RICHMOND VA (VA)</c:v>
                </c:pt>
              </c:strCache>
            </c:strRef>
          </c:tx>
          <c:spPr>
            <a:ln w="28575" cap="rnd">
              <a:solidFill>
                <a:schemeClr val="accent3">
                  <a:lumMod val="60000"/>
                </a:schemeClr>
              </a:solidFill>
              <a:round/>
            </a:ln>
            <a:effectLst/>
          </c:spPr>
          <c:marker>
            <c:symbol val="none"/>
          </c:marker>
          <c:cat>
            <c:strRef>
              <c:f>'Pivot Table Data'!$B$29:$B$41</c:f>
              <c:strCache>
                <c:ptCount val="12"/>
                <c:pt idx="0">
                  <c:v>July</c:v>
                </c:pt>
                <c:pt idx="1">
                  <c:v>August</c:v>
                </c:pt>
                <c:pt idx="2">
                  <c:v>September</c:v>
                </c:pt>
                <c:pt idx="3">
                  <c:v>October</c:v>
                </c:pt>
                <c:pt idx="4">
                  <c:v>November</c:v>
                </c:pt>
                <c:pt idx="5">
                  <c:v>December</c:v>
                </c:pt>
                <c:pt idx="6">
                  <c:v>January</c:v>
                </c:pt>
                <c:pt idx="7">
                  <c:v>February</c:v>
                </c:pt>
                <c:pt idx="8">
                  <c:v>March</c:v>
                </c:pt>
                <c:pt idx="9">
                  <c:v>April</c:v>
                </c:pt>
                <c:pt idx="10">
                  <c:v>May</c:v>
                </c:pt>
                <c:pt idx="11">
                  <c:v>June</c:v>
                </c:pt>
              </c:strCache>
            </c:strRef>
          </c:cat>
          <c:val>
            <c:numRef>
              <c:f>'Pivot Table Data'!$K$29:$K$41</c:f>
              <c:numCache>
                <c:formatCode>General</c:formatCode>
                <c:ptCount val="12"/>
                <c:pt idx="0">
                  <c:v>165</c:v>
                </c:pt>
                <c:pt idx="1">
                  <c:v>167</c:v>
                </c:pt>
                <c:pt idx="2">
                  <c:v>170</c:v>
                </c:pt>
                <c:pt idx="3">
                  <c:v>126</c:v>
                </c:pt>
                <c:pt idx="4">
                  <c:v>157</c:v>
                </c:pt>
                <c:pt idx="5">
                  <c:v>158</c:v>
                </c:pt>
                <c:pt idx="6">
                  <c:v>260</c:v>
                </c:pt>
                <c:pt idx="7">
                  <c:v>213</c:v>
                </c:pt>
                <c:pt idx="8">
                  <c:v>171</c:v>
                </c:pt>
                <c:pt idx="9">
                  <c:v>129</c:v>
                </c:pt>
                <c:pt idx="10">
                  <c:v>160</c:v>
                </c:pt>
                <c:pt idx="11">
                  <c:v>146</c:v>
                </c:pt>
              </c:numCache>
            </c:numRef>
          </c:val>
          <c:smooth val="0"/>
          <c:extLst>
            <c:ext xmlns:c16="http://schemas.microsoft.com/office/drawing/2014/chart" uri="{C3380CC4-5D6E-409C-BE32-E72D297353CC}">
              <c16:uniqueId val="{00000013-D20F-44AF-B209-B9A2C5A15D3A}"/>
            </c:ext>
          </c:extLst>
        </c:ser>
        <c:ser>
          <c:idx val="9"/>
          <c:order val="9"/>
          <c:tx>
            <c:strRef>
              <c:f>'Pivot Table Data'!$L$27:$L$28</c:f>
              <c:strCache>
                <c:ptCount val="1"/>
                <c:pt idx="0">
                  <c:v> SCOTT'S ADDITION (VA)</c:v>
                </c:pt>
              </c:strCache>
            </c:strRef>
          </c:tx>
          <c:spPr>
            <a:ln w="28575" cap="rnd">
              <a:solidFill>
                <a:schemeClr val="accent4">
                  <a:lumMod val="60000"/>
                </a:schemeClr>
              </a:solidFill>
              <a:round/>
            </a:ln>
            <a:effectLst/>
          </c:spPr>
          <c:marker>
            <c:symbol val="none"/>
          </c:marker>
          <c:cat>
            <c:strRef>
              <c:f>'Pivot Table Data'!$B$29:$B$41</c:f>
              <c:strCache>
                <c:ptCount val="12"/>
                <c:pt idx="0">
                  <c:v>July</c:v>
                </c:pt>
                <c:pt idx="1">
                  <c:v>August</c:v>
                </c:pt>
                <c:pt idx="2">
                  <c:v>September</c:v>
                </c:pt>
                <c:pt idx="3">
                  <c:v>October</c:v>
                </c:pt>
                <c:pt idx="4">
                  <c:v>November</c:v>
                </c:pt>
                <c:pt idx="5">
                  <c:v>December</c:v>
                </c:pt>
                <c:pt idx="6">
                  <c:v>January</c:v>
                </c:pt>
                <c:pt idx="7">
                  <c:v>February</c:v>
                </c:pt>
                <c:pt idx="8">
                  <c:v>March</c:v>
                </c:pt>
                <c:pt idx="9">
                  <c:v>April</c:v>
                </c:pt>
                <c:pt idx="10">
                  <c:v>May</c:v>
                </c:pt>
                <c:pt idx="11">
                  <c:v>June</c:v>
                </c:pt>
              </c:strCache>
            </c:strRef>
          </c:cat>
          <c:val>
            <c:numRef>
              <c:f>'Pivot Table Data'!$L$29:$L$41</c:f>
              <c:numCache>
                <c:formatCode>General</c:formatCode>
                <c:ptCount val="12"/>
                <c:pt idx="0">
                  <c:v>274</c:v>
                </c:pt>
                <c:pt idx="1">
                  <c:v>425</c:v>
                </c:pt>
                <c:pt idx="2">
                  <c:v>274</c:v>
                </c:pt>
                <c:pt idx="3">
                  <c:v>239</c:v>
                </c:pt>
                <c:pt idx="4">
                  <c:v>235</c:v>
                </c:pt>
                <c:pt idx="5">
                  <c:v>257</c:v>
                </c:pt>
                <c:pt idx="6">
                  <c:v>388</c:v>
                </c:pt>
                <c:pt idx="7">
                  <c:v>273</c:v>
                </c:pt>
                <c:pt idx="8">
                  <c:v>308</c:v>
                </c:pt>
                <c:pt idx="9">
                  <c:v>220</c:v>
                </c:pt>
                <c:pt idx="10">
                  <c:v>200</c:v>
                </c:pt>
                <c:pt idx="11">
                  <c:v>314</c:v>
                </c:pt>
              </c:numCache>
            </c:numRef>
          </c:val>
          <c:smooth val="0"/>
          <c:extLst>
            <c:ext xmlns:c16="http://schemas.microsoft.com/office/drawing/2014/chart" uri="{C3380CC4-5D6E-409C-BE32-E72D297353CC}">
              <c16:uniqueId val="{00000014-D20F-44AF-B209-B9A2C5A15D3A}"/>
            </c:ext>
          </c:extLst>
        </c:ser>
        <c:ser>
          <c:idx val="10"/>
          <c:order val="10"/>
          <c:tx>
            <c:strRef>
              <c:f>'Pivot Table Data'!$M$27:$M$28</c:f>
              <c:strCache>
                <c:ptCount val="1"/>
                <c:pt idx="0">
                  <c:v> SUMMERVILLE (SC)</c:v>
                </c:pt>
              </c:strCache>
            </c:strRef>
          </c:tx>
          <c:spPr>
            <a:ln w="28575" cap="rnd">
              <a:solidFill>
                <a:schemeClr val="accent5">
                  <a:lumMod val="60000"/>
                </a:schemeClr>
              </a:solidFill>
              <a:round/>
            </a:ln>
            <a:effectLst/>
          </c:spPr>
          <c:marker>
            <c:symbol val="none"/>
          </c:marker>
          <c:cat>
            <c:strRef>
              <c:f>'Pivot Table Data'!$B$29:$B$41</c:f>
              <c:strCache>
                <c:ptCount val="12"/>
                <c:pt idx="0">
                  <c:v>July</c:v>
                </c:pt>
                <c:pt idx="1">
                  <c:v>August</c:v>
                </c:pt>
                <c:pt idx="2">
                  <c:v>September</c:v>
                </c:pt>
                <c:pt idx="3">
                  <c:v>October</c:v>
                </c:pt>
                <c:pt idx="4">
                  <c:v>November</c:v>
                </c:pt>
                <c:pt idx="5">
                  <c:v>December</c:v>
                </c:pt>
                <c:pt idx="6">
                  <c:v>January</c:v>
                </c:pt>
                <c:pt idx="7">
                  <c:v>February</c:v>
                </c:pt>
                <c:pt idx="8">
                  <c:v>March</c:v>
                </c:pt>
                <c:pt idx="9">
                  <c:v>April</c:v>
                </c:pt>
                <c:pt idx="10">
                  <c:v>May</c:v>
                </c:pt>
                <c:pt idx="11">
                  <c:v>June</c:v>
                </c:pt>
              </c:strCache>
            </c:strRef>
          </c:cat>
          <c:val>
            <c:numRef>
              <c:f>'Pivot Table Data'!$M$29:$M$41</c:f>
              <c:numCache>
                <c:formatCode>General</c:formatCode>
                <c:ptCount val="12"/>
                <c:pt idx="0">
                  <c:v>353</c:v>
                </c:pt>
                <c:pt idx="1">
                  <c:v>306</c:v>
                </c:pt>
                <c:pt idx="2">
                  <c:v>254</c:v>
                </c:pt>
                <c:pt idx="3">
                  <c:v>235</c:v>
                </c:pt>
                <c:pt idx="4">
                  <c:v>229</c:v>
                </c:pt>
                <c:pt idx="5">
                  <c:v>263</c:v>
                </c:pt>
                <c:pt idx="6">
                  <c:v>424</c:v>
                </c:pt>
                <c:pt idx="7">
                  <c:v>332</c:v>
                </c:pt>
                <c:pt idx="8">
                  <c:v>335</c:v>
                </c:pt>
                <c:pt idx="9">
                  <c:v>235</c:v>
                </c:pt>
                <c:pt idx="10">
                  <c:v>304</c:v>
                </c:pt>
                <c:pt idx="11">
                  <c:v>308</c:v>
                </c:pt>
              </c:numCache>
            </c:numRef>
          </c:val>
          <c:smooth val="0"/>
          <c:extLst>
            <c:ext xmlns:c16="http://schemas.microsoft.com/office/drawing/2014/chart" uri="{C3380CC4-5D6E-409C-BE32-E72D297353CC}">
              <c16:uniqueId val="{00000015-D20F-44AF-B209-B9A2C5A15D3A}"/>
            </c:ext>
          </c:extLst>
        </c:ser>
        <c:ser>
          <c:idx val="11"/>
          <c:order val="11"/>
          <c:tx>
            <c:strRef>
              <c:f>'Pivot Table Data'!$N$27:$N$28</c:f>
              <c:strCache>
                <c:ptCount val="1"/>
                <c:pt idx="0">
                  <c:v> TIMONIUM (MD)</c:v>
                </c:pt>
              </c:strCache>
            </c:strRef>
          </c:tx>
          <c:spPr>
            <a:ln w="28575" cap="rnd">
              <a:solidFill>
                <a:schemeClr val="accent6">
                  <a:lumMod val="60000"/>
                </a:schemeClr>
              </a:solidFill>
              <a:round/>
            </a:ln>
            <a:effectLst/>
          </c:spPr>
          <c:marker>
            <c:symbol val="none"/>
          </c:marker>
          <c:cat>
            <c:strRef>
              <c:f>'Pivot Table Data'!$B$29:$B$41</c:f>
              <c:strCache>
                <c:ptCount val="12"/>
                <c:pt idx="0">
                  <c:v>July</c:v>
                </c:pt>
                <c:pt idx="1">
                  <c:v>August</c:v>
                </c:pt>
                <c:pt idx="2">
                  <c:v>September</c:v>
                </c:pt>
                <c:pt idx="3">
                  <c:v>October</c:v>
                </c:pt>
                <c:pt idx="4">
                  <c:v>November</c:v>
                </c:pt>
                <c:pt idx="5">
                  <c:v>December</c:v>
                </c:pt>
                <c:pt idx="6">
                  <c:v>January</c:v>
                </c:pt>
                <c:pt idx="7">
                  <c:v>February</c:v>
                </c:pt>
                <c:pt idx="8">
                  <c:v>March</c:v>
                </c:pt>
                <c:pt idx="9">
                  <c:v>April</c:v>
                </c:pt>
                <c:pt idx="10">
                  <c:v>May</c:v>
                </c:pt>
                <c:pt idx="11">
                  <c:v>June</c:v>
                </c:pt>
              </c:strCache>
            </c:strRef>
          </c:cat>
          <c:val>
            <c:numRef>
              <c:f>'Pivot Table Data'!$N$29:$N$41</c:f>
              <c:numCache>
                <c:formatCode>General</c:formatCode>
                <c:ptCount val="12"/>
                <c:pt idx="0">
                  <c:v>160</c:v>
                </c:pt>
                <c:pt idx="1">
                  <c:v>143</c:v>
                </c:pt>
                <c:pt idx="2">
                  <c:v>139</c:v>
                </c:pt>
                <c:pt idx="3">
                  <c:v>138</c:v>
                </c:pt>
                <c:pt idx="4">
                  <c:v>114</c:v>
                </c:pt>
                <c:pt idx="5">
                  <c:v>149</c:v>
                </c:pt>
                <c:pt idx="6">
                  <c:v>233</c:v>
                </c:pt>
                <c:pt idx="7">
                  <c:v>118</c:v>
                </c:pt>
                <c:pt idx="8">
                  <c:v>165</c:v>
                </c:pt>
                <c:pt idx="9">
                  <c:v>105</c:v>
                </c:pt>
                <c:pt idx="10">
                  <c:v>174</c:v>
                </c:pt>
                <c:pt idx="11">
                  <c:v>192</c:v>
                </c:pt>
              </c:numCache>
            </c:numRef>
          </c:val>
          <c:smooth val="0"/>
          <c:extLst>
            <c:ext xmlns:c16="http://schemas.microsoft.com/office/drawing/2014/chart" uri="{C3380CC4-5D6E-409C-BE32-E72D297353CC}">
              <c16:uniqueId val="{00000016-D20F-44AF-B209-B9A2C5A15D3A}"/>
            </c:ext>
          </c:extLst>
        </c:ser>
        <c:ser>
          <c:idx val="12"/>
          <c:order val="12"/>
          <c:tx>
            <c:strRef>
              <c:f>'Pivot Table Data'!$O$27:$O$28</c:f>
              <c:strCache>
                <c:ptCount val="1"/>
                <c:pt idx="0">
                  <c:v> WEST END VA (VA)</c:v>
                </c:pt>
              </c:strCache>
            </c:strRef>
          </c:tx>
          <c:spPr>
            <a:ln w="28575" cap="rnd">
              <a:solidFill>
                <a:schemeClr val="accent1">
                  <a:lumMod val="80000"/>
                  <a:lumOff val="20000"/>
                </a:schemeClr>
              </a:solidFill>
              <a:round/>
            </a:ln>
            <a:effectLst/>
          </c:spPr>
          <c:marker>
            <c:symbol val="none"/>
          </c:marker>
          <c:cat>
            <c:strRef>
              <c:f>'Pivot Table Data'!$B$29:$B$41</c:f>
              <c:strCache>
                <c:ptCount val="12"/>
                <c:pt idx="0">
                  <c:v>July</c:v>
                </c:pt>
                <c:pt idx="1">
                  <c:v>August</c:v>
                </c:pt>
                <c:pt idx="2">
                  <c:v>September</c:v>
                </c:pt>
                <c:pt idx="3">
                  <c:v>October</c:v>
                </c:pt>
                <c:pt idx="4">
                  <c:v>November</c:v>
                </c:pt>
                <c:pt idx="5">
                  <c:v>December</c:v>
                </c:pt>
                <c:pt idx="6">
                  <c:v>January</c:v>
                </c:pt>
                <c:pt idx="7">
                  <c:v>February</c:v>
                </c:pt>
                <c:pt idx="8">
                  <c:v>March</c:v>
                </c:pt>
                <c:pt idx="9">
                  <c:v>April</c:v>
                </c:pt>
                <c:pt idx="10">
                  <c:v>May</c:v>
                </c:pt>
                <c:pt idx="11">
                  <c:v>June</c:v>
                </c:pt>
              </c:strCache>
            </c:strRef>
          </c:cat>
          <c:val>
            <c:numRef>
              <c:f>'Pivot Table Data'!$O$29:$O$41</c:f>
              <c:numCache>
                <c:formatCode>General</c:formatCode>
                <c:ptCount val="12"/>
                <c:pt idx="0">
                  <c:v>139</c:v>
                </c:pt>
                <c:pt idx="1">
                  <c:v>139</c:v>
                </c:pt>
                <c:pt idx="2">
                  <c:v>100</c:v>
                </c:pt>
                <c:pt idx="3">
                  <c:v>97</c:v>
                </c:pt>
                <c:pt idx="4">
                  <c:v>111</c:v>
                </c:pt>
                <c:pt idx="5">
                  <c:v>123</c:v>
                </c:pt>
                <c:pt idx="6">
                  <c:v>175</c:v>
                </c:pt>
                <c:pt idx="7">
                  <c:v>119</c:v>
                </c:pt>
                <c:pt idx="8">
                  <c:v>126</c:v>
                </c:pt>
                <c:pt idx="9">
                  <c:v>100</c:v>
                </c:pt>
                <c:pt idx="10">
                  <c:v>139</c:v>
                </c:pt>
                <c:pt idx="11">
                  <c:v>140</c:v>
                </c:pt>
              </c:numCache>
            </c:numRef>
          </c:val>
          <c:smooth val="0"/>
          <c:extLst>
            <c:ext xmlns:c16="http://schemas.microsoft.com/office/drawing/2014/chart" uri="{C3380CC4-5D6E-409C-BE32-E72D297353CC}">
              <c16:uniqueId val="{00000017-D20F-44AF-B209-B9A2C5A15D3A}"/>
            </c:ext>
          </c:extLst>
        </c:ser>
        <c:dLbls>
          <c:showLegendKey val="0"/>
          <c:showVal val="0"/>
          <c:showCatName val="0"/>
          <c:showSerName val="0"/>
          <c:showPercent val="0"/>
          <c:showBubbleSize val="0"/>
        </c:dLbls>
        <c:smooth val="0"/>
        <c:axId val="952375832"/>
        <c:axId val="952374392"/>
      </c:lineChart>
      <c:catAx>
        <c:axId val="952375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crossAx val="952374392"/>
        <c:crossesAt val="0"/>
        <c:auto val="1"/>
        <c:lblAlgn val="ctr"/>
        <c:lblOffset val="100"/>
        <c:noMultiLvlLbl val="0"/>
      </c:catAx>
      <c:valAx>
        <c:axId val="9523743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crossAx val="952375832"/>
        <c:crosses val="autoZero"/>
        <c:crossBetween val="between"/>
      </c:valAx>
      <c:spPr>
        <a:noFill/>
        <a:ln>
          <a:noFill/>
        </a:ln>
        <a:effectLst/>
      </c:spPr>
    </c:plotArea>
    <c:legend>
      <c:legendPos val="r"/>
      <c:layout>
        <c:manualLayout>
          <c:xMode val="edge"/>
          <c:yMode val="edge"/>
          <c:x val="0.84062931752835779"/>
          <c:y val="1.2023275185875404E-2"/>
          <c:w val="0.1578075719880645"/>
          <c:h val="0.83108378958901918"/>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[2023 Crunch Membership Analysis Dashboard.xlsx]Pivot Table Data!Freezes by Month</c:name>
    <c:fmtId val="3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Data'!$C$50:$C$51</c:f>
              <c:strCache>
                <c:ptCount val="1"/>
                <c:pt idx="0">
                  <c:v> CAMERON VILLAGE (NC)</c:v>
                </c:pt>
              </c:strCache>
            </c:strRef>
          </c:tx>
          <c:spPr>
            <a:ln w="28575" cap="rnd">
              <a:solidFill>
                <a:schemeClr val="accent1"/>
              </a:solidFill>
              <a:round/>
            </a:ln>
            <a:effectLst/>
          </c:spPr>
          <c:marker>
            <c:symbol val="none"/>
          </c:marker>
          <c:cat>
            <c:strRef>
              <c:f>'Pivot Table Data'!$B$52:$B$64</c:f>
              <c:strCache>
                <c:ptCount val="12"/>
                <c:pt idx="0">
                  <c:v>July</c:v>
                </c:pt>
                <c:pt idx="1">
                  <c:v>August</c:v>
                </c:pt>
                <c:pt idx="2">
                  <c:v>September</c:v>
                </c:pt>
                <c:pt idx="3">
                  <c:v>October</c:v>
                </c:pt>
                <c:pt idx="4">
                  <c:v>November</c:v>
                </c:pt>
                <c:pt idx="5">
                  <c:v>December</c:v>
                </c:pt>
                <c:pt idx="6">
                  <c:v>January</c:v>
                </c:pt>
                <c:pt idx="7">
                  <c:v>February</c:v>
                </c:pt>
                <c:pt idx="8">
                  <c:v>March</c:v>
                </c:pt>
                <c:pt idx="9">
                  <c:v>April</c:v>
                </c:pt>
                <c:pt idx="10">
                  <c:v>May</c:v>
                </c:pt>
                <c:pt idx="11">
                  <c:v>June</c:v>
                </c:pt>
              </c:strCache>
            </c:strRef>
          </c:cat>
          <c:val>
            <c:numRef>
              <c:f>'Pivot Table Data'!$C$52:$C$64</c:f>
              <c:numCache>
                <c:formatCode>General</c:formatCode>
                <c:ptCount val="12"/>
                <c:pt idx="0">
                  <c:v>5</c:v>
                </c:pt>
                <c:pt idx="1">
                  <c:v>11</c:v>
                </c:pt>
                <c:pt idx="2">
                  <c:v>7</c:v>
                </c:pt>
                <c:pt idx="3">
                  <c:v>9</c:v>
                </c:pt>
                <c:pt idx="4">
                  <c:v>21</c:v>
                </c:pt>
                <c:pt idx="5">
                  <c:v>7</c:v>
                </c:pt>
                <c:pt idx="6">
                  <c:v>10</c:v>
                </c:pt>
                <c:pt idx="7">
                  <c:v>4</c:v>
                </c:pt>
                <c:pt idx="8">
                  <c:v>3</c:v>
                </c:pt>
                <c:pt idx="9">
                  <c:v>1</c:v>
                </c:pt>
                <c:pt idx="10">
                  <c:v>6</c:v>
                </c:pt>
                <c:pt idx="11">
                  <c:v>13</c:v>
                </c:pt>
              </c:numCache>
            </c:numRef>
          </c:val>
          <c:smooth val="0"/>
          <c:extLst>
            <c:ext xmlns:c16="http://schemas.microsoft.com/office/drawing/2014/chart" uri="{C3380CC4-5D6E-409C-BE32-E72D297353CC}">
              <c16:uniqueId val="{00000000-4A10-49BA-B920-2EF338CCFB37}"/>
            </c:ext>
          </c:extLst>
        </c:ser>
        <c:ser>
          <c:idx val="1"/>
          <c:order val="1"/>
          <c:tx>
            <c:strRef>
              <c:f>'Pivot Table Data'!$D$50:$D$51</c:f>
              <c:strCache>
                <c:ptCount val="1"/>
                <c:pt idx="0">
                  <c:v> CANTON CROSSING (MD)</c:v>
                </c:pt>
              </c:strCache>
            </c:strRef>
          </c:tx>
          <c:spPr>
            <a:ln w="28575" cap="rnd">
              <a:solidFill>
                <a:schemeClr val="accent2"/>
              </a:solidFill>
              <a:round/>
            </a:ln>
            <a:effectLst/>
          </c:spPr>
          <c:marker>
            <c:symbol val="none"/>
          </c:marker>
          <c:cat>
            <c:strRef>
              <c:f>'Pivot Table Data'!$B$52:$B$64</c:f>
              <c:strCache>
                <c:ptCount val="12"/>
                <c:pt idx="0">
                  <c:v>July</c:v>
                </c:pt>
                <c:pt idx="1">
                  <c:v>August</c:v>
                </c:pt>
                <c:pt idx="2">
                  <c:v>September</c:v>
                </c:pt>
                <c:pt idx="3">
                  <c:v>October</c:v>
                </c:pt>
                <c:pt idx="4">
                  <c:v>November</c:v>
                </c:pt>
                <c:pt idx="5">
                  <c:v>December</c:v>
                </c:pt>
                <c:pt idx="6">
                  <c:v>January</c:v>
                </c:pt>
                <c:pt idx="7">
                  <c:v>February</c:v>
                </c:pt>
                <c:pt idx="8">
                  <c:v>March</c:v>
                </c:pt>
                <c:pt idx="9">
                  <c:v>April</c:v>
                </c:pt>
                <c:pt idx="10">
                  <c:v>May</c:v>
                </c:pt>
                <c:pt idx="11">
                  <c:v>June</c:v>
                </c:pt>
              </c:strCache>
            </c:strRef>
          </c:cat>
          <c:val>
            <c:numRef>
              <c:f>'Pivot Table Data'!$D$52:$D$64</c:f>
              <c:numCache>
                <c:formatCode>General</c:formatCode>
                <c:ptCount val="12"/>
                <c:pt idx="0">
                  <c:v>5</c:v>
                </c:pt>
                <c:pt idx="1">
                  <c:v>10</c:v>
                </c:pt>
                <c:pt idx="2">
                  <c:v>14</c:v>
                </c:pt>
                <c:pt idx="3">
                  <c:v>10</c:v>
                </c:pt>
                <c:pt idx="4">
                  <c:v>16</c:v>
                </c:pt>
                <c:pt idx="5">
                  <c:v>25</c:v>
                </c:pt>
                <c:pt idx="6">
                  <c:v>9</c:v>
                </c:pt>
                <c:pt idx="7">
                  <c:v>9</c:v>
                </c:pt>
                <c:pt idx="8">
                  <c:v>5</c:v>
                </c:pt>
                <c:pt idx="9">
                  <c:v>8</c:v>
                </c:pt>
                <c:pt idx="10">
                  <c:v>14</c:v>
                </c:pt>
                <c:pt idx="11">
                  <c:v>5</c:v>
                </c:pt>
              </c:numCache>
            </c:numRef>
          </c:val>
          <c:smooth val="0"/>
          <c:extLst>
            <c:ext xmlns:c16="http://schemas.microsoft.com/office/drawing/2014/chart" uri="{C3380CC4-5D6E-409C-BE32-E72D297353CC}">
              <c16:uniqueId val="{00000001-4A10-49BA-B920-2EF338CCFB37}"/>
            </c:ext>
          </c:extLst>
        </c:ser>
        <c:ser>
          <c:idx val="2"/>
          <c:order val="2"/>
          <c:tx>
            <c:strRef>
              <c:f>'Pivot Table Data'!$E$50:$E$51</c:f>
              <c:strCache>
                <c:ptCount val="1"/>
                <c:pt idx="0">
                  <c:v> COLLEGE PARK (MD)</c:v>
                </c:pt>
              </c:strCache>
            </c:strRef>
          </c:tx>
          <c:spPr>
            <a:ln w="28575" cap="rnd">
              <a:solidFill>
                <a:schemeClr val="accent3"/>
              </a:solidFill>
              <a:round/>
            </a:ln>
            <a:effectLst/>
          </c:spPr>
          <c:marker>
            <c:symbol val="none"/>
          </c:marker>
          <c:cat>
            <c:strRef>
              <c:f>'Pivot Table Data'!$B$52:$B$64</c:f>
              <c:strCache>
                <c:ptCount val="12"/>
                <c:pt idx="0">
                  <c:v>July</c:v>
                </c:pt>
                <c:pt idx="1">
                  <c:v>August</c:v>
                </c:pt>
                <c:pt idx="2">
                  <c:v>September</c:v>
                </c:pt>
                <c:pt idx="3">
                  <c:v>October</c:v>
                </c:pt>
                <c:pt idx="4">
                  <c:v>November</c:v>
                </c:pt>
                <c:pt idx="5">
                  <c:v>December</c:v>
                </c:pt>
                <c:pt idx="6">
                  <c:v>January</c:v>
                </c:pt>
                <c:pt idx="7">
                  <c:v>February</c:v>
                </c:pt>
                <c:pt idx="8">
                  <c:v>March</c:v>
                </c:pt>
                <c:pt idx="9">
                  <c:v>April</c:v>
                </c:pt>
                <c:pt idx="10">
                  <c:v>May</c:v>
                </c:pt>
                <c:pt idx="11">
                  <c:v>June</c:v>
                </c:pt>
              </c:strCache>
            </c:strRef>
          </c:cat>
          <c:val>
            <c:numRef>
              <c:f>'Pivot Table Data'!$E$52:$E$64</c:f>
              <c:numCache>
                <c:formatCode>General</c:formatCode>
                <c:ptCount val="12"/>
                <c:pt idx="0">
                  <c:v>23</c:v>
                </c:pt>
                <c:pt idx="1">
                  <c:v>13</c:v>
                </c:pt>
                <c:pt idx="2">
                  <c:v>10</c:v>
                </c:pt>
                <c:pt idx="3">
                  <c:v>12</c:v>
                </c:pt>
                <c:pt idx="4">
                  <c:v>18</c:v>
                </c:pt>
                <c:pt idx="5">
                  <c:v>41</c:v>
                </c:pt>
                <c:pt idx="6">
                  <c:v>0</c:v>
                </c:pt>
                <c:pt idx="7">
                  <c:v>5</c:v>
                </c:pt>
                <c:pt idx="8">
                  <c:v>2</c:v>
                </c:pt>
                <c:pt idx="9">
                  <c:v>2</c:v>
                </c:pt>
                <c:pt idx="10">
                  <c:v>26</c:v>
                </c:pt>
                <c:pt idx="11">
                  <c:v>53</c:v>
                </c:pt>
              </c:numCache>
            </c:numRef>
          </c:val>
          <c:smooth val="0"/>
          <c:extLst>
            <c:ext xmlns:c16="http://schemas.microsoft.com/office/drawing/2014/chart" uri="{C3380CC4-5D6E-409C-BE32-E72D297353CC}">
              <c16:uniqueId val="{00000001-2802-4F0C-BC0F-3EB4B4854146}"/>
            </c:ext>
          </c:extLst>
        </c:ser>
        <c:ser>
          <c:idx val="3"/>
          <c:order val="3"/>
          <c:tx>
            <c:strRef>
              <c:f>'Pivot Table Data'!$F$50:$F$51</c:f>
              <c:strCache>
                <c:ptCount val="1"/>
                <c:pt idx="0">
                  <c:v> CREEDMOOR (NC)</c:v>
                </c:pt>
              </c:strCache>
            </c:strRef>
          </c:tx>
          <c:spPr>
            <a:ln w="28575" cap="rnd">
              <a:solidFill>
                <a:schemeClr val="accent4"/>
              </a:solidFill>
              <a:round/>
            </a:ln>
            <a:effectLst/>
          </c:spPr>
          <c:marker>
            <c:symbol val="none"/>
          </c:marker>
          <c:cat>
            <c:strRef>
              <c:f>'Pivot Table Data'!$B$52:$B$64</c:f>
              <c:strCache>
                <c:ptCount val="12"/>
                <c:pt idx="0">
                  <c:v>July</c:v>
                </c:pt>
                <c:pt idx="1">
                  <c:v>August</c:v>
                </c:pt>
                <c:pt idx="2">
                  <c:v>September</c:v>
                </c:pt>
                <c:pt idx="3">
                  <c:v>October</c:v>
                </c:pt>
                <c:pt idx="4">
                  <c:v>November</c:v>
                </c:pt>
                <c:pt idx="5">
                  <c:v>December</c:v>
                </c:pt>
                <c:pt idx="6">
                  <c:v>January</c:v>
                </c:pt>
                <c:pt idx="7">
                  <c:v>February</c:v>
                </c:pt>
                <c:pt idx="8">
                  <c:v>March</c:v>
                </c:pt>
                <c:pt idx="9">
                  <c:v>April</c:v>
                </c:pt>
                <c:pt idx="10">
                  <c:v>May</c:v>
                </c:pt>
                <c:pt idx="11">
                  <c:v>June</c:v>
                </c:pt>
              </c:strCache>
            </c:strRef>
          </c:cat>
          <c:val>
            <c:numRef>
              <c:f>'Pivot Table Data'!$F$52:$F$64</c:f>
              <c:numCache>
                <c:formatCode>General</c:formatCode>
                <c:ptCount val="12"/>
                <c:pt idx="0">
                  <c:v>29</c:v>
                </c:pt>
                <c:pt idx="1">
                  <c:v>33</c:v>
                </c:pt>
                <c:pt idx="2">
                  <c:v>40</c:v>
                </c:pt>
                <c:pt idx="3">
                  <c:v>26</c:v>
                </c:pt>
                <c:pt idx="4">
                  <c:v>15</c:v>
                </c:pt>
                <c:pt idx="5">
                  <c:v>9</c:v>
                </c:pt>
                <c:pt idx="6">
                  <c:v>25</c:v>
                </c:pt>
                <c:pt idx="7">
                  <c:v>40</c:v>
                </c:pt>
                <c:pt idx="8">
                  <c:v>19</c:v>
                </c:pt>
                <c:pt idx="9">
                  <c:v>19</c:v>
                </c:pt>
                <c:pt idx="10">
                  <c:v>27</c:v>
                </c:pt>
                <c:pt idx="11">
                  <c:v>23</c:v>
                </c:pt>
              </c:numCache>
            </c:numRef>
          </c:val>
          <c:smooth val="0"/>
          <c:extLst>
            <c:ext xmlns:c16="http://schemas.microsoft.com/office/drawing/2014/chart" uri="{C3380CC4-5D6E-409C-BE32-E72D297353CC}">
              <c16:uniqueId val="{0000000E-2802-4F0C-BC0F-3EB4B4854146}"/>
            </c:ext>
          </c:extLst>
        </c:ser>
        <c:ser>
          <c:idx val="4"/>
          <c:order val="4"/>
          <c:tx>
            <c:strRef>
              <c:f>'Pivot Table Data'!$G$50:$G$51</c:f>
              <c:strCache>
                <c:ptCount val="1"/>
                <c:pt idx="0">
                  <c:v> GLENSIDE VA (VA)</c:v>
                </c:pt>
              </c:strCache>
            </c:strRef>
          </c:tx>
          <c:spPr>
            <a:ln w="28575" cap="rnd">
              <a:solidFill>
                <a:schemeClr val="accent5"/>
              </a:solidFill>
              <a:round/>
            </a:ln>
            <a:effectLst/>
          </c:spPr>
          <c:marker>
            <c:symbol val="none"/>
          </c:marker>
          <c:cat>
            <c:strRef>
              <c:f>'Pivot Table Data'!$B$52:$B$64</c:f>
              <c:strCache>
                <c:ptCount val="12"/>
                <c:pt idx="0">
                  <c:v>July</c:v>
                </c:pt>
                <c:pt idx="1">
                  <c:v>August</c:v>
                </c:pt>
                <c:pt idx="2">
                  <c:v>September</c:v>
                </c:pt>
                <c:pt idx="3">
                  <c:v>October</c:v>
                </c:pt>
                <c:pt idx="4">
                  <c:v>November</c:v>
                </c:pt>
                <c:pt idx="5">
                  <c:v>December</c:v>
                </c:pt>
                <c:pt idx="6">
                  <c:v>January</c:v>
                </c:pt>
                <c:pt idx="7">
                  <c:v>February</c:v>
                </c:pt>
                <c:pt idx="8">
                  <c:v>March</c:v>
                </c:pt>
                <c:pt idx="9">
                  <c:v>April</c:v>
                </c:pt>
                <c:pt idx="10">
                  <c:v>May</c:v>
                </c:pt>
                <c:pt idx="11">
                  <c:v>June</c:v>
                </c:pt>
              </c:strCache>
            </c:strRef>
          </c:cat>
          <c:val>
            <c:numRef>
              <c:f>'Pivot Table Data'!$G$52:$G$64</c:f>
              <c:numCache>
                <c:formatCode>General</c:formatCode>
                <c:ptCount val="12"/>
                <c:pt idx="0">
                  <c:v>12</c:v>
                </c:pt>
                <c:pt idx="1">
                  <c:v>13</c:v>
                </c:pt>
                <c:pt idx="2">
                  <c:v>13</c:v>
                </c:pt>
                <c:pt idx="3">
                  <c:v>14</c:v>
                </c:pt>
                <c:pt idx="4">
                  <c:v>14</c:v>
                </c:pt>
                <c:pt idx="5">
                  <c:v>16</c:v>
                </c:pt>
                <c:pt idx="6">
                  <c:v>21</c:v>
                </c:pt>
                <c:pt idx="7">
                  <c:v>18</c:v>
                </c:pt>
                <c:pt idx="8">
                  <c:v>15</c:v>
                </c:pt>
                <c:pt idx="9">
                  <c:v>11</c:v>
                </c:pt>
                <c:pt idx="10">
                  <c:v>10</c:v>
                </c:pt>
                <c:pt idx="11">
                  <c:v>13</c:v>
                </c:pt>
              </c:numCache>
            </c:numRef>
          </c:val>
          <c:smooth val="0"/>
          <c:extLst>
            <c:ext xmlns:c16="http://schemas.microsoft.com/office/drawing/2014/chart" uri="{C3380CC4-5D6E-409C-BE32-E72D297353CC}">
              <c16:uniqueId val="{0000000F-2802-4F0C-BC0F-3EB4B4854146}"/>
            </c:ext>
          </c:extLst>
        </c:ser>
        <c:ser>
          <c:idx val="5"/>
          <c:order val="5"/>
          <c:tx>
            <c:strRef>
              <c:f>'Pivot Table Data'!$H$50:$H$51</c:f>
              <c:strCache>
                <c:ptCount val="1"/>
                <c:pt idx="0">
                  <c:v> MIDLOTHIAN (VA)</c:v>
                </c:pt>
              </c:strCache>
            </c:strRef>
          </c:tx>
          <c:spPr>
            <a:ln w="28575" cap="rnd">
              <a:solidFill>
                <a:schemeClr val="accent6"/>
              </a:solidFill>
              <a:round/>
            </a:ln>
            <a:effectLst/>
          </c:spPr>
          <c:marker>
            <c:symbol val="none"/>
          </c:marker>
          <c:cat>
            <c:strRef>
              <c:f>'Pivot Table Data'!$B$52:$B$64</c:f>
              <c:strCache>
                <c:ptCount val="12"/>
                <c:pt idx="0">
                  <c:v>July</c:v>
                </c:pt>
                <c:pt idx="1">
                  <c:v>August</c:v>
                </c:pt>
                <c:pt idx="2">
                  <c:v>September</c:v>
                </c:pt>
                <c:pt idx="3">
                  <c:v>October</c:v>
                </c:pt>
                <c:pt idx="4">
                  <c:v>November</c:v>
                </c:pt>
                <c:pt idx="5">
                  <c:v>December</c:v>
                </c:pt>
                <c:pt idx="6">
                  <c:v>January</c:v>
                </c:pt>
                <c:pt idx="7">
                  <c:v>February</c:v>
                </c:pt>
                <c:pt idx="8">
                  <c:v>March</c:v>
                </c:pt>
                <c:pt idx="9">
                  <c:v>April</c:v>
                </c:pt>
                <c:pt idx="10">
                  <c:v>May</c:v>
                </c:pt>
                <c:pt idx="11">
                  <c:v>June</c:v>
                </c:pt>
              </c:strCache>
            </c:strRef>
          </c:cat>
          <c:val>
            <c:numRef>
              <c:f>'Pivot Table Data'!$H$52:$H$64</c:f>
              <c:numCache>
                <c:formatCode>General</c:formatCode>
                <c:ptCount val="12"/>
                <c:pt idx="0">
                  <c:v>18</c:v>
                </c:pt>
                <c:pt idx="1">
                  <c:v>43</c:v>
                </c:pt>
                <c:pt idx="2">
                  <c:v>48</c:v>
                </c:pt>
                <c:pt idx="3">
                  <c:v>16</c:v>
                </c:pt>
                <c:pt idx="4">
                  <c:v>10</c:v>
                </c:pt>
                <c:pt idx="5">
                  <c:v>10</c:v>
                </c:pt>
                <c:pt idx="6">
                  <c:v>34</c:v>
                </c:pt>
                <c:pt idx="7">
                  <c:v>35</c:v>
                </c:pt>
                <c:pt idx="8">
                  <c:v>18</c:v>
                </c:pt>
                <c:pt idx="9">
                  <c:v>13</c:v>
                </c:pt>
                <c:pt idx="10">
                  <c:v>10</c:v>
                </c:pt>
                <c:pt idx="11">
                  <c:v>22</c:v>
                </c:pt>
              </c:numCache>
            </c:numRef>
          </c:val>
          <c:smooth val="0"/>
          <c:extLst>
            <c:ext xmlns:c16="http://schemas.microsoft.com/office/drawing/2014/chart" uri="{C3380CC4-5D6E-409C-BE32-E72D297353CC}">
              <c16:uniqueId val="{00000010-2802-4F0C-BC0F-3EB4B4854146}"/>
            </c:ext>
          </c:extLst>
        </c:ser>
        <c:ser>
          <c:idx val="6"/>
          <c:order val="6"/>
          <c:tx>
            <c:strRef>
              <c:f>'Pivot Table Data'!$I$50:$I$51</c:f>
              <c:strCache>
                <c:ptCount val="1"/>
                <c:pt idx="0">
                  <c:v> MOUNT PLEASANT (SC)</c:v>
                </c:pt>
              </c:strCache>
            </c:strRef>
          </c:tx>
          <c:spPr>
            <a:ln w="28575" cap="rnd">
              <a:solidFill>
                <a:schemeClr val="accent1">
                  <a:lumMod val="60000"/>
                </a:schemeClr>
              </a:solidFill>
              <a:round/>
            </a:ln>
            <a:effectLst/>
          </c:spPr>
          <c:marker>
            <c:symbol val="none"/>
          </c:marker>
          <c:cat>
            <c:strRef>
              <c:f>'Pivot Table Data'!$B$52:$B$64</c:f>
              <c:strCache>
                <c:ptCount val="12"/>
                <c:pt idx="0">
                  <c:v>July</c:v>
                </c:pt>
                <c:pt idx="1">
                  <c:v>August</c:v>
                </c:pt>
                <c:pt idx="2">
                  <c:v>September</c:v>
                </c:pt>
                <c:pt idx="3">
                  <c:v>October</c:v>
                </c:pt>
                <c:pt idx="4">
                  <c:v>November</c:v>
                </c:pt>
                <c:pt idx="5">
                  <c:v>December</c:v>
                </c:pt>
                <c:pt idx="6">
                  <c:v>January</c:v>
                </c:pt>
                <c:pt idx="7">
                  <c:v>February</c:v>
                </c:pt>
                <c:pt idx="8">
                  <c:v>March</c:v>
                </c:pt>
                <c:pt idx="9">
                  <c:v>April</c:v>
                </c:pt>
                <c:pt idx="10">
                  <c:v>May</c:v>
                </c:pt>
                <c:pt idx="11">
                  <c:v>June</c:v>
                </c:pt>
              </c:strCache>
            </c:strRef>
          </c:cat>
          <c:val>
            <c:numRef>
              <c:f>'Pivot Table Data'!$I$52:$I$64</c:f>
              <c:numCache>
                <c:formatCode>General</c:formatCode>
                <c:ptCount val="12"/>
                <c:pt idx="0">
                  <c:v>20</c:v>
                </c:pt>
                <c:pt idx="1">
                  <c:v>34</c:v>
                </c:pt>
                <c:pt idx="2">
                  <c:v>83</c:v>
                </c:pt>
                <c:pt idx="3">
                  <c:v>51</c:v>
                </c:pt>
                <c:pt idx="4">
                  <c:v>20</c:v>
                </c:pt>
                <c:pt idx="5">
                  <c:v>15</c:v>
                </c:pt>
                <c:pt idx="6">
                  <c:v>40</c:v>
                </c:pt>
                <c:pt idx="7">
                  <c:v>66</c:v>
                </c:pt>
                <c:pt idx="8">
                  <c:v>22</c:v>
                </c:pt>
                <c:pt idx="9">
                  <c:v>19</c:v>
                </c:pt>
                <c:pt idx="10">
                  <c:v>12</c:v>
                </c:pt>
                <c:pt idx="11">
                  <c:v>22</c:v>
                </c:pt>
              </c:numCache>
            </c:numRef>
          </c:val>
          <c:smooth val="0"/>
          <c:extLst>
            <c:ext xmlns:c16="http://schemas.microsoft.com/office/drawing/2014/chart" uri="{C3380CC4-5D6E-409C-BE32-E72D297353CC}">
              <c16:uniqueId val="{00000011-2802-4F0C-BC0F-3EB4B4854146}"/>
            </c:ext>
          </c:extLst>
        </c:ser>
        <c:ser>
          <c:idx val="7"/>
          <c:order val="7"/>
          <c:tx>
            <c:strRef>
              <c:f>'Pivot Table Data'!$J$50:$J$51</c:f>
              <c:strCache>
                <c:ptCount val="1"/>
                <c:pt idx="0">
                  <c:v> NORTH CHARLESTON (SC)</c:v>
                </c:pt>
              </c:strCache>
            </c:strRef>
          </c:tx>
          <c:spPr>
            <a:ln w="28575" cap="rnd">
              <a:solidFill>
                <a:schemeClr val="accent2">
                  <a:lumMod val="60000"/>
                </a:schemeClr>
              </a:solidFill>
              <a:round/>
            </a:ln>
            <a:effectLst/>
          </c:spPr>
          <c:marker>
            <c:symbol val="none"/>
          </c:marker>
          <c:cat>
            <c:strRef>
              <c:f>'Pivot Table Data'!$B$52:$B$64</c:f>
              <c:strCache>
                <c:ptCount val="12"/>
                <c:pt idx="0">
                  <c:v>July</c:v>
                </c:pt>
                <c:pt idx="1">
                  <c:v>August</c:v>
                </c:pt>
                <c:pt idx="2">
                  <c:v>September</c:v>
                </c:pt>
                <c:pt idx="3">
                  <c:v>October</c:v>
                </c:pt>
                <c:pt idx="4">
                  <c:v>November</c:v>
                </c:pt>
                <c:pt idx="5">
                  <c:v>December</c:v>
                </c:pt>
                <c:pt idx="6">
                  <c:v>January</c:v>
                </c:pt>
                <c:pt idx="7">
                  <c:v>February</c:v>
                </c:pt>
                <c:pt idx="8">
                  <c:v>March</c:v>
                </c:pt>
                <c:pt idx="9">
                  <c:v>April</c:v>
                </c:pt>
                <c:pt idx="10">
                  <c:v>May</c:v>
                </c:pt>
                <c:pt idx="11">
                  <c:v>June</c:v>
                </c:pt>
              </c:strCache>
            </c:strRef>
          </c:cat>
          <c:val>
            <c:numRef>
              <c:f>'Pivot Table Data'!$J$52:$J$64</c:f>
              <c:numCache>
                <c:formatCode>General</c:formatCode>
                <c:ptCount val="12"/>
                <c:pt idx="0">
                  <c:v>6</c:v>
                </c:pt>
                <c:pt idx="1">
                  <c:v>11</c:v>
                </c:pt>
                <c:pt idx="2">
                  <c:v>12</c:v>
                </c:pt>
                <c:pt idx="3">
                  <c:v>6</c:v>
                </c:pt>
                <c:pt idx="4">
                  <c:v>7</c:v>
                </c:pt>
                <c:pt idx="5">
                  <c:v>10</c:v>
                </c:pt>
                <c:pt idx="6">
                  <c:v>6</c:v>
                </c:pt>
                <c:pt idx="7">
                  <c:v>9</c:v>
                </c:pt>
                <c:pt idx="8">
                  <c:v>7</c:v>
                </c:pt>
                <c:pt idx="9">
                  <c:v>9</c:v>
                </c:pt>
                <c:pt idx="10">
                  <c:v>10</c:v>
                </c:pt>
                <c:pt idx="11">
                  <c:v>8</c:v>
                </c:pt>
              </c:numCache>
            </c:numRef>
          </c:val>
          <c:smooth val="0"/>
          <c:extLst>
            <c:ext xmlns:c16="http://schemas.microsoft.com/office/drawing/2014/chart" uri="{C3380CC4-5D6E-409C-BE32-E72D297353CC}">
              <c16:uniqueId val="{00000012-2802-4F0C-BC0F-3EB4B4854146}"/>
            </c:ext>
          </c:extLst>
        </c:ser>
        <c:ser>
          <c:idx val="8"/>
          <c:order val="8"/>
          <c:tx>
            <c:strRef>
              <c:f>'Pivot Table Data'!$K$50:$K$51</c:f>
              <c:strCache>
                <c:ptCount val="1"/>
                <c:pt idx="0">
                  <c:v> RICHMOND VA (VA)</c:v>
                </c:pt>
              </c:strCache>
            </c:strRef>
          </c:tx>
          <c:spPr>
            <a:ln w="28575" cap="rnd">
              <a:solidFill>
                <a:schemeClr val="accent3">
                  <a:lumMod val="60000"/>
                </a:schemeClr>
              </a:solidFill>
              <a:round/>
            </a:ln>
            <a:effectLst/>
          </c:spPr>
          <c:marker>
            <c:symbol val="none"/>
          </c:marker>
          <c:cat>
            <c:strRef>
              <c:f>'Pivot Table Data'!$B$52:$B$64</c:f>
              <c:strCache>
                <c:ptCount val="12"/>
                <c:pt idx="0">
                  <c:v>July</c:v>
                </c:pt>
                <c:pt idx="1">
                  <c:v>August</c:v>
                </c:pt>
                <c:pt idx="2">
                  <c:v>September</c:v>
                </c:pt>
                <c:pt idx="3">
                  <c:v>October</c:v>
                </c:pt>
                <c:pt idx="4">
                  <c:v>November</c:v>
                </c:pt>
                <c:pt idx="5">
                  <c:v>December</c:v>
                </c:pt>
                <c:pt idx="6">
                  <c:v>January</c:v>
                </c:pt>
                <c:pt idx="7">
                  <c:v>February</c:v>
                </c:pt>
                <c:pt idx="8">
                  <c:v>March</c:v>
                </c:pt>
                <c:pt idx="9">
                  <c:v>April</c:v>
                </c:pt>
                <c:pt idx="10">
                  <c:v>May</c:v>
                </c:pt>
                <c:pt idx="11">
                  <c:v>June</c:v>
                </c:pt>
              </c:strCache>
            </c:strRef>
          </c:cat>
          <c:val>
            <c:numRef>
              <c:f>'Pivot Table Data'!$K$52:$K$64</c:f>
              <c:numCache>
                <c:formatCode>General</c:formatCode>
                <c:ptCount val="12"/>
                <c:pt idx="0">
                  <c:v>17</c:v>
                </c:pt>
                <c:pt idx="1">
                  <c:v>9</c:v>
                </c:pt>
                <c:pt idx="2">
                  <c:v>11</c:v>
                </c:pt>
                <c:pt idx="3">
                  <c:v>8</c:v>
                </c:pt>
                <c:pt idx="4">
                  <c:v>5</c:v>
                </c:pt>
                <c:pt idx="5">
                  <c:v>4</c:v>
                </c:pt>
                <c:pt idx="6">
                  <c:v>5</c:v>
                </c:pt>
                <c:pt idx="7">
                  <c:v>4</c:v>
                </c:pt>
                <c:pt idx="8">
                  <c:v>7</c:v>
                </c:pt>
                <c:pt idx="9">
                  <c:v>5</c:v>
                </c:pt>
                <c:pt idx="10">
                  <c:v>7</c:v>
                </c:pt>
                <c:pt idx="11">
                  <c:v>12</c:v>
                </c:pt>
              </c:numCache>
            </c:numRef>
          </c:val>
          <c:smooth val="0"/>
          <c:extLst>
            <c:ext xmlns:c16="http://schemas.microsoft.com/office/drawing/2014/chart" uri="{C3380CC4-5D6E-409C-BE32-E72D297353CC}">
              <c16:uniqueId val="{00000013-2802-4F0C-BC0F-3EB4B4854146}"/>
            </c:ext>
          </c:extLst>
        </c:ser>
        <c:ser>
          <c:idx val="9"/>
          <c:order val="9"/>
          <c:tx>
            <c:strRef>
              <c:f>'Pivot Table Data'!$L$50:$L$51</c:f>
              <c:strCache>
                <c:ptCount val="1"/>
                <c:pt idx="0">
                  <c:v> SCOTT'S ADDITION (VA)</c:v>
                </c:pt>
              </c:strCache>
            </c:strRef>
          </c:tx>
          <c:spPr>
            <a:ln w="28575" cap="rnd">
              <a:solidFill>
                <a:schemeClr val="accent4">
                  <a:lumMod val="60000"/>
                </a:schemeClr>
              </a:solidFill>
              <a:round/>
            </a:ln>
            <a:effectLst/>
          </c:spPr>
          <c:marker>
            <c:symbol val="none"/>
          </c:marker>
          <c:cat>
            <c:strRef>
              <c:f>'Pivot Table Data'!$B$52:$B$64</c:f>
              <c:strCache>
                <c:ptCount val="12"/>
                <c:pt idx="0">
                  <c:v>July</c:v>
                </c:pt>
                <c:pt idx="1">
                  <c:v>August</c:v>
                </c:pt>
                <c:pt idx="2">
                  <c:v>September</c:v>
                </c:pt>
                <c:pt idx="3">
                  <c:v>October</c:v>
                </c:pt>
                <c:pt idx="4">
                  <c:v>November</c:v>
                </c:pt>
                <c:pt idx="5">
                  <c:v>December</c:v>
                </c:pt>
                <c:pt idx="6">
                  <c:v>January</c:v>
                </c:pt>
                <c:pt idx="7">
                  <c:v>February</c:v>
                </c:pt>
                <c:pt idx="8">
                  <c:v>March</c:v>
                </c:pt>
                <c:pt idx="9">
                  <c:v>April</c:v>
                </c:pt>
                <c:pt idx="10">
                  <c:v>May</c:v>
                </c:pt>
                <c:pt idx="11">
                  <c:v>June</c:v>
                </c:pt>
              </c:strCache>
            </c:strRef>
          </c:cat>
          <c:val>
            <c:numRef>
              <c:f>'Pivot Table Data'!$L$52:$L$64</c:f>
              <c:numCache>
                <c:formatCode>General</c:formatCode>
                <c:ptCount val="12"/>
                <c:pt idx="0">
                  <c:v>11</c:v>
                </c:pt>
                <c:pt idx="1">
                  <c:v>11</c:v>
                </c:pt>
                <c:pt idx="2">
                  <c:v>5</c:v>
                </c:pt>
                <c:pt idx="3">
                  <c:v>12</c:v>
                </c:pt>
                <c:pt idx="4">
                  <c:v>11</c:v>
                </c:pt>
                <c:pt idx="5">
                  <c:v>6</c:v>
                </c:pt>
                <c:pt idx="6">
                  <c:v>13</c:v>
                </c:pt>
                <c:pt idx="7">
                  <c:v>17</c:v>
                </c:pt>
                <c:pt idx="8">
                  <c:v>12</c:v>
                </c:pt>
                <c:pt idx="9">
                  <c:v>15</c:v>
                </c:pt>
                <c:pt idx="10">
                  <c:v>9</c:v>
                </c:pt>
                <c:pt idx="11">
                  <c:v>11</c:v>
                </c:pt>
              </c:numCache>
            </c:numRef>
          </c:val>
          <c:smooth val="0"/>
          <c:extLst>
            <c:ext xmlns:c16="http://schemas.microsoft.com/office/drawing/2014/chart" uri="{C3380CC4-5D6E-409C-BE32-E72D297353CC}">
              <c16:uniqueId val="{00000014-2802-4F0C-BC0F-3EB4B4854146}"/>
            </c:ext>
          </c:extLst>
        </c:ser>
        <c:ser>
          <c:idx val="10"/>
          <c:order val="10"/>
          <c:tx>
            <c:strRef>
              <c:f>'Pivot Table Data'!$M$50:$M$51</c:f>
              <c:strCache>
                <c:ptCount val="1"/>
                <c:pt idx="0">
                  <c:v> SUMMERVILLE (SC)</c:v>
                </c:pt>
              </c:strCache>
            </c:strRef>
          </c:tx>
          <c:spPr>
            <a:ln w="28575" cap="rnd">
              <a:solidFill>
                <a:schemeClr val="accent5">
                  <a:lumMod val="60000"/>
                </a:schemeClr>
              </a:solidFill>
              <a:round/>
            </a:ln>
            <a:effectLst/>
          </c:spPr>
          <c:marker>
            <c:symbol val="none"/>
          </c:marker>
          <c:cat>
            <c:strRef>
              <c:f>'Pivot Table Data'!$B$52:$B$64</c:f>
              <c:strCache>
                <c:ptCount val="12"/>
                <c:pt idx="0">
                  <c:v>July</c:v>
                </c:pt>
                <c:pt idx="1">
                  <c:v>August</c:v>
                </c:pt>
                <c:pt idx="2">
                  <c:v>September</c:v>
                </c:pt>
                <c:pt idx="3">
                  <c:v>October</c:v>
                </c:pt>
                <c:pt idx="4">
                  <c:v>November</c:v>
                </c:pt>
                <c:pt idx="5">
                  <c:v>December</c:v>
                </c:pt>
                <c:pt idx="6">
                  <c:v>January</c:v>
                </c:pt>
                <c:pt idx="7">
                  <c:v>February</c:v>
                </c:pt>
                <c:pt idx="8">
                  <c:v>March</c:v>
                </c:pt>
                <c:pt idx="9">
                  <c:v>April</c:v>
                </c:pt>
                <c:pt idx="10">
                  <c:v>May</c:v>
                </c:pt>
                <c:pt idx="11">
                  <c:v>June</c:v>
                </c:pt>
              </c:strCache>
            </c:strRef>
          </c:cat>
          <c:val>
            <c:numRef>
              <c:f>'Pivot Table Data'!$M$52:$M$64</c:f>
              <c:numCache>
                <c:formatCode>General</c:formatCode>
                <c:ptCount val="12"/>
                <c:pt idx="0">
                  <c:v>13</c:v>
                </c:pt>
                <c:pt idx="1">
                  <c:v>28</c:v>
                </c:pt>
                <c:pt idx="2">
                  <c:v>40</c:v>
                </c:pt>
                <c:pt idx="3">
                  <c:v>14</c:v>
                </c:pt>
                <c:pt idx="4">
                  <c:v>14</c:v>
                </c:pt>
                <c:pt idx="5">
                  <c:v>6</c:v>
                </c:pt>
                <c:pt idx="6">
                  <c:v>22</c:v>
                </c:pt>
                <c:pt idx="7">
                  <c:v>25</c:v>
                </c:pt>
                <c:pt idx="8">
                  <c:v>13</c:v>
                </c:pt>
                <c:pt idx="9">
                  <c:v>13</c:v>
                </c:pt>
                <c:pt idx="10">
                  <c:v>15</c:v>
                </c:pt>
                <c:pt idx="11">
                  <c:v>13</c:v>
                </c:pt>
              </c:numCache>
            </c:numRef>
          </c:val>
          <c:smooth val="0"/>
          <c:extLst>
            <c:ext xmlns:c16="http://schemas.microsoft.com/office/drawing/2014/chart" uri="{C3380CC4-5D6E-409C-BE32-E72D297353CC}">
              <c16:uniqueId val="{00000015-2802-4F0C-BC0F-3EB4B4854146}"/>
            </c:ext>
          </c:extLst>
        </c:ser>
        <c:ser>
          <c:idx val="11"/>
          <c:order val="11"/>
          <c:tx>
            <c:strRef>
              <c:f>'Pivot Table Data'!$N$50:$N$51</c:f>
              <c:strCache>
                <c:ptCount val="1"/>
                <c:pt idx="0">
                  <c:v> TIMONIUM (MD)</c:v>
                </c:pt>
              </c:strCache>
            </c:strRef>
          </c:tx>
          <c:spPr>
            <a:ln w="28575" cap="rnd">
              <a:solidFill>
                <a:schemeClr val="accent6">
                  <a:lumMod val="60000"/>
                </a:schemeClr>
              </a:solidFill>
              <a:round/>
            </a:ln>
            <a:effectLst/>
          </c:spPr>
          <c:marker>
            <c:symbol val="none"/>
          </c:marker>
          <c:cat>
            <c:strRef>
              <c:f>'Pivot Table Data'!$B$52:$B$64</c:f>
              <c:strCache>
                <c:ptCount val="12"/>
                <c:pt idx="0">
                  <c:v>July</c:v>
                </c:pt>
                <c:pt idx="1">
                  <c:v>August</c:v>
                </c:pt>
                <c:pt idx="2">
                  <c:v>September</c:v>
                </c:pt>
                <c:pt idx="3">
                  <c:v>October</c:v>
                </c:pt>
                <c:pt idx="4">
                  <c:v>November</c:v>
                </c:pt>
                <c:pt idx="5">
                  <c:v>December</c:v>
                </c:pt>
                <c:pt idx="6">
                  <c:v>January</c:v>
                </c:pt>
                <c:pt idx="7">
                  <c:v>February</c:v>
                </c:pt>
                <c:pt idx="8">
                  <c:v>March</c:v>
                </c:pt>
                <c:pt idx="9">
                  <c:v>April</c:v>
                </c:pt>
                <c:pt idx="10">
                  <c:v>May</c:v>
                </c:pt>
                <c:pt idx="11">
                  <c:v>June</c:v>
                </c:pt>
              </c:strCache>
            </c:strRef>
          </c:cat>
          <c:val>
            <c:numRef>
              <c:f>'Pivot Table Data'!$N$52:$N$64</c:f>
              <c:numCache>
                <c:formatCode>General</c:formatCode>
                <c:ptCount val="12"/>
                <c:pt idx="0">
                  <c:v>17</c:v>
                </c:pt>
                <c:pt idx="1">
                  <c:v>44</c:v>
                </c:pt>
                <c:pt idx="2">
                  <c:v>49</c:v>
                </c:pt>
                <c:pt idx="3">
                  <c:v>21</c:v>
                </c:pt>
                <c:pt idx="4">
                  <c:v>5</c:v>
                </c:pt>
                <c:pt idx="5">
                  <c:v>6</c:v>
                </c:pt>
                <c:pt idx="6">
                  <c:v>31</c:v>
                </c:pt>
                <c:pt idx="7">
                  <c:v>44</c:v>
                </c:pt>
                <c:pt idx="8">
                  <c:v>19</c:v>
                </c:pt>
                <c:pt idx="9">
                  <c:v>19</c:v>
                </c:pt>
                <c:pt idx="10">
                  <c:v>19</c:v>
                </c:pt>
                <c:pt idx="11">
                  <c:v>17</c:v>
                </c:pt>
              </c:numCache>
            </c:numRef>
          </c:val>
          <c:smooth val="0"/>
          <c:extLst>
            <c:ext xmlns:c16="http://schemas.microsoft.com/office/drawing/2014/chart" uri="{C3380CC4-5D6E-409C-BE32-E72D297353CC}">
              <c16:uniqueId val="{00000016-2802-4F0C-BC0F-3EB4B4854146}"/>
            </c:ext>
          </c:extLst>
        </c:ser>
        <c:ser>
          <c:idx val="12"/>
          <c:order val="12"/>
          <c:tx>
            <c:strRef>
              <c:f>'Pivot Table Data'!$O$50:$O$51</c:f>
              <c:strCache>
                <c:ptCount val="1"/>
                <c:pt idx="0">
                  <c:v> WEST END VA (VA)</c:v>
                </c:pt>
              </c:strCache>
            </c:strRef>
          </c:tx>
          <c:spPr>
            <a:ln w="28575" cap="rnd">
              <a:solidFill>
                <a:schemeClr val="accent1">
                  <a:lumMod val="80000"/>
                  <a:lumOff val="20000"/>
                </a:schemeClr>
              </a:solidFill>
              <a:round/>
            </a:ln>
            <a:effectLst/>
          </c:spPr>
          <c:marker>
            <c:symbol val="none"/>
          </c:marker>
          <c:cat>
            <c:strRef>
              <c:f>'Pivot Table Data'!$B$52:$B$64</c:f>
              <c:strCache>
                <c:ptCount val="12"/>
                <c:pt idx="0">
                  <c:v>July</c:v>
                </c:pt>
                <c:pt idx="1">
                  <c:v>August</c:v>
                </c:pt>
                <c:pt idx="2">
                  <c:v>September</c:v>
                </c:pt>
                <c:pt idx="3">
                  <c:v>October</c:v>
                </c:pt>
                <c:pt idx="4">
                  <c:v>November</c:v>
                </c:pt>
                <c:pt idx="5">
                  <c:v>December</c:v>
                </c:pt>
                <c:pt idx="6">
                  <c:v>January</c:v>
                </c:pt>
                <c:pt idx="7">
                  <c:v>February</c:v>
                </c:pt>
                <c:pt idx="8">
                  <c:v>March</c:v>
                </c:pt>
                <c:pt idx="9">
                  <c:v>April</c:v>
                </c:pt>
                <c:pt idx="10">
                  <c:v>May</c:v>
                </c:pt>
                <c:pt idx="11">
                  <c:v>June</c:v>
                </c:pt>
              </c:strCache>
            </c:strRef>
          </c:cat>
          <c:val>
            <c:numRef>
              <c:f>'Pivot Table Data'!$O$52:$O$64</c:f>
              <c:numCache>
                <c:formatCode>General</c:formatCode>
                <c:ptCount val="12"/>
                <c:pt idx="0">
                  <c:v>12</c:v>
                </c:pt>
                <c:pt idx="1">
                  <c:v>31</c:v>
                </c:pt>
                <c:pt idx="2">
                  <c:v>40</c:v>
                </c:pt>
                <c:pt idx="3">
                  <c:v>14</c:v>
                </c:pt>
                <c:pt idx="4">
                  <c:v>11</c:v>
                </c:pt>
                <c:pt idx="5">
                  <c:v>14</c:v>
                </c:pt>
                <c:pt idx="6">
                  <c:v>25</c:v>
                </c:pt>
                <c:pt idx="7">
                  <c:v>30</c:v>
                </c:pt>
                <c:pt idx="8">
                  <c:v>18</c:v>
                </c:pt>
                <c:pt idx="9">
                  <c:v>9</c:v>
                </c:pt>
                <c:pt idx="10">
                  <c:v>18</c:v>
                </c:pt>
                <c:pt idx="11">
                  <c:v>27</c:v>
                </c:pt>
              </c:numCache>
            </c:numRef>
          </c:val>
          <c:smooth val="0"/>
          <c:extLst>
            <c:ext xmlns:c16="http://schemas.microsoft.com/office/drawing/2014/chart" uri="{C3380CC4-5D6E-409C-BE32-E72D297353CC}">
              <c16:uniqueId val="{00000017-2802-4F0C-BC0F-3EB4B4854146}"/>
            </c:ext>
          </c:extLst>
        </c:ser>
        <c:dLbls>
          <c:showLegendKey val="0"/>
          <c:showVal val="0"/>
          <c:showCatName val="0"/>
          <c:showSerName val="0"/>
          <c:showPercent val="0"/>
          <c:showBubbleSize val="0"/>
        </c:dLbls>
        <c:smooth val="0"/>
        <c:axId val="957024416"/>
        <c:axId val="957021896"/>
      </c:lineChart>
      <c:catAx>
        <c:axId val="957024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crossAx val="957021896"/>
        <c:crosses val="autoZero"/>
        <c:auto val="1"/>
        <c:lblAlgn val="ctr"/>
        <c:lblOffset val="100"/>
        <c:noMultiLvlLbl val="0"/>
      </c:catAx>
      <c:valAx>
        <c:axId val="95702189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crossAx val="957024416"/>
        <c:crosses val="autoZero"/>
        <c:crossBetween val="between"/>
      </c:valAx>
      <c:spPr>
        <a:noFill/>
        <a:ln>
          <a:noFill/>
        </a:ln>
        <a:effectLst/>
      </c:spPr>
    </c:plotArea>
    <c:legend>
      <c:legendPos val="r"/>
      <c:layout>
        <c:manualLayout>
          <c:xMode val="edge"/>
          <c:yMode val="edge"/>
          <c:x val="0.83276022597426569"/>
          <c:y val="2.8067879530567916E-2"/>
          <c:w val="0.15761274987556464"/>
          <c:h val="0.82716703044972228"/>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[2023 Crunch Membership Analysis Dashboard.xlsx]Pivot Table Data!Cancels by Month</c:name>
    <c:fmtId val="24"/>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Data'!$C$73:$C$74</c:f>
              <c:strCache>
                <c:ptCount val="1"/>
                <c:pt idx="0">
                  <c:v> CAMERON VILLAGE (NC)</c:v>
                </c:pt>
              </c:strCache>
            </c:strRef>
          </c:tx>
          <c:spPr>
            <a:ln w="28575" cap="rnd">
              <a:solidFill>
                <a:schemeClr val="accent1"/>
              </a:solidFill>
              <a:round/>
            </a:ln>
            <a:effectLst/>
          </c:spPr>
          <c:marker>
            <c:symbol val="none"/>
          </c:marker>
          <c:cat>
            <c:strRef>
              <c:f>'Pivot Table Data'!$B$75:$B$87</c:f>
              <c:strCache>
                <c:ptCount val="12"/>
                <c:pt idx="0">
                  <c:v>July</c:v>
                </c:pt>
                <c:pt idx="1">
                  <c:v>August</c:v>
                </c:pt>
                <c:pt idx="2">
                  <c:v>September</c:v>
                </c:pt>
                <c:pt idx="3">
                  <c:v>October</c:v>
                </c:pt>
                <c:pt idx="4">
                  <c:v>November</c:v>
                </c:pt>
                <c:pt idx="5">
                  <c:v>December</c:v>
                </c:pt>
                <c:pt idx="6">
                  <c:v>January</c:v>
                </c:pt>
                <c:pt idx="7">
                  <c:v>February</c:v>
                </c:pt>
                <c:pt idx="8">
                  <c:v>March</c:v>
                </c:pt>
                <c:pt idx="9">
                  <c:v>April</c:v>
                </c:pt>
                <c:pt idx="10">
                  <c:v>May</c:v>
                </c:pt>
                <c:pt idx="11">
                  <c:v>June</c:v>
                </c:pt>
              </c:strCache>
            </c:strRef>
          </c:cat>
          <c:val>
            <c:numRef>
              <c:f>'Pivot Table Data'!$C$75:$C$87</c:f>
              <c:numCache>
                <c:formatCode>General</c:formatCode>
                <c:ptCount val="12"/>
                <c:pt idx="0">
                  <c:v>159</c:v>
                </c:pt>
                <c:pt idx="1">
                  <c:v>162</c:v>
                </c:pt>
                <c:pt idx="2">
                  <c:v>177</c:v>
                </c:pt>
                <c:pt idx="3">
                  <c:v>145</c:v>
                </c:pt>
                <c:pt idx="4">
                  <c:v>116</c:v>
                </c:pt>
                <c:pt idx="5">
                  <c:v>115</c:v>
                </c:pt>
                <c:pt idx="6">
                  <c:v>143</c:v>
                </c:pt>
                <c:pt idx="7">
                  <c:v>109</c:v>
                </c:pt>
                <c:pt idx="8">
                  <c:v>143</c:v>
                </c:pt>
                <c:pt idx="9">
                  <c:v>108</c:v>
                </c:pt>
                <c:pt idx="10">
                  <c:v>120</c:v>
                </c:pt>
                <c:pt idx="11">
                  <c:v>141</c:v>
                </c:pt>
              </c:numCache>
            </c:numRef>
          </c:val>
          <c:smooth val="0"/>
          <c:extLst>
            <c:ext xmlns:c16="http://schemas.microsoft.com/office/drawing/2014/chart" uri="{C3380CC4-5D6E-409C-BE32-E72D297353CC}">
              <c16:uniqueId val="{00000000-B8F8-4515-91AB-AF6442FC45DA}"/>
            </c:ext>
          </c:extLst>
        </c:ser>
        <c:ser>
          <c:idx val="1"/>
          <c:order val="1"/>
          <c:tx>
            <c:strRef>
              <c:f>'Pivot Table Data'!$D$73:$D$74</c:f>
              <c:strCache>
                <c:ptCount val="1"/>
                <c:pt idx="0">
                  <c:v> CANTON CROSSING (MD)</c:v>
                </c:pt>
              </c:strCache>
            </c:strRef>
          </c:tx>
          <c:spPr>
            <a:ln w="28575" cap="rnd">
              <a:solidFill>
                <a:schemeClr val="accent2"/>
              </a:solidFill>
              <a:round/>
            </a:ln>
            <a:effectLst/>
          </c:spPr>
          <c:marker>
            <c:symbol val="none"/>
          </c:marker>
          <c:cat>
            <c:strRef>
              <c:f>'Pivot Table Data'!$B$75:$B$87</c:f>
              <c:strCache>
                <c:ptCount val="12"/>
                <c:pt idx="0">
                  <c:v>July</c:v>
                </c:pt>
                <c:pt idx="1">
                  <c:v>August</c:v>
                </c:pt>
                <c:pt idx="2">
                  <c:v>September</c:v>
                </c:pt>
                <c:pt idx="3">
                  <c:v>October</c:v>
                </c:pt>
                <c:pt idx="4">
                  <c:v>November</c:v>
                </c:pt>
                <c:pt idx="5">
                  <c:v>December</c:v>
                </c:pt>
                <c:pt idx="6">
                  <c:v>January</c:v>
                </c:pt>
                <c:pt idx="7">
                  <c:v>February</c:v>
                </c:pt>
                <c:pt idx="8">
                  <c:v>March</c:v>
                </c:pt>
                <c:pt idx="9">
                  <c:v>April</c:v>
                </c:pt>
                <c:pt idx="10">
                  <c:v>May</c:v>
                </c:pt>
                <c:pt idx="11">
                  <c:v>June</c:v>
                </c:pt>
              </c:strCache>
            </c:strRef>
          </c:cat>
          <c:val>
            <c:numRef>
              <c:f>'Pivot Table Data'!$D$75:$D$87</c:f>
              <c:numCache>
                <c:formatCode>General</c:formatCode>
                <c:ptCount val="12"/>
                <c:pt idx="0">
                  <c:v>166</c:v>
                </c:pt>
                <c:pt idx="1">
                  <c:v>200</c:v>
                </c:pt>
                <c:pt idx="2">
                  <c:v>159</c:v>
                </c:pt>
                <c:pt idx="3">
                  <c:v>145</c:v>
                </c:pt>
                <c:pt idx="4">
                  <c:v>117</c:v>
                </c:pt>
                <c:pt idx="5">
                  <c:v>111</c:v>
                </c:pt>
                <c:pt idx="6">
                  <c:v>94</c:v>
                </c:pt>
                <c:pt idx="7">
                  <c:v>140</c:v>
                </c:pt>
                <c:pt idx="8">
                  <c:v>172</c:v>
                </c:pt>
                <c:pt idx="9">
                  <c:v>112</c:v>
                </c:pt>
                <c:pt idx="10">
                  <c:v>177</c:v>
                </c:pt>
                <c:pt idx="11">
                  <c:v>178</c:v>
                </c:pt>
              </c:numCache>
            </c:numRef>
          </c:val>
          <c:smooth val="0"/>
          <c:extLst>
            <c:ext xmlns:c16="http://schemas.microsoft.com/office/drawing/2014/chart" uri="{C3380CC4-5D6E-409C-BE32-E72D297353CC}">
              <c16:uniqueId val="{00000001-B8F8-4515-91AB-AF6442FC45DA}"/>
            </c:ext>
          </c:extLst>
        </c:ser>
        <c:ser>
          <c:idx val="2"/>
          <c:order val="2"/>
          <c:tx>
            <c:strRef>
              <c:f>'Pivot Table Data'!$E$73:$E$74</c:f>
              <c:strCache>
                <c:ptCount val="1"/>
                <c:pt idx="0">
                  <c:v> COLLEGE PARK (MD)</c:v>
                </c:pt>
              </c:strCache>
            </c:strRef>
          </c:tx>
          <c:spPr>
            <a:ln w="28575" cap="rnd">
              <a:solidFill>
                <a:schemeClr val="accent3"/>
              </a:solidFill>
              <a:round/>
            </a:ln>
            <a:effectLst/>
          </c:spPr>
          <c:marker>
            <c:symbol val="none"/>
          </c:marker>
          <c:cat>
            <c:strRef>
              <c:f>'Pivot Table Data'!$B$75:$B$87</c:f>
              <c:strCache>
                <c:ptCount val="12"/>
                <c:pt idx="0">
                  <c:v>July</c:v>
                </c:pt>
                <c:pt idx="1">
                  <c:v>August</c:v>
                </c:pt>
                <c:pt idx="2">
                  <c:v>September</c:v>
                </c:pt>
                <c:pt idx="3">
                  <c:v>October</c:v>
                </c:pt>
                <c:pt idx="4">
                  <c:v>November</c:v>
                </c:pt>
                <c:pt idx="5">
                  <c:v>December</c:v>
                </c:pt>
                <c:pt idx="6">
                  <c:v>January</c:v>
                </c:pt>
                <c:pt idx="7">
                  <c:v>February</c:v>
                </c:pt>
                <c:pt idx="8">
                  <c:v>March</c:v>
                </c:pt>
                <c:pt idx="9">
                  <c:v>April</c:v>
                </c:pt>
                <c:pt idx="10">
                  <c:v>May</c:v>
                </c:pt>
                <c:pt idx="11">
                  <c:v>June</c:v>
                </c:pt>
              </c:strCache>
            </c:strRef>
          </c:cat>
          <c:val>
            <c:numRef>
              <c:f>'Pivot Table Data'!$E$75:$E$87</c:f>
              <c:numCache>
                <c:formatCode>General</c:formatCode>
                <c:ptCount val="12"/>
                <c:pt idx="0">
                  <c:v>115</c:v>
                </c:pt>
                <c:pt idx="1">
                  <c:v>95</c:v>
                </c:pt>
                <c:pt idx="2">
                  <c:v>87</c:v>
                </c:pt>
                <c:pt idx="3">
                  <c:v>101</c:v>
                </c:pt>
                <c:pt idx="4">
                  <c:v>90</c:v>
                </c:pt>
                <c:pt idx="5">
                  <c:v>97</c:v>
                </c:pt>
                <c:pt idx="6">
                  <c:v>18</c:v>
                </c:pt>
                <c:pt idx="7">
                  <c:v>9</c:v>
                </c:pt>
                <c:pt idx="8">
                  <c:v>43</c:v>
                </c:pt>
                <c:pt idx="9">
                  <c:v>45</c:v>
                </c:pt>
                <c:pt idx="10">
                  <c:v>89</c:v>
                </c:pt>
                <c:pt idx="11">
                  <c:v>126</c:v>
                </c:pt>
              </c:numCache>
            </c:numRef>
          </c:val>
          <c:smooth val="0"/>
          <c:extLst>
            <c:ext xmlns:c16="http://schemas.microsoft.com/office/drawing/2014/chart" uri="{C3380CC4-5D6E-409C-BE32-E72D297353CC}">
              <c16:uniqueId val="{00000001-3EDE-4661-BF32-6EBC8BFD2DDD}"/>
            </c:ext>
          </c:extLst>
        </c:ser>
        <c:ser>
          <c:idx val="3"/>
          <c:order val="3"/>
          <c:tx>
            <c:strRef>
              <c:f>'Pivot Table Data'!$F$73:$F$74</c:f>
              <c:strCache>
                <c:ptCount val="1"/>
                <c:pt idx="0">
                  <c:v> CREEDMOOR (NC)</c:v>
                </c:pt>
              </c:strCache>
            </c:strRef>
          </c:tx>
          <c:spPr>
            <a:ln w="28575" cap="rnd">
              <a:solidFill>
                <a:schemeClr val="accent4"/>
              </a:solidFill>
              <a:round/>
            </a:ln>
            <a:effectLst/>
          </c:spPr>
          <c:marker>
            <c:symbol val="none"/>
          </c:marker>
          <c:cat>
            <c:strRef>
              <c:f>'Pivot Table Data'!$B$75:$B$87</c:f>
              <c:strCache>
                <c:ptCount val="12"/>
                <c:pt idx="0">
                  <c:v>July</c:v>
                </c:pt>
                <c:pt idx="1">
                  <c:v>August</c:v>
                </c:pt>
                <c:pt idx="2">
                  <c:v>September</c:v>
                </c:pt>
                <c:pt idx="3">
                  <c:v>October</c:v>
                </c:pt>
                <c:pt idx="4">
                  <c:v>November</c:v>
                </c:pt>
                <c:pt idx="5">
                  <c:v>December</c:v>
                </c:pt>
                <c:pt idx="6">
                  <c:v>January</c:v>
                </c:pt>
                <c:pt idx="7">
                  <c:v>February</c:v>
                </c:pt>
                <c:pt idx="8">
                  <c:v>March</c:v>
                </c:pt>
                <c:pt idx="9">
                  <c:v>April</c:v>
                </c:pt>
                <c:pt idx="10">
                  <c:v>May</c:v>
                </c:pt>
                <c:pt idx="11">
                  <c:v>June</c:v>
                </c:pt>
              </c:strCache>
            </c:strRef>
          </c:cat>
          <c:val>
            <c:numRef>
              <c:f>'Pivot Table Data'!$F$75:$F$87</c:f>
              <c:numCache>
                <c:formatCode>General</c:formatCode>
                <c:ptCount val="12"/>
                <c:pt idx="0">
                  <c:v>159</c:v>
                </c:pt>
                <c:pt idx="1">
                  <c:v>169</c:v>
                </c:pt>
                <c:pt idx="2">
                  <c:v>195</c:v>
                </c:pt>
                <c:pt idx="3">
                  <c:v>158</c:v>
                </c:pt>
                <c:pt idx="4">
                  <c:v>165</c:v>
                </c:pt>
                <c:pt idx="5">
                  <c:v>124</c:v>
                </c:pt>
                <c:pt idx="6">
                  <c:v>132</c:v>
                </c:pt>
                <c:pt idx="7">
                  <c:v>169</c:v>
                </c:pt>
                <c:pt idx="8">
                  <c:v>174</c:v>
                </c:pt>
                <c:pt idx="9">
                  <c:v>150</c:v>
                </c:pt>
                <c:pt idx="10">
                  <c:v>180</c:v>
                </c:pt>
                <c:pt idx="11">
                  <c:v>140</c:v>
                </c:pt>
              </c:numCache>
            </c:numRef>
          </c:val>
          <c:smooth val="0"/>
          <c:extLst>
            <c:ext xmlns:c16="http://schemas.microsoft.com/office/drawing/2014/chart" uri="{C3380CC4-5D6E-409C-BE32-E72D297353CC}">
              <c16:uniqueId val="{0000000E-3EDE-4661-BF32-6EBC8BFD2DDD}"/>
            </c:ext>
          </c:extLst>
        </c:ser>
        <c:ser>
          <c:idx val="4"/>
          <c:order val="4"/>
          <c:tx>
            <c:strRef>
              <c:f>'Pivot Table Data'!$G$73:$G$74</c:f>
              <c:strCache>
                <c:ptCount val="1"/>
                <c:pt idx="0">
                  <c:v> GLENSIDE VA (VA)</c:v>
                </c:pt>
              </c:strCache>
            </c:strRef>
          </c:tx>
          <c:spPr>
            <a:ln w="28575" cap="rnd">
              <a:solidFill>
                <a:schemeClr val="accent5"/>
              </a:solidFill>
              <a:round/>
            </a:ln>
            <a:effectLst/>
          </c:spPr>
          <c:marker>
            <c:symbol val="none"/>
          </c:marker>
          <c:cat>
            <c:strRef>
              <c:f>'Pivot Table Data'!$B$75:$B$87</c:f>
              <c:strCache>
                <c:ptCount val="12"/>
                <c:pt idx="0">
                  <c:v>July</c:v>
                </c:pt>
                <c:pt idx="1">
                  <c:v>August</c:v>
                </c:pt>
                <c:pt idx="2">
                  <c:v>September</c:v>
                </c:pt>
                <c:pt idx="3">
                  <c:v>October</c:v>
                </c:pt>
                <c:pt idx="4">
                  <c:v>November</c:v>
                </c:pt>
                <c:pt idx="5">
                  <c:v>December</c:v>
                </c:pt>
                <c:pt idx="6">
                  <c:v>January</c:v>
                </c:pt>
                <c:pt idx="7">
                  <c:v>February</c:v>
                </c:pt>
                <c:pt idx="8">
                  <c:v>March</c:v>
                </c:pt>
                <c:pt idx="9">
                  <c:v>April</c:v>
                </c:pt>
                <c:pt idx="10">
                  <c:v>May</c:v>
                </c:pt>
                <c:pt idx="11">
                  <c:v>June</c:v>
                </c:pt>
              </c:strCache>
            </c:strRef>
          </c:cat>
          <c:val>
            <c:numRef>
              <c:f>'Pivot Table Data'!$G$75:$G$87</c:f>
              <c:numCache>
                <c:formatCode>General</c:formatCode>
                <c:ptCount val="12"/>
                <c:pt idx="0">
                  <c:v>131</c:v>
                </c:pt>
                <c:pt idx="1">
                  <c:v>158</c:v>
                </c:pt>
                <c:pt idx="2">
                  <c:v>142</c:v>
                </c:pt>
                <c:pt idx="3">
                  <c:v>149</c:v>
                </c:pt>
                <c:pt idx="4">
                  <c:v>125</c:v>
                </c:pt>
                <c:pt idx="5">
                  <c:v>116</c:v>
                </c:pt>
                <c:pt idx="6">
                  <c:v>160</c:v>
                </c:pt>
                <c:pt idx="7">
                  <c:v>132</c:v>
                </c:pt>
                <c:pt idx="8">
                  <c:v>154</c:v>
                </c:pt>
                <c:pt idx="9">
                  <c:v>111</c:v>
                </c:pt>
                <c:pt idx="10">
                  <c:v>129</c:v>
                </c:pt>
                <c:pt idx="11">
                  <c:v>150</c:v>
                </c:pt>
              </c:numCache>
            </c:numRef>
          </c:val>
          <c:smooth val="0"/>
          <c:extLst>
            <c:ext xmlns:c16="http://schemas.microsoft.com/office/drawing/2014/chart" uri="{C3380CC4-5D6E-409C-BE32-E72D297353CC}">
              <c16:uniqueId val="{0000000F-3EDE-4661-BF32-6EBC8BFD2DDD}"/>
            </c:ext>
          </c:extLst>
        </c:ser>
        <c:ser>
          <c:idx val="5"/>
          <c:order val="5"/>
          <c:tx>
            <c:strRef>
              <c:f>'Pivot Table Data'!$H$73:$H$74</c:f>
              <c:strCache>
                <c:ptCount val="1"/>
                <c:pt idx="0">
                  <c:v> MIDLOTHIAN (VA)</c:v>
                </c:pt>
              </c:strCache>
            </c:strRef>
          </c:tx>
          <c:spPr>
            <a:ln w="28575" cap="rnd">
              <a:solidFill>
                <a:schemeClr val="accent6"/>
              </a:solidFill>
              <a:round/>
            </a:ln>
            <a:effectLst/>
          </c:spPr>
          <c:marker>
            <c:symbol val="none"/>
          </c:marker>
          <c:cat>
            <c:strRef>
              <c:f>'Pivot Table Data'!$B$75:$B$87</c:f>
              <c:strCache>
                <c:ptCount val="12"/>
                <c:pt idx="0">
                  <c:v>July</c:v>
                </c:pt>
                <c:pt idx="1">
                  <c:v>August</c:v>
                </c:pt>
                <c:pt idx="2">
                  <c:v>September</c:v>
                </c:pt>
                <c:pt idx="3">
                  <c:v>October</c:v>
                </c:pt>
                <c:pt idx="4">
                  <c:v>November</c:v>
                </c:pt>
                <c:pt idx="5">
                  <c:v>December</c:v>
                </c:pt>
                <c:pt idx="6">
                  <c:v>January</c:v>
                </c:pt>
                <c:pt idx="7">
                  <c:v>February</c:v>
                </c:pt>
                <c:pt idx="8">
                  <c:v>March</c:v>
                </c:pt>
                <c:pt idx="9">
                  <c:v>April</c:v>
                </c:pt>
                <c:pt idx="10">
                  <c:v>May</c:v>
                </c:pt>
                <c:pt idx="11">
                  <c:v>June</c:v>
                </c:pt>
              </c:strCache>
            </c:strRef>
          </c:cat>
          <c:val>
            <c:numRef>
              <c:f>'Pivot Table Data'!$H$75:$H$87</c:f>
              <c:numCache>
                <c:formatCode>General</c:formatCode>
                <c:ptCount val="12"/>
                <c:pt idx="0">
                  <c:v>175</c:v>
                </c:pt>
                <c:pt idx="1">
                  <c:v>136</c:v>
                </c:pt>
                <c:pt idx="2">
                  <c:v>171</c:v>
                </c:pt>
                <c:pt idx="3">
                  <c:v>174</c:v>
                </c:pt>
                <c:pt idx="4">
                  <c:v>136</c:v>
                </c:pt>
                <c:pt idx="5">
                  <c:v>136</c:v>
                </c:pt>
                <c:pt idx="6">
                  <c:v>155</c:v>
                </c:pt>
                <c:pt idx="7">
                  <c:v>139</c:v>
                </c:pt>
                <c:pt idx="8">
                  <c:v>140</c:v>
                </c:pt>
                <c:pt idx="9">
                  <c:v>83</c:v>
                </c:pt>
                <c:pt idx="10">
                  <c:v>135</c:v>
                </c:pt>
                <c:pt idx="11">
                  <c:v>133</c:v>
                </c:pt>
              </c:numCache>
            </c:numRef>
          </c:val>
          <c:smooth val="0"/>
          <c:extLst>
            <c:ext xmlns:c16="http://schemas.microsoft.com/office/drawing/2014/chart" uri="{C3380CC4-5D6E-409C-BE32-E72D297353CC}">
              <c16:uniqueId val="{00000010-3EDE-4661-BF32-6EBC8BFD2DDD}"/>
            </c:ext>
          </c:extLst>
        </c:ser>
        <c:ser>
          <c:idx val="6"/>
          <c:order val="6"/>
          <c:tx>
            <c:strRef>
              <c:f>'Pivot Table Data'!$I$73:$I$74</c:f>
              <c:strCache>
                <c:ptCount val="1"/>
                <c:pt idx="0">
                  <c:v> MOUNT PLEASANT (SC)</c:v>
                </c:pt>
              </c:strCache>
            </c:strRef>
          </c:tx>
          <c:spPr>
            <a:ln w="28575" cap="rnd">
              <a:solidFill>
                <a:schemeClr val="accent1">
                  <a:lumMod val="60000"/>
                </a:schemeClr>
              </a:solidFill>
              <a:round/>
            </a:ln>
            <a:effectLst/>
          </c:spPr>
          <c:marker>
            <c:symbol val="none"/>
          </c:marker>
          <c:cat>
            <c:strRef>
              <c:f>'Pivot Table Data'!$B$75:$B$87</c:f>
              <c:strCache>
                <c:ptCount val="12"/>
                <c:pt idx="0">
                  <c:v>July</c:v>
                </c:pt>
                <c:pt idx="1">
                  <c:v>August</c:v>
                </c:pt>
                <c:pt idx="2">
                  <c:v>September</c:v>
                </c:pt>
                <c:pt idx="3">
                  <c:v>October</c:v>
                </c:pt>
                <c:pt idx="4">
                  <c:v>November</c:v>
                </c:pt>
                <c:pt idx="5">
                  <c:v>December</c:v>
                </c:pt>
                <c:pt idx="6">
                  <c:v>January</c:v>
                </c:pt>
                <c:pt idx="7">
                  <c:v>February</c:v>
                </c:pt>
                <c:pt idx="8">
                  <c:v>March</c:v>
                </c:pt>
                <c:pt idx="9">
                  <c:v>April</c:v>
                </c:pt>
                <c:pt idx="10">
                  <c:v>May</c:v>
                </c:pt>
                <c:pt idx="11">
                  <c:v>June</c:v>
                </c:pt>
              </c:strCache>
            </c:strRef>
          </c:cat>
          <c:val>
            <c:numRef>
              <c:f>'Pivot Table Data'!$I$75:$I$87</c:f>
              <c:numCache>
                <c:formatCode>General</c:formatCode>
                <c:ptCount val="12"/>
                <c:pt idx="0">
                  <c:v>181</c:v>
                </c:pt>
                <c:pt idx="1">
                  <c:v>159</c:v>
                </c:pt>
                <c:pt idx="2">
                  <c:v>228</c:v>
                </c:pt>
                <c:pt idx="3">
                  <c:v>199</c:v>
                </c:pt>
                <c:pt idx="4">
                  <c:v>122</c:v>
                </c:pt>
                <c:pt idx="5">
                  <c:v>129</c:v>
                </c:pt>
                <c:pt idx="6">
                  <c:v>189</c:v>
                </c:pt>
                <c:pt idx="7">
                  <c:v>192</c:v>
                </c:pt>
                <c:pt idx="8">
                  <c:v>118</c:v>
                </c:pt>
                <c:pt idx="9">
                  <c:v>128</c:v>
                </c:pt>
                <c:pt idx="10">
                  <c:v>176</c:v>
                </c:pt>
                <c:pt idx="11">
                  <c:v>152</c:v>
                </c:pt>
              </c:numCache>
            </c:numRef>
          </c:val>
          <c:smooth val="0"/>
          <c:extLst>
            <c:ext xmlns:c16="http://schemas.microsoft.com/office/drawing/2014/chart" uri="{C3380CC4-5D6E-409C-BE32-E72D297353CC}">
              <c16:uniqueId val="{00000011-3EDE-4661-BF32-6EBC8BFD2DDD}"/>
            </c:ext>
          </c:extLst>
        </c:ser>
        <c:ser>
          <c:idx val="7"/>
          <c:order val="7"/>
          <c:tx>
            <c:strRef>
              <c:f>'Pivot Table Data'!$J$73:$J$74</c:f>
              <c:strCache>
                <c:ptCount val="1"/>
                <c:pt idx="0">
                  <c:v> NORTH CHARLESTON (SC)</c:v>
                </c:pt>
              </c:strCache>
            </c:strRef>
          </c:tx>
          <c:spPr>
            <a:ln w="28575" cap="rnd">
              <a:solidFill>
                <a:schemeClr val="accent2">
                  <a:lumMod val="60000"/>
                </a:schemeClr>
              </a:solidFill>
              <a:round/>
            </a:ln>
            <a:effectLst/>
          </c:spPr>
          <c:marker>
            <c:symbol val="none"/>
          </c:marker>
          <c:cat>
            <c:strRef>
              <c:f>'Pivot Table Data'!$B$75:$B$87</c:f>
              <c:strCache>
                <c:ptCount val="12"/>
                <c:pt idx="0">
                  <c:v>July</c:v>
                </c:pt>
                <c:pt idx="1">
                  <c:v>August</c:v>
                </c:pt>
                <c:pt idx="2">
                  <c:v>September</c:v>
                </c:pt>
                <c:pt idx="3">
                  <c:v>October</c:v>
                </c:pt>
                <c:pt idx="4">
                  <c:v>November</c:v>
                </c:pt>
                <c:pt idx="5">
                  <c:v>December</c:v>
                </c:pt>
                <c:pt idx="6">
                  <c:v>January</c:v>
                </c:pt>
                <c:pt idx="7">
                  <c:v>February</c:v>
                </c:pt>
                <c:pt idx="8">
                  <c:v>March</c:v>
                </c:pt>
                <c:pt idx="9">
                  <c:v>April</c:v>
                </c:pt>
                <c:pt idx="10">
                  <c:v>May</c:v>
                </c:pt>
                <c:pt idx="11">
                  <c:v>June</c:v>
                </c:pt>
              </c:strCache>
            </c:strRef>
          </c:cat>
          <c:val>
            <c:numRef>
              <c:f>'Pivot Table Data'!$J$75:$J$87</c:f>
              <c:numCache>
                <c:formatCode>General</c:formatCode>
                <c:ptCount val="12"/>
                <c:pt idx="0">
                  <c:v>179</c:v>
                </c:pt>
                <c:pt idx="1">
                  <c:v>203</c:v>
                </c:pt>
                <c:pt idx="2">
                  <c:v>195</c:v>
                </c:pt>
                <c:pt idx="3">
                  <c:v>183</c:v>
                </c:pt>
                <c:pt idx="4">
                  <c:v>190</c:v>
                </c:pt>
                <c:pt idx="5">
                  <c:v>153</c:v>
                </c:pt>
                <c:pt idx="6">
                  <c:v>178</c:v>
                </c:pt>
                <c:pt idx="7">
                  <c:v>181</c:v>
                </c:pt>
                <c:pt idx="8">
                  <c:v>186</c:v>
                </c:pt>
                <c:pt idx="9">
                  <c:v>164</c:v>
                </c:pt>
                <c:pt idx="10">
                  <c:v>163</c:v>
                </c:pt>
                <c:pt idx="11">
                  <c:v>165</c:v>
                </c:pt>
              </c:numCache>
            </c:numRef>
          </c:val>
          <c:smooth val="0"/>
          <c:extLst>
            <c:ext xmlns:c16="http://schemas.microsoft.com/office/drawing/2014/chart" uri="{C3380CC4-5D6E-409C-BE32-E72D297353CC}">
              <c16:uniqueId val="{00000012-3EDE-4661-BF32-6EBC8BFD2DDD}"/>
            </c:ext>
          </c:extLst>
        </c:ser>
        <c:ser>
          <c:idx val="8"/>
          <c:order val="8"/>
          <c:tx>
            <c:strRef>
              <c:f>'Pivot Table Data'!$K$73:$K$74</c:f>
              <c:strCache>
                <c:ptCount val="1"/>
                <c:pt idx="0">
                  <c:v> RICHMOND VA (VA)</c:v>
                </c:pt>
              </c:strCache>
            </c:strRef>
          </c:tx>
          <c:spPr>
            <a:ln w="28575" cap="rnd">
              <a:solidFill>
                <a:schemeClr val="accent3">
                  <a:lumMod val="60000"/>
                </a:schemeClr>
              </a:solidFill>
              <a:round/>
            </a:ln>
            <a:effectLst/>
          </c:spPr>
          <c:marker>
            <c:symbol val="none"/>
          </c:marker>
          <c:cat>
            <c:strRef>
              <c:f>'Pivot Table Data'!$B$75:$B$87</c:f>
              <c:strCache>
                <c:ptCount val="12"/>
                <c:pt idx="0">
                  <c:v>July</c:v>
                </c:pt>
                <c:pt idx="1">
                  <c:v>August</c:v>
                </c:pt>
                <c:pt idx="2">
                  <c:v>September</c:v>
                </c:pt>
                <c:pt idx="3">
                  <c:v>October</c:v>
                </c:pt>
                <c:pt idx="4">
                  <c:v>November</c:v>
                </c:pt>
                <c:pt idx="5">
                  <c:v>December</c:v>
                </c:pt>
                <c:pt idx="6">
                  <c:v>January</c:v>
                </c:pt>
                <c:pt idx="7">
                  <c:v>February</c:v>
                </c:pt>
                <c:pt idx="8">
                  <c:v>March</c:v>
                </c:pt>
                <c:pt idx="9">
                  <c:v>April</c:v>
                </c:pt>
                <c:pt idx="10">
                  <c:v>May</c:v>
                </c:pt>
                <c:pt idx="11">
                  <c:v>June</c:v>
                </c:pt>
              </c:strCache>
            </c:strRef>
          </c:cat>
          <c:val>
            <c:numRef>
              <c:f>'Pivot Table Data'!$K$75:$K$87</c:f>
              <c:numCache>
                <c:formatCode>General</c:formatCode>
                <c:ptCount val="12"/>
                <c:pt idx="0">
                  <c:v>98</c:v>
                </c:pt>
                <c:pt idx="1">
                  <c:v>105</c:v>
                </c:pt>
                <c:pt idx="2">
                  <c:v>128</c:v>
                </c:pt>
                <c:pt idx="3">
                  <c:v>101</c:v>
                </c:pt>
                <c:pt idx="4">
                  <c:v>93</c:v>
                </c:pt>
                <c:pt idx="5">
                  <c:v>118</c:v>
                </c:pt>
                <c:pt idx="6">
                  <c:v>93</c:v>
                </c:pt>
                <c:pt idx="7">
                  <c:v>119</c:v>
                </c:pt>
                <c:pt idx="8">
                  <c:v>168</c:v>
                </c:pt>
                <c:pt idx="9">
                  <c:v>121</c:v>
                </c:pt>
                <c:pt idx="10">
                  <c:v>127</c:v>
                </c:pt>
                <c:pt idx="11">
                  <c:v>108</c:v>
                </c:pt>
              </c:numCache>
            </c:numRef>
          </c:val>
          <c:smooth val="0"/>
          <c:extLst>
            <c:ext xmlns:c16="http://schemas.microsoft.com/office/drawing/2014/chart" uri="{C3380CC4-5D6E-409C-BE32-E72D297353CC}">
              <c16:uniqueId val="{00000013-3EDE-4661-BF32-6EBC8BFD2DDD}"/>
            </c:ext>
          </c:extLst>
        </c:ser>
        <c:ser>
          <c:idx val="9"/>
          <c:order val="9"/>
          <c:tx>
            <c:strRef>
              <c:f>'Pivot Table Data'!$L$73:$L$74</c:f>
              <c:strCache>
                <c:ptCount val="1"/>
                <c:pt idx="0">
                  <c:v> SCOTT'S ADDITION (VA)</c:v>
                </c:pt>
              </c:strCache>
            </c:strRef>
          </c:tx>
          <c:spPr>
            <a:ln w="28575" cap="rnd">
              <a:solidFill>
                <a:schemeClr val="accent4">
                  <a:lumMod val="60000"/>
                </a:schemeClr>
              </a:solidFill>
              <a:round/>
            </a:ln>
            <a:effectLst/>
          </c:spPr>
          <c:marker>
            <c:symbol val="none"/>
          </c:marker>
          <c:cat>
            <c:strRef>
              <c:f>'Pivot Table Data'!$B$75:$B$87</c:f>
              <c:strCache>
                <c:ptCount val="12"/>
                <c:pt idx="0">
                  <c:v>July</c:v>
                </c:pt>
                <c:pt idx="1">
                  <c:v>August</c:v>
                </c:pt>
                <c:pt idx="2">
                  <c:v>September</c:v>
                </c:pt>
                <c:pt idx="3">
                  <c:v>October</c:v>
                </c:pt>
                <c:pt idx="4">
                  <c:v>November</c:v>
                </c:pt>
                <c:pt idx="5">
                  <c:v>December</c:v>
                </c:pt>
                <c:pt idx="6">
                  <c:v>January</c:v>
                </c:pt>
                <c:pt idx="7">
                  <c:v>February</c:v>
                </c:pt>
                <c:pt idx="8">
                  <c:v>March</c:v>
                </c:pt>
                <c:pt idx="9">
                  <c:v>April</c:v>
                </c:pt>
                <c:pt idx="10">
                  <c:v>May</c:v>
                </c:pt>
                <c:pt idx="11">
                  <c:v>June</c:v>
                </c:pt>
              </c:strCache>
            </c:strRef>
          </c:cat>
          <c:val>
            <c:numRef>
              <c:f>'Pivot Table Data'!$L$75:$L$87</c:f>
              <c:numCache>
                <c:formatCode>General</c:formatCode>
                <c:ptCount val="12"/>
                <c:pt idx="0">
                  <c:v>179</c:v>
                </c:pt>
                <c:pt idx="1">
                  <c:v>240</c:v>
                </c:pt>
                <c:pt idx="2">
                  <c:v>241</c:v>
                </c:pt>
                <c:pt idx="3">
                  <c:v>170</c:v>
                </c:pt>
                <c:pt idx="4">
                  <c:v>140</c:v>
                </c:pt>
                <c:pt idx="5">
                  <c:v>174</c:v>
                </c:pt>
                <c:pt idx="6">
                  <c:v>180</c:v>
                </c:pt>
                <c:pt idx="7">
                  <c:v>196</c:v>
                </c:pt>
                <c:pt idx="8">
                  <c:v>199</c:v>
                </c:pt>
                <c:pt idx="9">
                  <c:v>205</c:v>
                </c:pt>
                <c:pt idx="10">
                  <c:v>217</c:v>
                </c:pt>
                <c:pt idx="11">
                  <c:v>231</c:v>
                </c:pt>
              </c:numCache>
            </c:numRef>
          </c:val>
          <c:smooth val="0"/>
          <c:extLst>
            <c:ext xmlns:c16="http://schemas.microsoft.com/office/drawing/2014/chart" uri="{C3380CC4-5D6E-409C-BE32-E72D297353CC}">
              <c16:uniqueId val="{00000014-3EDE-4661-BF32-6EBC8BFD2DDD}"/>
            </c:ext>
          </c:extLst>
        </c:ser>
        <c:ser>
          <c:idx val="10"/>
          <c:order val="10"/>
          <c:tx>
            <c:strRef>
              <c:f>'Pivot Table Data'!$M$73:$M$74</c:f>
              <c:strCache>
                <c:ptCount val="1"/>
                <c:pt idx="0">
                  <c:v> SUMMERVILLE (SC)</c:v>
                </c:pt>
              </c:strCache>
            </c:strRef>
          </c:tx>
          <c:spPr>
            <a:ln w="28575" cap="rnd">
              <a:solidFill>
                <a:schemeClr val="accent5">
                  <a:lumMod val="60000"/>
                </a:schemeClr>
              </a:solidFill>
              <a:round/>
            </a:ln>
            <a:effectLst/>
          </c:spPr>
          <c:marker>
            <c:symbol val="none"/>
          </c:marker>
          <c:cat>
            <c:strRef>
              <c:f>'Pivot Table Data'!$B$75:$B$87</c:f>
              <c:strCache>
                <c:ptCount val="12"/>
                <c:pt idx="0">
                  <c:v>July</c:v>
                </c:pt>
                <c:pt idx="1">
                  <c:v>August</c:v>
                </c:pt>
                <c:pt idx="2">
                  <c:v>September</c:v>
                </c:pt>
                <c:pt idx="3">
                  <c:v>October</c:v>
                </c:pt>
                <c:pt idx="4">
                  <c:v>November</c:v>
                </c:pt>
                <c:pt idx="5">
                  <c:v>December</c:v>
                </c:pt>
                <c:pt idx="6">
                  <c:v>January</c:v>
                </c:pt>
                <c:pt idx="7">
                  <c:v>February</c:v>
                </c:pt>
                <c:pt idx="8">
                  <c:v>March</c:v>
                </c:pt>
                <c:pt idx="9">
                  <c:v>April</c:v>
                </c:pt>
                <c:pt idx="10">
                  <c:v>May</c:v>
                </c:pt>
                <c:pt idx="11">
                  <c:v>June</c:v>
                </c:pt>
              </c:strCache>
            </c:strRef>
          </c:cat>
          <c:val>
            <c:numRef>
              <c:f>'Pivot Table Data'!$M$75:$M$87</c:f>
              <c:numCache>
                <c:formatCode>General</c:formatCode>
                <c:ptCount val="12"/>
                <c:pt idx="0">
                  <c:v>196</c:v>
                </c:pt>
                <c:pt idx="1">
                  <c:v>208</c:v>
                </c:pt>
                <c:pt idx="2">
                  <c:v>216</c:v>
                </c:pt>
                <c:pt idx="3">
                  <c:v>208</c:v>
                </c:pt>
                <c:pt idx="4">
                  <c:v>184</c:v>
                </c:pt>
                <c:pt idx="5">
                  <c:v>161</c:v>
                </c:pt>
                <c:pt idx="6">
                  <c:v>171</c:v>
                </c:pt>
                <c:pt idx="7">
                  <c:v>198</c:v>
                </c:pt>
                <c:pt idx="8">
                  <c:v>201</c:v>
                </c:pt>
                <c:pt idx="9">
                  <c:v>162</c:v>
                </c:pt>
                <c:pt idx="10">
                  <c:v>174</c:v>
                </c:pt>
                <c:pt idx="11">
                  <c:v>202</c:v>
                </c:pt>
              </c:numCache>
            </c:numRef>
          </c:val>
          <c:smooth val="0"/>
          <c:extLst>
            <c:ext xmlns:c16="http://schemas.microsoft.com/office/drawing/2014/chart" uri="{C3380CC4-5D6E-409C-BE32-E72D297353CC}">
              <c16:uniqueId val="{00000015-3EDE-4661-BF32-6EBC8BFD2DDD}"/>
            </c:ext>
          </c:extLst>
        </c:ser>
        <c:ser>
          <c:idx val="11"/>
          <c:order val="11"/>
          <c:tx>
            <c:strRef>
              <c:f>'Pivot Table Data'!$N$73:$N$74</c:f>
              <c:strCache>
                <c:ptCount val="1"/>
                <c:pt idx="0">
                  <c:v> TIMONIUM (MD)</c:v>
                </c:pt>
              </c:strCache>
            </c:strRef>
          </c:tx>
          <c:spPr>
            <a:ln w="28575" cap="rnd">
              <a:solidFill>
                <a:schemeClr val="accent6">
                  <a:lumMod val="60000"/>
                </a:schemeClr>
              </a:solidFill>
              <a:round/>
            </a:ln>
            <a:effectLst/>
          </c:spPr>
          <c:marker>
            <c:symbol val="none"/>
          </c:marker>
          <c:cat>
            <c:strRef>
              <c:f>'Pivot Table Data'!$B$75:$B$87</c:f>
              <c:strCache>
                <c:ptCount val="12"/>
                <c:pt idx="0">
                  <c:v>July</c:v>
                </c:pt>
                <c:pt idx="1">
                  <c:v>August</c:v>
                </c:pt>
                <c:pt idx="2">
                  <c:v>September</c:v>
                </c:pt>
                <c:pt idx="3">
                  <c:v>October</c:v>
                </c:pt>
                <c:pt idx="4">
                  <c:v>November</c:v>
                </c:pt>
                <c:pt idx="5">
                  <c:v>December</c:v>
                </c:pt>
                <c:pt idx="6">
                  <c:v>January</c:v>
                </c:pt>
                <c:pt idx="7">
                  <c:v>February</c:v>
                </c:pt>
                <c:pt idx="8">
                  <c:v>March</c:v>
                </c:pt>
                <c:pt idx="9">
                  <c:v>April</c:v>
                </c:pt>
                <c:pt idx="10">
                  <c:v>May</c:v>
                </c:pt>
                <c:pt idx="11">
                  <c:v>June</c:v>
                </c:pt>
              </c:strCache>
            </c:strRef>
          </c:cat>
          <c:val>
            <c:numRef>
              <c:f>'Pivot Table Data'!$N$75:$N$87</c:f>
              <c:numCache>
                <c:formatCode>General</c:formatCode>
                <c:ptCount val="12"/>
                <c:pt idx="0">
                  <c:v>108</c:v>
                </c:pt>
                <c:pt idx="1">
                  <c:v>80</c:v>
                </c:pt>
                <c:pt idx="2">
                  <c:v>94</c:v>
                </c:pt>
                <c:pt idx="3">
                  <c:v>77</c:v>
                </c:pt>
                <c:pt idx="4">
                  <c:v>84</c:v>
                </c:pt>
                <c:pt idx="5">
                  <c:v>77</c:v>
                </c:pt>
                <c:pt idx="6">
                  <c:v>103</c:v>
                </c:pt>
                <c:pt idx="7">
                  <c:v>95</c:v>
                </c:pt>
                <c:pt idx="8">
                  <c:v>108</c:v>
                </c:pt>
                <c:pt idx="9">
                  <c:v>87</c:v>
                </c:pt>
                <c:pt idx="10">
                  <c:v>105</c:v>
                </c:pt>
                <c:pt idx="11">
                  <c:v>118</c:v>
                </c:pt>
              </c:numCache>
            </c:numRef>
          </c:val>
          <c:smooth val="0"/>
          <c:extLst>
            <c:ext xmlns:c16="http://schemas.microsoft.com/office/drawing/2014/chart" uri="{C3380CC4-5D6E-409C-BE32-E72D297353CC}">
              <c16:uniqueId val="{00000016-3EDE-4661-BF32-6EBC8BFD2DDD}"/>
            </c:ext>
          </c:extLst>
        </c:ser>
        <c:ser>
          <c:idx val="12"/>
          <c:order val="12"/>
          <c:tx>
            <c:strRef>
              <c:f>'Pivot Table Data'!$O$73:$O$74</c:f>
              <c:strCache>
                <c:ptCount val="1"/>
                <c:pt idx="0">
                  <c:v> WEST END VA (VA)</c:v>
                </c:pt>
              </c:strCache>
            </c:strRef>
          </c:tx>
          <c:spPr>
            <a:ln w="28575" cap="rnd">
              <a:solidFill>
                <a:schemeClr val="accent1">
                  <a:lumMod val="80000"/>
                  <a:lumOff val="20000"/>
                </a:schemeClr>
              </a:solidFill>
              <a:round/>
            </a:ln>
            <a:effectLst/>
          </c:spPr>
          <c:marker>
            <c:symbol val="none"/>
          </c:marker>
          <c:cat>
            <c:strRef>
              <c:f>'Pivot Table Data'!$B$75:$B$87</c:f>
              <c:strCache>
                <c:ptCount val="12"/>
                <c:pt idx="0">
                  <c:v>July</c:v>
                </c:pt>
                <c:pt idx="1">
                  <c:v>August</c:v>
                </c:pt>
                <c:pt idx="2">
                  <c:v>September</c:v>
                </c:pt>
                <c:pt idx="3">
                  <c:v>October</c:v>
                </c:pt>
                <c:pt idx="4">
                  <c:v>November</c:v>
                </c:pt>
                <c:pt idx="5">
                  <c:v>December</c:v>
                </c:pt>
                <c:pt idx="6">
                  <c:v>January</c:v>
                </c:pt>
                <c:pt idx="7">
                  <c:v>February</c:v>
                </c:pt>
                <c:pt idx="8">
                  <c:v>March</c:v>
                </c:pt>
                <c:pt idx="9">
                  <c:v>April</c:v>
                </c:pt>
                <c:pt idx="10">
                  <c:v>May</c:v>
                </c:pt>
                <c:pt idx="11">
                  <c:v>June</c:v>
                </c:pt>
              </c:strCache>
            </c:strRef>
          </c:cat>
          <c:val>
            <c:numRef>
              <c:f>'Pivot Table Data'!$O$75:$O$87</c:f>
              <c:numCache>
                <c:formatCode>General</c:formatCode>
                <c:ptCount val="12"/>
                <c:pt idx="0">
                  <c:v>93</c:v>
                </c:pt>
                <c:pt idx="1">
                  <c:v>106</c:v>
                </c:pt>
                <c:pt idx="2">
                  <c:v>132</c:v>
                </c:pt>
                <c:pt idx="3">
                  <c:v>74</c:v>
                </c:pt>
                <c:pt idx="4">
                  <c:v>109</c:v>
                </c:pt>
                <c:pt idx="5">
                  <c:v>104</c:v>
                </c:pt>
                <c:pt idx="6">
                  <c:v>92</c:v>
                </c:pt>
                <c:pt idx="7">
                  <c:v>95</c:v>
                </c:pt>
                <c:pt idx="8">
                  <c:v>123</c:v>
                </c:pt>
                <c:pt idx="9">
                  <c:v>100</c:v>
                </c:pt>
                <c:pt idx="10">
                  <c:v>103</c:v>
                </c:pt>
                <c:pt idx="11">
                  <c:v>109</c:v>
                </c:pt>
              </c:numCache>
            </c:numRef>
          </c:val>
          <c:smooth val="0"/>
          <c:extLst>
            <c:ext xmlns:c16="http://schemas.microsoft.com/office/drawing/2014/chart" uri="{C3380CC4-5D6E-409C-BE32-E72D297353CC}">
              <c16:uniqueId val="{00000017-3EDE-4661-BF32-6EBC8BFD2DDD}"/>
            </c:ext>
          </c:extLst>
        </c:ser>
        <c:dLbls>
          <c:showLegendKey val="0"/>
          <c:showVal val="0"/>
          <c:showCatName val="0"/>
          <c:showSerName val="0"/>
          <c:showPercent val="0"/>
          <c:showBubbleSize val="0"/>
        </c:dLbls>
        <c:smooth val="0"/>
        <c:axId val="739598256"/>
        <c:axId val="739596816"/>
      </c:lineChart>
      <c:catAx>
        <c:axId val="739598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crossAx val="739596816"/>
        <c:crosses val="autoZero"/>
        <c:auto val="1"/>
        <c:lblAlgn val="ctr"/>
        <c:lblOffset val="100"/>
        <c:noMultiLvlLbl val="0"/>
      </c:catAx>
      <c:valAx>
        <c:axId val="73959681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crossAx val="739598256"/>
        <c:crosses val="autoZero"/>
        <c:crossBetween val="between"/>
      </c:valAx>
      <c:spPr>
        <a:noFill/>
        <a:ln>
          <a:noFill/>
        </a:ln>
        <a:effectLst/>
      </c:spPr>
    </c:plotArea>
    <c:legend>
      <c:legendPos val="r"/>
      <c:layout>
        <c:manualLayout>
          <c:xMode val="edge"/>
          <c:yMode val="edge"/>
          <c:x val="0.83434199709443946"/>
          <c:y val="1.395704352872708E-2"/>
          <c:w val="0.15741842247198831"/>
          <c:h val="0.82174563582785642"/>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[2023 Crunch Membership Analysis Dashboard.xlsx]Pivot Table Data!Check-Ins By Month</c:name>
    <c:fmtId val="51"/>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dLbl>
          <c:idx val="0"/>
          <c:showLegendKey val="0"/>
          <c:showVal val="0"/>
          <c:showCatName val="0"/>
          <c:showSerName val="0"/>
          <c:showPercent val="0"/>
          <c:showBubbleSize val="0"/>
          <c:extLst>
            <c:ext xmlns:c15="http://schemas.microsoft.com/office/drawing/2012/chart" uri="{CE6537A1-D6FC-4f65-9D91-7224C49458BB}"/>
          </c:extLst>
        </c:dLbl>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dLbl>
          <c:idx val="0"/>
          <c:showLegendKey val="0"/>
          <c:showVal val="0"/>
          <c:showCatName val="0"/>
          <c:showSerName val="0"/>
          <c:showPercent val="0"/>
          <c:showBubbleSize val="0"/>
          <c:extLst>
            <c:ext xmlns:c15="http://schemas.microsoft.com/office/drawing/2012/chart" uri="{CE6537A1-D6FC-4f65-9D91-7224C49458BB}"/>
          </c:extLst>
        </c:dLbl>
      </c:pivotFmt>
      <c:pivotFmt>
        <c:idx val="42"/>
        <c:dLbl>
          <c:idx val="0"/>
          <c:showLegendKey val="0"/>
          <c:showVal val="0"/>
          <c:showCatName val="0"/>
          <c:showSerName val="0"/>
          <c:showPercent val="0"/>
          <c:showBubbleSize val="0"/>
          <c:extLst>
            <c:ext xmlns:c15="http://schemas.microsoft.com/office/drawing/2012/chart" uri="{CE6537A1-D6FC-4f65-9D91-7224C49458BB}"/>
          </c:extLst>
        </c:dLbl>
      </c:pivotFmt>
      <c:pivotFmt>
        <c:idx val="43"/>
        <c:dLbl>
          <c:idx val="0"/>
          <c:showLegendKey val="0"/>
          <c:showVal val="0"/>
          <c:showCatName val="0"/>
          <c:showSerName val="0"/>
          <c:showPercent val="0"/>
          <c:showBubbleSize val="0"/>
          <c:extLst>
            <c:ext xmlns:c15="http://schemas.microsoft.com/office/drawing/2012/chart" uri="{CE6537A1-D6FC-4f65-9D91-7224C49458BB}"/>
          </c:extLst>
        </c:dLbl>
      </c:pivotFmt>
      <c:pivotFmt>
        <c:idx val="44"/>
        <c:dLbl>
          <c:idx val="0"/>
          <c:showLegendKey val="0"/>
          <c:showVal val="0"/>
          <c:showCatName val="0"/>
          <c:showSerName val="0"/>
          <c:showPercent val="0"/>
          <c:showBubbleSize val="0"/>
          <c:extLst>
            <c:ext xmlns:c15="http://schemas.microsoft.com/office/drawing/2012/chart" uri="{CE6537A1-D6FC-4f65-9D91-7224C49458BB}"/>
          </c:extLst>
        </c:dLbl>
      </c:pivotFmt>
      <c:pivotFmt>
        <c:idx val="45"/>
        <c:dLbl>
          <c:idx val="0"/>
          <c:showLegendKey val="0"/>
          <c:showVal val="0"/>
          <c:showCatName val="0"/>
          <c:showSerName val="0"/>
          <c:showPercent val="0"/>
          <c:showBubbleSize val="0"/>
          <c:extLst>
            <c:ext xmlns:c15="http://schemas.microsoft.com/office/drawing/2012/chart" uri="{CE6537A1-D6FC-4f65-9D91-7224C49458BB}"/>
          </c:extLst>
        </c:dLbl>
      </c:pivotFmt>
      <c:pivotFmt>
        <c:idx val="46"/>
        <c:dLbl>
          <c:idx val="0"/>
          <c:showLegendKey val="0"/>
          <c:showVal val="0"/>
          <c:showCatName val="0"/>
          <c:showSerName val="0"/>
          <c:showPercent val="0"/>
          <c:showBubbleSize val="0"/>
          <c:extLst>
            <c:ext xmlns:c15="http://schemas.microsoft.com/office/drawing/2012/chart" uri="{CE6537A1-D6FC-4f65-9D91-7224C49458BB}"/>
          </c:extLst>
        </c:dLbl>
      </c:pivotFmt>
      <c:pivotFmt>
        <c:idx val="47"/>
        <c:dLbl>
          <c:idx val="0"/>
          <c:showLegendKey val="0"/>
          <c:showVal val="0"/>
          <c:showCatName val="0"/>
          <c:showSerName val="0"/>
          <c:showPercent val="0"/>
          <c:showBubbleSize val="0"/>
          <c:extLst>
            <c:ext xmlns:c15="http://schemas.microsoft.com/office/drawing/2012/chart" uri="{CE6537A1-D6FC-4f65-9D91-7224C49458BB}"/>
          </c:extLst>
        </c:dLbl>
      </c:pivotFmt>
      <c:pivotFmt>
        <c:idx val="48"/>
        <c:dLbl>
          <c:idx val="0"/>
          <c:showLegendKey val="0"/>
          <c:showVal val="0"/>
          <c:showCatName val="0"/>
          <c:showSerName val="0"/>
          <c:showPercent val="0"/>
          <c:showBubbleSize val="0"/>
          <c:extLst>
            <c:ext xmlns:c15="http://schemas.microsoft.com/office/drawing/2012/chart" uri="{CE6537A1-D6FC-4f65-9D91-7224C49458BB}"/>
          </c:extLst>
        </c:dLbl>
      </c:pivotFmt>
      <c:pivotFmt>
        <c:idx val="49"/>
        <c:dLbl>
          <c:idx val="0"/>
          <c:showLegendKey val="0"/>
          <c:showVal val="0"/>
          <c:showCatName val="0"/>
          <c:showSerName val="0"/>
          <c:showPercent val="0"/>
          <c:showBubbleSize val="0"/>
          <c:extLst>
            <c:ext xmlns:c15="http://schemas.microsoft.com/office/drawing/2012/chart" uri="{CE6537A1-D6FC-4f65-9D91-7224C49458BB}"/>
          </c:extLst>
        </c:dLbl>
      </c:pivotFmt>
      <c:pivotFmt>
        <c:idx val="50"/>
        <c:dLbl>
          <c:idx val="0"/>
          <c:showLegendKey val="0"/>
          <c:showVal val="0"/>
          <c:showCatName val="0"/>
          <c:showSerName val="0"/>
          <c:showPercent val="0"/>
          <c:showBubbleSize val="0"/>
          <c:extLst>
            <c:ext xmlns:c15="http://schemas.microsoft.com/office/drawing/2012/chart" uri="{CE6537A1-D6FC-4f65-9D91-7224C49458BB}"/>
          </c:extLst>
        </c:dLbl>
      </c:pivotFmt>
      <c:pivotFmt>
        <c:idx val="51"/>
        <c:dLbl>
          <c:idx val="0"/>
          <c:showLegendKey val="0"/>
          <c:showVal val="0"/>
          <c:showCatName val="0"/>
          <c:showSerName val="0"/>
          <c:showPercent val="0"/>
          <c:showBubbleSize val="0"/>
          <c:extLst>
            <c:ext xmlns:c15="http://schemas.microsoft.com/office/drawing/2012/chart" uri="{CE6537A1-D6FC-4f65-9D91-7224C49458BB}"/>
          </c:extLst>
        </c:dLbl>
      </c:pivotFmt>
      <c:pivotFmt>
        <c:idx val="52"/>
        <c:dLbl>
          <c:idx val="0"/>
          <c:showLegendKey val="0"/>
          <c:showVal val="0"/>
          <c:showCatName val="0"/>
          <c:showSerName val="0"/>
          <c:showPercent val="0"/>
          <c:showBubbleSize val="0"/>
          <c:extLst>
            <c:ext xmlns:c15="http://schemas.microsoft.com/office/drawing/2012/chart" uri="{CE6537A1-D6FC-4f65-9D91-7224C49458BB}"/>
          </c:extLst>
        </c:dLbl>
      </c:pivotFmt>
      <c:pivotFmt>
        <c:idx val="53"/>
        <c:dLbl>
          <c:idx val="0"/>
          <c:showLegendKey val="0"/>
          <c:showVal val="0"/>
          <c:showCatName val="0"/>
          <c:showSerName val="0"/>
          <c:showPercent val="0"/>
          <c:showBubbleSize val="0"/>
          <c:extLst>
            <c:ext xmlns:c15="http://schemas.microsoft.com/office/drawing/2012/chart" uri="{CE6537A1-D6FC-4f65-9D91-7224C49458BB}"/>
          </c:extLst>
        </c:dLbl>
      </c:pivotFmt>
      <c:pivotFmt>
        <c:idx val="54"/>
        <c:dLbl>
          <c:idx val="0"/>
          <c:showLegendKey val="0"/>
          <c:showVal val="0"/>
          <c:showCatName val="0"/>
          <c:showSerName val="0"/>
          <c:showPercent val="0"/>
          <c:showBubbleSize val="0"/>
          <c:extLst>
            <c:ext xmlns:c15="http://schemas.microsoft.com/office/drawing/2012/chart" uri="{CE6537A1-D6FC-4f65-9D91-7224C49458BB}"/>
          </c:extLst>
        </c:dLbl>
      </c:pivotFmt>
      <c:pivotFmt>
        <c:idx val="55"/>
        <c:dLbl>
          <c:idx val="0"/>
          <c:showLegendKey val="0"/>
          <c:showVal val="0"/>
          <c:showCatName val="0"/>
          <c:showSerName val="0"/>
          <c:showPercent val="0"/>
          <c:showBubbleSize val="0"/>
          <c:extLst>
            <c:ext xmlns:c15="http://schemas.microsoft.com/office/drawing/2012/chart" uri="{CE6537A1-D6FC-4f65-9D91-7224C49458BB}"/>
          </c:extLst>
        </c:dLbl>
      </c:pivotFmt>
      <c:pivotFmt>
        <c:idx val="56"/>
        <c:dLbl>
          <c:idx val="0"/>
          <c:showLegendKey val="0"/>
          <c:showVal val="0"/>
          <c:showCatName val="0"/>
          <c:showSerName val="0"/>
          <c:showPercent val="0"/>
          <c:showBubbleSize val="0"/>
          <c:extLst>
            <c:ext xmlns:c15="http://schemas.microsoft.com/office/drawing/2012/chart" uri="{CE6537A1-D6FC-4f65-9D91-7224C49458BB}"/>
          </c:extLst>
        </c:dLbl>
      </c:pivotFmt>
      <c:pivotFmt>
        <c:idx val="57"/>
        <c:dLbl>
          <c:idx val="0"/>
          <c:showLegendKey val="0"/>
          <c:showVal val="0"/>
          <c:showCatName val="0"/>
          <c:showSerName val="0"/>
          <c:showPercent val="0"/>
          <c:showBubbleSize val="0"/>
          <c:extLst>
            <c:ext xmlns:c15="http://schemas.microsoft.com/office/drawing/2012/chart" uri="{CE6537A1-D6FC-4f65-9D91-7224C49458BB}"/>
          </c:extLst>
        </c:dLbl>
      </c:pivotFmt>
      <c:pivotFmt>
        <c:idx val="58"/>
        <c:dLbl>
          <c:idx val="0"/>
          <c:showLegendKey val="0"/>
          <c:showVal val="0"/>
          <c:showCatName val="0"/>
          <c:showSerName val="0"/>
          <c:showPercent val="0"/>
          <c:showBubbleSize val="0"/>
          <c:extLst>
            <c:ext xmlns:c15="http://schemas.microsoft.com/office/drawing/2012/chart" uri="{CE6537A1-D6FC-4f65-9D91-7224C49458BB}"/>
          </c:extLst>
        </c:dLbl>
      </c:pivotFmt>
      <c:pivotFmt>
        <c:idx val="59"/>
        <c:dLbl>
          <c:idx val="0"/>
          <c:showLegendKey val="0"/>
          <c:showVal val="0"/>
          <c:showCatName val="0"/>
          <c:showSerName val="0"/>
          <c:showPercent val="0"/>
          <c:showBubbleSize val="0"/>
          <c:extLst>
            <c:ext xmlns:c15="http://schemas.microsoft.com/office/drawing/2012/chart" uri="{CE6537A1-D6FC-4f65-9D91-7224C49458BB}"/>
          </c:extLst>
        </c:dLbl>
      </c:pivotFmt>
      <c:pivotFmt>
        <c:idx val="60"/>
        <c:dLbl>
          <c:idx val="0"/>
          <c:showLegendKey val="0"/>
          <c:showVal val="0"/>
          <c:showCatName val="0"/>
          <c:showSerName val="0"/>
          <c:showPercent val="0"/>
          <c:showBubbleSize val="0"/>
          <c:extLst>
            <c:ext xmlns:c15="http://schemas.microsoft.com/office/drawing/2012/chart" uri="{CE6537A1-D6FC-4f65-9D91-7224C49458BB}"/>
          </c:extLst>
        </c:dLbl>
      </c:pivotFmt>
      <c:pivotFmt>
        <c:idx val="61"/>
        <c:dLbl>
          <c:idx val="0"/>
          <c:showLegendKey val="0"/>
          <c:showVal val="0"/>
          <c:showCatName val="0"/>
          <c:showSerName val="0"/>
          <c:showPercent val="0"/>
          <c:showBubbleSize val="0"/>
          <c:extLst>
            <c:ext xmlns:c15="http://schemas.microsoft.com/office/drawing/2012/chart" uri="{CE6537A1-D6FC-4f65-9D91-7224C49458BB}"/>
          </c:extLst>
        </c:dLbl>
      </c:pivotFmt>
      <c:pivotFmt>
        <c:idx val="62"/>
        <c:dLbl>
          <c:idx val="0"/>
          <c:showLegendKey val="0"/>
          <c:showVal val="0"/>
          <c:showCatName val="0"/>
          <c:showSerName val="0"/>
          <c:showPercent val="0"/>
          <c:showBubbleSize val="0"/>
          <c:extLst>
            <c:ext xmlns:c15="http://schemas.microsoft.com/office/drawing/2012/chart" uri="{CE6537A1-D6FC-4f65-9D91-7224C49458BB}"/>
          </c:extLst>
        </c:dLbl>
      </c:pivotFmt>
      <c:pivotFmt>
        <c:idx val="63"/>
        <c:dLbl>
          <c:idx val="0"/>
          <c:showLegendKey val="0"/>
          <c:showVal val="0"/>
          <c:showCatName val="0"/>
          <c:showSerName val="0"/>
          <c:showPercent val="0"/>
          <c:showBubbleSize val="0"/>
          <c:extLst>
            <c:ext xmlns:c15="http://schemas.microsoft.com/office/drawing/2012/chart" uri="{CE6537A1-D6FC-4f65-9D91-7224C49458BB}"/>
          </c:extLst>
        </c:dLbl>
      </c:pivotFmt>
      <c:pivotFmt>
        <c:idx val="64"/>
        <c:dLbl>
          <c:idx val="0"/>
          <c:showLegendKey val="0"/>
          <c:showVal val="0"/>
          <c:showCatName val="0"/>
          <c:showSerName val="0"/>
          <c:showPercent val="0"/>
          <c:showBubbleSize val="0"/>
          <c:extLst>
            <c:ext xmlns:c15="http://schemas.microsoft.com/office/drawing/2012/chart" uri="{CE6537A1-D6FC-4f65-9D91-7224C49458BB}"/>
          </c:extLst>
        </c:dLbl>
      </c:pivotFmt>
      <c:pivotFmt>
        <c:idx val="65"/>
        <c:dLbl>
          <c:idx val="0"/>
          <c:showLegendKey val="0"/>
          <c:showVal val="0"/>
          <c:showCatName val="0"/>
          <c:showSerName val="0"/>
          <c:showPercent val="0"/>
          <c:showBubbleSize val="0"/>
          <c:extLst>
            <c:ext xmlns:c15="http://schemas.microsoft.com/office/drawing/2012/chart" uri="{CE6537A1-D6FC-4f65-9D91-7224C49458BB}"/>
          </c:extLst>
        </c:dLbl>
      </c:pivotFmt>
      <c:pivotFmt>
        <c:idx val="66"/>
        <c:dLbl>
          <c:idx val="0"/>
          <c:showLegendKey val="0"/>
          <c:showVal val="0"/>
          <c:showCatName val="0"/>
          <c:showSerName val="0"/>
          <c:showPercent val="0"/>
          <c:showBubbleSize val="0"/>
          <c:extLst>
            <c:ext xmlns:c15="http://schemas.microsoft.com/office/drawing/2012/chart" uri="{CE6537A1-D6FC-4f65-9D91-7224C49458BB}"/>
          </c:extLst>
        </c:dLbl>
      </c:pivotFmt>
      <c:pivotFmt>
        <c:idx val="67"/>
        <c:dLbl>
          <c:idx val="0"/>
          <c:showLegendKey val="0"/>
          <c:showVal val="0"/>
          <c:showCatName val="0"/>
          <c:showSerName val="0"/>
          <c:showPercent val="0"/>
          <c:showBubbleSize val="0"/>
          <c:extLst>
            <c:ext xmlns:c15="http://schemas.microsoft.com/office/drawing/2012/chart" uri="{CE6537A1-D6FC-4f65-9D91-7224C49458BB}"/>
          </c:extLst>
        </c:dLbl>
      </c:pivotFmt>
      <c:pivotFmt>
        <c:idx val="68"/>
        <c:dLbl>
          <c:idx val="0"/>
          <c:showLegendKey val="0"/>
          <c:showVal val="0"/>
          <c:showCatName val="0"/>
          <c:showSerName val="0"/>
          <c:showPercent val="0"/>
          <c:showBubbleSize val="0"/>
          <c:extLst>
            <c:ext xmlns:c15="http://schemas.microsoft.com/office/drawing/2012/chart" uri="{CE6537A1-D6FC-4f65-9D91-7224C49458BB}"/>
          </c:extLst>
        </c:dLbl>
      </c:pivotFmt>
      <c:pivotFmt>
        <c:idx val="69"/>
        <c:dLbl>
          <c:idx val="0"/>
          <c:showLegendKey val="0"/>
          <c:showVal val="0"/>
          <c:showCatName val="0"/>
          <c:showSerName val="0"/>
          <c:showPercent val="0"/>
          <c:showBubbleSize val="0"/>
          <c:extLst>
            <c:ext xmlns:c15="http://schemas.microsoft.com/office/drawing/2012/chart" uri="{CE6537A1-D6FC-4f65-9D91-7224C49458BB}"/>
          </c:extLst>
        </c:dLbl>
      </c:pivotFmt>
      <c:pivotFmt>
        <c:idx val="70"/>
        <c:dLbl>
          <c:idx val="0"/>
          <c:showLegendKey val="0"/>
          <c:showVal val="0"/>
          <c:showCatName val="0"/>
          <c:showSerName val="0"/>
          <c:showPercent val="0"/>
          <c:showBubbleSize val="0"/>
          <c:extLst>
            <c:ext xmlns:c15="http://schemas.microsoft.com/office/drawing/2012/chart" uri="{CE6537A1-D6FC-4f65-9D91-7224C49458BB}"/>
          </c:extLst>
        </c:dLbl>
      </c:pivotFmt>
      <c:pivotFmt>
        <c:idx val="71"/>
        <c:dLbl>
          <c:idx val="0"/>
          <c:showLegendKey val="0"/>
          <c:showVal val="0"/>
          <c:showCatName val="0"/>
          <c:showSerName val="0"/>
          <c:showPercent val="0"/>
          <c:showBubbleSize val="0"/>
          <c:extLst>
            <c:ext xmlns:c15="http://schemas.microsoft.com/office/drawing/2012/chart" uri="{CE6537A1-D6FC-4f65-9D91-7224C49458BB}"/>
          </c:extLst>
        </c:dLbl>
      </c:pivotFmt>
      <c:pivotFmt>
        <c:idx val="72"/>
        <c:dLbl>
          <c:idx val="0"/>
          <c:showLegendKey val="0"/>
          <c:showVal val="0"/>
          <c:showCatName val="0"/>
          <c:showSerName val="0"/>
          <c:showPercent val="0"/>
          <c:showBubbleSize val="0"/>
          <c:extLst>
            <c:ext xmlns:c15="http://schemas.microsoft.com/office/drawing/2012/chart" uri="{CE6537A1-D6FC-4f65-9D91-7224C49458BB}"/>
          </c:extLst>
        </c:dLbl>
      </c:pivotFmt>
      <c:pivotFmt>
        <c:idx val="73"/>
        <c:dLbl>
          <c:idx val="0"/>
          <c:showLegendKey val="0"/>
          <c:showVal val="0"/>
          <c:showCatName val="0"/>
          <c:showSerName val="0"/>
          <c:showPercent val="0"/>
          <c:showBubbleSize val="0"/>
          <c:extLst>
            <c:ext xmlns:c15="http://schemas.microsoft.com/office/drawing/2012/chart" uri="{CE6537A1-D6FC-4f65-9D91-7224C49458BB}"/>
          </c:extLst>
        </c:dLbl>
      </c:pivotFmt>
      <c:pivotFmt>
        <c:idx val="74"/>
        <c:dLbl>
          <c:idx val="0"/>
          <c:showLegendKey val="0"/>
          <c:showVal val="0"/>
          <c:showCatName val="0"/>
          <c:showSerName val="0"/>
          <c:showPercent val="0"/>
          <c:showBubbleSize val="0"/>
          <c:extLst>
            <c:ext xmlns:c15="http://schemas.microsoft.com/office/drawing/2012/chart" uri="{CE6537A1-D6FC-4f65-9D91-7224C49458BB}"/>
          </c:extLst>
        </c:dLbl>
      </c:pivotFmt>
      <c:pivotFmt>
        <c:idx val="75"/>
        <c:dLbl>
          <c:idx val="0"/>
          <c:showLegendKey val="0"/>
          <c:showVal val="0"/>
          <c:showCatName val="0"/>
          <c:showSerName val="0"/>
          <c:showPercent val="0"/>
          <c:showBubbleSize val="0"/>
          <c:extLst>
            <c:ext xmlns:c15="http://schemas.microsoft.com/office/drawing/2012/chart" uri="{CE6537A1-D6FC-4f65-9D91-7224C49458BB}"/>
          </c:extLst>
        </c:dLbl>
      </c:pivotFmt>
      <c:pivotFmt>
        <c:idx val="76"/>
        <c:dLbl>
          <c:idx val="0"/>
          <c:showLegendKey val="0"/>
          <c:showVal val="0"/>
          <c:showCatName val="0"/>
          <c:showSerName val="0"/>
          <c:showPercent val="0"/>
          <c:showBubbleSize val="0"/>
          <c:extLst>
            <c:ext xmlns:c15="http://schemas.microsoft.com/office/drawing/2012/chart" uri="{CE6537A1-D6FC-4f65-9D91-7224C49458BB}"/>
          </c:extLst>
        </c:dLbl>
      </c:pivotFmt>
      <c:pivotFmt>
        <c:idx val="77"/>
        <c:dLbl>
          <c:idx val="0"/>
          <c:showLegendKey val="0"/>
          <c:showVal val="0"/>
          <c:showCatName val="0"/>
          <c:showSerName val="0"/>
          <c:showPercent val="0"/>
          <c:showBubbleSize val="0"/>
          <c:extLst>
            <c:ext xmlns:c15="http://schemas.microsoft.com/office/drawing/2012/chart" uri="{CE6537A1-D6FC-4f65-9D91-7224C49458BB}"/>
          </c:extLst>
        </c:dLbl>
      </c:pivotFmt>
      <c:pivotFmt>
        <c:idx val="78"/>
        <c:dLbl>
          <c:idx val="0"/>
          <c:showLegendKey val="0"/>
          <c:showVal val="0"/>
          <c:showCatName val="0"/>
          <c:showSerName val="0"/>
          <c:showPercent val="0"/>
          <c:showBubbleSize val="0"/>
          <c:extLst>
            <c:ext xmlns:c15="http://schemas.microsoft.com/office/drawing/2012/chart" uri="{CE6537A1-D6FC-4f65-9D91-7224C49458BB}"/>
          </c:extLst>
        </c:dLbl>
      </c:pivotFmt>
      <c:pivotFmt>
        <c:idx val="79"/>
        <c:dLbl>
          <c:idx val="0"/>
          <c:showLegendKey val="0"/>
          <c:showVal val="0"/>
          <c:showCatName val="0"/>
          <c:showSerName val="0"/>
          <c:showPercent val="0"/>
          <c:showBubbleSize val="0"/>
          <c:extLst>
            <c:ext xmlns:c15="http://schemas.microsoft.com/office/drawing/2012/chart" uri="{CE6537A1-D6FC-4f65-9D91-7224C49458BB}"/>
          </c:extLst>
        </c:dLbl>
      </c:pivotFmt>
      <c:pivotFmt>
        <c:idx val="80"/>
        <c:dLbl>
          <c:idx val="0"/>
          <c:showLegendKey val="0"/>
          <c:showVal val="0"/>
          <c:showCatName val="0"/>
          <c:showSerName val="0"/>
          <c:showPercent val="0"/>
          <c:showBubbleSize val="0"/>
          <c:extLst>
            <c:ext xmlns:c15="http://schemas.microsoft.com/office/drawing/2012/chart" uri="{CE6537A1-D6FC-4f65-9D91-7224C49458BB}"/>
          </c:extLst>
        </c:dLbl>
      </c:pivotFmt>
      <c:pivotFmt>
        <c:idx val="81"/>
        <c:dLbl>
          <c:idx val="0"/>
          <c:showLegendKey val="0"/>
          <c:showVal val="0"/>
          <c:showCatName val="0"/>
          <c:showSerName val="0"/>
          <c:showPercent val="0"/>
          <c:showBubbleSize val="0"/>
          <c:extLst>
            <c:ext xmlns:c15="http://schemas.microsoft.com/office/drawing/2012/chart" uri="{CE6537A1-D6FC-4f65-9D91-7224C49458BB}"/>
          </c:extLst>
        </c:dLbl>
      </c:pivotFmt>
      <c:pivotFmt>
        <c:idx val="82"/>
        <c:dLbl>
          <c:idx val="0"/>
          <c:showLegendKey val="0"/>
          <c:showVal val="0"/>
          <c:showCatName val="0"/>
          <c:showSerName val="0"/>
          <c:showPercent val="0"/>
          <c:showBubbleSize val="0"/>
          <c:extLst>
            <c:ext xmlns:c15="http://schemas.microsoft.com/office/drawing/2012/chart" uri="{CE6537A1-D6FC-4f65-9D91-7224C49458BB}"/>
          </c:extLst>
        </c:dLbl>
      </c:pivotFmt>
      <c:pivotFmt>
        <c:idx val="83"/>
        <c:dLbl>
          <c:idx val="0"/>
          <c:showLegendKey val="0"/>
          <c:showVal val="0"/>
          <c:showCatName val="0"/>
          <c:showSerName val="0"/>
          <c:showPercent val="0"/>
          <c:showBubbleSize val="0"/>
          <c:extLst>
            <c:ext xmlns:c15="http://schemas.microsoft.com/office/drawing/2012/chart" uri="{CE6537A1-D6FC-4f65-9D91-7224C49458BB}"/>
          </c:extLst>
        </c:dLbl>
      </c:pivotFmt>
      <c:pivotFmt>
        <c:idx val="84"/>
        <c:dLbl>
          <c:idx val="0"/>
          <c:showLegendKey val="0"/>
          <c:showVal val="0"/>
          <c:showCatName val="0"/>
          <c:showSerName val="0"/>
          <c:showPercent val="0"/>
          <c:showBubbleSize val="0"/>
          <c:extLst>
            <c:ext xmlns:c15="http://schemas.microsoft.com/office/drawing/2012/chart" uri="{CE6537A1-D6FC-4f65-9D91-7224C49458BB}"/>
          </c:extLst>
        </c:dLbl>
      </c:pivotFmt>
      <c:pivotFmt>
        <c:idx val="85"/>
        <c:dLbl>
          <c:idx val="0"/>
          <c:showLegendKey val="0"/>
          <c:showVal val="0"/>
          <c:showCatName val="0"/>
          <c:showSerName val="0"/>
          <c:showPercent val="0"/>
          <c:showBubbleSize val="0"/>
          <c:extLst>
            <c:ext xmlns:c15="http://schemas.microsoft.com/office/drawing/2012/chart" uri="{CE6537A1-D6FC-4f65-9D91-7224C49458BB}"/>
          </c:extLst>
        </c:dLbl>
      </c:pivotFmt>
      <c:pivotFmt>
        <c:idx val="86"/>
        <c:dLbl>
          <c:idx val="0"/>
          <c:showLegendKey val="0"/>
          <c:showVal val="0"/>
          <c:showCatName val="0"/>
          <c:showSerName val="0"/>
          <c:showPercent val="0"/>
          <c:showBubbleSize val="0"/>
          <c:extLst>
            <c:ext xmlns:c15="http://schemas.microsoft.com/office/drawing/2012/chart" uri="{CE6537A1-D6FC-4f65-9D91-7224C49458BB}"/>
          </c:extLst>
        </c:dLbl>
      </c:pivotFmt>
      <c:pivotFmt>
        <c:idx val="87"/>
        <c:dLbl>
          <c:idx val="0"/>
          <c:showLegendKey val="0"/>
          <c:showVal val="0"/>
          <c:showCatName val="0"/>
          <c:showSerName val="0"/>
          <c:showPercent val="0"/>
          <c:showBubbleSize val="0"/>
          <c:extLst>
            <c:ext xmlns:c15="http://schemas.microsoft.com/office/drawing/2012/chart" uri="{CE6537A1-D6FC-4f65-9D91-7224C49458BB}"/>
          </c:extLst>
        </c:dLbl>
      </c:pivotFmt>
      <c:pivotFmt>
        <c:idx val="88"/>
        <c:dLbl>
          <c:idx val="0"/>
          <c:showLegendKey val="0"/>
          <c:showVal val="0"/>
          <c:showCatName val="0"/>
          <c:showSerName val="0"/>
          <c:showPercent val="0"/>
          <c:showBubbleSize val="0"/>
          <c:extLst>
            <c:ext xmlns:c15="http://schemas.microsoft.com/office/drawing/2012/chart" uri="{CE6537A1-D6FC-4f65-9D91-7224C49458BB}"/>
          </c:extLst>
        </c:dLbl>
      </c:pivotFmt>
      <c:pivotFmt>
        <c:idx val="89"/>
        <c:dLbl>
          <c:idx val="0"/>
          <c:showLegendKey val="0"/>
          <c:showVal val="0"/>
          <c:showCatName val="0"/>
          <c:showSerName val="0"/>
          <c:showPercent val="0"/>
          <c:showBubbleSize val="0"/>
          <c:extLst>
            <c:ext xmlns:c15="http://schemas.microsoft.com/office/drawing/2012/chart" uri="{CE6537A1-D6FC-4f65-9D91-7224C49458BB}"/>
          </c:extLst>
        </c:dLbl>
      </c:pivotFmt>
      <c:pivotFmt>
        <c:idx val="90"/>
        <c:dLbl>
          <c:idx val="0"/>
          <c:showLegendKey val="0"/>
          <c:showVal val="0"/>
          <c:showCatName val="0"/>
          <c:showSerName val="0"/>
          <c:showPercent val="0"/>
          <c:showBubbleSize val="0"/>
          <c:extLst>
            <c:ext xmlns:c15="http://schemas.microsoft.com/office/drawing/2012/chart" uri="{CE6537A1-D6FC-4f65-9D91-7224C49458BB}"/>
          </c:extLst>
        </c:dLbl>
      </c:pivotFmt>
      <c:pivotFmt>
        <c:idx val="91"/>
        <c:dLbl>
          <c:idx val="0"/>
          <c:showLegendKey val="0"/>
          <c:showVal val="0"/>
          <c:showCatName val="0"/>
          <c:showSerName val="0"/>
          <c:showPercent val="0"/>
          <c:showBubbleSize val="0"/>
          <c:extLst>
            <c:ext xmlns:c15="http://schemas.microsoft.com/office/drawing/2012/chart" uri="{CE6537A1-D6FC-4f65-9D91-7224C49458BB}"/>
          </c:extLst>
        </c:dLbl>
      </c:pivotFmt>
      <c:pivotFmt>
        <c:idx val="92"/>
        <c:dLbl>
          <c:idx val="0"/>
          <c:showLegendKey val="0"/>
          <c:showVal val="0"/>
          <c:showCatName val="0"/>
          <c:showSerName val="0"/>
          <c:showPercent val="0"/>
          <c:showBubbleSize val="0"/>
          <c:extLst>
            <c:ext xmlns:c15="http://schemas.microsoft.com/office/drawing/2012/chart" uri="{CE6537A1-D6FC-4f65-9D91-7224C49458BB}"/>
          </c:extLst>
        </c:dLbl>
      </c:pivotFmt>
      <c:pivotFmt>
        <c:idx val="93"/>
        <c:dLbl>
          <c:idx val="0"/>
          <c:showLegendKey val="0"/>
          <c:showVal val="0"/>
          <c:showCatName val="0"/>
          <c:showSerName val="0"/>
          <c:showPercent val="0"/>
          <c:showBubbleSize val="0"/>
          <c:extLst>
            <c:ext xmlns:c15="http://schemas.microsoft.com/office/drawing/2012/chart" uri="{CE6537A1-D6FC-4f65-9D91-7224C49458BB}"/>
          </c:extLst>
        </c:dLbl>
      </c:pivotFmt>
      <c:pivotFmt>
        <c:idx val="94"/>
        <c:dLbl>
          <c:idx val="0"/>
          <c:showLegendKey val="0"/>
          <c:showVal val="0"/>
          <c:showCatName val="0"/>
          <c:showSerName val="0"/>
          <c:showPercent val="0"/>
          <c:showBubbleSize val="0"/>
          <c:extLst>
            <c:ext xmlns:c15="http://schemas.microsoft.com/office/drawing/2012/chart" uri="{CE6537A1-D6FC-4f65-9D91-7224C49458BB}"/>
          </c:extLst>
        </c:dLbl>
      </c:pivotFmt>
      <c:pivotFmt>
        <c:idx val="95"/>
        <c:dLbl>
          <c:idx val="0"/>
          <c:showLegendKey val="0"/>
          <c:showVal val="0"/>
          <c:showCatName val="0"/>
          <c:showSerName val="0"/>
          <c:showPercent val="0"/>
          <c:showBubbleSize val="0"/>
          <c:extLst>
            <c:ext xmlns:c15="http://schemas.microsoft.com/office/drawing/2012/chart" uri="{CE6537A1-D6FC-4f65-9D91-7224C49458BB}"/>
          </c:extLst>
        </c:dLbl>
      </c:pivotFmt>
      <c:pivotFmt>
        <c:idx val="96"/>
        <c:dLbl>
          <c:idx val="0"/>
          <c:showLegendKey val="0"/>
          <c:showVal val="0"/>
          <c:showCatName val="0"/>
          <c:showSerName val="0"/>
          <c:showPercent val="0"/>
          <c:showBubbleSize val="0"/>
          <c:extLst>
            <c:ext xmlns:c15="http://schemas.microsoft.com/office/drawing/2012/chart" uri="{CE6537A1-D6FC-4f65-9D91-7224C49458BB}"/>
          </c:extLst>
        </c:dLbl>
      </c:pivotFmt>
      <c:pivotFmt>
        <c:idx val="97"/>
        <c:dLbl>
          <c:idx val="0"/>
          <c:showLegendKey val="0"/>
          <c:showVal val="0"/>
          <c:showCatName val="0"/>
          <c:showSerName val="0"/>
          <c:showPercent val="0"/>
          <c:showBubbleSize val="0"/>
          <c:extLst>
            <c:ext xmlns:c15="http://schemas.microsoft.com/office/drawing/2012/chart" uri="{CE6537A1-D6FC-4f65-9D91-7224C49458BB}"/>
          </c:extLst>
        </c:dLbl>
      </c:pivotFmt>
      <c:pivotFmt>
        <c:idx val="98"/>
        <c:dLbl>
          <c:idx val="0"/>
          <c:showLegendKey val="0"/>
          <c:showVal val="0"/>
          <c:showCatName val="0"/>
          <c:showSerName val="0"/>
          <c:showPercent val="0"/>
          <c:showBubbleSize val="0"/>
          <c:extLst>
            <c:ext xmlns:c15="http://schemas.microsoft.com/office/drawing/2012/chart" uri="{CE6537A1-D6FC-4f65-9D91-7224C49458BB}"/>
          </c:extLst>
        </c:dLbl>
      </c:pivotFmt>
      <c:pivotFmt>
        <c:idx val="99"/>
        <c:dLbl>
          <c:idx val="0"/>
          <c:showLegendKey val="0"/>
          <c:showVal val="0"/>
          <c:showCatName val="0"/>
          <c:showSerName val="0"/>
          <c:showPercent val="0"/>
          <c:showBubbleSize val="0"/>
          <c:extLst>
            <c:ext xmlns:c15="http://schemas.microsoft.com/office/drawing/2012/chart" uri="{CE6537A1-D6FC-4f65-9D91-7224C49458BB}"/>
          </c:extLst>
        </c:dLbl>
      </c:pivotFmt>
      <c:pivotFmt>
        <c:idx val="100"/>
        <c:dLbl>
          <c:idx val="0"/>
          <c:showLegendKey val="0"/>
          <c:showVal val="0"/>
          <c:showCatName val="0"/>
          <c:showSerName val="0"/>
          <c:showPercent val="0"/>
          <c:showBubbleSize val="0"/>
          <c:extLst>
            <c:ext xmlns:c15="http://schemas.microsoft.com/office/drawing/2012/chart" uri="{CE6537A1-D6FC-4f65-9D91-7224C49458BB}"/>
          </c:extLst>
        </c:dLbl>
      </c:pivotFmt>
      <c:pivotFmt>
        <c:idx val="101"/>
        <c:dLbl>
          <c:idx val="0"/>
          <c:showLegendKey val="0"/>
          <c:showVal val="0"/>
          <c:showCatName val="0"/>
          <c:showSerName val="0"/>
          <c:showPercent val="0"/>
          <c:showBubbleSize val="0"/>
          <c:extLst>
            <c:ext xmlns:c15="http://schemas.microsoft.com/office/drawing/2012/chart" uri="{CE6537A1-D6FC-4f65-9D91-7224C49458BB}"/>
          </c:extLst>
        </c:dLbl>
      </c:pivotFmt>
      <c:pivotFmt>
        <c:idx val="102"/>
        <c:dLbl>
          <c:idx val="0"/>
          <c:showLegendKey val="0"/>
          <c:showVal val="0"/>
          <c:showCatName val="0"/>
          <c:showSerName val="0"/>
          <c:showPercent val="0"/>
          <c:showBubbleSize val="0"/>
          <c:extLst>
            <c:ext xmlns:c15="http://schemas.microsoft.com/office/drawing/2012/chart" uri="{CE6537A1-D6FC-4f65-9D91-7224C49458BB}"/>
          </c:extLst>
        </c:dLbl>
      </c:pivotFmt>
      <c:pivotFmt>
        <c:idx val="103"/>
        <c:dLbl>
          <c:idx val="0"/>
          <c:showLegendKey val="0"/>
          <c:showVal val="0"/>
          <c:showCatName val="0"/>
          <c:showSerName val="0"/>
          <c:showPercent val="0"/>
          <c:showBubbleSize val="0"/>
          <c:extLst>
            <c:ext xmlns:c15="http://schemas.microsoft.com/office/drawing/2012/chart" uri="{CE6537A1-D6FC-4f65-9D91-7224C49458BB}"/>
          </c:extLst>
        </c:dLbl>
      </c:pivotFmt>
      <c:pivotFmt>
        <c:idx val="104"/>
        <c:dLbl>
          <c:idx val="0"/>
          <c:showLegendKey val="0"/>
          <c:showVal val="0"/>
          <c:showCatName val="0"/>
          <c:showSerName val="0"/>
          <c:showPercent val="0"/>
          <c:showBubbleSize val="0"/>
          <c:extLst>
            <c:ext xmlns:c15="http://schemas.microsoft.com/office/drawing/2012/chart" uri="{CE6537A1-D6FC-4f65-9D91-7224C49458BB}"/>
          </c:extLst>
        </c:dLbl>
      </c:pivotFmt>
      <c:pivotFmt>
        <c:idx val="105"/>
        <c:dLbl>
          <c:idx val="0"/>
          <c:showLegendKey val="0"/>
          <c:showVal val="0"/>
          <c:showCatName val="0"/>
          <c:showSerName val="0"/>
          <c:showPercent val="0"/>
          <c:showBubbleSize val="0"/>
          <c:extLst>
            <c:ext xmlns:c15="http://schemas.microsoft.com/office/drawing/2012/chart" uri="{CE6537A1-D6FC-4f65-9D91-7224C49458BB}"/>
          </c:extLst>
        </c:dLbl>
      </c:pivotFmt>
      <c:pivotFmt>
        <c:idx val="106"/>
        <c:dLbl>
          <c:idx val="0"/>
          <c:showLegendKey val="0"/>
          <c:showVal val="0"/>
          <c:showCatName val="0"/>
          <c:showSerName val="0"/>
          <c:showPercent val="0"/>
          <c:showBubbleSize val="0"/>
          <c:extLst>
            <c:ext xmlns:c15="http://schemas.microsoft.com/office/drawing/2012/chart" uri="{CE6537A1-D6FC-4f65-9D91-7224C49458BB}"/>
          </c:extLst>
        </c:dLbl>
      </c:pivotFmt>
      <c:pivotFmt>
        <c:idx val="107"/>
        <c:dLbl>
          <c:idx val="0"/>
          <c:showLegendKey val="0"/>
          <c:showVal val="0"/>
          <c:showCatName val="0"/>
          <c:showSerName val="0"/>
          <c:showPercent val="0"/>
          <c:showBubbleSize val="0"/>
          <c:extLst>
            <c:ext xmlns:c15="http://schemas.microsoft.com/office/drawing/2012/chart" uri="{CE6537A1-D6FC-4f65-9D91-7224C49458BB}"/>
          </c:extLst>
        </c:dLbl>
      </c:pivotFmt>
      <c:pivotFmt>
        <c:idx val="108"/>
        <c:dLbl>
          <c:idx val="0"/>
          <c:showLegendKey val="0"/>
          <c:showVal val="0"/>
          <c:showCatName val="0"/>
          <c:showSerName val="0"/>
          <c:showPercent val="0"/>
          <c:showBubbleSize val="0"/>
          <c:extLst>
            <c:ext xmlns:c15="http://schemas.microsoft.com/office/drawing/2012/chart" uri="{CE6537A1-D6FC-4f65-9D91-7224C49458BB}"/>
          </c:extLst>
        </c:dLbl>
      </c:pivotFmt>
      <c:pivotFmt>
        <c:idx val="109"/>
        <c:dLbl>
          <c:idx val="0"/>
          <c:showLegendKey val="0"/>
          <c:showVal val="0"/>
          <c:showCatName val="0"/>
          <c:showSerName val="0"/>
          <c:showPercent val="0"/>
          <c:showBubbleSize val="0"/>
          <c:extLst>
            <c:ext xmlns:c15="http://schemas.microsoft.com/office/drawing/2012/chart" uri="{CE6537A1-D6FC-4f65-9D91-7224C49458BB}"/>
          </c:extLst>
        </c:dLbl>
      </c:pivotFmt>
      <c:pivotFmt>
        <c:idx val="110"/>
        <c:dLbl>
          <c:idx val="0"/>
          <c:showLegendKey val="0"/>
          <c:showVal val="0"/>
          <c:showCatName val="0"/>
          <c:showSerName val="0"/>
          <c:showPercent val="0"/>
          <c:showBubbleSize val="0"/>
          <c:extLst>
            <c:ext xmlns:c15="http://schemas.microsoft.com/office/drawing/2012/chart" uri="{CE6537A1-D6FC-4f65-9D91-7224C49458BB}"/>
          </c:extLst>
        </c:dLbl>
      </c:pivotFmt>
      <c:pivotFmt>
        <c:idx val="111"/>
        <c:dLbl>
          <c:idx val="0"/>
          <c:showLegendKey val="0"/>
          <c:showVal val="0"/>
          <c:showCatName val="0"/>
          <c:showSerName val="0"/>
          <c:showPercent val="0"/>
          <c:showBubbleSize val="0"/>
          <c:extLst>
            <c:ext xmlns:c15="http://schemas.microsoft.com/office/drawing/2012/chart" uri="{CE6537A1-D6FC-4f65-9D91-7224C49458BB}"/>
          </c:extLst>
        </c:dLbl>
      </c:pivotFmt>
      <c:pivotFmt>
        <c:idx val="112"/>
        <c:dLbl>
          <c:idx val="0"/>
          <c:showLegendKey val="0"/>
          <c:showVal val="0"/>
          <c:showCatName val="0"/>
          <c:showSerName val="0"/>
          <c:showPercent val="0"/>
          <c:showBubbleSize val="0"/>
          <c:extLst>
            <c:ext xmlns:c15="http://schemas.microsoft.com/office/drawing/2012/chart" uri="{CE6537A1-D6FC-4f65-9D91-7224C49458BB}"/>
          </c:extLst>
        </c:dLbl>
      </c:pivotFmt>
      <c:pivotFmt>
        <c:idx val="113"/>
        <c:dLbl>
          <c:idx val="0"/>
          <c:showLegendKey val="0"/>
          <c:showVal val="0"/>
          <c:showCatName val="0"/>
          <c:showSerName val="0"/>
          <c:showPercent val="0"/>
          <c:showBubbleSize val="0"/>
          <c:extLst>
            <c:ext xmlns:c15="http://schemas.microsoft.com/office/drawing/2012/chart" uri="{CE6537A1-D6FC-4f65-9D91-7224C49458BB}"/>
          </c:extLst>
        </c:dLbl>
      </c:pivotFmt>
      <c:pivotFmt>
        <c:idx val="114"/>
        <c:dLbl>
          <c:idx val="0"/>
          <c:showLegendKey val="0"/>
          <c:showVal val="0"/>
          <c:showCatName val="0"/>
          <c:showSerName val="0"/>
          <c:showPercent val="0"/>
          <c:showBubbleSize val="0"/>
          <c:extLst>
            <c:ext xmlns:c15="http://schemas.microsoft.com/office/drawing/2012/chart" uri="{CE6537A1-D6FC-4f65-9D91-7224C49458BB}"/>
          </c:extLst>
        </c:dLbl>
      </c:pivotFmt>
      <c:pivotFmt>
        <c:idx val="115"/>
        <c:dLbl>
          <c:idx val="0"/>
          <c:showLegendKey val="0"/>
          <c:showVal val="0"/>
          <c:showCatName val="0"/>
          <c:showSerName val="0"/>
          <c:showPercent val="0"/>
          <c:showBubbleSize val="0"/>
          <c:extLst>
            <c:ext xmlns:c15="http://schemas.microsoft.com/office/drawing/2012/chart" uri="{CE6537A1-D6FC-4f65-9D91-7224C49458BB}"/>
          </c:extLst>
        </c:dLbl>
      </c:pivotFmt>
      <c:pivotFmt>
        <c:idx val="116"/>
        <c:dLbl>
          <c:idx val="0"/>
          <c:showLegendKey val="0"/>
          <c:showVal val="0"/>
          <c:showCatName val="0"/>
          <c:showSerName val="0"/>
          <c:showPercent val="0"/>
          <c:showBubbleSize val="0"/>
          <c:extLst>
            <c:ext xmlns:c15="http://schemas.microsoft.com/office/drawing/2012/chart" uri="{CE6537A1-D6FC-4f65-9D91-7224C49458BB}"/>
          </c:extLst>
        </c:dLbl>
      </c:pivotFmt>
      <c:pivotFmt>
        <c:idx val="117"/>
        <c:dLbl>
          <c:idx val="0"/>
          <c:showLegendKey val="0"/>
          <c:showVal val="0"/>
          <c:showCatName val="0"/>
          <c:showSerName val="0"/>
          <c:showPercent val="0"/>
          <c:showBubbleSize val="0"/>
          <c:extLst>
            <c:ext xmlns:c15="http://schemas.microsoft.com/office/drawing/2012/chart" uri="{CE6537A1-D6FC-4f65-9D91-7224C49458BB}"/>
          </c:extLst>
        </c:dLbl>
      </c:pivotFmt>
      <c:pivotFmt>
        <c:idx val="118"/>
        <c:dLbl>
          <c:idx val="0"/>
          <c:showLegendKey val="0"/>
          <c:showVal val="0"/>
          <c:showCatName val="0"/>
          <c:showSerName val="0"/>
          <c:showPercent val="0"/>
          <c:showBubbleSize val="0"/>
          <c:extLst>
            <c:ext xmlns:c15="http://schemas.microsoft.com/office/drawing/2012/chart" uri="{CE6537A1-D6FC-4f65-9D91-7224C49458BB}"/>
          </c:extLst>
        </c:dLbl>
      </c:pivotFmt>
      <c:pivotFmt>
        <c:idx val="119"/>
        <c:dLbl>
          <c:idx val="0"/>
          <c:showLegendKey val="0"/>
          <c:showVal val="0"/>
          <c:showCatName val="0"/>
          <c:showSerName val="0"/>
          <c:showPercent val="0"/>
          <c:showBubbleSize val="0"/>
          <c:extLst>
            <c:ext xmlns:c15="http://schemas.microsoft.com/office/drawing/2012/chart" uri="{CE6537A1-D6FC-4f65-9D91-7224C49458BB}"/>
          </c:extLst>
        </c:dLbl>
      </c:pivotFmt>
      <c:pivotFmt>
        <c:idx val="120"/>
        <c:dLbl>
          <c:idx val="0"/>
          <c:showLegendKey val="0"/>
          <c:showVal val="0"/>
          <c:showCatName val="0"/>
          <c:showSerName val="0"/>
          <c:showPercent val="0"/>
          <c:showBubbleSize val="0"/>
          <c:extLst>
            <c:ext xmlns:c15="http://schemas.microsoft.com/office/drawing/2012/chart" uri="{CE6537A1-D6FC-4f65-9D91-7224C49458BB}"/>
          </c:extLst>
        </c:dLbl>
      </c:pivotFmt>
      <c:pivotFmt>
        <c:idx val="121"/>
        <c:dLbl>
          <c:idx val="0"/>
          <c:showLegendKey val="0"/>
          <c:showVal val="0"/>
          <c:showCatName val="0"/>
          <c:showSerName val="0"/>
          <c:showPercent val="0"/>
          <c:showBubbleSize val="0"/>
          <c:extLst>
            <c:ext xmlns:c15="http://schemas.microsoft.com/office/drawing/2012/chart" uri="{CE6537A1-D6FC-4f65-9D91-7224C49458BB}"/>
          </c:extLst>
        </c:dLbl>
      </c:pivotFmt>
      <c:pivotFmt>
        <c:idx val="122"/>
        <c:dLbl>
          <c:idx val="0"/>
          <c:showLegendKey val="0"/>
          <c:showVal val="0"/>
          <c:showCatName val="0"/>
          <c:showSerName val="0"/>
          <c:showPercent val="0"/>
          <c:showBubbleSize val="0"/>
          <c:extLst>
            <c:ext xmlns:c15="http://schemas.microsoft.com/office/drawing/2012/chart" uri="{CE6537A1-D6FC-4f65-9D91-7224C49458BB}"/>
          </c:extLst>
        </c:dLbl>
      </c:pivotFmt>
      <c:pivotFmt>
        <c:idx val="123"/>
        <c:dLbl>
          <c:idx val="0"/>
          <c:showLegendKey val="0"/>
          <c:showVal val="0"/>
          <c:showCatName val="0"/>
          <c:showSerName val="0"/>
          <c:showPercent val="0"/>
          <c:showBubbleSize val="0"/>
          <c:extLst>
            <c:ext xmlns:c15="http://schemas.microsoft.com/office/drawing/2012/chart" uri="{CE6537A1-D6FC-4f65-9D91-7224C49458BB}"/>
          </c:extLst>
        </c:dLbl>
      </c:pivotFmt>
      <c:pivotFmt>
        <c:idx val="124"/>
        <c:dLbl>
          <c:idx val="0"/>
          <c:showLegendKey val="0"/>
          <c:showVal val="0"/>
          <c:showCatName val="0"/>
          <c:showSerName val="0"/>
          <c:showPercent val="0"/>
          <c:showBubbleSize val="0"/>
          <c:extLst>
            <c:ext xmlns:c15="http://schemas.microsoft.com/office/drawing/2012/chart" uri="{CE6537A1-D6FC-4f65-9D91-7224C49458BB}"/>
          </c:extLst>
        </c:dLbl>
      </c:pivotFmt>
      <c:pivotFmt>
        <c:idx val="125"/>
        <c:dLbl>
          <c:idx val="0"/>
          <c:showLegendKey val="0"/>
          <c:showVal val="0"/>
          <c:showCatName val="0"/>
          <c:showSerName val="0"/>
          <c:showPercent val="0"/>
          <c:showBubbleSize val="0"/>
          <c:extLst>
            <c:ext xmlns:c15="http://schemas.microsoft.com/office/drawing/2012/chart" uri="{CE6537A1-D6FC-4f65-9D91-7224C49458BB}"/>
          </c:extLst>
        </c:dLbl>
      </c:pivotFmt>
      <c:pivotFmt>
        <c:idx val="126"/>
        <c:dLbl>
          <c:idx val="0"/>
          <c:showLegendKey val="0"/>
          <c:showVal val="0"/>
          <c:showCatName val="0"/>
          <c:showSerName val="0"/>
          <c:showPercent val="0"/>
          <c:showBubbleSize val="0"/>
          <c:extLst>
            <c:ext xmlns:c15="http://schemas.microsoft.com/office/drawing/2012/chart" uri="{CE6537A1-D6FC-4f65-9D91-7224C49458BB}"/>
          </c:extLst>
        </c:dLbl>
      </c:pivotFmt>
      <c:pivotFmt>
        <c:idx val="127"/>
        <c:dLbl>
          <c:idx val="0"/>
          <c:showLegendKey val="0"/>
          <c:showVal val="0"/>
          <c:showCatName val="0"/>
          <c:showSerName val="0"/>
          <c:showPercent val="0"/>
          <c:showBubbleSize val="0"/>
          <c:extLst>
            <c:ext xmlns:c15="http://schemas.microsoft.com/office/drawing/2012/chart" uri="{CE6537A1-D6FC-4f65-9D91-7224C49458BB}"/>
          </c:extLst>
        </c:dLbl>
      </c:pivotFmt>
      <c:pivotFmt>
        <c:idx val="128"/>
        <c:dLbl>
          <c:idx val="0"/>
          <c:showLegendKey val="0"/>
          <c:showVal val="0"/>
          <c:showCatName val="0"/>
          <c:showSerName val="0"/>
          <c:showPercent val="0"/>
          <c:showBubbleSize val="0"/>
          <c:extLst>
            <c:ext xmlns:c15="http://schemas.microsoft.com/office/drawing/2012/chart" uri="{CE6537A1-D6FC-4f65-9D91-7224C49458BB}"/>
          </c:extLst>
        </c:dLbl>
      </c:pivotFmt>
      <c:pivotFmt>
        <c:idx val="129"/>
        <c:dLbl>
          <c:idx val="0"/>
          <c:showLegendKey val="0"/>
          <c:showVal val="0"/>
          <c:showCatName val="0"/>
          <c:showSerName val="0"/>
          <c:showPercent val="0"/>
          <c:showBubbleSize val="0"/>
          <c:extLst>
            <c:ext xmlns:c15="http://schemas.microsoft.com/office/drawing/2012/chart" uri="{CE6537A1-D6FC-4f65-9D91-7224C49458BB}"/>
          </c:extLst>
        </c:dLbl>
      </c:pivotFmt>
      <c:pivotFmt>
        <c:idx val="130"/>
        <c:dLbl>
          <c:idx val="0"/>
          <c:showLegendKey val="0"/>
          <c:showVal val="0"/>
          <c:showCatName val="0"/>
          <c:showSerName val="0"/>
          <c:showPercent val="0"/>
          <c:showBubbleSize val="0"/>
          <c:extLst>
            <c:ext xmlns:c15="http://schemas.microsoft.com/office/drawing/2012/chart" uri="{CE6537A1-D6FC-4f65-9D91-7224C49458BB}"/>
          </c:extLst>
        </c:dLbl>
      </c:pivotFmt>
      <c:pivotFmt>
        <c:idx val="131"/>
        <c:dLbl>
          <c:idx val="0"/>
          <c:showLegendKey val="0"/>
          <c:showVal val="0"/>
          <c:showCatName val="0"/>
          <c:showSerName val="0"/>
          <c:showPercent val="0"/>
          <c:showBubbleSize val="0"/>
          <c:extLst>
            <c:ext xmlns:c15="http://schemas.microsoft.com/office/drawing/2012/chart" uri="{CE6537A1-D6FC-4f65-9D91-7224C49458BB}"/>
          </c:extLst>
        </c:dLbl>
      </c:pivotFmt>
      <c:pivotFmt>
        <c:idx val="132"/>
        <c:dLbl>
          <c:idx val="0"/>
          <c:showLegendKey val="0"/>
          <c:showVal val="0"/>
          <c:showCatName val="0"/>
          <c:showSerName val="0"/>
          <c:showPercent val="0"/>
          <c:showBubbleSize val="0"/>
          <c:extLst>
            <c:ext xmlns:c15="http://schemas.microsoft.com/office/drawing/2012/chart" uri="{CE6537A1-D6FC-4f65-9D91-7224C49458BB}"/>
          </c:extLst>
        </c:dLbl>
      </c:pivotFmt>
      <c:pivotFmt>
        <c:idx val="133"/>
        <c:dLbl>
          <c:idx val="0"/>
          <c:showLegendKey val="0"/>
          <c:showVal val="0"/>
          <c:showCatName val="0"/>
          <c:showSerName val="0"/>
          <c:showPercent val="0"/>
          <c:showBubbleSize val="0"/>
          <c:extLst>
            <c:ext xmlns:c15="http://schemas.microsoft.com/office/drawing/2012/chart" uri="{CE6537A1-D6FC-4f65-9D91-7224C49458BB}"/>
          </c:extLst>
        </c:dLbl>
      </c:pivotFmt>
      <c:pivotFmt>
        <c:idx val="134"/>
        <c:dLbl>
          <c:idx val="0"/>
          <c:showLegendKey val="0"/>
          <c:showVal val="0"/>
          <c:showCatName val="0"/>
          <c:showSerName val="0"/>
          <c:showPercent val="0"/>
          <c:showBubbleSize val="0"/>
          <c:extLst>
            <c:ext xmlns:c15="http://schemas.microsoft.com/office/drawing/2012/chart" uri="{CE6537A1-D6FC-4f65-9D91-7224C49458BB}"/>
          </c:extLst>
        </c:dLbl>
      </c:pivotFmt>
      <c:pivotFmt>
        <c:idx val="135"/>
        <c:dLbl>
          <c:idx val="0"/>
          <c:showLegendKey val="0"/>
          <c:showVal val="0"/>
          <c:showCatName val="0"/>
          <c:showSerName val="0"/>
          <c:showPercent val="0"/>
          <c:showBubbleSize val="0"/>
          <c:extLst>
            <c:ext xmlns:c15="http://schemas.microsoft.com/office/drawing/2012/chart" uri="{CE6537A1-D6FC-4f65-9D91-7224C49458BB}"/>
          </c:extLst>
        </c:dLbl>
      </c:pivotFmt>
      <c:pivotFmt>
        <c:idx val="136"/>
        <c:dLbl>
          <c:idx val="0"/>
          <c:showLegendKey val="0"/>
          <c:showVal val="0"/>
          <c:showCatName val="0"/>
          <c:showSerName val="0"/>
          <c:showPercent val="0"/>
          <c:showBubbleSize val="0"/>
          <c:extLst>
            <c:ext xmlns:c15="http://schemas.microsoft.com/office/drawing/2012/chart" uri="{CE6537A1-D6FC-4f65-9D91-7224C49458BB}"/>
          </c:extLst>
        </c:dLbl>
      </c:pivotFmt>
      <c:pivotFmt>
        <c:idx val="137"/>
        <c:dLbl>
          <c:idx val="0"/>
          <c:showLegendKey val="0"/>
          <c:showVal val="0"/>
          <c:showCatName val="0"/>
          <c:showSerName val="0"/>
          <c:showPercent val="0"/>
          <c:showBubbleSize val="0"/>
          <c:extLst>
            <c:ext xmlns:c15="http://schemas.microsoft.com/office/drawing/2012/chart" uri="{CE6537A1-D6FC-4f65-9D91-7224C49458BB}"/>
          </c:extLst>
        </c:dLbl>
      </c:pivotFmt>
      <c:pivotFmt>
        <c:idx val="138"/>
        <c:dLbl>
          <c:idx val="0"/>
          <c:showLegendKey val="0"/>
          <c:showVal val="0"/>
          <c:showCatName val="0"/>
          <c:showSerName val="0"/>
          <c:showPercent val="0"/>
          <c:showBubbleSize val="0"/>
          <c:extLst>
            <c:ext xmlns:c15="http://schemas.microsoft.com/office/drawing/2012/chart" uri="{CE6537A1-D6FC-4f65-9D91-7224C49458BB}"/>
          </c:extLst>
        </c:dLbl>
      </c:pivotFmt>
      <c:pivotFmt>
        <c:idx val="139"/>
        <c:dLbl>
          <c:idx val="0"/>
          <c:showLegendKey val="0"/>
          <c:showVal val="0"/>
          <c:showCatName val="0"/>
          <c:showSerName val="0"/>
          <c:showPercent val="0"/>
          <c:showBubbleSize val="0"/>
          <c:extLst>
            <c:ext xmlns:c15="http://schemas.microsoft.com/office/drawing/2012/chart" uri="{CE6537A1-D6FC-4f65-9D91-7224C49458BB}"/>
          </c:extLst>
        </c:dLbl>
      </c:pivotFmt>
      <c:pivotFmt>
        <c:idx val="140"/>
        <c:dLbl>
          <c:idx val="0"/>
          <c:showLegendKey val="0"/>
          <c:showVal val="0"/>
          <c:showCatName val="0"/>
          <c:showSerName val="0"/>
          <c:showPercent val="0"/>
          <c:showBubbleSize val="0"/>
          <c:extLst>
            <c:ext xmlns:c15="http://schemas.microsoft.com/office/drawing/2012/chart" uri="{CE6537A1-D6FC-4f65-9D91-7224C49458BB}"/>
          </c:extLst>
        </c:dLbl>
      </c:pivotFmt>
      <c:pivotFmt>
        <c:idx val="141"/>
        <c:dLbl>
          <c:idx val="0"/>
          <c:showLegendKey val="0"/>
          <c:showVal val="0"/>
          <c:showCatName val="0"/>
          <c:showSerName val="0"/>
          <c:showPercent val="0"/>
          <c:showBubbleSize val="0"/>
          <c:extLst>
            <c:ext xmlns:c15="http://schemas.microsoft.com/office/drawing/2012/chart" uri="{CE6537A1-D6FC-4f65-9D91-7224C49458BB}"/>
          </c:extLst>
        </c:dLbl>
      </c:pivotFmt>
      <c:pivotFmt>
        <c:idx val="142"/>
        <c:dLbl>
          <c:idx val="0"/>
          <c:showLegendKey val="0"/>
          <c:showVal val="0"/>
          <c:showCatName val="0"/>
          <c:showSerName val="0"/>
          <c:showPercent val="0"/>
          <c:showBubbleSize val="0"/>
          <c:extLst>
            <c:ext xmlns:c15="http://schemas.microsoft.com/office/drawing/2012/chart" uri="{CE6537A1-D6FC-4f65-9D91-7224C49458BB}"/>
          </c:extLst>
        </c:dLbl>
      </c:pivotFmt>
      <c:pivotFmt>
        <c:idx val="143"/>
        <c:dLbl>
          <c:idx val="0"/>
          <c:showLegendKey val="0"/>
          <c:showVal val="0"/>
          <c:showCatName val="0"/>
          <c:showSerName val="0"/>
          <c:showPercent val="0"/>
          <c:showBubbleSize val="0"/>
          <c:extLst>
            <c:ext xmlns:c15="http://schemas.microsoft.com/office/drawing/2012/chart" uri="{CE6537A1-D6FC-4f65-9D91-7224C49458BB}"/>
          </c:extLst>
        </c:dLbl>
      </c:pivotFmt>
      <c:pivotFmt>
        <c:idx val="144"/>
        <c:dLbl>
          <c:idx val="0"/>
          <c:showLegendKey val="0"/>
          <c:showVal val="0"/>
          <c:showCatName val="0"/>
          <c:showSerName val="0"/>
          <c:showPercent val="0"/>
          <c:showBubbleSize val="0"/>
          <c:extLst>
            <c:ext xmlns:c15="http://schemas.microsoft.com/office/drawing/2012/chart" uri="{CE6537A1-D6FC-4f65-9D91-7224C49458BB}"/>
          </c:extLst>
        </c:dLbl>
      </c:pivotFmt>
      <c:pivotFmt>
        <c:idx val="145"/>
        <c:dLbl>
          <c:idx val="0"/>
          <c:showLegendKey val="0"/>
          <c:showVal val="0"/>
          <c:showCatName val="0"/>
          <c:showSerName val="0"/>
          <c:showPercent val="0"/>
          <c:showBubbleSize val="0"/>
          <c:extLst>
            <c:ext xmlns:c15="http://schemas.microsoft.com/office/drawing/2012/chart" uri="{CE6537A1-D6FC-4f65-9D91-7224C49458BB}"/>
          </c:extLst>
        </c:dLbl>
      </c:pivotFmt>
      <c:pivotFmt>
        <c:idx val="146"/>
        <c:dLbl>
          <c:idx val="0"/>
          <c:showLegendKey val="0"/>
          <c:showVal val="0"/>
          <c:showCatName val="0"/>
          <c:showSerName val="0"/>
          <c:showPercent val="0"/>
          <c:showBubbleSize val="0"/>
          <c:extLst>
            <c:ext xmlns:c15="http://schemas.microsoft.com/office/drawing/2012/chart" uri="{CE6537A1-D6FC-4f65-9D91-7224C49458BB}"/>
          </c:extLst>
        </c:dLbl>
      </c:pivotFmt>
      <c:pivotFmt>
        <c:idx val="147"/>
        <c:dLbl>
          <c:idx val="0"/>
          <c:showLegendKey val="0"/>
          <c:showVal val="0"/>
          <c:showCatName val="0"/>
          <c:showSerName val="0"/>
          <c:showPercent val="0"/>
          <c:showBubbleSize val="0"/>
          <c:extLst>
            <c:ext xmlns:c15="http://schemas.microsoft.com/office/drawing/2012/chart" uri="{CE6537A1-D6FC-4f65-9D91-7224C49458BB}"/>
          </c:extLst>
        </c:dLbl>
      </c:pivotFmt>
      <c:pivotFmt>
        <c:idx val="148"/>
        <c:dLbl>
          <c:idx val="0"/>
          <c:showLegendKey val="0"/>
          <c:showVal val="0"/>
          <c:showCatName val="0"/>
          <c:showSerName val="0"/>
          <c:showPercent val="0"/>
          <c:showBubbleSize val="0"/>
          <c:extLst>
            <c:ext xmlns:c15="http://schemas.microsoft.com/office/drawing/2012/chart" uri="{CE6537A1-D6FC-4f65-9D91-7224C49458BB}"/>
          </c:extLst>
        </c:dLbl>
      </c:pivotFmt>
      <c:pivotFmt>
        <c:idx val="149"/>
        <c:dLbl>
          <c:idx val="0"/>
          <c:showLegendKey val="0"/>
          <c:showVal val="0"/>
          <c:showCatName val="0"/>
          <c:showSerName val="0"/>
          <c:showPercent val="0"/>
          <c:showBubbleSize val="0"/>
          <c:extLst>
            <c:ext xmlns:c15="http://schemas.microsoft.com/office/drawing/2012/chart" uri="{CE6537A1-D6FC-4f65-9D91-7224C49458BB}"/>
          </c:extLst>
        </c:dLbl>
      </c:pivotFmt>
      <c:pivotFmt>
        <c:idx val="150"/>
        <c:dLbl>
          <c:idx val="0"/>
          <c:showLegendKey val="0"/>
          <c:showVal val="0"/>
          <c:showCatName val="0"/>
          <c:showSerName val="0"/>
          <c:showPercent val="0"/>
          <c:showBubbleSize val="0"/>
          <c:extLst>
            <c:ext xmlns:c15="http://schemas.microsoft.com/office/drawing/2012/chart" uri="{CE6537A1-D6FC-4f65-9D91-7224C49458BB}"/>
          </c:extLst>
        </c:dLbl>
      </c:pivotFmt>
      <c:pivotFmt>
        <c:idx val="151"/>
        <c:dLbl>
          <c:idx val="0"/>
          <c:showLegendKey val="0"/>
          <c:showVal val="0"/>
          <c:showCatName val="0"/>
          <c:showSerName val="0"/>
          <c:showPercent val="0"/>
          <c:showBubbleSize val="0"/>
          <c:extLst>
            <c:ext xmlns:c15="http://schemas.microsoft.com/office/drawing/2012/chart" uri="{CE6537A1-D6FC-4f65-9D91-7224C49458BB}"/>
          </c:extLst>
        </c:dLbl>
      </c:pivotFmt>
      <c:pivotFmt>
        <c:idx val="152"/>
        <c:dLbl>
          <c:idx val="0"/>
          <c:showLegendKey val="0"/>
          <c:showVal val="0"/>
          <c:showCatName val="0"/>
          <c:showSerName val="0"/>
          <c:showPercent val="0"/>
          <c:showBubbleSize val="0"/>
          <c:extLst>
            <c:ext xmlns:c15="http://schemas.microsoft.com/office/drawing/2012/chart" uri="{CE6537A1-D6FC-4f65-9D91-7224C49458BB}"/>
          </c:extLst>
        </c:dLbl>
      </c:pivotFmt>
      <c:pivotFmt>
        <c:idx val="153"/>
        <c:dLbl>
          <c:idx val="0"/>
          <c:showLegendKey val="0"/>
          <c:showVal val="0"/>
          <c:showCatName val="0"/>
          <c:showSerName val="0"/>
          <c:showPercent val="0"/>
          <c:showBubbleSize val="0"/>
          <c:extLst>
            <c:ext xmlns:c15="http://schemas.microsoft.com/office/drawing/2012/chart" uri="{CE6537A1-D6FC-4f65-9D91-7224C49458BB}"/>
          </c:extLst>
        </c:dLbl>
      </c:pivotFmt>
      <c:pivotFmt>
        <c:idx val="154"/>
        <c:dLbl>
          <c:idx val="0"/>
          <c:showLegendKey val="0"/>
          <c:showVal val="0"/>
          <c:showCatName val="0"/>
          <c:showSerName val="0"/>
          <c:showPercent val="0"/>
          <c:showBubbleSize val="0"/>
          <c:extLst>
            <c:ext xmlns:c15="http://schemas.microsoft.com/office/drawing/2012/chart" uri="{CE6537A1-D6FC-4f65-9D91-7224C49458BB}"/>
          </c:extLst>
        </c:dLbl>
      </c:pivotFmt>
      <c:pivotFmt>
        <c:idx val="155"/>
        <c:dLbl>
          <c:idx val="0"/>
          <c:showLegendKey val="0"/>
          <c:showVal val="0"/>
          <c:showCatName val="0"/>
          <c:showSerName val="0"/>
          <c:showPercent val="0"/>
          <c:showBubbleSize val="0"/>
          <c:extLst>
            <c:ext xmlns:c15="http://schemas.microsoft.com/office/drawing/2012/chart" uri="{CE6537A1-D6FC-4f65-9D91-7224C49458BB}"/>
          </c:extLst>
        </c:dLbl>
      </c:pivotFmt>
      <c:pivotFmt>
        <c:idx val="156"/>
        <c:dLbl>
          <c:idx val="0"/>
          <c:showLegendKey val="0"/>
          <c:showVal val="0"/>
          <c:showCatName val="0"/>
          <c:showSerName val="0"/>
          <c:showPercent val="0"/>
          <c:showBubbleSize val="0"/>
          <c:extLst>
            <c:ext xmlns:c15="http://schemas.microsoft.com/office/drawing/2012/chart" uri="{CE6537A1-D6FC-4f65-9D91-7224C49458BB}"/>
          </c:extLst>
        </c:dLbl>
      </c:pivotFmt>
      <c:pivotFmt>
        <c:idx val="157"/>
        <c:dLbl>
          <c:idx val="0"/>
          <c:showLegendKey val="0"/>
          <c:showVal val="0"/>
          <c:showCatName val="0"/>
          <c:showSerName val="0"/>
          <c:showPercent val="0"/>
          <c:showBubbleSize val="0"/>
          <c:extLst>
            <c:ext xmlns:c15="http://schemas.microsoft.com/office/drawing/2012/chart" uri="{CE6537A1-D6FC-4f65-9D91-7224C49458BB}"/>
          </c:extLst>
        </c:dLbl>
      </c:pivotFmt>
      <c:pivotFmt>
        <c:idx val="158"/>
        <c:dLbl>
          <c:idx val="0"/>
          <c:showLegendKey val="0"/>
          <c:showVal val="0"/>
          <c:showCatName val="0"/>
          <c:showSerName val="0"/>
          <c:showPercent val="0"/>
          <c:showBubbleSize val="0"/>
          <c:extLst>
            <c:ext xmlns:c15="http://schemas.microsoft.com/office/drawing/2012/chart" uri="{CE6537A1-D6FC-4f65-9D91-7224C49458BB}"/>
          </c:extLst>
        </c:dLbl>
      </c:pivotFmt>
      <c:pivotFmt>
        <c:idx val="159"/>
        <c:dLbl>
          <c:idx val="0"/>
          <c:showLegendKey val="0"/>
          <c:showVal val="0"/>
          <c:showCatName val="0"/>
          <c:showSerName val="0"/>
          <c:showPercent val="0"/>
          <c:showBubbleSize val="0"/>
          <c:extLst>
            <c:ext xmlns:c15="http://schemas.microsoft.com/office/drawing/2012/chart" uri="{CE6537A1-D6FC-4f65-9D91-7224C49458BB}"/>
          </c:extLst>
        </c:dLbl>
      </c:pivotFmt>
      <c:pivotFmt>
        <c:idx val="160"/>
        <c:dLbl>
          <c:idx val="0"/>
          <c:showLegendKey val="0"/>
          <c:showVal val="0"/>
          <c:showCatName val="0"/>
          <c:showSerName val="0"/>
          <c:showPercent val="0"/>
          <c:showBubbleSize val="0"/>
          <c:extLst>
            <c:ext xmlns:c15="http://schemas.microsoft.com/office/drawing/2012/chart" uri="{CE6537A1-D6FC-4f65-9D91-7224C49458BB}"/>
          </c:extLst>
        </c:dLbl>
      </c:pivotFmt>
      <c:pivotFmt>
        <c:idx val="161"/>
        <c:dLbl>
          <c:idx val="0"/>
          <c:showLegendKey val="0"/>
          <c:showVal val="0"/>
          <c:showCatName val="0"/>
          <c:showSerName val="0"/>
          <c:showPercent val="0"/>
          <c:showBubbleSize val="0"/>
          <c:extLst>
            <c:ext xmlns:c15="http://schemas.microsoft.com/office/drawing/2012/chart" uri="{CE6537A1-D6FC-4f65-9D91-7224C49458BB}"/>
          </c:extLst>
        </c:dLbl>
      </c:pivotFmt>
      <c:pivotFmt>
        <c:idx val="162"/>
        <c:dLbl>
          <c:idx val="0"/>
          <c:showLegendKey val="0"/>
          <c:showVal val="0"/>
          <c:showCatName val="0"/>
          <c:showSerName val="0"/>
          <c:showPercent val="0"/>
          <c:showBubbleSize val="0"/>
          <c:extLst>
            <c:ext xmlns:c15="http://schemas.microsoft.com/office/drawing/2012/chart" uri="{CE6537A1-D6FC-4f65-9D91-7224C49458BB}"/>
          </c:extLst>
        </c:dLbl>
      </c:pivotFmt>
      <c:pivotFmt>
        <c:idx val="163"/>
        <c:dLbl>
          <c:idx val="0"/>
          <c:showLegendKey val="0"/>
          <c:showVal val="0"/>
          <c:showCatName val="0"/>
          <c:showSerName val="0"/>
          <c:showPercent val="0"/>
          <c:showBubbleSize val="0"/>
          <c:extLst>
            <c:ext xmlns:c15="http://schemas.microsoft.com/office/drawing/2012/chart" uri="{CE6537A1-D6FC-4f65-9D91-7224C49458BB}"/>
          </c:extLst>
        </c:dLbl>
      </c:pivotFmt>
      <c:pivotFmt>
        <c:idx val="164"/>
        <c:dLbl>
          <c:idx val="0"/>
          <c:showLegendKey val="0"/>
          <c:showVal val="0"/>
          <c:showCatName val="0"/>
          <c:showSerName val="0"/>
          <c:showPercent val="0"/>
          <c:showBubbleSize val="0"/>
          <c:extLst>
            <c:ext xmlns:c15="http://schemas.microsoft.com/office/drawing/2012/chart" uri="{CE6537A1-D6FC-4f65-9D91-7224C49458BB}"/>
          </c:extLst>
        </c:dLbl>
      </c:pivotFmt>
      <c:pivotFmt>
        <c:idx val="165"/>
        <c:dLbl>
          <c:idx val="0"/>
          <c:showLegendKey val="0"/>
          <c:showVal val="0"/>
          <c:showCatName val="0"/>
          <c:showSerName val="0"/>
          <c:showPercent val="0"/>
          <c:showBubbleSize val="0"/>
          <c:extLst>
            <c:ext xmlns:c15="http://schemas.microsoft.com/office/drawing/2012/chart" uri="{CE6537A1-D6FC-4f65-9D91-7224C49458BB}"/>
          </c:extLst>
        </c:dLbl>
      </c:pivotFmt>
      <c:pivotFmt>
        <c:idx val="166"/>
        <c:dLbl>
          <c:idx val="0"/>
          <c:showLegendKey val="0"/>
          <c:showVal val="0"/>
          <c:showCatName val="0"/>
          <c:showSerName val="0"/>
          <c:showPercent val="0"/>
          <c:showBubbleSize val="0"/>
          <c:extLst>
            <c:ext xmlns:c15="http://schemas.microsoft.com/office/drawing/2012/chart" uri="{CE6537A1-D6FC-4f65-9D91-7224C49458BB}"/>
          </c:extLst>
        </c:dLbl>
      </c:pivotFmt>
      <c:pivotFmt>
        <c:idx val="167"/>
        <c:dLbl>
          <c:idx val="0"/>
          <c:showLegendKey val="0"/>
          <c:showVal val="0"/>
          <c:showCatName val="0"/>
          <c:showSerName val="0"/>
          <c:showPercent val="0"/>
          <c:showBubbleSize val="0"/>
          <c:extLst>
            <c:ext xmlns:c15="http://schemas.microsoft.com/office/drawing/2012/chart" uri="{CE6537A1-D6FC-4f65-9D91-7224C49458BB}"/>
          </c:extLst>
        </c:dLbl>
      </c:pivotFmt>
      <c:pivotFmt>
        <c:idx val="168"/>
        <c:dLbl>
          <c:idx val="0"/>
          <c:showLegendKey val="0"/>
          <c:showVal val="0"/>
          <c:showCatName val="0"/>
          <c:showSerName val="0"/>
          <c:showPercent val="0"/>
          <c:showBubbleSize val="0"/>
          <c:extLst>
            <c:ext xmlns:c15="http://schemas.microsoft.com/office/drawing/2012/chart" uri="{CE6537A1-D6FC-4f65-9D91-7224C49458BB}"/>
          </c:extLst>
        </c:dLbl>
      </c:pivotFmt>
      <c:pivotFmt>
        <c:idx val="169"/>
        <c:dLbl>
          <c:idx val="0"/>
          <c:showLegendKey val="0"/>
          <c:showVal val="0"/>
          <c:showCatName val="0"/>
          <c:showSerName val="0"/>
          <c:showPercent val="0"/>
          <c:showBubbleSize val="0"/>
          <c:extLst>
            <c:ext xmlns:c15="http://schemas.microsoft.com/office/drawing/2012/chart" uri="{CE6537A1-D6FC-4f65-9D91-7224C49458BB}"/>
          </c:extLst>
        </c:dLbl>
      </c:pivotFmt>
      <c:pivotFmt>
        <c:idx val="170"/>
        <c:dLbl>
          <c:idx val="0"/>
          <c:showLegendKey val="0"/>
          <c:showVal val="0"/>
          <c:showCatName val="0"/>
          <c:showSerName val="0"/>
          <c:showPercent val="0"/>
          <c:showBubbleSize val="0"/>
          <c:extLst>
            <c:ext xmlns:c15="http://schemas.microsoft.com/office/drawing/2012/chart" uri="{CE6537A1-D6FC-4f65-9D91-7224C49458BB}"/>
          </c:extLst>
        </c:dLbl>
      </c:pivotFmt>
      <c:pivotFmt>
        <c:idx val="171"/>
        <c:dLbl>
          <c:idx val="0"/>
          <c:showLegendKey val="0"/>
          <c:showVal val="0"/>
          <c:showCatName val="0"/>
          <c:showSerName val="0"/>
          <c:showPercent val="0"/>
          <c:showBubbleSize val="0"/>
          <c:extLst>
            <c:ext xmlns:c15="http://schemas.microsoft.com/office/drawing/2012/chart" uri="{CE6537A1-D6FC-4f65-9D91-7224C49458BB}"/>
          </c:extLst>
        </c:dLbl>
      </c:pivotFmt>
      <c:pivotFmt>
        <c:idx val="172"/>
        <c:dLbl>
          <c:idx val="0"/>
          <c:showLegendKey val="0"/>
          <c:showVal val="0"/>
          <c:showCatName val="0"/>
          <c:showSerName val="0"/>
          <c:showPercent val="0"/>
          <c:showBubbleSize val="0"/>
          <c:extLst>
            <c:ext xmlns:c15="http://schemas.microsoft.com/office/drawing/2012/chart" uri="{CE6537A1-D6FC-4f65-9D91-7224C49458BB}"/>
          </c:extLst>
        </c:dLbl>
      </c:pivotFmt>
      <c:pivotFmt>
        <c:idx val="173"/>
        <c:dLbl>
          <c:idx val="0"/>
          <c:showLegendKey val="0"/>
          <c:showVal val="0"/>
          <c:showCatName val="0"/>
          <c:showSerName val="0"/>
          <c:showPercent val="0"/>
          <c:showBubbleSize val="0"/>
          <c:extLst>
            <c:ext xmlns:c15="http://schemas.microsoft.com/office/drawing/2012/chart" uri="{CE6537A1-D6FC-4f65-9D91-7224C49458BB}"/>
          </c:extLst>
        </c:dLbl>
      </c:pivotFmt>
      <c:pivotFmt>
        <c:idx val="174"/>
        <c:dLbl>
          <c:idx val="0"/>
          <c:showLegendKey val="0"/>
          <c:showVal val="0"/>
          <c:showCatName val="0"/>
          <c:showSerName val="0"/>
          <c:showPercent val="0"/>
          <c:showBubbleSize val="0"/>
          <c:extLst>
            <c:ext xmlns:c15="http://schemas.microsoft.com/office/drawing/2012/chart" uri="{CE6537A1-D6FC-4f65-9D91-7224C49458BB}"/>
          </c:extLst>
        </c:dLbl>
      </c:pivotFmt>
      <c:pivotFmt>
        <c:idx val="175"/>
        <c:dLbl>
          <c:idx val="0"/>
          <c:showLegendKey val="0"/>
          <c:showVal val="0"/>
          <c:showCatName val="0"/>
          <c:showSerName val="0"/>
          <c:showPercent val="0"/>
          <c:showBubbleSize val="0"/>
          <c:extLst>
            <c:ext xmlns:c15="http://schemas.microsoft.com/office/drawing/2012/chart" uri="{CE6537A1-D6FC-4f65-9D91-7224C49458BB}"/>
          </c:extLst>
        </c:dLbl>
      </c:pivotFmt>
      <c:pivotFmt>
        <c:idx val="176"/>
        <c:dLbl>
          <c:idx val="0"/>
          <c:showLegendKey val="0"/>
          <c:showVal val="0"/>
          <c:showCatName val="0"/>
          <c:showSerName val="0"/>
          <c:showPercent val="0"/>
          <c:showBubbleSize val="0"/>
          <c:extLst>
            <c:ext xmlns:c15="http://schemas.microsoft.com/office/drawing/2012/chart" uri="{CE6537A1-D6FC-4f65-9D91-7224C49458BB}"/>
          </c:extLst>
        </c:dLbl>
      </c:pivotFmt>
      <c:pivotFmt>
        <c:idx val="177"/>
        <c:dLbl>
          <c:idx val="0"/>
          <c:showLegendKey val="0"/>
          <c:showVal val="0"/>
          <c:showCatName val="0"/>
          <c:showSerName val="0"/>
          <c:showPercent val="0"/>
          <c:showBubbleSize val="0"/>
          <c:extLst>
            <c:ext xmlns:c15="http://schemas.microsoft.com/office/drawing/2012/chart" uri="{CE6537A1-D6FC-4f65-9D91-7224C49458BB}"/>
          </c:extLst>
        </c:dLbl>
      </c:pivotFmt>
      <c:pivotFmt>
        <c:idx val="178"/>
        <c:dLbl>
          <c:idx val="0"/>
          <c:showLegendKey val="0"/>
          <c:showVal val="0"/>
          <c:showCatName val="0"/>
          <c:showSerName val="0"/>
          <c:showPercent val="0"/>
          <c:showBubbleSize val="0"/>
          <c:extLst>
            <c:ext xmlns:c15="http://schemas.microsoft.com/office/drawing/2012/chart" uri="{CE6537A1-D6FC-4f65-9D91-7224C49458BB}"/>
          </c:extLst>
        </c:dLbl>
      </c:pivotFmt>
      <c:pivotFmt>
        <c:idx val="179"/>
        <c:dLbl>
          <c:idx val="0"/>
          <c:showLegendKey val="0"/>
          <c:showVal val="0"/>
          <c:showCatName val="0"/>
          <c:showSerName val="0"/>
          <c:showPercent val="0"/>
          <c:showBubbleSize val="0"/>
          <c:extLst>
            <c:ext xmlns:c15="http://schemas.microsoft.com/office/drawing/2012/chart" uri="{CE6537A1-D6FC-4f65-9D91-7224C49458BB}"/>
          </c:extLst>
        </c:dLbl>
      </c:pivotFmt>
      <c:pivotFmt>
        <c:idx val="18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Data'!$C$132:$C$133</c:f>
              <c:strCache>
                <c:ptCount val="1"/>
                <c:pt idx="0">
                  <c:v>North Carolina</c:v>
                </c:pt>
              </c:strCache>
            </c:strRef>
          </c:tx>
          <c:spPr>
            <a:ln w="28575" cap="rnd">
              <a:solidFill>
                <a:schemeClr val="accent1"/>
              </a:solidFill>
              <a:round/>
            </a:ln>
            <a:effectLst/>
          </c:spPr>
          <c:marker>
            <c:symbol val="none"/>
          </c:marker>
          <c:cat>
            <c:strRef>
              <c:f>'Pivot Table Data'!$B$134:$B$146</c:f>
              <c:strCache>
                <c:ptCount val="12"/>
                <c:pt idx="0">
                  <c:v>July</c:v>
                </c:pt>
                <c:pt idx="1">
                  <c:v>August</c:v>
                </c:pt>
                <c:pt idx="2">
                  <c:v>September</c:v>
                </c:pt>
                <c:pt idx="3">
                  <c:v>October</c:v>
                </c:pt>
                <c:pt idx="4">
                  <c:v>November</c:v>
                </c:pt>
                <c:pt idx="5">
                  <c:v>December</c:v>
                </c:pt>
                <c:pt idx="6">
                  <c:v>January</c:v>
                </c:pt>
                <c:pt idx="7">
                  <c:v>February</c:v>
                </c:pt>
                <c:pt idx="8">
                  <c:v>March</c:v>
                </c:pt>
                <c:pt idx="9">
                  <c:v>April</c:v>
                </c:pt>
                <c:pt idx="10">
                  <c:v>May</c:v>
                </c:pt>
                <c:pt idx="11">
                  <c:v>June</c:v>
                </c:pt>
              </c:strCache>
            </c:strRef>
          </c:cat>
          <c:val>
            <c:numRef>
              <c:f>'Pivot Table Data'!$C$134:$C$146</c:f>
              <c:numCache>
                <c:formatCode>General</c:formatCode>
                <c:ptCount val="12"/>
                <c:pt idx="0">
                  <c:v>46569</c:v>
                </c:pt>
                <c:pt idx="1">
                  <c:v>48285</c:v>
                </c:pt>
                <c:pt idx="2">
                  <c:v>43042</c:v>
                </c:pt>
                <c:pt idx="3">
                  <c:v>44172</c:v>
                </c:pt>
                <c:pt idx="4">
                  <c:v>42152</c:v>
                </c:pt>
                <c:pt idx="5">
                  <c:v>40786</c:v>
                </c:pt>
                <c:pt idx="6">
                  <c:v>54476</c:v>
                </c:pt>
                <c:pt idx="7">
                  <c:v>48457</c:v>
                </c:pt>
                <c:pt idx="8">
                  <c:v>50837</c:v>
                </c:pt>
                <c:pt idx="9">
                  <c:v>46202</c:v>
                </c:pt>
                <c:pt idx="10">
                  <c:v>48992</c:v>
                </c:pt>
                <c:pt idx="11">
                  <c:v>47175</c:v>
                </c:pt>
              </c:numCache>
            </c:numRef>
          </c:val>
          <c:smooth val="0"/>
          <c:extLst>
            <c:ext xmlns:c16="http://schemas.microsoft.com/office/drawing/2014/chart" uri="{C3380CC4-5D6E-409C-BE32-E72D297353CC}">
              <c16:uniqueId val="{00000000-EEB1-4867-B3A8-C91AB07D2D2F}"/>
            </c:ext>
          </c:extLst>
        </c:ser>
        <c:ser>
          <c:idx val="1"/>
          <c:order val="1"/>
          <c:tx>
            <c:strRef>
              <c:f>'Pivot Table Data'!$D$132:$D$133</c:f>
              <c:strCache>
                <c:ptCount val="1"/>
                <c:pt idx="0">
                  <c:v>Maryland</c:v>
                </c:pt>
              </c:strCache>
            </c:strRef>
          </c:tx>
          <c:spPr>
            <a:ln w="28575" cap="rnd">
              <a:solidFill>
                <a:schemeClr val="accent2"/>
              </a:solidFill>
              <a:round/>
            </a:ln>
            <a:effectLst/>
          </c:spPr>
          <c:marker>
            <c:symbol val="none"/>
          </c:marker>
          <c:cat>
            <c:strRef>
              <c:f>'Pivot Table Data'!$B$134:$B$146</c:f>
              <c:strCache>
                <c:ptCount val="12"/>
                <c:pt idx="0">
                  <c:v>July</c:v>
                </c:pt>
                <c:pt idx="1">
                  <c:v>August</c:v>
                </c:pt>
                <c:pt idx="2">
                  <c:v>September</c:v>
                </c:pt>
                <c:pt idx="3">
                  <c:v>October</c:v>
                </c:pt>
                <c:pt idx="4">
                  <c:v>November</c:v>
                </c:pt>
                <c:pt idx="5">
                  <c:v>December</c:v>
                </c:pt>
                <c:pt idx="6">
                  <c:v>January</c:v>
                </c:pt>
                <c:pt idx="7">
                  <c:v>February</c:v>
                </c:pt>
                <c:pt idx="8">
                  <c:v>March</c:v>
                </c:pt>
                <c:pt idx="9">
                  <c:v>April</c:v>
                </c:pt>
                <c:pt idx="10">
                  <c:v>May</c:v>
                </c:pt>
                <c:pt idx="11">
                  <c:v>June</c:v>
                </c:pt>
              </c:strCache>
            </c:strRef>
          </c:cat>
          <c:val>
            <c:numRef>
              <c:f>'Pivot Table Data'!$D$134:$D$146</c:f>
              <c:numCache>
                <c:formatCode>General</c:formatCode>
                <c:ptCount val="12"/>
                <c:pt idx="0">
                  <c:v>42075</c:v>
                </c:pt>
                <c:pt idx="1">
                  <c:v>44085</c:v>
                </c:pt>
                <c:pt idx="2">
                  <c:v>42904</c:v>
                </c:pt>
                <c:pt idx="3">
                  <c:v>43599</c:v>
                </c:pt>
                <c:pt idx="4">
                  <c:v>40938</c:v>
                </c:pt>
                <c:pt idx="5">
                  <c:v>40049</c:v>
                </c:pt>
                <c:pt idx="6">
                  <c:v>37764</c:v>
                </c:pt>
                <c:pt idx="7">
                  <c:v>44193</c:v>
                </c:pt>
                <c:pt idx="8">
                  <c:v>47954</c:v>
                </c:pt>
                <c:pt idx="9">
                  <c:v>42921</c:v>
                </c:pt>
                <c:pt idx="10">
                  <c:v>43169</c:v>
                </c:pt>
                <c:pt idx="11">
                  <c:v>41388</c:v>
                </c:pt>
              </c:numCache>
            </c:numRef>
          </c:val>
          <c:smooth val="0"/>
          <c:extLst>
            <c:ext xmlns:c16="http://schemas.microsoft.com/office/drawing/2014/chart" uri="{C3380CC4-5D6E-409C-BE32-E72D297353CC}">
              <c16:uniqueId val="{00000007-93DA-4FD8-BCAA-B68742EE2AE2}"/>
            </c:ext>
          </c:extLst>
        </c:ser>
        <c:ser>
          <c:idx val="2"/>
          <c:order val="2"/>
          <c:tx>
            <c:strRef>
              <c:f>'Pivot Table Data'!$E$132:$E$133</c:f>
              <c:strCache>
                <c:ptCount val="1"/>
                <c:pt idx="0">
                  <c:v>Virginia</c:v>
                </c:pt>
              </c:strCache>
            </c:strRef>
          </c:tx>
          <c:spPr>
            <a:ln w="28575" cap="rnd">
              <a:solidFill>
                <a:schemeClr val="accent3"/>
              </a:solidFill>
              <a:round/>
            </a:ln>
            <a:effectLst/>
          </c:spPr>
          <c:marker>
            <c:symbol val="none"/>
          </c:marker>
          <c:cat>
            <c:strRef>
              <c:f>'Pivot Table Data'!$B$134:$B$146</c:f>
              <c:strCache>
                <c:ptCount val="12"/>
                <c:pt idx="0">
                  <c:v>July</c:v>
                </c:pt>
                <c:pt idx="1">
                  <c:v>August</c:v>
                </c:pt>
                <c:pt idx="2">
                  <c:v>September</c:v>
                </c:pt>
                <c:pt idx="3">
                  <c:v>October</c:v>
                </c:pt>
                <c:pt idx="4">
                  <c:v>November</c:v>
                </c:pt>
                <c:pt idx="5">
                  <c:v>December</c:v>
                </c:pt>
                <c:pt idx="6">
                  <c:v>January</c:v>
                </c:pt>
                <c:pt idx="7">
                  <c:v>February</c:v>
                </c:pt>
                <c:pt idx="8">
                  <c:v>March</c:v>
                </c:pt>
                <c:pt idx="9">
                  <c:v>April</c:v>
                </c:pt>
                <c:pt idx="10">
                  <c:v>May</c:v>
                </c:pt>
                <c:pt idx="11">
                  <c:v>June</c:v>
                </c:pt>
              </c:strCache>
            </c:strRef>
          </c:cat>
          <c:val>
            <c:numRef>
              <c:f>'Pivot Table Data'!$E$134:$E$146</c:f>
              <c:numCache>
                <c:formatCode>General</c:formatCode>
                <c:ptCount val="12"/>
                <c:pt idx="0">
                  <c:v>84281</c:v>
                </c:pt>
                <c:pt idx="1">
                  <c:v>85591</c:v>
                </c:pt>
                <c:pt idx="2">
                  <c:v>77854</c:v>
                </c:pt>
                <c:pt idx="3">
                  <c:v>78338</c:v>
                </c:pt>
                <c:pt idx="4">
                  <c:v>72706</c:v>
                </c:pt>
                <c:pt idx="5">
                  <c:v>73863</c:v>
                </c:pt>
                <c:pt idx="6">
                  <c:v>90186</c:v>
                </c:pt>
                <c:pt idx="7">
                  <c:v>83289</c:v>
                </c:pt>
                <c:pt idx="8">
                  <c:v>93050</c:v>
                </c:pt>
                <c:pt idx="9">
                  <c:v>81571</c:v>
                </c:pt>
                <c:pt idx="10">
                  <c:v>88088</c:v>
                </c:pt>
                <c:pt idx="11">
                  <c:v>85659</c:v>
                </c:pt>
              </c:numCache>
            </c:numRef>
          </c:val>
          <c:smooth val="0"/>
          <c:extLst>
            <c:ext xmlns:c16="http://schemas.microsoft.com/office/drawing/2014/chart" uri="{C3380CC4-5D6E-409C-BE32-E72D297353CC}">
              <c16:uniqueId val="{00000008-93DA-4FD8-BCAA-B68742EE2AE2}"/>
            </c:ext>
          </c:extLst>
        </c:ser>
        <c:ser>
          <c:idx val="3"/>
          <c:order val="3"/>
          <c:tx>
            <c:strRef>
              <c:f>'Pivot Table Data'!$F$132:$F$133</c:f>
              <c:strCache>
                <c:ptCount val="1"/>
                <c:pt idx="0">
                  <c:v>South Carolina</c:v>
                </c:pt>
              </c:strCache>
            </c:strRef>
          </c:tx>
          <c:spPr>
            <a:ln w="28575" cap="rnd">
              <a:solidFill>
                <a:schemeClr val="accent4"/>
              </a:solidFill>
              <a:round/>
            </a:ln>
            <a:effectLst/>
          </c:spPr>
          <c:marker>
            <c:symbol val="none"/>
          </c:marker>
          <c:cat>
            <c:strRef>
              <c:f>'Pivot Table Data'!$B$134:$B$146</c:f>
              <c:strCache>
                <c:ptCount val="12"/>
                <c:pt idx="0">
                  <c:v>July</c:v>
                </c:pt>
                <c:pt idx="1">
                  <c:v>August</c:v>
                </c:pt>
                <c:pt idx="2">
                  <c:v>September</c:v>
                </c:pt>
                <c:pt idx="3">
                  <c:v>October</c:v>
                </c:pt>
                <c:pt idx="4">
                  <c:v>November</c:v>
                </c:pt>
                <c:pt idx="5">
                  <c:v>December</c:v>
                </c:pt>
                <c:pt idx="6">
                  <c:v>January</c:v>
                </c:pt>
                <c:pt idx="7">
                  <c:v>February</c:v>
                </c:pt>
                <c:pt idx="8">
                  <c:v>March</c:v>
                </c:pt>
                <c:pt idx="9">
                  <c:v>April</c:v>
                </c:pt>
                <c:pt idx="10">
                  <c:v>May</c:v>
                </c:pt>
                <c:pt idx="11">
                  <c:v>June</c:v>
                </c:pt>
              </c:strCache>
            </c:strRef>
          </c:cat>
          <c:val>
            <c:numRef>
              <c:f>'Pivot Table Data'!$F$134:$F$146</c:f>
              <c:numCache>
                <c:formatCode>General</c:formatCode>
                <c:ptCount val="12"/>
                <c:pt idx="0">
                  <c:v>72473</c:v>
                </c:pt>
                <c:pt idx="1">
                  <c:v>75651</c:v>
                </c:pt>
                <c:pt idx="2">
                  <c:v>66612</c:v>
                </c:pt>
                <c:pt idx="3">
                  <c:v>67460</c:v>
                </c:pt>
                <c:pt idx="4">
                  <c:v>65386</c:v>
                </c:pt>
                <c:pt idx="5">
                  <c:v>64014</c:v>
                </c:pt>
                <c:pt idx="6">
                  <c:v>78710</c:v>
                </c:pt>
                <c:pt idx="7">
                  <c:v>69291</c:v>
                </c:pt>
                <c:pt idx="8">
                  <c:v>76572</c:v>
                </c:pt>
                <c:pt idx="9">
                  <c:v>67820</c:v>
                </c:pt>
                <c:pt idx="10">
                  <c:v>75508</c:v>
                </c:pt>
                <c:pt idx="11">
                  <c:v>75317</c:v>
                </c:pt>
              </c:numCache>
            </c:numRef>
          </c:val>
          <c:smooth val="0"/>
          <c:extLst>
            <c:ext xmlns:c16="http://schemas.microsoft.com/office/drawing/2014/chart" uri="{C3380CC4-5D6E-409C-BE32-E72D297353CC}">
              <c16:uniqueId val="{00000009-93DA-4FD8-BCAA-B68742EE2AE2}"/>
            </c:ext>
          </c:extLst>
        </c:ser>
        <c:dLbls>
          <c:showLegendKey val="0"/>
          <c:showVal val="0"/>
          <c:showCatName val="0"/>
          <c:showSerName val="0"/>
          <c:showPercent val="0"/>
          <c:showBubbleSize val="0"/>
        </c:dLbls>
        <c:smooth val="0"/>
        <c:axId val="776909128"/>
        <c:axId val="776909848"/>
      </c:lineChart>
      <c:catAx>
        <c:axId val="7769091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mn-lt"/>
                <a:ea typeface="+mn-ea"/>
                <a:cs typeface="+mn-cs"/>
              </a:defRPr>
            </a:pPr>
            <a:endParaRPr lang="en-US"/>
          </a:p>
        </c:txPr>
        <c:crossAx val="776909848"/>
        <c:crosses val="autoZero"/>
        <c:auto val="1"/>
        <c:lblAlgn val="ctr"/>
        <c:lblOffset val="100"/>
        <c:noMultiLvlLbl val="0"/>
      </c:catAx>
      <c:valAx>
        <c:axId val="77690984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mn-lt"/>
                <a:ea typeface="+mn-ea"/>
                <a:cs typeface="+mn-cs"/>
              </a:defRPr>
            </a:pPr>
            <a:endParaRPr lang="en-US"/>
          </a:p>
        </c:txPr>
        <c:crossAx val="7769091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400">
          <a:solidFill>
            <a:sysClr val="windowText" lastClr="00000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[2023 Crunch Membership Analysis Dashboard.xlsx]Pivot Table Data!Check-Ins by Club</c:name>
    <c:fmtId val="4"/>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pivotFmt>
      <c:pivotFmt>
        <c:idx val="28"/>
      </c:pivotFmt>
      <c:pivotFmt>
        <c:idx val="29"/>
      </c:pivotFmt>
      <c:pivotFmt>
        <c:idx val="30"/>
      </c:pivotFmt>
      <c:pivotFmt>
        <c:idx val="31"/>
      </c:pivotFmt>
      <c:pivotFmt>
        <c:idx val="32"/>
      </c:pivotFmt>
      <c:pivotFmt>
        <c:idx val="33"/>
      </c:pivotFmt>
      <c:pivotFmt>
        <c:idx val="34"/>
      </c:pivotFmt>
      <c:pivotFmt>
        <c:idx val="35"/>
      </c:pivotFmt>
      <c:pivotFmt>
        <c:idx val="36"/>
      </c:pivotFmt>
      <c:pivotFmt>
        <c:idx val="37"/>
      </c:pivotFmt>
      <c:pivotFmt>
        <c:idx val="38"/>
      </c:pivotFmt>
      <c:pivotFmt>
        <c:idx val="39"/>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pivotFmt>
      <c:pivotFmt>
        <c:idx val="42"/>
      </c:pivotFmt>
      <c:pivotFmt>
        <c:idx val="43"/>
      </c:pivotFmt>
      <c:pivotFmt>
        <c:idx val="44"/>
      </c:pivotFmt>
      <c:pivotFmt>
        <c:idx val="45"/>
      </c:pivotFmt>
      <c:pivotFmt>
        <c:idx val="46"/>
      </c:pivotFmt>
      <c:pivotFmt>
        <c:idx val="47"/>
      </c:pivotFmt>
      <c:pivotFmt>
        <c:idx val="48"/>
      </c:pivotFmt>
      <c:pivotFmt>
        <c:idx val="49"/>
      </c:pivotFmt>
      <c:pivotFmt>
        <c:idx val="50"/>
      </c:pivotFmt>
      <c:pivotFmt>
        <c:idx val="51"/>
      </c:pivotFmt>
      <c:pivotFmt>
        <c:idx val="52"/>
      </c:pivotFmt>
      <c:pivotFmt>
        <c:idx val="53"/>
      </c:pivotFmt>
      <c:pivotFmt>
        <c:idx val="54"/>
        <c:dLbl>
          <c:idx val="0"/>
          <c:showLegendKey val="0"/>
          <c:showVal val="0"/>
          <c:showCatName val="0"/>
          <c:showSerName val="0"/>
          <c:showPercent val="0"/>
          <c:showBubbleSize val="0"/>
          <c:extLst>
            <c:ext xmlns:c15="http://schemas.microsoft.com/office/drawing/2012/chart" uri="{CE6537A1-D6FC-4f65-9D91-7224C49458BB}"/>
          </c:extLst>
        </c:dLbl>
      </c:pivotFmt>
      <c:pivotFmt>
        <c:idx val="55"/>
      </c:pivotFmt>
      <c:pivotFmt>
        <c:idx val="56"/>
      </c:pivotFmt>
      <c:pivotFmt>
        <c:idx val="57"/>
      </c:pivotFmt>
      <c:pivotFmt>
        <c:idx val="58"/>
      </c:pivotFmt>
      <c:pivotFmt>
        <c:idx val="59"/>
      </c:pivotFmt>
      <c:pivotFmt>
        <c:idx val="60"/>
      </c:pivotFmt>
      <c:pivotFmt>
        <c:idx val="61"/>
      </c:pivotFmt>
      <c:pivotFmt>
        <c:idx val="62"/>
      </c:pivotFmt>
      <c:pivotFmt>
        <c:idx val="63"/>
      </c:pivotFmt>
      <c:pivotFmt>
        <c:idx val="64"/>
      </c:pivotFmt>
      <c:pivotFmt>
        <c:idx val="65"/>
      </c:pivotFmt>
      <c:pivotFmt>
        <c:idx val="66"/>
      </c:pivotFmt>
      <c:pivotFmt>
        <c:idx val="67"/>
      </c:pivotFmt>
      <c:pivotFmt>
        <c:idx val="68"/>
        <c:dLbl>
          <c:idx val="0"/>
          <c:showLegendKey val="0"/>
          <c:showVal val="0"/>
          <c:showCatName val="0"/>
          <c:showSerName val="0"/>
          <c:showPercent val="0"/>
          <c:showBubbleSize val="0"/>
          <c:extLst>
            <c:ext xmlns:c15="http://schemas.microsoft.com/office/drawing/2012/chart" uri="{CE6537A1-D6FC-4f65-9D91-7224C49458BB}"/>
          </c:extLst>
        </c:dLbl>
      </c:pivotFmt>
      <c:pivotFmt>
        <c:idx val="69"/>
      </c:pivotFmt>
      <c:pivotFmt>
        <c:idx val="70"/>
      </c:pivotFmt>
      <c:pivotFmt>
        <c:idx val="71"/>
      </c:pivotFmt>
      <c:pivotFmt>
        <c:idx val="72"/>
      </c:pivotFmt>
      <c:pivotFmt>
        <c:idx val="73"/>
      </c:pivotFmt>
      <c:pivotFmt>
        <c:idx val="74"/>
      </c:pivotFmt>
      <c:pivotFmt>
        <c:idx val="75"/>
      </c:pivotFmt>
      <c:pivotFmt>
        <c:idx val="76"/>
      </c:pivotFmt>
      <c:pivotFmt>
        <c:idx val="77"/>
      </c:pivotFmt>
      <c:pivotFmt>
        <c:idx val="78"/>
      </c:pivotFmt>
      <c:pivotFmt>
        <c:idx val="79"/>
      </c:pivotFmt>
      <c:pivotFmt>
        <c:idx val="80"/>
      </c:pivotFmt>
      <c:pivotFmt>
        <c:idx val="81"/>
      </c:pivotFmt>
      <c:pivotFmt>
        <c:idx val="82"/>
        <c:dLbl>
          <c:idx val="0"/>
          <c:showLegendKey val="0"/>
          <c:showVal val="0"/>
          <c:showCatName val="0"/>
          <c:showSerName val="0"/>
          <c:showPercent val="0"/>
          <c:showBubbleSize val="0"/>
          <c:extLst>
            <c:ext xmlns:c15="http://schemas.microsoft.com/office/drawing/2012/chart" uri="{CE6537A1-D6FC-4f65-9D91-7224C49458BB}"/>
          </c:extLst>
        </c:dLbl>
      </c:pivotFmt>
      <c:pivotFmt>
        <c:idx val="83"/>
      </c:pivotFmt>
      <c:pivotFmt>
        <c:idx val="84"/>
      </c:pivotFmt>
      <c:pivotFmt>
        <c:idx val="85"/>
      </c:pivotFmt>
      <c:pivotFmt>
        <c:idx val="86"/>
      </c:pivotFmt>
      <c:pivotFmt>
        <c:idx val="87"/>
      </c:pivotFmt>
      <c:pivotFmt>
        <c:idx val="88"/>
      </c:pivotFmt>
      <c:pivotFmt>
        <c:idx val="89"/>
      </c:pivotFmt>
      <c:pivotFmt>
        <c:idx val="90"/>
      </c:pivotFmt>
      <c:pivotFmt>
        <c:idx val="91"/>
      </c:pivotFmt>
      <c:pivotFmt>
        <c:idx val="92"/>
      </c:pivotFmt>
      <c:pivotFmt>
        <c:idx val="93"/>
      </c:pivotFmt>
      <c:pivotFmt>
        <c:idx val="94"/>
      </c:pivotFmt>
      <c:pivotFmt>
        <c:idx val="95"/>
      </c:pivotFmt>
      <c:pivotFmt>
        <c:idx val="96"/>
        <c:dLbl>
          <c:idx val="0"/>
          <c:showLegendKey val="0"/>
          <c:showVal val="0"/>
          <c:showCatName val="0"/>
          <c:showSerName val="0"/>
          <c:showPercent val="0"/>
          <c:showBubbleSize val="0"/>
          <c:extLst>
            <c:ext xmlns:c15="http://schemas.microsoft.com/office/drawing/2012/chart" uri="{CE6537A1-D6FC-4f65-9D91-7224C49458BB}"/>
          </c:extLst>
        </c:dLbl>
      </c:pivotFmt>
      <c:pivotFmt>
        <c:idx val="97"/>
      </c:pivotFmt>
      <c:pivotFmt>
        <c:idx val="98"/>
      </c:pivotFmt>
      <c:pivotFmt>
        <c:idx val="99"/>
      </c:pivotFmt>
      <c:pivotFmt>
        <c:idx val="100"/>
      </c:pivotFmt>
      <c:pivotFmt>
        <c:idx val="101"/>
      </c:pivotFmt>
      <c:pivotFmt>
        <c:idx val="102"/>
      </c:pivotFmt>
      <c:pivotFmt>
        <c:idx val="103"/>
      </c:pivotFmt>
      <c:pivotFmt>
        <c:idx val="104"/>
      </c:pivotFmt>
      <c:pivotFmt>
        <c:idx val="105"/>
      </c:pivotFmt>
      <c:pivotFmt>
        <c:idx val="106"/>
      </c:pivotFmt>
      <c:pivotFmt>
        <c:idx val="107"/>
      </c:pivotFmt>
      <c:pivotFmt>
        <c:idx val="108"/>
      </c:pivotFmt>
      <c:pivotFmt>
        <c:idx val="109"/>
      </c:pivotFmt>
      <c:pivotFmt>
        <c:idx val="110"/>
        <c:dLbl>
          <c:idx val="0"/>
          <c:showLegendKey val="0"/>
          <c:showVal val="0"/>
          <c:showCatName val="0"/>
          <c:showSerName val="0"/>
          <c:showPercent val="0"/>
          <c:showBubbleSize val="0"/>
          <c:extLst>
            <c:ext xmlns:c15="http://schemas.microsoft.com/office/drawing/2012/chart" uri="{CE6537A1-D6FC-4f65-9D91-7224C49458BB}"/>
          </c:extLst>
        </c:dLbl>
      </c:pivotFmt>
      <c:pivotFmt>
        <c:idx val="111"/>
      </c:pivotFmt>
      <c:pivotFmt>
        <c:idx val="112"/>
      </c:pivotFmt>
      <c:pivotFmt>
        <c:idx val="113"/>
      </c:pivotFmt>
      <c:pivotFmt>
        <c:idx val="114"/>
      </c:pivotFmt>
      <c:pivotFmt>
        <c:idx val="115"/>
      </c:pivotFmt>
      <c:pivotFmt>
        <c:idx val="116"/>
      </c:pivotFmt>
      <c:pivotFmt>
        <c:idx val="117"/>
      </c:pivotFmt>
      <c:pivotFmt>
        <c:idx val="118"/>
      </c:pivotFmt>
      <c:pivotFmt>
        <c:idx val="119"/>
      </c:pivotFmt>
      <c:pivotFmt>
        <c:idx val="120"/>
      </c:pivotFmt>
      <c:pivotFmt>
        <c:idx val="121"/>
      </c:pivotFmt>
      <c:pivotFmt>
        <c:idx val="122"/>
      </c:pivotFmt>
      <c:pivotFmt>
        <c:idx val="123"/>
      </c:pivotFmt>
      <c:pivotFmt>
        <c:idx val="124"/>
        <c:dLbl>
          <c:idx val="0"/>
          <c:showLegendKey val="0"/>
          <c:showVal val="0"/>
          <c:showCatName val="0"/>
          <c:showSerName val="0"/>
          <c:showPercent val="0"/>
          <c:showBubbleSize val="0"/>
          <c:extLst>
            <c:ext xmlns:c15="http://schemas.microsoft.com/office/drawing/2012/chart" uri="{CE6537A1-D6FC-4f65-9D91-7224C49458BB}"/>
          </c:extLst>
        </c:dLbl>
      </c:pivotFmt>
      <c:pivotFmt>
        <c:idx val="125"/>
      </c:pivotFmt>
      <c:pivotFmt>
        <c:idx val="126"/>
      </c:pivotFmt>
      <c:pivotFmt>
        <c:idx val="127"/>
      </c:pivotFmt>
      <c:pivotFmt>
        <c:idx val="128"/>
      </c:pivotFmt>
      <c:pivotFmt>
        <c:idx val="129"/>
      </c:pivotFmt>
      <c:pivotFmt>
        <c:idx val="130"/>
      </c:pivotFmt>
      <c:pivotFmt>
        <c:idx val="131"/>
      </c:pivotFmt>
      <c:pivotFmt>
        <c:idx val="132"/>
      </c:pivotFmt>
      <c:pivotFmt>
        <c:idx val="133"/>
      </c:pivotFmt>
      <c:pivotFmt>
        <c:idx val="134"/>
      </c:pivotFmt>
      <c:pivotFmt>
        <c:idx val="135"/>
      </c:pivotFmt>
      <c:pivotFmt>
        <c:idx val="136"/>
      </c:pivotFmt>
      <c:pivotFmt>
        <c:idx val="137"/>
      </c:pivotFmt>
      <c:pivotFmt>
        <c:idx val="138"/>
        <c:dLbl>
          <c:idx val="0"/>
          <c:showLegendKey val="0"/>
          <c:showVal val="0"/>
          <c:showCatName val="0"/>
          <c:showSerName val="0"/>
          <c:showPercent val="0"/>
          <c:showBubbleSize val="0"/>
          <c:extLst>
            <c:ext xmlns:c15="http://schemas.microsoft.com/office/drawing/2012/chart" uri="{CE6537A1-D6FC-4f65-9D91-7224C49458BB}"/>
          </c:extLst>
        </c:dLbl>
      </c:pivotFmt>
      <c:pivotFmt>
        <c:idx val="139"/>
      </c:pivotFmt>
      <c:pivotFmt>
        <c:idx val="140"/>
      </c:pivotFmt>
      <c:pivotFmt>
        <c:idx val="141"/>
      </c:pivotFmt>
      <c:pivotFmt>
        <c:idx val="142"/>
      </c:pivotFmt>
      <c:pivotFmt>
        <c:idx val="143"/>
      </c:pivotFmt>
      <c:pivotFmt>
        <c:idx val="144"/>
      </c:pivotFmt>
      <c:pivotFmt>
        <c:idx val="145"/>
      </c:pivotFmt>
      <c:pivotFmt>
        <c:idx val="146"/>
      </c:pivotFmt>
      <c:pivotFmt>
        <c:idx val="147"/>
      </c:pivotFmt>
      <c:pivotFmt>
        <c:idx val="148"/>
      </c:pivotFmt>
      <c:pivotFmt>
        <c:idx val="149"/>
      </c:pivotFmt>
      <c:pivotFmt>
        <c:idx val="150"/>
      </c:pivotFmt>
      <c:pivotFmt>
        <c:idx val="151"/>
      </c:pivotFmt>
      <c:pivotFmt>
        <c:idx val="152"/>
        <c:dLbl>
          <c:idx val="0"/>
          <c:showLegendKey val="0"/>
          <c:showVal val="0"/>
          <c:showCatName val="0"/>
          <c:showSerName val="0"/>
          <c:showPercent val="0"/>
          <c:showBubbleSize val="0"/>
          <c:extLst>
            <c:ext xmlns:c15="http://schemas.microsoft.com/office/drawing/2012/chart" uri="{CE6537A1-D6FC-4f65-9D91-7224C49458BB}"/>
          </c:extLst>
        </c:dLbl>
      </c:pivotFmt>
      <c:pivotFmt>
        <c:idx val="153"/>
      </c:pivotFmt>
      <c:pivotFmt>
        <c:idx val="154"/>
      </c:pivotFmt>
      <c:pivotFmt>
        <c:idx val="155"/>
      </c:pivotFmt>
      <c:pivotFmt>
        <c:idx val="156"/>
      </c:pivotFmt>
      <c:pivotFmt>
        <c:idx val="157"/>
      </c:pivotFmt>
      <c:pivotFmt>
        <c:idx val="158"/>
      </c:pivotFmt>
      <c:pivotFmt>
        <c:idx val="159"/>
      </c:pivotFmt>
      <c:pivotFmt>
        <c:idx val="160"/>
      </c:pivotFmt>
      <c:pivotFmt>
        <c:idx val="161"/>
      </c:pivotFmt>
      <c:pivotFmt>
        <c:idx val="162"/>
      </c:pivotFmt>
      <c:pivotFmt>
        <c:idx val="163"/>
      </c:pivotFmt>
      <c:pivotFmt>
        <c:idx val="164"/>
      </c:pivotFmt>
      <c:pivotFmt>
        <c:idx val="165"/>
      </c:pivotFmt>
      <c:pivotFmt>
        <c:idx val="166"/>
        <c:dLbl>
          <c:idx val="0"/>
          <c:showLegendKey val="0"/>
          <c:showVal val="0"/>
          <c:showCatName val="0"/>
          <c:showSerName val="0"/>
          <c:showPercent val="0"/>
          <c:showBubbleSize val="0"/>
          <c:extLst>
            <c:ext xmlns:c15="http://schemas.microsoft.com/office/drawing/2012/chart" uri="{CE6537A1-D6FC-4f65-9D91-7224C49458BB}"/>
          </c:extLst>
        </c:dLbl>
      </c:pivotFmt>
      <c:pivotFmt>
        <c:idx val="167"/>
      </c:pivotFmt>
      <c:pivotFmt>
        <c:idx val="168"/>
      </c:pivotFmt>
      <c:pivotFmt>
        <c:idx val="169"/>
      </c:pivotFmt>
      <c:pivotFmt>
        <c:idx val="170"/>
      </c:pivotFmt>
      <c:pivotFmt>
        <c:idx val="171"/>
      </c:pivotFmt>
      <c:pivotFmt>
        <c:idx val="172"/>
      </c:pivotFmt>
      <c:pivotFmt>
        <c:idx val="173"/>
      </c:pivotFmt>
      <c:pivotFmt>
        <c:idx val="174"/>
      </c:pivotFmt>
      <c:pivotFmt>
        <c:idx val="175"/>
      </c:pivotFmt>
      <c:pivotFmt>
        <c:idx val="176"/>
      </c:pivotFmt>
      <c:pivotFmt>
        <c:idx val="177"/>
      </c:pivotFmt>
      <c:pivotFmt>
        <c:idx val="178"/>
      </c:pivotFmt>
      <c:pivotFmt>
        <c:idx val="179"/>
      </c:pivotFmt>
      <c:pivotFmt>
        <c:idx val="180"/>
        <c:spPr>
          <a:solidFill>
            <a:schemeClr val="accent1"/>
          </a:solidFill>
          <a:ln>
            <a:noFill/>
          </a:ln>
          <a:effectLst/>
          <a:scene3d>
            <a:camera prst="orthographicFront"/>
            <a:lightRig rig="brightRoom" dir="t"/>
          </a:scene3d>
          <a:sp3d prstMaterial="flat">
            <a:bevelT w="50800" h="101600" prst="angle"/>
            <a:contourClr>
              <a:srgbClr val="000000"/>
            </a:contourClr>
          </a:sp3d>
        </c:spPr>
        <c:marker>
          <c:spPr>
            <a:solidFill>
              <a:schemeClr val="accent1"/>
            </a:solidFill>
            <a:ln w="9525">
              <a:solidFill>
                <a:schemeClr val="lt1"/>
              </a:solidFill>
            </a:ln>
            <a:effectLst/>
          </c:spPr>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81"/>
      </c:pivotFmt>
      <c:pivotFmt>
        <c:idx val="182"/>
      </c:pivotFmt>
      <c:pivotFmt>
        <c:idx val="183"/>
      </c:pivotFmt>
      <c:pivotFmt>
        <c:idx val="184"/>
      </c:pivotFmt>
      <c:pivotFmt>
        <c:idx val="185"/>
      </c:pivotFmt>
      <c:pivotFmt>
        <c:idx val="186"/>
      </c:pivotFmt>
      <c:pivotFmt>
        <c:idx val="187"/>
      </c:pivotFmt>
      <c:pivotFmt>
        <c:idx val="188"/>
      </c:pivotFmt>
      <c:pivotFmt>
        <c:idx val="189"/>
      </c:pivotFmt>
      <c:pivotFmt>
        <c:idx val="190"/>
      </c:pivotFmt>
      <c:pivotFmt>
        <c:idx val="191"/>
      </c:pivotFmt>
      <c:pivotFmt>
        <c:idx val="192"/>
      </c:pivotFmt>
      <c:pivotFmt>
        <c:idx val="193"/>
      </c:pivotFmt>
      <c:pivotFmt>
        <c:idx val="194"/>
        <c:spPr>
          <a:solidFill>
            <a:schemeClr val="accent1"/>
          </a:solidFill>
          <a:ln>
            <a:noFill/>
          </a:ln>
          <a:effectLst/>
          <a:scene3d>
            <a:camera prst="orthographicFront"/>
            <a:lightRig rig="brightRoom" dir="t"/>
          </a:scene3d>
          <a:sp3d prstMaterial="flat">
            <a:bevelT w="50800" h="101600" prst="angle"/>
            <a:contourClr>
              <a:srgbClr val="000000"/>
            </a:contourClr>
          </a:sp3d>
        </c:spPr>
        <c:marker>
          <c:spPr>
            <a:solidFill>
              <a:schemeClr val="accent1"/>
            </a:solidFill>
            <a:ln w="9525">
              <a:solidFill>
                <a:schemeClr val="lt1"/>
              </a:solidFill>
            </a:ln>
            <a:effectLst/>
          </c:spPr>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95"/>
      </c:pivotFmt>
      <c:pivotFmt>
        <c:idx val="196"/>
      </c:pivotFmt>
      <c:pivotFmt>
        <c:idx val="197"/>
      </c:pivotFmt>
      <c:pivotFmt>
        <c:idx val="198"/>
      </c:pivotFmt>
      <c:pivotFmt>
        <c:idx val="199"/>
      </c:pivotFmt>
      <c:pivotFmt>
        <c:idx val="200"/>
      </c:pivotFmt>
      <c:pivotFmt>
        <c:idx val="201"/>
      </c:pivotFmt>
      <c:pivotFmt>
        <c:idx val="202"/>
      </c:pivotFmt>
      <c:pivotFmt>
        <c:idx val="203"/>
      </c:pivotFmt>
      <c:pivotFmt>
        <c:idx val="204"/>
      </c:pivotFmt>
      <c:pivotFmt>
        <c:idx val="205"/>
      </c:pivotFmt>
      <c:pivotFmt>
        <c:idx val="206"/>
      </c:pivotFmt>
      <c:pivotFmt>
        <c:idx val="207"/>
      </c:pivotFmt>
      <c:pivotFmt>
        <c:idx val="208"/>
        <c:spPr>
          <a:solidFill>
            <a:schemeClr val="accent1"/>
          </a:solidFill>
          <a:ln>
            <a:noFill/>
          </a:ln>
          <a:effectLst/>
          <a:scene3d>
            <a:camera prst="orthographicFront"/>
            <a:lightRig rig="brightRoom" dir="t"/>
          </a:scene3d>
          <a:sp3d prstMaterial="flat">
            <a:bevelT w="50800" h="101600" prst="angle"/>
            <a:contourClr>
              <a:srgbClr val="000000"/>
            </a:contourClr>
          </a:sp3d>
        </c:spPr>
        <c:marker>
          <c:spPr>
            <a:solidFill>
              <a:schemeClr val="accent1"/>
            </a:solidFill>
            <a:ln w="9525">
              <a:solidFill>
                <a:schemeClr val="lt1"/>
              </a:solidFill>
            </a:ln>
            <a:effectLst/>
          </c:spPr>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209"/>
      </c:pivotFmt>
      <c:pivotFmt>
        <c:idx val="210"/>
      </c:pivotFmt>
      <c:pivotFmt>
        <c:idx val="211"/>
      </c:pivotFmt>
      <c:pivotFmt>
        <c:idx val="212"/>
      </c:pivotFmt>
      <c:pivotFmt>
        <c:idx val="213"/>
      </c:pivotFmt>
      <c:pivotFmt>
        <c:idx val="214"/>
      </c:pivotFmt>
      <c:pivotFmt>
        <c:idx val="215"/>
      </c:pivotFmt>
      <c:pivotFmt>
        <c:idx val="216"/>
      </c:pivotFmt>
      <c:pivotFmt>
        <c:idx val="217"/>
      </c:pivotFmt>
      <c:pivotFmt>
        <c:idx val="218"/>
      </c:pivotFmt>
      <c:pivotFmt>
        <c:idx val="219"/>
      </c:pivotFmt>
      <c:pivotFmt>
        <c:idx val="220"/>
      </c:pivotFmt>
      <c:pivotFmt>
        <c:idx val="221"/>
      </c:pivotFmt>
      <c:pivotFmt>
        <c:idx val="222"/>
        <c:spPr>
          <a:solidFill>
            <a:schemeClr val="accent1"/>
          </a:solidFill>
          <a:ln>
            <a:noFill/>
          </a:ln>
          <a:effectLst/>
          <a:scene3d>
            <a:camera prst="orthographicFront"/>
            <a:lightRig rig="brightRoom" dir="t"/>
          </a:scene3d>
          <a:sp3d prstMaterial="flat">
            <a:bevelT w="50800" h="101600" prst="angle"/>
            <a:contourClr>
              <a:srgbClr val="000000"/>
            </a:contourClr>
          </a:sp3d>
        </c:spPr>
        <c:marker>
          <c:spPr>
            <a:solidFill>
              <a:schemeClr val="accent1"/>
            </a:solidFill>
            <a:ln w="9525">
              <a:solidFill>
                <a:schemeClr val="lt1"/>
              </a:solidFill>
            </a:ln>
            <a:effectLst/>
          </c:spPr>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223"/>
      </c:pivotFmt>
      <c:pivotFmt>
        <c:idx val="224"/>
      </c:pivotFmt>
      <c:pivotFmt>
        <c:idx val="225"/>
      </c:pivotFmt>
      <c:pivotFmt>
        <c:idx val="226"/>
      </c:pivotFmt>
      <c:pivotFmt>
        <c:idx val="227"/>
      </c:pivotFmt>
      <c:pivotFmt>
        <c:idx val="228"/>
      </c:pivotFmt>
      <c:pivotFmt>
        <c:idx val="229"/>
      </c:pivotFmt>
      <c:pivotFmt>
        <c:idx val="230"/>
      </c:pivotFmt>
      <c:pivotFmt>
        <c:idx val="231"/>
      </c:pivotFmt>
      <c:pivotFmt>
        <c:idx val="232"/>
      </c:pivotFmt>
      <c:pivotFmt>
        <c:idx val="233"/>
      </c:pivotFmt>
      <c:pivotFmt>
        <c:idx val="234"/>
      </c:pivotFmt>
      <c:pivotFmt>
        <c:idx val="235"/>
      </c:pivotFmt>
      <c:pivotFmt>
        <c:idx val="236"/>
        <c:spPr>
          <a:solidFill>
            <a:schemeClr val="accent1"/>
          </a:solidFill>
          <a:ln>
            <a:noFill/>
          </a:ln>
          <a:effectLst/>
          <a:scene3d>
            <a:camera prst="orthographicFront"/>
            <a:lightRig rig="brightRoom" dir="t"/>
          </a:scene3d>
          <a:sp3d prstMaterial="flat">
            <a:bevelT w="50800" h="101600" prst="angle"/>
            <a:contourClr>
              <a:srgbClr val="000000"/>
            </a:contourClr>
          </a:sp3d>
        </c:spPr>
        <c:marker>
          <c:spPr>
            <a:solidFill>
              <a:schemeClr val="accent1"/>
            </a:solidFill>
            <a:ln w="9525">
              <a:solidFill>
                <a:schemeClr val="lt1"/>
              </a:solidFill>
            </a:ln>
            <a:effectLst/>
          </c:spPr>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237"/>
      </c:pivotFmt>
      <c:pivotFmt>
        <c:idx val="238"/>
      </c:pivotFmt>
      <c:pivotFmt>
        <c:idx val="239"/>
      </c:pivotFmt>
      <c:pivotFmt>
        <c:idx val="240"/>
      </c:pivotFmt>
      <c:pivotFmt>
        <c:idx val="241"/>
      </c:pivotFmt>
      <c:pivotFmt>
        <c:idx val="242"/>
      </c:pivotFmt>
      <c:pivotFmt>
        <c:idx val="243"/>
      </c:pivotFmt>
      <c:pivotFmt>
        <c:idx val="244"/>
      </c:pivotFmt>
      <c:pivotFmt>
        <c:idx val="245"/>
      </c:pivotFmt>
      <c:pivotFmt>
        <c:idx val="246"/>
      </c:pivotFmt>
      <c:pivotFmt>
        <c:idx val="247"/>
      </c:pivotFmt>
      <c:pivotFmt>
        <c:idx val="248"/>
      </c:pivotFmt>
      <c:pivotFmt>
        <c:idx val="249"/>
      </c:pivotFmt>
      <c:pivotFmt>
        <c:idx val="250"/>
        <c:spPr>
          <a:solidFill>
            <a:schemeClr val="accent1"/>
          </a:solidFill>
          <a:ln>
            <a:noFill/>
          </a:ln>
          <a:effectLst/>
          <a:scene3d>
            <a:camera prst="orthographicFront"/>
            <a:lightRig rig="brightRoom" dir="t"/>
          </a:scene3d>
          <a:sp3d prstMaterial="flat">
            <a:bevelT w="50800" h="101600" prst="angle"/>
            <a:contourClr>
              <a:srgbClr val="000000"/>
            </a:contourClr>
          </a:sp3d>
        </c:spPr>
        <c:marker>
          <c:spPr>
            <a:solidFill>
              <a:schemeClr val="accent1"/>
            </a:solidFill>
            <a:ln w="9525">
              <a:solidFill>
                <a:schemeClr val="lt1"/>
              </a:solidFill>
            </a:ln>
            <a:effectLst/>
          </c:spPr>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251"/>
      </c:pivotFmt>
      <c:pivotFmt>
        <c:idx val="252"/>
      </c:pivotFmt>
      <c:pivotFmt>
        <c:idx val="253"/>
      </c:pivotFmt>
      <c:pivotFmt>
        <c:idx val="254"/>
      </c:pivotFmt>
      <c:pivotFmt>
        <c:idx val="255"/>
      </c:pivotFmt>
      <c:pivotFmt>
        <c:idx val="256"/>
      </c:pivotFmt>
      <c:pivotFmt>
        <c:idx val="257"/>
      </c:pivotFmt>
      <c:pivotFmt>
        <c:idx val="258"/>
      </c:pivotFmt>
      <c:pivotFmt>
        <c:idx val="259"/>
      </c:pivotFmt>
      <c:pivotFmt>
        <c:idx val="260"/>
      </c:pivotFmt>
      <c:pivotFmt>
        <c:idx val="261"/>
      </c:pivotFmt>
      <c:pivotFmt>
        <c:idx val="262"/>
      </c:pivotFmt>
      <c:pivotFmt>
        <c:idx val="263"/>
      </c:pivotFmt>
      <c:pivotFmt>
        <c:idx val="264"/>
        <c:spPr>
          <a:solidFill>
            <a:schemeClr val="accent1"/>
          </a:solidFill>
          <a:ln>
            <a:noFill/>
          </a:ln>
          <a:effectLst/>
          <a:scene3d>
            <a:camera prst="orthographicFront"/>
            <a:lightRig rig="brightRoom" dir="t"/>
          </a:scene3d>
          <a:sp3d prstMaterial="flat">
            <a:bevelT w="50800" h="101600" prst="angle"/>
            <a:contourClr>
              <a:srgbClr val="000000"/>
            </a:contourClr>
          </a:sp3d>
        </c:spPr>
        <c:marker>
          <c:spPr>
            <a:solidFill>
              <a:schemeClr val="accent1"/>
            </a:solidFill>
            <a:ln w="9525">
              <a:solidFill>
                <a:schemeClr val="lt1"/>
              </a:solidFill>
            </a:ln>
            <a:effectLst/>
          </c:spPr>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265"/>
      </c:pivotFmt>
      <c:pivotFmt>
        <c:idx val="266"/>
      </c:pivotFmt>
      <c:pivotFmt>
        <c:idx val="267"/>
      </c:pivotFmt>
      <c:pivotFmt>
        <c:idx val="268"/>
      </c:pivotFmt>
      <c:pivotFmt>
        <c:idx val="269"/>
      </c:pivotFmt>
      <c:pivotFmt>
        <c:idx val="270"/>
      </c:pivotFmt>
      <c:pivotFmt>
        <c:idx val="271"/>
      </c:pivotFmt>
      <c:pivotFmt>
        <c:idx val="272"/>
      </c:pivotFmt>
      <c:pivotFmt>
        <c:idx val="273"/>
      </c:pivotFmt>
      <c:pivotFmt>
        <c:idx val="274"/>
      </c:pivotFmt>
      <c:pivotFmt>
        <c:idx val="275"/>
      </c:pivotFmt>
      <c:pivotFmt>
        <c:idx val="276"/>
      </c:pivotFmt>
      <c:pivotFmt>
        <c:idx val="277"/>
      </c:pivotFmt>
      <c:pivotFmt>
        <c:idx val="278"/>
        <c:spPr>
          <a:solidFill>
            <a:schemeClr val="accent1"/>
          </a:solidFill>
          <a:ln>
            <a:noFill/>
          </a:ln>
          <a:effectLst/>
          <a:scene3d>
            <a:camera prst="orthographicFront"/>
            <a:lightRig rig="brightRoom" dir="t"/>
          </a:scene3d>
          <a:sp3d prstMaterial="flat">
            <a:bevelT w="50800" h="101600" prst="angle"/>
            <a:contourClr>
              <a:srgbClr val="000000"/>
            </a:contourClr>
          </a:sp3d>
        </c:spPr>
        <c:marker>
          <c:spPr>
            <a:solidFill>
              <a:schemeClr val="accent1"/>
            </a:solidFill>
            <a:ln w="9525">
              <a:solidFill>
                <a:schemeClr val="lt1"/>
              </a:solidFill>
            </a:ln>
            <a:effectLst/>
          </c:spPr>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279"/>
      </c:pivotFmt>
      <c:pivotFmt>
        <c:idx val="280"/>
      </c:pivotFmt>
      <c:pivotFmt>
        <c:idx val="281"/>
      </c:pivotFmt>
      <c:pivotFmt>
        <c:idx val="282"/>
      </c:pivotFmt>
      <c:pivotFmt>
        <c:idx val="283"/>
      </c:pivotFmt>
      <c:pivotFmt>
        <c:idx val="284"/>
      </c:pivotFmt>
      <c:pivotFmt>
        <c:idx val="285"/>
      </c:pivotFmt>
      <c:pivotFmt>
        <c:idx val="286"/>
      </c:pivotFmt>
      <c:pivotFmt>
        <c:idx val="287"/>
      </c:pivotFmt>
      <c:pivotFmt>
        <c:idx val="288"/>
      </c:pivotFmt>
      <c:pivotFmt>
        <c:idx val="289"/>
      </c:pivotFmt>
      <c:pivotFmt>
        <c:idx val="290"/>
      </c:pivotFmt>
      <c:pivotFmt>
        <c:idx val="291"/>
      </c:pivotFmt>
      <c:pivotFmt>
        <c:idx val="292"/>
        <c:spPr>
          <a:solidFill>
            <a:schemeClr val="accent1"/>
          </a:solidFill>
          <a:ln>
            <a:noFill/>
          </a:ln>
          <a:effectLst/>
          <a:scene3d>
            <a:camera prst="orthographicFront"/>
            <a:lightRig rig="brightRoom" dir="t"/>
          </a:scene3d>
          <a:sp3d prstMaterial="flat">
            <a:bevelT w="50800" h="101600" prst="angle"/>
            <a:contourClr>
              <a:srgbClr val="000000"/>
            </a:contourClr>
          </a:sp3d>
        </c:spPr>
        <c:marker>
          <c:spPr>
            <a:solidFill>
              <a:schemeClr val="accent1"/>
            </a:solidFill>
            <a:ln w="9525">
              <a:solidFill>
                <a:schemeClr val="lt1"/>
              </a:solidFill>
            </a:ln>
            <a:effectLst/>
          </c:spPr>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293"/>
      </c:pivotFmt>
      <c:pivotFmt>
        <c:idx val="294"/>
      </c:pivotFmt>
      <c:pivotFmt>
        <c:idx val="295"/>
      </c:pivotFmt>
      <c:pivotFmt>
        <c:idx val="296"/>
      </c:pivotFmt>
      <c:pivotFmt>
        <c:idx val="297"/>
      </c:pivotFmt>
      <c:pivotFmt>
        <c:idx val="298"/>
      </c:pivotFmt>
      <c:pivotFmt>
        <c:idx val="299"/>
      </c:pivotFmt>
      <c:pivotFmt>
        <c:idx val="300"/>
      </c:pivotFmt>
      <c:pivotFmt>
        <c:idx val="301"/>
      </c:pivotFmt>
      <c:pivotFmt>
        <c:idx val="302"/>
      </c:pivotFmt>
      <c:pivotFmt>
        <c:idx val="303"/>
      </c:pivotFmt>
      <c:pivotFmt>
        <c:idx val="304"/>
      </c:pivotFmt>
      <c:pivotFmt>
        <c:idx val="305"/>
      </c:pivotFmt>
      <c:pivotFmt>
        <c:idx val="306"/>
        <c:spPr>
          <a:solidFill>
            <a:schemeClr val="accent1"/>
          </a:solidFill>
          <a:ln>
            <a:noFill/>
          </a:ln>
          <a:effectLst/>
          <a:scene3d>
            <a:camera prst="orthographicFront"/>
            <a:lightRig rig="brightRoom" dir="t"/>
          </a:scene3d>
          <a:sp3d prstMaterial="flat">
            <a:bevelT w="50800" h="101600" prst="angle"/>
            <a:contourClr>
              <a:srgbClr val="000000"/>
            </a:contourClr>
          </a:sp3d>
        </c:spPr>
        <c:marker>
          <c:spPr>
            <a:solidFill>
              <a:schemeClr val="accent1"/>
            </a:solidFill>
            <a:ln w="9525">
              <a:solidFill>
                <a:schemeClr val="lt1"/>
              </a:solidFill>
            </a:ln>
            <a:effectLst/>
          </c:spPr>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307"/>
      </c:pivotFmt>
      <c:pivotFmt>
        <c:idx val="308"/>
      </c:pivotFmt>
      <c:pivotFmt>
        <c:idx val="309"/>
      </c:pivotFmt>
      <c:pivotFmt>
        <c:idx val="310"/>
      </c:pivotFmt>
      <c:pivotFmt>
        <c:idx val="311"/>
      </c:pivotFmt>
      <c:pivotFmt>
        <c:idx val="312"/>
      </c:pivotFmt>
      <c:pivotFmt>
        <c:idx val="313"/>
      </c:pivotFmt>
      <c:pivotFmt>
        <c:idx val="314"/>
      </c:pivotFmt>
      <c:pivotFmt>
        <c:idx val="315"/>
      </c:pivotFmt>
      <c:pivotFmt>
        <c:idx val="316"/>
      </c:pivotFmt>
      <c:pivotFmt>
        <c:idx val="317"/>
      </c:pivotFmt>
      <c:pivotFmt>
        <c:idx val="318"/>
      </c:pivotFmt>
      <c:pivotFmt>
        <c:idx val="319"/>
      </c:pivotFmt>
      <c:pivotFmt>
        <c:idx val="320"/>
        <c:spPr>
          <a:solidFill>
            <a:schemeClr val="accent1"/>
          </a:solidFill>
          <a:ln>
            <a:noFill/>
          </a:ln>
          <a:effectLst/>
          <a:scene3d>
            <a:camera prst="orthographicFront"/>
            <a:lightRig rig="brightRoom" dir="t"/>
          </a:scene3d>
          <a:sp3d prstMaterial="flat">
            <a:bevelT w="50800" h="101600" prst="angle"/>
            <a:contourClr>
              <a:srgbClr val="000000"/>
            </a:contourClr>
          </a:sp3d>
        </c:spPr>
        <c:marker>
          <c:spPr>
            <a:solidFill>
              <a:schemeClr val="accent1"/>
            </a:solidFill>
            <a:ln w="9525">
              <a:solidFill>
                <a:schemeClr val="lt1"/>
              </a:solidFill>
            </a:ln>
            <a:effectLst/>
          </c:spPr>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321"/>
      </c:pivotFmt>
      <c:pivotFmt>
        <c:idx val="322"/>
      </c:pivotFmt>
      <c:pivotFmt>
        <c:idx val="323"/>
      </c:pivotFmt>
      <c:pivotFmt>
        <c:idx val="324"/>
      </c:pivotFmt>
      <c:pivotFmt>
        <c:idx val="325"/>
      </c:pivotFmt>
      <c:pivotFmt>
        <c:idx val="326"/>
      </c:pivotFmt>
      <c:pivotFmt>
        <c:idx val="327"/>
      </c:pivotFmt>
      <c:pivotFmt>
        <c:idx val="328"/>
      </c:pivotFmt>
      <c:pivotFmt>
        <c:idx val="329"/>
      </c:pivotFmt>
      <c:pivotFmt>
        <c:idx val="330"/>
      </c:pivotFmt>
      <c:pivotFmt>
        <c:idx val="331"/>
      </c:pivotFmt>
      <c:pivotFmt>
        <c:idx val="332"/>
      </c:pivotFmt>
      <c:pivotFmt>
        <c:idx val="333"/>
      </c:pivotFmt>
      <c:pivotFmt>
        <c:idx val="334"/>
        <c:spPr>
          <a:solidFill>
            <a:schemeClr val="accent1"/>
          </a:solidFill>
          <a:ln>
            <a:noFill/>
          </a:ln>
          <a:effectLst/>
          <a:scene3d>
            <a:camera prst="orthographicFront"/>
            <a:lightRig rig="brightRoom" dir="t"/>
          </a:scene3d>
          <a:sp3d prstMaterial="flat">
            <a:bevelT w="50800" h="101600" prst="angle"/>
            <a:contourClr>
              <a:srgbClr val="000000"/>
            </a:contourClr>
          </a:sp3d>
        </c:spPr>
        <c:marker>
          <c:spPr>
            <a:solidFill>
              <a:schemeClr val="accent1"/>
            </a:solidFill>
            <a:ln w="9525">
              <a:solidFill>
                <a:schemeClr val="lt1"/>
              </a:solidFill>
            </a:ln>
            <a:effectLst/>
          </c:spPr>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335"/>
      </c:pivotFmt>
      <c:pivotFmt>
        <c:idx val="336"/>
      </c:pivotFmt>
      <c:pivotFmt>
        <c:idx val="337"/>
      </c:pivotFmt>
      <c:pivotFmt>
        <c:idx val="338"/>
      </c:pivotFmt>
      <c:pivotFmt>
        <c:idx val="339"/>
      </c:pivotFmt>
      <c:pivotFmt>
        <c:idx val="340"/>
      </c:pivotFmt>
      <c:pivotFmt>
        <c:idx val="341"/>
      </c:pivotFmt>
      <c:pivotFmt>
        <c:idx val="342"/>
      </c:pivotFmt>
      <c:pivotFmt>
        <c:idx val="343"/>
      </c:pivotFmt>
      <c:pivotFmt>
        <c:idx val="344"/>
      </c:pivotFmt>
      <c:pivotFmt>
        <c:idx val="345"/>
      </c:pivotFmt>
      <c:pivotFmt>
        <c:idx val="346"/>
      </c:pivotFmt>
      <c:pivotFmt>
        <c:idx val="347"/>
      </c:pivotFmt>
      <c:pivotFmt>
        <c:idx val="348"/>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349"/>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35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351"/>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352"/>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353"/>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354"/>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355"/>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356"/>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357"/>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358"/>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359"/>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36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36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6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6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6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6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6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6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6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6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7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7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7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7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pieChart>
        <c:varyColors val="1"/>
        <c:ser>
          <c:idx val="0"/>
          <c:order val="0"/>
          <c:tx>
            <c:strRef>
              <c:f>'Pivot Table Data'!$C$154</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478F-45D0-8877-7B0F2D4A8D5A}"/>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478F-45D0-8877-7B0F2D4A8D5A}"/>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478F-45D0-8877-7B0F2D4A8D5A}"/>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478F-45D0-8877-7B0F2D4A8D5A}"/>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478F-45D0-8877-7B0F2D4A8D5A}"/>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478F-45D0-8877-7B0F2D4A8D5A}"/>
              </c:ext>
            </c:extLst>
          </c:dPt>
          <c:dPt>
            <c:idx val="6"/>
            <c:bubble3D val="0"/>
            <c:spPr>
              <a:solidFill>
                <a:schemeClr val="accent1">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D-478F-45D0-8877-7B0F2D4A8D5A}"/>
              </c:ext>
            </c:extLst>
          </c:dPt>
          <c:dPt>
            <c:idx val="7"/>
            <c:bubble3D val="0"/>
            <c:spPr>
              <a:solidFill>
                <a:schemeClr val="accent2">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F-478F-45D0-8877-7B0F2D4A8D5A}"/>
              </c:ext>
            </c:extLst>
          </c:dPt>
          <c:dPt>
            <c:idx val="8"/>
            <c:bubble3D val="0"/>
            <c:spPr>
              <a:solidFill>
                <a:schemeClr val="accent3">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1-478F-45D0-8877-7B0F2D4A8D5A}"/>
              </c:ext>
            </c:extLst>
          </c:dPt>
          <c:dPt>
            <c:idx val="9"/>
            <c:bubble3D val="0"/>
            <c:spPr>
              <a:solidFill>
                <a:schemeClr val="accent4">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3-478F-45D0-8877-7B0F2D4A8D5A}"/>
              </c:ext>
            </c:extLst>
          </c:dPt>
          <c:dPt>
            <c:idx val="10"/>
            <c:bubble3D val="0"/>
            <c:spPr>
              <a:solidFill>
                <a:schemeClr val="accent5">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5-478F-45D0-8877-7B0F2D4A8D5A}"/>
              </c:ext>
            </c:extLst>
          </c:dPt>
          <c:dPt>
            <c:idx val="11"/>
            <c:bubble3D val="0"/>
            <c:spPr>
              <a:solidFill>
                <a:schemeClr val="accent6">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7-478F-45D0-8877-7B0F2D4A8D5A}"/>
              </c:ext>
            </c:extLst>
          </c:dPt>
          <c:dPt>
            <c:idx val="12"/>
            <c:bubble3D val="0"/>
            <c:spPr>
              <a:solidFill>
                <a:schemeClr val="accent1">
                  <a:lumMod val="80000"/>
                  <a:lumOff val="2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9-478F-45D0-8877-7B0F2D4A8D5A}"/>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 Data'!$B$155:$B$168</c:f>
              <c:strCache>
                <c:ptCount val="13"/>
                <c:pt idx="0">
                  <c:v> CAMERON VILLAGE (NC)</c:v>
                </c:pt>
                <c:pt idx="1">
                  <c:v> CANTON CROSSING (MD)</c:v>
                </c:pt>
                <c:pt idx="2">
                  <c:v> COLLEGE PARK (MD)</c:v>
                </c:pt>
                <c:pt idx="3">
                  <c:v> CREEDMOOR (NC)</c:v>
                </c:pt>
                <c:pt idx="4">
                  <c:v> GLENSIDE VA (VA)</c:v>
                </c:pt>
                <c:pt idx="5">
                  <c:v> MIDLOTHIAN (VA)</c:v>
                </c:pt>
                <c:pt idx="6">
                  <c:v> MOUNT PLEASANT (SC)</c:v>
                </c:pt>
                <c:pt idx="7">
                  <c:v> NORTH CHARLESTON (SC)</c:v>
                </c:pt>
                <c:pt idx="8">
                  <c:v> RICHMOND VA (VA)</c:v>
                </c:pt>
                <c:pt idx="9">
                  <c:v> SCOTT'S ADDITION (VA)</c:v>
                </c:pt>
                <c:pt idx="10">
                  <c:v> SUMMERVILLE (SC)</c:v>
                </c:pt>
                <c:pt idx="11">
                  <c:v> TIMONIUM (MD)</c:v>
                </c:pt>
                <c:pt idx="12">
                  <c:v> WEST END VA (VA)</c:v>
                </c:pt>
              </c:strCache>
            </c:strRef>
          </c:cat>
          <c:val>
            <c:numRef>
              <c:f>'Pivot Table Data'!$C$155:$C$168</c:f>
              <c:numCache>
                <c:formatCode>General</c:formatCode>
                <c:ptCount val="13"/>
                <c:pt idx="0">
                  <c:v>235294</c:v>
                </c:pt>
                <c:pt idx="1">
                  <c:v>194233</c:v>
                </c:pt>
                <c:pt idx="2">
                  <c:v>163089</c:v>
                </c:pt>
                <c:pt idx="3">
                  <c:v>325851</c:v>
                </c:pt>
                <c:pt idx="4">
                  <c:v>185902</c:v>
                </c:pt>
                <c:pt idx="5">
                  <c:v>201435</c:v>
                </c:pt>
                <c:pt idx="6">
                  <c:v>318853</c:v>
                </c:pt>
                <c:pt idx="7">
                  <c:v>249170</c:v>
                </c:pt>
                <c:pt idx="8">
                  <c:v>174438</c:v>
                </c:pt>
                <c:pt idx="9">
                  <c:v>257595</c:v>
                </c:pt>
                <c:pt idx="10">
                  <c:v>286791</c:v>
                </c:pt>
                <c:pt idx="11">
                  <c:v>153717</c:v>
                </c:pt>
                <c:pt idx="12">
                  <c:v>175106</c:v>
                </c:pt>
              </c:numCache>
            </c:numRef>
          </c:val>
          <c:extLst>
            <c:ext xmlns:c16="http://schemas.microsoft.com/office/drawing/2014/chart" uri="{C3380CC4-5D6E-409C-BE32-E72D297353CC}">
              <c16:uniqueId val="{0000001A-478F-45D0-8877-7B0F2D4A8D5A}"/>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61945570989962262"/>
          <c:y val="2.8872740678936287E-2"/>
          <c:w val="0.33333316883061764"/>
          <c:h val="0.9711272593210637"/>
        </c:manualLayout>
      </c:layout>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[2023 Crunch Membership Analysis Dashboard.xlsx]Pivot Table Data!Jan Memberships</c:name>
    <c:fmtId val="55"/>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 Data'!$D$118</c:f>
              <c:strCache>
                <c:ptCount val="1"/>
                <c:pt idx="0">
                  <c:v>Total Memberships sold in 2023</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 Data'!$C$119:$C$123</c:f>
              <c:strCache>
                <c:ptCount val="4"/>
                <c:pt idx="0">
                  <c:v>North Carolina</c:v>
                </c:pt>
                <c:pt idx="1">
                  <c:v>Maryland</c:v>
                </c:pt>
                <c:pt idx="2">
                  <c:v>Virginia</c:v>
                </c:pt>
                <c:pt idx="3">
                  <c:v>South Carolina</c:v>
                </c:pt>
              </c:strCache>
            </c:strRef>
          </c:cat>
          <c:val>
            <c:numRef>
              <c:f>'Pivot Table Data'!$D$119:$D$123</c:f>
              <c:numCache>
                <c:formatCode>General</c:formatCode>
                <c:ptCount val="4"/>
                <c:pt idx="0">
                  <c:v>4931</c:v>
                </c:pt>
                <c:pt idx="1">
                  <c:v>4289</c:v>
                </c:pt>
                <c:pt idx="2">
                  <c:v>11934</c:v>
                </c:pt>
                <c:pt idx="3">
                  <c:v>9167</c:v>
                </c:pt>
              </c:numCache>
            </c:numRef>
          </c:val>
          <c:extLst>
            <c:ext xmlns:c16="http://schemas.microsoft.com/office/drawing/2014/chart" uri="{C3380CC4-5D6E-409C-BE32-E72D297353CC}">
              <c16:uniqueId val="{00000000-4C38-4553-87BA-8D5AFCC48688}"/>
            </c:ext>
          </c:extLst>
        </c:ser>
        <c:ser>
          <c:idx val="1"/>
          <c:order val="1"/>
          <c:tx>
            <c:strRef>
              <c:f>'Pivot Table Data'!$E$118</c:f>
              <c:strCache>
                <c:ptCount val="1"/>
                <c:pt idx="0">
                  <c:v>Total memberships sold in January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 Data'!$C$119:$C$123</c:f>
              <c:strCache>
                <c:ptCount val="4"/>
                <c:pt idx="0">
                  <c:v>North Carolina</c:v>
                </c:pt>
                <c:pt idx="1">
                  <c:v>Maryland</c:v>
                </c:pt>
                <c:pt idx="2">
                  <c:v>Virginia</c:v>
                </c:pt>
                <c:pt idx="3">
                  <c:v>South Carolina</c:v>
                </c:pt>
              </c:strCache>
            </c:strRef>
          </c:cat>
          <c:val>
            <c:numRef>
              <c:f>'Pivot Table Data'!$E$119:$E$123</c:f>
              <c:numCache>
                <c:formatCode>General</c:formatCode>
                <c:ptCount val="4"/>
                <c:pt idx="0">
                  <c:v>583</c:v>
                </c:pt>
                <c:pt idx="1">
                  <c:v>549</c:v>
                </c:pt>
                <c:pt idx="2">
                  <c:v>1377</c:v>
                </c:pt>
                <c:pt idx="3">
                  <c:v>1104</c:v>
                </c:pt>
              </c:numCache>
            </c:numRef>
          </c:val>
          <c:extLst>
            <c:ext xmlns:c16="http://schemas.microsoft.com/office/drawing/2014/chart" uri="{C3380CC4-5D6E-409C-BE32-E72D297353CC}">
              <c16:uniqueId val="{00000001-4C38-4553-87BA-8D5AFCC48688}"/>
            </c:ext>
          </c:extLst>
        </c:ser>
        <c:dLbls>
          <c:showLegendKey val="0"/>
          <c:showVal val="0"/>
          <c:showCatName val="0"/>
          <c:showSerName val="0"/>
          <c:showPercent val="0"/>
          <c:showBubbleSize val="0"/>
        </c:dLbls>
        <c:gapWidth val="150"/>
        <c:shape val="box"/>
        <c:axId val="492982111"/>
        <c:axId val="514014239"/>
        <c:axId val="0"/>
      </c:bar3DChart>
      <c:catAx>
        <c:axId val="492982111"/>
        <c:scaling>
          <c:orientation val="minMax"/>
        </c:scaling>
        <c:delete val="0"/>
        <c:axPos val="b"/>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mn-lt"/>
                <a:ea typeface="+mn-ea"/>
                <a:cs typeface="+mn-cs"/>
              </a:defRPr>
            </a:pPr>
            <a:endParaRPr lang="en-US"/>
          </a:p>
        </c:txPr>
        <c:crossAx val="514014239"/>
        <c:crosses val="autoZero"/>
        <c:auto val="1"/>
        <c:lblAlgn val="ctr"/>
        <c:lblOffset val="100"/>
        <c:noMultiLvlLbl val="0"/>
      </c:catAx>
      <c:valAx>
        <c:axId val="51401423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mn-lt"/>
                <a:ea typeface="+mn-ea"/>
                <a:cs typeface="+mn-cs"/>
              </a:defRPr>
            </a:pPr>
            <a:endParaRPr lang="en-US"/>
          </a:p>
        </c:txPr>
        <c:crossAx val="492982111"/>
        <c:crosses val="autoZero"/>
        <c:crossBetween val="between"/>
      </c:valAx>
      <c:spPr>
        <a:noFill/>
        <a:ln>
          <a:noFill/>
        </a:ln>
        <a:effectLst/>
      </c:spPr>
    </c:plotArea>
    <c:legend>
      <c:legendPos val="r"/>
      <c:layout>
        <c:manualLayout>
          <c:xMode val="edge"/>
          <c:yMode val="edge"/>
          <c:x val="0.67914351948887575"/>
          <c:y val="0.40527916109133799"/>
          <c:w val="0.30818084308625487"/>
          <c:h val="0.27961599186172881"/>
        </c:manualLayout>
      </c:layout>
      <c:overlay val="0"/>
      <c:spPr>
        <a:no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400">
          <a:solidFill>
            <a:sysClr val="windowText" lastClr="000000"/>
          </a:solidFill>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[2023 Crunch Membership Analysis Dashboard.xlsx]Pivot Table Data!Jan Check-Ins</c:name>
    <c:fmtId val="3"/>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 Data'!$D$95</c:f>
              <c:strCache>
                <c:ptCount val="1"/>
                <c:pt idx="0">
                  <c:v>Total Check-Ins in 2023</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 Data'!$C$96:$C$100</c:f>
              <c:strCache>
                <c:ptCount val="4"/>
                <c:pt idx="0">
                  <c:v>North Carolina</c:v>
                </c:pt>
                <c:pt idx="1">
                  <c:v>Maryland</c:v>
                </c:pt>
                <c:pt idx="2">
                  <c:v>Virginia</c:v>
                </c:pt>
                <c:pt idx="3">
                  <c:v>South Carolina</c:v>
                </c:pt>
              </c:strCache>
            </c:strRef>
          </c:cat>
          <c:val>
            <c:numRef>
              <c:f>'Pivot Table Data'!$D$96:$D$100</c:f>
              <c:numCache>
                <c:formatCode>General</c:formatCode>
                <c:ptCount val="4"/>
                <c:pt idx="0">
                  <c:v>561145</c:v>
                </c:pt>
                <c:pt idx="1">
                  <c:v>511039</c:v>
                </c:pt>
                <c:pt idx="2">
                  <c:v>994476</c:v>
                </c:pt>
                <c:pt idx="3">
                  <c:v>854814</c:v>
                </c:pt>
              </c:numCache>
            </c:numRef>
          </c:val>
          <c:extLst>
            <c:ext xmlns:c16="http://schemas.microsoft.com/office/drawing/2014/chart" uri="{C3380CC4-5D6E-409C-BE32-E72D297353CC}">
              <c16:uniqueId val="{00000000-12DB-48A6-A567-9A3F60AA54B0}"/>
            </c:ext>
          </c:extLst>
        </c:ser>
        <c:ser>
          <c:idx val="1"/>
          <c:order val="1"/>
          <c:tx>
            <c:strRef>
              <c:f>'Pivot Table Data'!$E$95</c:f>
              <c:strCache>
                <c:ptCount val="1"/>
                <c:pt idx="0">
                  <c:v>Total Check-Ins in January</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 Data'!$C$96:$C$100</c:f>
              <c:strCache>
                <c:ptCount val="4"/>
                <c:pt idx="0">
                  <c:v>North Carolina</c:v>
                </c:pt>
                <c:pt idx="1">
                  <c:v>Maryland</c:v>
                </c:pt>
                <c:pt idx="2">
                  <c:v>Virginia</c:v>
                </c:pt>
                <c:pt idx="3">
                  <c:v>South Carolina</c:v>
                </c:pt>
              </c:strCache>
            </c:strRef>
          </c:cat>
          <c:val>
            <c:numRef>
              <c:f>'Pivot Table Data'!$E$96:$E$100</c:f>
              <c:numCache>
                <c:formatCode>General</c:formatCode>
                <c:ptCount val="4"/>
                <c:pt idx="0">
                  <c:v>54476</c:v>
                </c:pt>
                <c:pt idx="1">
                  <c:v>37764</c:v>
                </c:pt>
                <c:pt idx="2">
                  <c:v>90186</c:v>
                </c:pt>
                <c:pt idx="3">
                  <c:v>78710</c:v>
                </c:pt>
              </c:numCache>
            </c:numRef>
          </c:val>
          <c:extLst>
            <c:ext xmlns:c16="http://schemas.microsoft.com/office/drawing/2014/chart" uri="{C3380CC4-5D6E-409C-BE32-E72D297353CC}">
              <c16:uniqueId val="{00000001-12DB-48A6-A567-9A3F60AA54B0}"/>
            </c:ext>
          </c:extLst>
        </c:ser>
        <c:dLbls>
          <c:showLegendKey val="0"/>
          <c:showVal val="0"/>
          <c:showCatName val="0"/>
          <c:showSerName val="0"/>
          <c:showPercent val="0"/>
          <c:showBubbleSize val="0"/>
        </c:dLbls>
        <c:gapWidth val="150"/>
        <c:shape val="box"/>
        <c:axId val="1294673119"/>
        <c:axId val="584324687"/>
        <c:axId val="0"/>
      </c:bar3DChart>
      <c:catAx>
        <c:axId val="1294673119"/>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2880000" spcFirstLastPara="1" vertOverflow="ellipsis" wrap="square" anchor="ctr" anchorCtr="1"/>
          <a:lstStyle/>
          <a:p>
            <a:pPr>
              <a:defRPr sz="1400" b="0" i="0" u="none" strike="noStrike" kern="1200" baseline="0">
                <a:solidFill>
                  <a:sysClr val="windowText" lastClr="000000"/>
                </a:solidFill>
                <a:latin typeface="+mn-lt"/>
                <a:ea typeface="+mn-ea"/>
                <a:cs typeface="+mn-cs"/>
              </a:defRPr>
            </a:pPr>
            <a:endParaRPr lang="en-US"/>
          </a:p>
        </c:txPr>
        <c:crossAx val="584324687"/>
        <c:crosses val="autoZero"/>
        <c:auto val="1"/>
        <c:lblAlgn val="ctr"/>
        <c:lblOffset val="100"/>
        <c:noMultiLvlLbl val="0"/>
      </c:catAx>
      <c:valAx>
        <c:axId val="58432468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mn-lt"/>
                <a:ea typeface="+mn-ea"/>
                <a:cs typeface="+mn-cs"/>
              </a:defRPr>
            </a:pPr>
            <a:endParaRPr lang="en-US"/>
          </a:p>
        </c:txPr>
        <c:crossAx val="1294673119"/>
        <c:crosses val="autoZero"/>
        <c:crossBetween val="between"/>
      </c:valAx>
      <c:spPr>
        <a:noFill/>
        <a:ln>
          <a:noFill/>
        </a:ln>
        <a:effectLst/>
      </c:spPr>
    </c:plotArea>
    <c:legend>
      <c:legendPos val="r"/>
      <c:layout>
        <c:manualLayout>
          <c:xMode val="edge"/>
          <c:yMode val="edge"/>
          <c:x val="0.66960805751997932"/>
          <c:y val="0.3314517118664867"/>
          <c:w val="0.29161145479927197"/>
          <c:h val="0.26333657761594875"/>
        </c:manualLayout>
      </c:layout>
      <c:overlay val="0"/>
      <c:spPr>
        <a:no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400">
          <a:solidFill>
            <a:sysClr val="windowText" lastClr="00000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[2023 Crunch Membership Analysis Dashboard.xlsx]Pivot Table Data!Check-Ins By Month</c:name>
    <c:fmtId val="57"/>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Data'!$C$132:$C$133</c:f>
              <c:strCache>
                <c:ptCount val="1"/>
                <c:pt idx="0">
                  <c:v>North Carolina</c:v>
                </c:pt>
              </c:strCache>
            </c:strRef>
          </c:tx>
          <c:spPr>
            <a:ln w="28575" cap="rnd">
              <a:solidFill>
                <a:schemeClr val="accent1"/>
              </a:solidFill>
              <a:round/>
            </a:ln>
            <a:effectLst/>
          </c:spPr>
          <c:marker>
            <c:symbol val="none"/>
          </c:marker>
          <c:cat>
            <c:strRef>
              <c:f>'Pivot Table Data'!$B$134:$B$146</c:f>
              <c:strCache>
                <c:ptCount val="12"/>
                <c:pt idx="0">
                  <c:v>July</c:v>
                </c:pt>
                <c:pt idx="1">
                  <c:v>August</c:v>
                </c:pt>
                <c:pt idx="2">
                  <c:v>September</c:v>
                </c:pt>
                <c:pt idx="3">
                  <c:v>October</c:v>
                </c:pt>
                <c:pt idx="4">
                  <c:v>November</c:v>
                </c:pt>
                <c:pt idx="5">
                  <c:v>December</c:v>
                </c:pt>
                <c:pt idx="6">
                  <c:v>January</c:v>
                </c:pt>
                <c:pt idx="7">
                  <c:v>February</c:v>
                </c:pt>
                <c:pt idx="8">
                  <c:v>March</c:v>
                </c:pt>
                <c:pt idx="9">
                  <c:v>April</c:v>
                </c:pt>
                <c:pt idx="10">
                  <c:v>May</c:v>
                </c:pt>
                <c:pt idx="11">
                  <c:v>June</c:v>
                </c:pt>
              </c:strCache>
            </c:strRef>
          </c:cat>
          <c:val>
            <c:numRef>
              <c:f>'Pivot Table Data'!$C$134:$C$146</c:f>
              <c:numCache>
                <c:formatCode>General</c:formatCode>
                <c:ptCount val="12"/>
                <c:pt idx="0">
                  <c:v>46569</c:v>
                </c:pt>
                <c:pt idx="1">
                  <c:v>48285</c:v>
                </c:pt>
                <c:pt idx="2">
                  <c:v>43042</c:v>
                </c:pt>
                <c:pt idx="3">
                  <c:v>44172</c:v>
                </c:pt>
                <c:pt idx="4">
                  <c:v>42152</c:v>
                </c:pt>
                <c:pt idx="5">
                  <c:v>40786</c:v>
                </c:pt>
                <c:pt idx="6">
                  <c:v>54476</c:v>
                </c:pt>
                <c:pt idx="7">
                  <c:v>48457</c:v>
                </c:pt>
                <c:pt idx="8">
                  <c:v>50837</c:v>
                </c:pt>
                <c:pt idx="9">
                  <c:v>46202</c:v>
                </c:pt>
                <c:pt idx="10">
                  <c:v>48992</c:v>
                </c:pt>
                <c:pt idx="11">
                  <c:v>47175</c:v>
                </c:pt>
              </c:numCache>
            </c:numRef>
          </c:val>
          <c:smooth val="0"/>
          <c:extLst>
            <c:ext xmlns:c16="http://schemas.microsoft.com/office/drawing/2014/chart" uri="{C3380CC4-5D6E-409C-BE32-E72D297353CC}">
              <c16:uniqueId val="{00000000-A458-4059-B422-E1C573393896}"/>
            </c:ext>
          </c:extLst>
        </c:ser>
        <c:ser>
          <c:idx val="1"/>
          <c:order val="1"/>
          <c:tx>
            <c:strRef>
              <c:f>'Pivot Table Data'!$D$132:$D$133</c:f>
              <c:strCache>
                <c:ptCount val="1"/>
                <c:pt idx="0">
                  <c:v>Maryland</c:v>
                </c:pt>
              </c:strCache>
            </c:strRef>
          </c:tx>
          <c:spPr>
            <a:ln w="28575" cap="rnd">
              <a:solidFill>
                <a:schemeClr val="accent2"/>
              </a:solidFill>
              <a:round/>
            </a:ln>
            <a:effectLst/>
          </c:spPr>
          <c:marker>
            <c:symbol val="none"/>
          </c:marker>
          <c:cat>
            <c:strRef>
              <c:f>'Pivot Table Data'!$B$134:$B$146</c:f>
              <c:strCache>
                <c:ptCount val="12"/>
                <c:pt idx="0">
                  <c:v>July</c:v>
                </c:pt>
                <c:pt idx="1">
                  <c:v>August</c:v>
                </c:pt>
                <c:pt idx="2">
                  <c:v>September</c:v>
                </c:pt>
                <c:pt idx="3">
                  <c:v>October</c:v>
                </c:pt>
                <c:pt idx="4">
                  <c:v>November</c:v>
                </c:pt>
                <c:pt idx="5">
                  <c:v>December</c:v>
                </c:pt>
                <c:pt idx="6">
                  <c:v>January</c:v>
                </c:pt>
                <c:pt idx="7">
                  <c:v>February</c:v>
                </c:pt>
                <c:pt idx="8">
                  <c:v>March</c:v>
                </c:pt>
                <c:pt idx="9">
                  <c:v>April</c:v>
                </c:pt>
                <c:pt idx="10">
                  <c:v>May</c:v>
                </c:pt>
                <c:pt idx="11">
                  <c:v>June</c:v>
                </c:pt>
              </c:strCache>
            </c:strRef>
          </c:cat>
          <c:val>
            <c:numRef>
              <c:f>'Pivot Table Data'!$D$134:$D$146</c:f>
              <c:numCache>
                <c:formatCode>General</c:formatCode>
                <c:ptCount val="12"/>
                <c:pt idx="0">
                  <c:v>42075</c:v>
                </c:pt>
                <c:pt idx="1">
                  <c:v>44085</c:v>
                </c:pt>
                <c:pt idx="2">
                  <c:v>42904</c:v>
                </c:pt>
                <c:pt idx="3">
                  <c:v>43599</c:v>
                </c:pt>
                <c:pt idx="4">
                  <c:v>40938</c:v>
                </c:pt>
                <c:pt idx="5">
                  <c:v>40049</c:v>
                </c:pt>
                <c:pt idx="6">
                  <c:v>37764</c:v>
                </c:pt>
                <c:pt idx="7">
                  <c:v>44193</c:v>
                </c:pt>
                <c:pt idx="8">
                  <c:v>47954</c:v>
                </c:pt>
                <c:pt idx="9">
                  <c:v>42921</c:v>
                </c:pt>
                <c:pt idx="10">
                  <c:v>43169</c:v>
                </c:pt>
                <c:pt idx="11">
                  <c:v>41388</c:v>
                </c:pt>
              </c:numCache>
            </c:numRef>
          </c:val>
          <c:smooth val="0"/>
          <c:extLst>
            <c:ext xmlns:c16="http://schemas.microsoft.com/office/drawing/2014/chart" uri="{C3380CC4-5D6E-409C-BE32-E72D297353CC}">
              <c16:uniqueId val="{00000003-6E4E-4E24-8343-754CCBB277A9}"/>
            </c:ext>
          </c:extLst>
        </c:ser>
        <c:ser>
          <c:idx val="2"/>
          <c:order val="2"/>
          <c:tx>
            <c:strRef>
              <c:f>'Pivot Table Data'!$E$132:$E$133</c:f>
              <c:strCache>
                <c:ptCount val="1"/>
                <c:pt idx="0">
                  <c:v>Virginia</c:v>
                </c:pt>
              </c:strCache>
            </c:strRef>
          </c:tx>
          <c:spPr>
            <a:ln w="28575" cap="rnd">
              <a:solidFill>
                <a:schemeClr val="accent3"/>
              </a:solidFill>
              <a:round/>
            </a:ln>
            <a:effectLst/>
          </c:spPr>
          <c:marker>
            <c:symbol val="none"/>
          </c:marker>
          <c:cat>
            <c:strRef>
              <c:f>'Pivot Table Data'!$B$134:$B$146</c:f>
              <c:strCache>
                <c:ptCount val="12"/>
                <c:pt idx="0">
                  <c:v>July</c:v>
                </c:pt>
                <c:pt idx="1">
                  <c:v>August</c:v>
                </c:pt>
                <c:pt idx="2">
                  <c:v>September</c:v>
                </c:pt>
                <c:pt idx="3">
                  <c:v>October</c:v>
                </c:pt>
                <c:pt idx="4">
                  <c:v>November</c:v>
                </c:pt>
                <c:pt idx="5">
                  <c:v>December</c:v>
                </c:pt>
                <c:pt idx="6">
                  <c:v>January</c:v>
                </c:pt>
                <c:pt idx="7">
                  <c:v>February</c:v>
                </c:pt>
                <c:pt idx="8">
                  <c:v>March</c:v>
                </c:pt>
                <c:pt idx="9">
                  <c:v>April</c:v>
                </c:pt>
                <c:pt idx="10">
                  <c:v>May</c:v>
                </c:pt>
                <c:pt idx="11">
                  <c:v>June</c:v>
                </c:pt>
              </c:strCache>
            </c:strRef>
          </c:cat>
          <c:val>
            <c:numRef>
              <c:f>'Pivot Table Data'!$E$134:$E$146</c:f>
              <c:numCache>
                <c:formatCode>General</c:formatCode>
                <c:ptCount val="12"/>
                <c:pt idx="0">
                  <c:v>84281</c:v>
                </c:pt>
                <c:pt idx="1">
                  <c:v>85591</c:v>
                </c:pt>
                <c:pt idx="2">
                  <c:v>77854</c:v>
                </c:pt>
                <c:pt idx="3">
                  <c:v>78338</c:v>
                </c:pt>
                <c:pt idx="4">
                  <c:v>72706</c:v>
                </c:pt>
                <c:pt idx="5">
                  <c:v>73863</c:v>
                </c:pt>
                <c:pt idx="6">
                  <c:v>90186</c:v>
                </c:pt>
                <c:pt idx="7">
                  <c:v>83289</c:v>
                </c:pt>
                <c:pt idx="8">
                  <c:v>93050</c:v>
                </c:pt>
                <c:pt idx="9">
                  <c:v>81571</c:v>
                </c:pt>
                <c:pt idx="10">
                  <c:v>88088</c:v>
                </c:pt>
                <c:pt idx="11">
                  <c:v>85659</c:v>
                </c:pt>
              </c:numCache>
            </c:numRef>
          </c:val>
          <c:smooth val="0"/>
          <c:extLst>
            <c:ext xmlns:c16="http://schemas.microsoft.com/office/drawing/2014/chart" uri="{C3380CC4-5D6E-409C-BE32-E72D297353CC}">
              <c16:uniqueId val="{00000004-6E4E-4E24-8343-754CCBB277A9}"/>
            </c:ext>
          </c:extLst>
        </c:ser>
        <c:ser>
          <c:idx val="3"/>
          <c:order val="3"/>
          <c:tx>
            <c:strRef>
              <c:f>'Pivot Table Data'!$F$132:$F$133</c:f>
              <c:strCache>
                <c:ptCount val="1"/>
                <c:pt idx="0">
                  <c:v>South Carolina</c:v>
                </c:pt>
              </c:strCache>
            </c:strRef>
          </c:tx>
          <c:spPr>
            <a:ln w="28575" cap="rnd">
              <a:solidFill>
                <a:schemeClr val="accent4"/>
              </a:solidFill>
              <a:round/>
            </a:ln>
            <a:effectLst/>
          </c:spPr>
          <c:marker>
            <c:symbol val="none"/>
          </c:marker>
          <c:cat>
            <c:strRef>
              <c:f>'Pivot Table Data'!$B$134:$B$146</c:f>
              <c:strCache>
                <c:ptCount val="12"/>
                <c:pt idx="0">
                  <c:v>July</c:v>
                </c:pt>
                <c:pt idx="1">
                  <c:v>August</c:v>
                </c:pt>
                <c:pt idx="2">
                  <c:v>September</c:v>
                </c:pt>
                <c:pt idx="3">
                  <c:v>October</c:v>
                </c:pt>
                <c:pt idx="4">
                  <c:v>November</c:v>
                </c:pt>
                <c:pt idx="5">
                  <c:v>December</c:v>
                </c:pt>
                <c:pt idx="6">
                  <c:v>January</c:v>
                </c:pt>
                <c:pt idx="7">
                  <c:v>February</c:v>
                </c:pt>
                <c:pt idx="8">
                  <c:v>March</c:v>
                </c:pt>
                <c:pt idx="9">
                  <c:v>April</c:v>
                </c:pt>
                <c:pt idx="10">
                  <c:v>May</c:v>
                </c:pt>
                <c:pt idx="11">
                  <c:v>June</c:v>
                </c:pt>
              </c:strCache>
            </c:strRef>
          </c:cat>
          <c:val>
            <c:numRef>
              <c:f>'Pivot Table Data'!$F$134:$F$146</c:f>
              <c:numCache>
                <c:formatCode>General</c:formatCode>
                <c:ptCount val="12"/>
                <c:pt idx="0">
                  <c:v>72473</c:v>
                </c:pt>
                <c:pt idx="1">
                  <c:v>75651</c:v>
                </c:pt>
                <c:pt idx="2">
                  <c:v>66612</c:v>
                </c:pt>
                <c:pt idx="3">
                  <c:v>67460</c:v>
                </c:pt>
                <c:pt idx="4">
                  <c:v>65386</c:v>
                </c:pt>
                <c:pt idx="5">
                  <c:v>64014</c:v>
                </c:pt>
                <c:pt idx="6">
                  <c:v>78710</c:v>
                </c:pt>
                <c:pt idx="7">
                  <c:v>69291</c:v>
                </c:pt>
                <c:pt idx="8">
                  <c:v>76572</c:v>
                </c:pt>
                <c:pt idx="9">
                  <c:v>67820</c:v>
                </c:pt>
                <c:pt idx="10">
                  <c:v>75508</c:v>
                </c:pt>
                <c:pt idx="11">
                  <c:v>75317</c:v>
                </c:pt>
              </c:numCache>
            </c:numRef>
          </c:val>
          <c:smooth val="0"/>
          <c:extLst>
            <c:ext xmlns:c16="http://schemas.microsoft.com/office/drawing/2014/chart" uri="{C3380CC4-5D6E-409C-BE32-E72D297353CC}">
              <c16:uniqueId val="{00000005-6E4E-4E24-8343-754CCBB277A9}"/>
            </c:ext>
          </c:extLst>
        </c:ser>
        <c:dLbls>
          <c:showLegendKey val="0"/>
          <c:showVal val="0"/>
          <c:showCatName val="0"/>
          <c:showSerName val="0"/>
          <c:showPercent val="0"/>
          <c:showBubbleSize val="0"/>
        </c:dLbls>
        <c:smooth val="0"/>
        <c:axId val="776909128"/>
        <c:axId val="776909848"/>
      </c:lineChart>
      <c:catAx>
        <c:axId val="7769091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6909848"/>
        <c:crosses val="autoZero"/>
        <c:auto val="1"/>
        <c:lblAlgn val="ctr"/>
        <c:lblOffset val="100"/>
        <c:noMultiLvlLbl val="0"/>
      </c:catAx>
      <c:valAx>
        <c:axId val="7769098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69091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[2023 Crunch Membership Analysis Dashboard.xlsx]Pivot Table Data!Check-Ins by Club</c:name>
    <c:fmtId val="1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s>
    <c:plotArea>
      <c:layout/>
      <c:pieChart>
        <c:varyColors val="1"/>
        <c:ser>
          <c:idx val="0"/>
          <c:order val="0"/>
          <c:tx>
            <c:strRef>
              <c:f>'Pivot Table Data'!$C$154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D5A-40DE-918A-8844FC6161A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D5A-40DE-918A-8844FC6161A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D5A-40DE-918A-8844FC6161A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8D5A-40DE-918A-8844FC6161A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8D5A-40DE-918A-8844FC6161A9}"/>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8D5A-40DE-918A-8844FC6161A9}"/>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8D5A-40DE-918A-8844FC6161A9}"/>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8D5A-40DE-918A-8844FC6161A9}"/>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8D5A-40DE-918A-8844FC6161A9}"/>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8D5A-40DE-918A-8844FC6161A9}"/>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8D5A-40DE-918A-8844FC6161A9}"/>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8D5A-40DE-918A-8844FC6161A9}"/>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8D5A-40DE-918A-8844FC6161A9}"/>
              </c:ext>
            </c:extLst>
          </c:dPt>
          <c:cat>
            <c:strRef>
              <c:f>'Pivot Table Data'!$B$155:$B$168</c:f>
              <c:strCache>
                <c:ptCount val="13"/>
                <c:pt idx="0">
                  <c:v> CAMERON VILLAGE (NC)</c:v>
                </c:pt>
                <c:pt idx="1">
                  <c:v> CANTON CROSSING (MD)</c:v>
                </c:pt>
                <c:pt idx="2">
                  <c:v> COLLEGE PARK (MD)</c:v>
                </c:pt>
                <c:pt idx="3">
                  <c:v> CREEDMOOR (NC)</c:v>
                </c:pt>
                <c:pt idx="4">
                  <c:v> GLENSIDE VA (VA)</c:v>
                </c:pt>
                <c:pt idx="5">
                  <c:v> MIDLOTHIAN (VA)</c:v>
                </c:pt>
                <c:pt idx="6">
                  <c:v> MOUNT PLEASANT (SC)</c:v>
                </c:pt>
                <c:pt idx="7">
                  <c:v> NORTH CHARLESTON (SC)</c:v>
                </c:pt>
                <c:pt idx="8">
                  <c:v> RICHMOND VA (VA)</c:v>
                </c:pt>
                <c:pt idx="9">
                  <c:v> SCOTT'S ADDITION (VA)</c:v>
                </c:pt>
                <c:pt idx="10">
                  <c:v> SUMMERVILLE (SC)</c:v>
                </c:pt>
                <c:pt idx="11">
                  <c:v> TIMONIUM (MD)</c:v>
                </c:pt>
                <c:pt idx="12">
                  <c:v> WEST END VA (VA)</c:v>
                </c:pt>
              </c:strCache>
            </c:strRef>
          </c:cat>
          <c:val>
            <c:numRef>
              <c:f>'Pivot Table Data'!$C$155:$C$168</c:f>
              <c:numCache>
                <c:formatCode>General</c:formatCode>
                <c:ptCount val="13"/>
                <c:pt idx="0">
                  <c:v>235294</c:v>
                </c:pt>
                <c:pt idx="1">
                  <c:v>194233</c:v>
                </c:pt>
                <c:pt idx="2">
                  <c:v>163089</c:v>
                </c:pt>
                <c:pt idx="3">
                  <c:v>325851</c:v>
                </c:pt>
                <c:pt idx="4">
                  <c:v>185902</c:v>
                </c:pt>
                <c:pt idx="5">
                  <c:v>201435</c:v>
                </c:pt>
                <c:pt idx="6">
                  <c:v>318853</c:v>
                </c:pt>
                <c:pt idx="7">
                  <c:v>249170</c:v>
                </c:pt>
                <c:pt idx="8">
                  <c:v>174438</c:v>
                </c:pt>
                <c:pt idx="9">
                  <c:v>257595</c:v>
                </c:pt>
                <c:pt idx="10">
                  <c:v>286791</c:v>
                </c:pt>
                <c:pt idx="11">
                  <c:v>153717</c:v>
                </c:pt>
                <c:pt idx="12">
                  <c:v>175106</c:v>
                </c:pt>
              </c:numCache>
            </c:numRef>
          </c:val>
          <c:extLst>
            <c:ext xmlns:c16="http://schemas.microsoft.com/office/drawing/2014/chart" uri="{C3380CC4-5D6E-409C-BE32-E72D297353CC}">
              <c16:uniqueId val="{0000001A-8D5A-40DE-918A-8844FC6161A9}"/>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[2023 Crunch Membership Analysis Dashboard.xlsx]Pivot Table Data!Jan Memberships</c:name>
    <c:fmtId val="60"/>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 Data'!$D$118</c:f>
              <c:strCache>
                <c:ptCount val="1"/>
                <c:pt idx="0">
                  <c:v>Total Memberships sold in 2023</c:v>
                </c:pt>
              </c:strCache>
            </c:strRef>
          </c:tx>
          <c:spPr>
            <a:solidFill>
              <a:schemeClr val="accent1"/>
            </a:solidFill>
            <a:ln>
              <a:noFill/>
            </a:ln>
            <a:effectLst/>
            <a:sp3d/>
          </c:spPr>
          <c:invertIfNegative val="0"/>
          <c:cat>
            <c:strRef>
              <c:f>'Pivot Table Data'!$C$119:$C$123</c:f>
              <c:strCache>
                <c:ptCount val="4"/>
                <c:pt idx="0">
                  <c:v>North Carolina</c:v>
                </c:pt>
                <c:pt idx="1">
                  <c:v>Maryland</c:v>
                </c:pt>
                <c:pt idx="2">
                  <c:v>Virginia</c:v>
                </c:pt>
                <c:pt idx="3">
                  <c:v>South Carolina</c:v>
                </c:pt>
              </c:strCache>
            </c:strRef>
          </c:cat>
          <c:val>
            <c:numRef>
              <c:f>'Pivot Table Data'!$D$119:$D$123</c:f>
              <c:numCache>
                <c:formatCode>General</c:formatCode>
                <c:ptCount val="4"/>
                <c:pt idx="0">
                  <c:v>4931</c:v>
                </c:pt>
                <c:pt idx="1">
                  <c:v>4289</c:v>
                </c:pt>
                <c:pt idx="2">
                  <c:v>11934</c:v>
                </c:pt>
                <c:pt idx="3">
                  <c:v>9167</c:v>
                </c:pt>
              </c:numCache>
            </c:numRef>
          </c:val>
          <c:extLst>
            <c:ext xmlns:c16="http://schemas.microsoft.com/office/drawing/2014/chart" uri="{C3380CC4-5D6E-409C-BE32-E72D297353CC}">
              <c16:uniqueId val="{00000000-9E3F-4664-818A-6A06B7B70678}"/>
            </c:ext>
          </c:extLst>
        </c:ser>
        <c:ser>
          <c:idx val="1"/>
          <c:order val="1"/>
          <c:tx>
            <c:strRef>
              <c:f>'Pivot Table Data'!$E$118</c:f>
              <c:strCache>
                <c:ptCount val="1"/>
                <c:pt idx="0">
                  <c:v>Total memberships sold in January </c:v>
                </c:pt>
              </c:strCache>
            </c:strRef>
          </c:tx>
          <c:spPr>
            <a:solidFill>
              <a:schemeClr val="accent2"/>
            </a:solidFill>
            <a:ln>
              <a:noFill/>
            </a:ln>
            <a:effectLst/>
            <a:sp3d/>
          </c:spPr>
          <c:invertIfNegative val="0"/>
          <c:cat>
            <c:strRef>
              <c:f>'Pivot Table Data'!$C$119:$C$123</c:f>
              <c:strCache>
                <c:ptCount val="4"/>
                <c:pt idx="0">
                  <c:v>North Carolina</c:v>
                </c:pt>
                <c:pt idx="1">
                  <c:v>Maryland</c:v>
                </c:pt>
                <c:pt idx="2">
                  <c:v>Virginia</c:v>
                </c:pt>
                <c:pt idx="3">
                  <c:v>South Carolina</c:v>
                </c:pt>
              </c:strCache>
            </c:strRef>
          </c:cat>
          <c:val>
            <c:numRef>
              <c:f>'Pivot Table Data'!$E$119:$E$123</c:f>
              <c:numCache>
                <c:formatCode>General</c:formatCode>
                <c:ptCount val="4"/>
                <c:pt idx="0">
                  <c:v>583</c:v>
                </c:pt>
                <c:pt idx="1">
                  <c:v>549</c:v>
                </c:pt>
                <c:pt idx="2">
                  <c:v>1377</c:v>
                </c:pt>
                <c:pt idx="3">
                  <c:v>1104</c:v>
                </c:pt>
              </c:numCache>
            </c:numRef>
          </c:val>
          <c:extLst>
            <c:ext xmlns:c16="http://schemas.microsoft.com/office/drawing/2014/chart" uri="{C3380CC4-5D6E-409C-BE32-E72D297353CC}">
              <c16:uniqueId val="{00000001-9E3F-4664-818A-6A06B7B70678}"/>
            </c:ext>
          </c:extLst>
        </c:ser>
        <c:dLbls>
          <c:showLegendKey val="0"/>
          <c:showVal val="0"/>
          <c:showCatName val="0"/>
          <c:showSerName val="0"/>
          <c:showPercent val="0"/>
          <c:showBubbleSize val="0"/>
        </c:dLbls>
        <c:gapWidth val="150"/>
        <c:shape val="box"/>
        <c:axId val="492982111"/>
        <c:axId val="514014239"/>
        <c:axId val="0"/>
      </c:bar3DChart>
      <c:catAx>
        <c:axId val="49298211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014239"/>
        <c:crosses val="autoZero"/>
        <c:auto val="1"/>
        <c:lblAlgn val="ctr"/>
        <c:lblOffset val="100"/>
        <c:noMultiLvlLbl val="0"/>
      </c:catAx>
      <c:valAx>
        <c:axId val="5140142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29821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[2023 Crunch Membership Analysis Dashboard.xlsx]Pivot Table Data!Jan Check-Ins</c:name>
    <c:fmtId val="13"/>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 Data'!$D$95</c:f>
              <c:strCache>
                <c:ptCount val="1"/>
                <c:pt idx="0">
                  <c:v>Total Check-Ins in 2023</c:v>
                </c:pt>
              </c:strCache>
            </c:strRef>
          </c:tx>
          <c:spPr>
            <a:solidFill>
              <a:schemeClr val="accent1"/>
            </a:solidFill>
            <a:ln>
              <a:noFill/>
            </a:ln>
            <a:effectLst/>
            <a:sp3d/>
          </c:spPr>
          <c:invertIfNegative val="0"/>
          <c:cat>
            <c:strRef>
              <c:f>'Pivot Table Data'!$C$96:$C$100</c:f>
              <c:strCache>
                <c:ptCount val="4"/>
                <c:pt idx="0">
                  <c:v>North Carolina</c:v>
                </c:pt>
                <c:pt idx="1">
                  <c:v>Maryland</c:v>
                </c:pt>
                <c:pt idx="2">
                  <c:v>Virginia</c:v>
                </c:pt>
                <c:pt idx="3">
                  <c:v>South Carolina</c:v>
                </c:pt>
              </c:strCache>
            </c:strRef>
          </c:cat>
          <c:val>
            <c:numRef>
              <c:f>'Pivot Table Data'!$D$96:$D$100</c:f>
              <c:numCache>
                <c:formatCode>General</c:formatCode>
                <c:ptCount val="4"/>
                <c:pt idx="0">
                  <c:v>561145</c:v>
                </c:pt>
                <c:pt idx="1">
                  <c:v>511039</c:v>
                </c:pt>
                <c:pt idx="2">
                  <c:v>994476</c:v>
                </c:pt>
                <c:pt idx="3">
                  <c:v>854814</c:v>
                </c:pt>
              </c:numCache>
            </c:numRef>
          </c:val>
          <c:extLst>
            <c:ext xmlns:c16="http://schemas.microsoft.com/office/drawing/2014/chart" uri="{C3380CC4-5D6E-409C-BE32-E72D297353CC}">
              <c16:uniqueId val="{00000000-F29D-4554-A402-BBE9AF2E71EA}"/>
            </c:ext>
          </c:extLst>
        </c:ser>
        <c:ser>
          <c:idx val="1"/>
          <c:order val="1"/>
          <c:tx>
            <c:strRef>
              <c:f>'Pivot Table Data'!$E$95</c:f>
              <c:strCache>
                <c:ptCount val="1"/>
                <c:pt idx="0">
                  <c:v>Total Check-Ins in January</c:v>
                </c:pt>
              </c:strCache>
            </c:strRef>
          </c:tx>
          <c:spPr>
            <a:solidFill>
              <a:schemeClr val="accent2"/>
            </a:solidFill>
            <a:ln>
              <a:noFill/>
            </a:ln>
            <a:effectLst/>
            <a:sp3d/>
          </c:spPr>
          <c:invertIfNegative val="0"/>
          <c:cat>
            <c:strRef>
              <c:f>'Pivot Table Data'!$C$96:$C$100</c:f>
              <c:strCache>
                <c:ptCount val="4"/>
                <c:pt idx="0">
                  <c:v>North Carolina</c:v>
                </c:pt>
                <c:pt idx="1">
                  <c:v>Maryland</c:v>
                </c:pt>
                <c:pt idx="2">
                  <c:v>Virginia</c:v>
                </c:pt>
                <c:pt idx="3">
                  <c:v>South Carolina</c:v>
                </c:pt>
              </c:strCache>
            </c:strRef>
          </c:cat>
          <c:val>
            <c:numRef>
              <c:f>'Pivot Table Data'!$E$96:$E$100</c:f>
              <c:numCache>
                <c:formatCode>General</c:formatCode>
                <c:ptCount val="4"/>
                <c:pt idx="0">
                  <c:v>54476</c:v>
                </c:pt>
                <c:pt idx="1">
                  <c:v>37764</c:v>
                </c:pt>
                <c:pt idx="2">
                  <c:v>90186</c:v>
                </c:pt>
                <c:pt idx="3">
                  <c:v>78710</c:v>
                </c:pt>
              </c:numCache>
            </c:numRef>
          </c:val>
          <c:extLst>
            <c:ext xmlns:c16="http://schemas.microsoft.com/office/drawing/2014/chart" uri="{C3380CC4-5D6E-409C-BE32-E72D297353CC}">
              <c16:uniqueId val="{00000001-F29D-4554-A402-BBE9AF2E71EA}"/>
            </c:ext>
          </c:extLst>
        </c:ser>
        <c:dLbls>
          <c:showLegendKey val="0"/>
          <c:showVal val="0"/>
          <c:showCatName val="0"/>
          <c:showSerName val="0"/>
          <c:showPercent val="0"/>
          <c:showBubbleSize val="0"/>
        </c:dLbls>
        <c:gapWidth val="150"/>
        <c:shape val="box"/>
        <c:axId val="1294673119"/>
        <c:axId val="584324687"/>
        <c:axId val="0"/>
      </c:bar3DChart>
      <c:catAx>
        <c:axId val="129467311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4324687"/>
        <c:crosses val="autoZero"/>
        <c:auto val="1"/>
        <c:lblAlgn val="ctr"/>
        <c:lblOffset val="100"/>
        <c:noMultiLvlLbl val="0"/>
      </c:catAx>
      <c:valAx>
        <c:axId val="5843246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46731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1">
  <a:schemeClr val="accent1"/>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4.xml"/><Relationship Id="rId13" Type="http://schemas.openxmlformats.org/officeDocument/2006/relationships/image" Target="../media/image3.png"/><Relationship Id="rId3" Type="http://schemas.openxmlformats.org/officeDocument/2006/relationships/image" Target="../media/image2.png"/><Relationship Id="rId7" Type="http://schemas.openxmlformats.org/officeDocument/2006/relationships/chart" Target="../charts/chart3.xml"/><Relationship Id="rId12" Type="http://schemas.openxmlformats.org/officeDocument/2006/relationships/chart" Target="../charts/chart8.xml"/><Relationship Id="rId2" Type="http://schemas.microsoft.com/office/2007/relationships/hdphoto" Target="../media/hdphoto1.wdp"/><Relationship Id="rId1" Type="http://schemas.openxmlformats.org/officeDocument/2006/relationships/image" Target="../media/image1.png"/><Relationship Id="rId6" Type="http://schemas.openxmlformats.org/officeDocument/2006/relationships/chart" Target="../charts/chart2.xml"/><Relationship Id="rId11" Type="http://schemas.openxmlformats.org/officeDocument/2006/relationships/chart" Target="../charts/chart7.xml"/><Relationship Id="rId5" Type="http://schemas.openxmlformats.org/officeDocument/2006/relationships/chart" Target="../charts/chart1.xml"/><Relationship Id="rId10" Type="http://schemas.openxmlformats.org/officeDocument/2006/relationships/chart" Target="../charts/chart6.xml"/><Relationship Id="rId4" Type="http://schemas.microsoft.com/office/2007/relationships/hdphoto" Target="../media/hdphoto2.wdp"/><Relationship Id="rId9" Type="http://schemas.openxmlformats.org/officeDocument/2006/relationships/chart" Target="../charts/chart5.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26</xdr:col>
      <xdr:colOff>156887</xdr:colOff>
      <xdr:row>8</xdr:row>
      <xdr:rowOff>112057</xdr:rowOff>
    </xdr:from>
    <xdr:to>
      <xdr:col>34</xdr:col>
      <xdr:colOff>347380</xdr:colOff>
      <xdr:row>28</xdr:row>
      <xdr:rowOff>67233</xdr:rowOff>
    </xdr:to>
    <xdr:sp macro="" textlink="">
      <xdr:nvSpPr>
        <xdr:cNvPr id="2" name="Rectangle: Rounded Corners 1">
          <a:extLst>
            <a:ext uri="{FF2B5EF4-FFF2-40B4-BE49-F238E27FC236}">
              <a16:creationId xmlns:a16="http://schemas.microsoft.com/office/drawing/2014/main" id="{2B06843D-33FC-4A88-9495-587B699FEE20}"/>
            </a:ext>
          </a:extLst>
        </xdr:cNvPr>
        <xdr:cNvSpPr/>
      </xdr:nvSpPr>
      <xdr:spPr>
        <a:xfrm>
          <a:off x="16006487" y="1636057"/>
          <a:ext cx="5067293" cy="3765176"/>
        </a:xfrm>
        <a:prstGeom prst="roundRect">
          <a:avLst/>
        </a:prstGeom>
        <a:solidFill>
          <a:schemeClr val="bg1">
            <a:alpha val="8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316002</xdr:colOff>
      <xdr:row>49</xdr:row>
      <xdr:rowOff>159134</xdr:rowOff>
    </xdr:from>
    <xdr:to>
      <xdr:col>26</xdr:col>
      <xdr:colOff>35856</xdr:colOff>
      <xdr:row>69</xdr:row>
      <xdr:rowOff>114310</xdr:rowOff>
    </xdr:to>
    <xdr:sp macro="" textlink="">
      <xdr:nvSpPr>
        <xdr:cNvPr id="3" name="Rectangle: Rounded Corners 2">
          <a:extLst>
            <a:ext uri="{FF2B5EF4-FFF2-40B4-BE49-F238E27FC236}">
              <a16:creationId xmlns:a16="http://schemas.microsoft.com/office/drawing/2014/main" id="{8A992586-CA89-418C-B5D6-DB36A3E16A47}"/>
            </a:ext>
          </a:extLst>
        </xdr:cNvPr>
        <xdr:cNvSpPr/>
      </xdr:nvSpPr>
      <xdr:spPr>
        <a:xfrm>
          <a:off x="4583202" y="9493634"/>
          <a:ext cx="11302254" cy="3765176"/>
        </a:xfrm>
        <a:prstGeom prst="roundRect">
          <a:avLst/>
        </a:prstGeom>
        <a:solidFill>
          <a:schemeClr val="bg1">
            <a:alpha val="8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309280</xdr:colOff>
      <xdr:row>29</xdr:row>
      <xdr:rowOff>40345</xdr:rowOff>
    </xdr:from>
    <xdr:to>
      <xdr:col>26</xdr:col>
      <xdr:colOff>29134</xdr:colOff>
      <xdr:row>48</xdr:row>
      <xdr:rowOff>186021</xdr:rowOff>
    </xdr:to>
    <xdr:sp macro="" textlink="">
      <xdr:nvSpPr>
        <xdr:cNvPr id="4" name="Rectangle: Rounded Corners 3">
          <a:extLst>
            <a:ext uri="{FF2B5EF4-FFF2-40B4-BE49-F238E27FC236}">
              <a16:creationId xmlns:a16="http://schemas.microsoft.com/office/drawing/2014/main" id="{FC7CA440-E2E4-40DA-8889-E7F97FCD7AA5}"/>
            </a:ext>
          </a:extLst>
        </xdr:cNvPr>
        <xdr:cNvSpPr/>
      </xdr:nvSpPr>
      <xdr:spPr>
        <a:xfrm>
          <a:off x="4576480" y="5564845"/>
          <a:ext cx="11302254" cy="3765176"/>
        </a:xfrm>
        <a:prstGeom prst="roundRect">
          <a:avLst/>
        </a:prstGeom>
        <a:solidFill>
          <a:schemeClr val="bg1">
            <a:alpha val="8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302558</xdr:colOff>
      <xdr:row>8</xdr:row>
      <xdr:rowOff>112059</xdr:rowOff>
    </xdr:from>
    <xdr:to>
      <xdr:col>26</xdr:col>
      <xdr:colOff>22412</xdr:colOff>
      <xdr:row>28</xdr:row>
      <xdr:rowOff>67235</xdr:rowOff>
    </xdr:to>
    <xdr:sp macro="" textlink="">
      <xdr:nvSpPr>
        <xdr:cNvPr id="5" name="Rectangle: Rounded Corners 4">
          <a:extLst>
            <a:ext uri="{FF2B5EF4-FFF2-40B4-BE49-F238E27FC236}">
              <a16:creationId xmlns:a16="http://schemas.microsoft.com/office/drawing/2014/main" id="{F0E4A031-5715-42D5-B1F6-9CF360AC49A1}"/>
            </a:ext>
          </a:extLst>
        </xdr:cNvPr>
        <xdr:cNvSpPr/>
      </xdr:nvSpPr>
      <xdr:spPr>
        <a:xfrm>
          <a:off x="4569758" y="1636059"/>
          <a:ext cx="11302254" cy="3765176"/>
        </a:xfrm>
        <a:prstGeom prst="roundRect">
          <a:avLst/>
        </a:prstGeom>
        <a:solidFill>
          <a:schemeClr val="bg1">
            <a:alpha val="8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xdr:colOff>
      <xdr:row>0</xdr:row>
      <xdr:rowOff>0</xdr:rowOff>
    </xdr:from>
    <xdr:to>
      <xdr:col>35</xdr:col>
      <xdr:colOff>22411</xdr:colOff>
      <xdr:row>8</xdr:row>
      <xdr:rowOff>1</xdr:rowOff>
    </xdr:to>
    <xdr:sp macro="" textlink="">
      <xdr:nvSpPr>
        <xdr:cNvPr id="7" name="TextBox 6">
          <a:extLst>
            <a:ext uri="{FF2B5EF4-FFF2-40B4-BE49-F238E27FC236}">
              <a16:creationId xmlns:a16="http://schemas.microsoft.com/office/drawing/2014/main" id="{3B3C7717-0A31-4FFC-9BFA-CF900E38AA08}"/>
            </a:ext>
          </a:extLst>
        </xdr:cNvPr>
        <xdr:cNvSpPr txBox="1"/>
      </xdr:nvSpPr>
      <xdr:spPr>
        <a:xfrm>
          <a:off x="1" y="0"/>
          <a:ext cx="21358410" cy="1524001"/>
        </a:xfrm>
        <a:prstGeom prst="rect">
          <a:avLst/>
        </a:prstGeom>
        <a:solidFill>
          <a:schemeClr val="accent1">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800" b="0" cap="none" spc="0">
              <a:ln w="0"/>
              <a:solidFill>
                <a:schemeClr val="bg1"/>
              </a:solidFill>
              <a:effectLst>
                <a:outerShdw blurRad="38100" dist="19050" dir="2700000" algn="tl" rotWithShape="0">
                  <a:schemeClr val="dk1">
                    <a:alpha val="40000"/>
                  </a:schemeClr>
                </a:outerShdw>
              </a:effectLst>
              <a:latin typeface="ADLaM Display" panose="020F0502020204030204" pitchFamily="2" charset="0"/>
              <a:ea typeface="ADLaM Display" panose="020F0502020204030204" pitchFamily="2" charset="0"/>
              <a:cs typeface="ADLaM Display" panose="020F0502020204030204" pitchFamily="2" charset="0"/>
            </a:rPr>
            <a:t>2023 Membership</a:t>
          </a:r>
          <a:r>
            <a:rPr lang="en-US" sz="4800" b="0" cap="none" spc="0" baseline="0">
              <a:ln w="0"/>
              <a:solidFill>
                <a:schemeClr val="bg1"/>
              </a:solidFill>
              <a:effectLst>
                <a:outerShdw blurRad="38100" dist="19050" dir="2700000" algn="tl" rotWithShape="0">
                  <a:schemeClr val="dk1">
                    <a:alpha val="40000"/>
                  </a:schemeClr>
                </a:outerShdw>
              </a:effectLst>
              <a:latin typeface="ADLaM Display" panose="020F0502020204030204" pitchFamily="2" charset="0"/>
              <a:ea typeface="ADLaM Display" panose="020F0502020204030204" pitchFamily="2" charset="0"/>
              <a:cs typeface="ADLaM Display" panose="020F0502020204030204" pitchFamily="2" charset="0"/>
            </a:rPr>
            <a:t> Trend Analysis</a:t>
          </a:r>
          <a:endParaRPr lang="en-US" sz="4800" b="0" cap="none" spc="0">
            <a:ln w="0"/>
            <a:solidFill>
              <a:schemeClr val="bg1"/>
            </a:solidFill>
            <a:effectLst>
              <a:outerShdw blurRad="38100" dist="19050" dir="2700000" algn="tl" rotWithShape="0">
                <a:schemeClr val="dk1">
                  <a:alpha val="40000"/>
                </a:schemeClr>
              </a:outerShdw>
            </a:effectLst>
            <a:latin typeface="ADLaM Display" panose="020F0502020204030204" pitchFamily="2" charset="0"/>
            <a:ea typeface="ADLaM Display" panose="020F0502020204030204" pitchFamily="2" charset="0"/>
            <a:cs typeface="ADLaM Display" panose="020F0502020204030204" pitchFamily="2" charset="0"/>
          </a:endParaRPr>
        </a:p>
      </xdr:txBody>
    </xdr:sp>
    <xdr:clientData/>
  </xdr:twoCellAnchor>
  <xdr:twoCellAnchor editAs="oneCell">
    <xdr:from>
      <xdr:col>1</xdr:col>
      <xdr:colOff>339581</xdr:colOff>
      <xdr:row>0</xdr:row>
      <xdr:rowOff>0</xdr:rowOff>
    </xdr:from>
    <xdr:to>
      <xdr:col>6</xdr:col>
      <xdr:colOff>3402</xdr:colOff>
      <xdr:row>7</xdr:row>
      <xdr:rowOff>172569</xdr:rowOff>
    </xdr:to>
    <xdr:pic>
      <xdr:nvPicPr>
        <xdr:cNvPr id="9" name="Picture 8">
          <a:extLst>
            <a:ext uri="{FF2B5EF4-FFF2-40B4-BE49-F238E27FC236}">
              <a16:creationId xmlns:a16="http://schemas.microsoft.com/office/drawing/2014/main" id="{45CB16C3-5171-48C1-AC3C-496DC4627514}"/>
            </a:ext>
          </a:extLst>
        </xdr:cNvPr>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backgroundRemoval t="7143" b="89881" l="10000" r="90000">
                      <a14:foregroundMark x1="86667" y1="72024" x2="84000" y2="19643"/>
                      <a14:foregroundMark x1="81667" y1="47619" x2="60000" y2="41071"/>
                      <a14:foregroundMark x1="60000" y1="41071" x2="34667" y2="47024"/>
                      <a14:foregroundMark x1="34667" y1="47024" x2="19667" y2="73214"/>
                      <a14:foregroundMark x1="19667" y1="73214" x2="13333" y2="46429"/>
                      <a14:foregroundMark x1="13333" y1="46429" x2="79667" y2="25595"/>
                      <a14:foregroundMark x1="83667" y1="66071" x2="34000" y2="55952"/>
                      <a14:foregroundMark x1="34000" y1="55952" x2="18000" y2="78571"/>
                      <a14:foregroundMark x1="64000" y1="57143" x2="49000" y2="48214"/>
                      <a14:foregroundMark x1="37000" y1="63095" x2="32667" y2="65476"/>
                      <a14:foregroundMark x1="24000" y1="71429" x2="15667" y2="77381"/>
                      <a14:foregroundMark x1="15667" y1="45238" x2="12667" y2="33333"/>
                      <a14:foregroundMark x1="21667" y1="41071" x2="18000" y2="31548"/>
                      <a14:foregroundMark x1="72000" y1="29762" x2="81000" y2="16071"/>
                      <a14:foregroundMark x1="77000" y1="54762" x2="71667" y2="54762"/>
                      <a14:foregroundMark x1="56000" y1="91071" x2="56000" y2="91071"/>
                      <a14:foregroundMark x1="50000" y1="8333" x2="50000" y2="8333"/>
                      <a14:foregroundMark x1="58667" y1="7143" x2="58667" y2="7143"/>
                      <a14:foregroundMark x1="40667" y1="26786" x2="40667" y2="26786"/>
                      <a14:foregroundMark x1="39333" y1="26786" x2="39333" y2="26786"/>
                    </a14:backgroundRemoval>
                  </a14:imgEffect>
                </a14:imgLayer>
              </a14:imgProps>
            </a:ext>
            <a:ext uri="{28A0092B-C50C-407E-A947-70E740481C1C}">
              <a14:useLocalDpi xmlns:a14="http://schemas.microsoft.com/office/drawing/2010/main" val="0"/>
            </a:ext>
          </a:extLst>
        </a:blip>
        <a:stretch>
          <a:fillRect/>
        </a:stretch>
      </xdr:blipFill>
      <xdr:spPr>
        <a:xfrm>
          <a:off x="951902" y="0"/>
          <a:ext cx="2725429" cy="1482257"/>
        </a:xfrm>
        <a:prstGeom prst="rect">
          <a:avLst/>
        </a:prstGeom>
      </xdr:spPr>
    </xdr:pic>
    <xdr:clientData/>
  </xdr:twoCellAnchor>
  <xdr:twoCellAnchor>
    <xdr:from>
      <xdr:col>0</xdr:col>
      <xdr:colOff>73958</xdr:colOff>
      <xdr:row>8</xdr:row>
      <xdr:rowOff>179294</xdr:rowOff>
    </xdr:from>
    <xdr:to>
      <xdr:col>7</xdr:col>
      <xdr:colOff>145676</xdr:colOff>
      <xdr:row>50</xdr:row>
      <xdr:rowOff>33619</xdr:rowOff>
    </xdr:to>
    <xdr:sp macro="" textlink="">
      <xdr:nvSpPr>
        <xdr:cNvPr id="10" name="Rectangle: Rounded Corners 9">
          <a:extLst>
            <a:ext uri="{FF2B5EF4-FFF2-40B4-BE49-F238E27FC236}">
              <a16:creationId xmlns:a16="http://schemas.microsoft.com/office/drawing/2014/main" id="{B40D1840-05C9-4F4A-869A-027AF89ED634}"/>
            </a:ext>
          </a:extLst>
        </xdr:cNvPr>
        <xdr:cNvSpPr/>
      </xdr:nvSpPr>
      <xdr:spPr>
        <a:xfrm>
          <a:off x="73958" y="1703294"/>
          <a:ext cx="4338918" cy="7855325"/>
        </a:xfrm>
        <a:prstGeom prst="roundRect">
          <a:avLst/>
        </a:prstGeom>
        <a:solidFill>
          <a:schemeClr val="bg1">
            <a:alpha val="8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27</xdr:col>
      <xdr:colOff>593912</xdr:colOff>
      <xdr:row>8</xdr:row>
      <xdr:rowOff>156883</xdr:rowOff>
    </xdr:from>
    <xdr:to>
      <xdr:col>34</xdr:col>
      <xdr:colOff>145677</xdr:colOff>
      <xdr:row>11</xdr:row>
      <xdr:rowOff>11206</xdr:rowOff>
    </xdr:to>
    <xdr:sp macro="" textlink="">
      <xdr:nvSpPr>
        <xdr:cNvPr id="16" name="TextBox 15">
          <a:extLst>
            <a:ext uri="{FF2B5EF4-FFF2-40B4-BE49-F238E27FC236}">
              <a16:creationId xmlns:a16="http://schemas.microsoft.com/office/drawing/2014/main" id="{5C6BC7FD-ED2B-44EE-B2BE-27F1F88CA885}"/>
            </a:ext>
          </a:extLst>
        </xdr:cNvPr>
        <xdr:cNvSpPr txBox="1"/>
      </xdr:nvSpPr>
      <xdr:spPr>
        <a:xfrm>
          <a:off x="17053112" y="1680883"/>
          <a:ext cx="3818965" cy="4258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800" b="0" cap="none" spc="0">
              <a:ln w="0"/>
              <a:solidFill>
                <a:sysClr val="windowText" lastClr="000000"/>
              </a:solidFill>
              <a:effectLst>
                <a:outerShdw blurRad="38100" dist="25400" dir="5400000" algn="ctr" rotWithShape="0">
                  <a:srgbClr val="6E747A">
                    <a:alpha val="43000"/>
                  </a:srgbClr>
                </a:outerShdw>
              </a:effectLst>
              <a:latin typeface="ADLaM Display" panose="02010000000000000000" pitchFamily="2" charset="0"/>
              <a:ea typeface="ADLaM Display" panose="02010000000000000000" pitchFamily="2" charset="0"/>
              <a:cs typeface="ADLaM Display" panose="02010000000000000000" pitchFamily="2" charset="0"/>
            </a:rPr>
            <a:t>Total</a:t>
          </a:r>
          <a:r>
            <a:rPr lang="en-US" sz="1800" b="0" cap="none" spc="0" baseline="0">
              <a:ln w="0"/>
              <a:solidFill>
                <a:sysClr val="windowText" lastClr="000000"/>
              </a:solidFill>
              <a:effectLst>
                <a:outerShdw blurRad="38100" dist="25400" dir="5400000" algn="ctr" rotWithShape="0">
                  <a:srgbClr val="6E747A">
                    <a:alpha val="43000"/>
                  </a:srgbClr>
                </a:outerShdw>
              </a:effectLst>
              <a:latin typeface="ADLaM Display" panose="02010000000000000000" pitchFamily="2" charset="0"/>
              <a:ea typeface="ADLaM Display" panose="02010000000000000000" pitchFamily="2" charset="0"/>
              <a:cs typeface="ADLaM Display" panose="02010000000000000000" pitchFamily="2" charset="0"/>
            </a:rPr>
            <a:t> Memberships</a:t>
          </a:r>
          <a:r>
            <a:rPr lang="en-US" sz="1800" b="0" cap="none" spc="0">
              <a:ln w="0"/>
              <a:solidFill>
                <a:sysClr val="windowText" lastClr="000000"/>
              </a:solidFill>
              <a:effectLst>
                <a:outerShdw blurRad="38100" dist="25400" dir="5400000" algn="ctr" rotWithShape="0">
                  <a:srgbClr val="6E747A">
                    <a:alpha val="43000"/>
                  </a:srgbClr>
                </a:outerShdw>
              </a:effectLst>
              <a:latin typeface="ADLaM Display" panose="02010000000000000000" pitchFamily="2" charset="0"/>
              <a:ea typeface="ADLaM Display" panose="02010000000000000000" pitchFamily="2" charset="0"/>
              <a:cs typeface="ADLaM Display" panose="02010000000000000000" pitchFamily="2" charset="0"/>
            </a:rPr>
            <a:t> Trend</a:t>
          </a:r>
        </a:p>
        <a:p>
          <a:endParaRPr lang="en-US" sz="1100"/>
        </a:p>
      </xdr:txBody>
    </xdr:sp>
    <xdr:clientData/>
  </xdr:twoCellAnchor>
  <xdr:twoCellAnchor editAs="oneCell">
    <xdr:from>
      <xdr:col>1</xdr:col>
      <xdr:colOff>530679</xdr:colOff>
      <xdr:row>39</xdr:row>
      <xdr:rowOff>140263</xdr:rowOff>
    </xdr:from>
    <xdr:to>
      <xdr:col>5</xdr:col>
      <xdr:colOff>290803</xdr:colOff>
      <xdr:row>48</xdr:row>
      <xdr:rowOff>122465</xdr:rowOff>
    </xdr:to>
    <xdr:pic>
      <xdr:nvPicPr>
        <xdr:cNvPr id="20" name="Picture 19" descr="Crunch Fitness – GWACCNJ">
          <a:extLst>
            <a:ext uri="{FF2B5EF4-FFF2-40B4-BE49-F238E27FC236}">
              <a16:creationId xmlns:a16="http://schemas.microsoft.com/office/drawing/2014/main" id="{B9DD5028-D762-4B1E-B7F5-41FC9FA45968}"/>
            </a:ext>
          </a:extLst>
        </xdr:cNvPr>
        <xdr:cNvPicPr>
          <a:picLocks noChangeAspect="1" noChangeArrowheads="1"/>
        </xdr:cNvPicPr>
      </xdr:nvPicPr>
      <xdr:blipFill>
        <a:blip xmlns:r="http://schemas.openxmlformats.org/officeDocument/2006/relationships" r:embed="rId3">
          <a:extLst>
            <a:ext uri="{BEBA8EAE-BF5A-486C-A8C5-ECC9F3942E4B}">
              <a14:imgProps xmlns:a14="http://schemas.microsoft.com/office/drawing/2010/main">
                <a14:imgLayer r:embed="rId4">
                  <a14:imgEffect>
                    <a14:backgroundRemoval t="1523" b="93401" l="5490" r="92157">
                      <a14:foregroundMark x1="89412" y1="32487" x2="87843" y2="15228"/>
                      <a14:foregroundMark x1="88235" y1="17766" x2="42745" y2="28934"/>
                      <a14:foregroundMark x1="42745" y1="28934" x2="49412" y2="7107"/>
                      <a14:foregroundMark x1="49412" y1="7107" x2="18039" y2="30964"/>
                      <a14:foregroundMark x1="18039" y1="30964" x2="10980" y2="52284"/>
                      <a14:foregroundMark x1="10980" y1="52284" x2="27843" y2="41117"/>
                      <a14:foregroundMark x1="27843" y1="41117" x2="45098" y2="42132"/>
                      <a14:foregroundMark x1="45098" y1="42132" x2="65490" y2="42132"/>
                      <a14:foregroundMark x1="65490" y1="42132" x2="80392" y2="49746"/>
                      <a14:foregroundMark x1="80392" y1="49746" x2="71373" y2="29442"/>
                      <a14:foregroundMark x1="71373" y1="29442" x2="71373" y2="29442"/>
                      <a14:foregroundMark x1="83137" y1="32487" x2="89412" y2="47208"/>
                      <a14:foregroundMark x1="89804" y1="53807" x2="92157" y2="54315"/>
                      <a14:foregroundMark x1="83137" y1="48223" x2="83137" y2="48223"/>
                      <a14:foregroundMark x1="60392" y1="33503" x2="60392" y2="33503"/>
                      <a14:foregroundMark x1="38824" y1="33503" x2="38824" y2="33503"/>
                      <a14:foregroundMark x1="38431" y1="26396" x2="38431" y2="26396"/>
                      <a14:foregroundMark x1="38039" y1="21827" x2="38039" y2="21827"/>
                      <a14:foregroundMark x1="50588" y1="2030" x2="50588" y2="2030"/>
                      <a14:foregroundMark x1="13333" y1="24873" x2="13333" y2="24873"/>
                      <a14:foregroundMark x1="20000" y1="60406" x2="20000" y2="60406"/>
                      <a14:foregroundMark x1="28627" y1="52792" x2="28627" y2="52792"/>
                      <a14:foregroundMark x1="36471" y1="48223" x2="36471" y2="48223"/>
                      <a14:foregroundMark x1="31765" y1="48223" x2="31765" y2="48223"/>
                      <a14:foregroundMark x1="23922" y1="52284" x2="23922" y2="52284"/>
                      <a14:foregroundMark x1="20000" y1="54315" x2="20000" y2="54315"/>
                      <a14:foregroundMark x1="10980" y1="61421" x2="10980" y2="61421"/>
                      <a14:foregroundMark x1="17255" y1="62437" x2="17255" y2="62437"/>
                      <a14:foregroundMark x1="18039" y1="57360" x2="18039" y2="57360"/>
                      <a14:foregroundMark x1="10980" y1="44670" x2="5882" y2="31980"/>
                      <a14:foregroundMark x1="10980" y1="26396" x2="9804" y2="20812"/>
                      <a14:foregroundMark x1="50980" y1="87310" x2="50980" y2="87310"/>
                      <a14:foregroundMark x1="59608" y1="87817" x2="59608" y2="87817"/>
                      <a14:foregroundMark x1="68235" y1="83249" x2="68235" y2="83249"/>
                      <a14:foregroundMark x1="77647" y1="78173" x2="77647" y2="78173"/>
                      <a14:foregroundMark x1="69804" y1="93401" x2="69804" y2="93401"/>
                      <a14:foregroundMark x1="41961" y1="91371" x2="41961" y2="91371"/>
                      <a14:foregroundMark x1="34510" y1="91371" x2="34510" y2="91371"/>
                      <a14:foregroundMark x1="25490" y1="88832" x2="25490" y2="88832"/>
                    </a14:backgroundRemoval>
                  </a14:imgEffect>
                </a14:imgLayer>
              </a14:imgProps>
            </a:ext>
            <a:ext uri="{28A0092B-C50C-407E-A947-70E740481C1C}">
              <a14:useLocalDpi xmlns:a14="http://schemas.microsoft.com/office/drawing/2010/main" val="0"/>
            </a:ext>
          </a:extLst>
        </a:blip>
        <a:srcRect/>
        <a:stretch>
          <a:fillRect/>
        </a:stretch>
      </xdr:blipFill>
      <xdr:spPr bwMode="auto">
        <a:xfrm>
          <a:off x="1143000" y="7569763"/>
          <a:ext cx="2209410" cy="16967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68036</xdr:colOff>
      <xdr:row>70</xdr:row>
      <xdr:rowOff>117661</xdr:rowOff>
    </xdr:from>
    <xdr:to>
      <xdr:col>34</xdr:col>
      <xdr:colOff>530678</xdr:colOff>
      <xdr:row>103</xdr:row>
      <xdr:rowOff>145677</xdr:rowOff>
    </xdr:to>
    <xdr:sp macro="" textlink="">
      <xdr:nvSpPr>
        <xdr:cNvPr id="21" name="Rectangle: Rounded Corners 20">
          <a:extLst>
            <a:ext uri="{FF2B5EF4-FFF2-40B4-BE49-F238E27FC236}">
              <a16:creationId xmlns:a16="http://schemas.microsoft.com/office/drawing/2014/main" id="{D998A62E-1430-4D20-98DD-485DDAD3E104}"/>
            </a:ext>
          </a:extLst>
        </xdr:cNvPr>
        <xdr:cNvSpPr/>
      </xdr:nvSpPr>
      <xdr:spPr>
        <a:xfrm>
          <a:off x="68036" y="13452661"/>
          <a:ext cx="21036642" cy="6314516"/>
        </a:xfrm>
        <a:prstGeom prst="roundRect">
          <a:avLst/>
        </a:prstGeom>
        <a:solidFill>
          <a:schemeClr val="bg1">
            <a:alpha val="8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26</xdr:col>
      <xdr:colOff>197228</xdr:colOff>
      <xdr:row>29</xdr:row>
      <xdr:rowOff>40339</xdr:rowOff>
    </xdr:from>
    <xdr:to>
      <xdr:col>34</xdr:col>
      <xdr:colOff>387721</xdr:colOff>
      <xdr:row>69</xdr:row>
      <xdr:rowOff>136071</xdr:rowOff>
    </xdr:to>
    <xdr:sp macro="" textlink="">
      <xdr:nvSpPr>
        <xdr:cNvPr id="23" name="Rectangle: Rounded Corners 22">
          <a:extLst>
            <a:ext uri="{FF2B5EF4-FFF2-40B4-BE49-F238E27FC236}">
              <a16:creationId xmlns:a16="http://schemas.microsoft.com/office/drawing/2014/main" id="{493C841D-FFCA-4530-91CD-C034CA02F58E}"/>
            </a:ext>
          </a:extLst>
        </xdr:cNvPr>
        <xdr:cNvSpPr/>
      </xdr:nvSpPr>
      <xdr:spPr>
        <a:xfrm>
          <a:off x="16117585" y="5564839"/>
          <a:ext cx="5089065" cy="7715732"/>
        </a:xfrm>
        <a:prstGeom prst="roundRect">
          <a:avLst/>
        </a:prstGeom>
        <a:solidFill>
          <a:schemeClr val="bg1">
            <a:alpha val="8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26</xdr:col>
      <xdr:colOff>163286</xdr:colOff>
      <xdr:row>9</xdr:row>
      <xdr:rowOff>163286</xdr:rowOff>
    </xdr:from>
    <xdr:to>
      <xdr:col>34</xdr:col>
      <xdr:colOff>367391</xdr:colOff>
      <xdr:row>27</xdr:row>
      <xdr:rowOff>122464</xdr:rowOff>
    </xdr:to>
    <xdr:graphicFrame macro="">
      <xdr:nvGraphicFramePr>
        <xdr:cNvPr id="25" name="Chart 24">
          <a:extLst>
            <a:ext uri="{FF2B5EF4-FFF2-40B4-BE49-F238E27FC236}">
              <a16:creationId xmlns:a16="http://schemas.microsoft.com/office/drawing/2014/main" id="{05981526-ABC1-4870-AE5D-1A6AA47DDB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503463</xdr:colOff>
      <xdr:row>8</xdr:row>
      <xdr:rowOff>176894</xdr:rowOff>
    </xdr:from>
    <xdr:to>
      <xdr:col>25</xdr:col>
      <xdr:colOff>489856</xdr:colOff>
      <xdr:row>28</xdr:row>
      <xdr:rowOff>27214</xdr:rowOff>
    </xdr:to>
    <xdr:graphicFrame macro="">
      <xdr:nvGraphicFramePr>
        <xdr:cNvPr id="26" name="Chart 25">
          <a:extLst>
            <a:ext uri="{FF2B5EF4-FFF2-40B4-BE49-F238E27FC236}">
              <a16:creationId xmlns:a16="http://schemas.microsoft.com/office/drawing/2014/main" id="{4528D239-E4B6-49AA-ABD5-9FC084DEE8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503464</xdr:colOff>
      <xdr:row>29</xdr:row>
      <xdr:rowOff>81643</xdr:rowOff>
    </xdr:from>
    <xdr:to>
      <xdr:col>25</xdr:col>
      <xdr:colOff>503464</xdr:colOff>
      <xdr:row>48</xdr:row>
      <xdr:rowOff>136071</xdr:rowOff>
    </xdr:to>
    <xdr:graphicFrame macro="">
      <xdr:nvGraphicFramePr>
        <xdr:cNvPr id="27" name="Chart 26">
          <a:extLst>
            <a:ext uri="{FF2B5EF4-FFF2-40B4-BE49-F238E27FC236}">
              <a16:creationId xmlns:a16="http://schemas.microsoft.com/office/drawing/2014/main" id="{C1C2651E-F555-4A87-8E38-21333D87F6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7</xdr:col>
      <xdr:colOff>530679</xdr:colOff>
      <xdr:row>49</xdr:row>
      <xdr:rowOff>176894</xdr:rowOff>
    </xdr:from>
    <xdr:to>
      <xdr:col>25</xdr:col>
      <xdr:colOff>544285</xdr:colOff>
      <xdr:row>69</xdr:row>
      <xdr:rowOff>68036</xdr:rowOff>
    </xdr:to>
    <xdr:graphicFrame macro="">
      <xdr:nvGraphicFramePr>
        <xdr:cNvPr id="8" name="Chart 7">
          <a:extLst>
            <a:ext uri="{FF2B5EF4-FFF2-40B4-BE49-F238E27FC236}">
              <a16:creationId xmlns:a16="http://schemas.microsoft.com/office/drawing/2014/main" id="{CFEFBB56-63CF-4A05-AF97-DC9399B505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8</xdr:col>
      <xdr:colOff>425822</xdr:colOff>
      <xdr:row>8</xdr:row>
      <xdr:rowOff>112058</xdr:rowOff>
    </xdr:from>
    <xdr:to>
      <xdr:col>15</xdr:col>
      <xdr:colOff>0</xdr:colOff>
      <xdr:row>13</xdr:row>
      <xdr:rowOff>145676</xdr:rowOff>
    </xdr:to>
    <xdr:sp macro="" textlink="">
      <xdr:nvSpPr>
        <xdr:cNvPr id="6" name="TextBox 5">
          <a:extLst>
            <a:ext uri="{FF2B5EF4-FFF2-40B4-BE49-F238E27FC236}">
              <a16:creationId xmlns:a16="http://schemas.microsoft.com/office/drawing/2014/main" id="{87A9332A-85A0-40EA-B7DF-A735B5419E70}"/>
            </a:ext>
          </a:extLst>
        </xdr:cNvPr>
        <xdr:cNvSpPr txBox="1"/>
      </xdr:nvSpPr>
      <xdr:spPr>
        <a:xfrm>
          <a:off x="5302622" y="1636058"/>
          <a:ext cx="3841378" cy="9861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0" cap="none" spc="0">
              <a:ln w="0"/>
              <a:solidFill>
                <a:schemeClr val="accent1">
                  <a:lumMod val="75000"/>
                </a:schemeClr>
              </a:solidFill>
              <a:effectLst>
                <a:outerShdw blurRad="38100" dist="19050" dir="2700000" algn="tl" rotWithShape="0">
                  <a:schemeClr val="dk1">
                    <a:alpha val="40000"/>
                  </a:schemeClr>
                </a:outerShdw>
              </a:effectLst>
              <a:latin typeface="ADLaM Display" panose="02010000000000000000" pitchFamily="2" charset="0"/>
              <a:ea typeface="ADLaM Display" panose="02010000000000000000" pitchFamily="2" charset="0"/>
              <a:cs typeface="ADLaM Display" panose="02010000000000000000" pitchFamily="2" charset="0"/>
            </a:rPr>
            <a:t>New Memberships by Month</a:t>
          </a:r>
        </a:p>
      </xdr:txBody>
    </xdr:sp>
    <xdr:clientData/>
  </xdr:twoCellAnchor>
  <xdr:twoCellAnchor>
    <xdr:from>
      <xdr:col>8</xdr:col>
      <xdr:colOff>470647</xdr:colOff>
      <xdr:row>29</xdr:row>
      <xdr:rowOff>56030</xdr:rowOff>
    </xdr:from>
    <xdr:to>
      <xdr:col>13</xdr:col>
      <xdr:colOff>201706</xdr:colOff>
      <xdr:row>33</xdr:row>
      <xdr:rowOff>44824</xdr:rowOff>
    </xdr:to>
    <xdr:sp macro="" textlink="">
      <xdr:nvSpPr>
        <xdr:cNvPr id="12" name="TextBox 11">
          <a:extLst>
            <a:ext uri="{FF2B5EF4-FFF2-40B4-BE49-F238E27FC236}">
              <a16:creationId xmlns:a16="http://schemas.microsoft.com/office/drawing/2014/main" id="{1EA64AB1-CBF4-4B29-AAA2-336C6894A066}"/>
            </a:ext>
          </a:extLst>
        </xdr:cNvPr>
        <xdr:cNvSpPr txBox="1"/>
      </xdr:nvSpPr>
      <xdr:spPr>
        <a:xfrm>
          <a:off x="5347447" y="5580530"/>
          <a:ext cx="2779059" cy="7507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0" cap="none" spc="0">
              <a:ln w="0"/>
              <a:solidFill>
                <a:schemeClr val="accent2">
                  <a:lumMod val="75000"/>
                </a:schemeClr>
              </a:solidFill>
              <a:effectLst>
                <a:outerShdw blurRad="38100" dist="25400" dir="5400000" algn="ctr" rotWithShape="0">
                  <a:srgbClr val="6E747A">
                    <a:alpha val="43000"/>
                  </a:srgbClr>
                </a:outerShdw>
              </a:effectLst>
              <a:latin typeface="ADLaM Display" panose="02010000000000000000" pitchFamily="2" charset="0"/>
              <a:ea typeface="ADLaM Display" panose="02010000000000000000" pitchFamily="2" charset="0"/>
              <a:cs typeface="ADLaM Display" panose="02010000000000000000" pitchFamily="2" charset="0"/>
            </a:rPr>
            <a:t>Freezes by Month</a:t>
          </a:r>
        </a:p>
      </xdr:txBody>
    </xdr:sp>
    <xdr:clientData/>
  </xdr:twoCellAnchor>
  <xdr:twoCellAnchor>
    <xdr:from>
      <xdr:col>8</xdr:col>
      <xdr:colOff>533398</xdr:colOff>
      <xdr:row>49</xdr:row>
      <xdr:rowOff>129992</xdr:rowOff>
    </xdr:from>
    <xdr:to>
      <xdr:col>13</xdr:col>
      <xdr:colOff>264457</xdr:colOff>
      <xdr:row>53</xdr:row>
      <xdr:rowOff>118786</xdr:rowOff>
    </xdr:to>
    <xdr:sp macro="" textlink="">
      <xdr:nvSpPr>
        <xdr:cNvPr id="13" name="TextBox 12">
          <a:extLst>
            <a:ext uri="{FF2B5EF4-FFF2-40B4-BE49-F238E27FC236}">
              <a16:creationId xmlns:a16="http://schemas.microsoft.com/office/drawing/2014/main" id="{80C9DDEC-7808-4D93-860E-CC9FDFE6315F}"/>
            </a:ext>
          </a:extLst>
        </xdr:cNvPr>
        <xdr:cNvSpPr txBox="1"/>
      </xdr:nvSpPr>
      <xdr:spPr>
        <a:xfrm>
          <a:off x="5410198" y="9464492"/>
          <a:ext cx="2779059" cy="7507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0" cap="none" spc="0">
              <a:ln w="0"/>
              <a:solidFill>
                <a:schemeClr val="accent6">
                  <a:lumMod val="75000"/>
                </a:schemeClr>
              </a:solidFill>
              <a:effectLst>
                <a:outerShdw blurRad="38100" dist="25400" dir="5400000" algn="ctr" rotWithShape="0">
                  <a:srgbClr val="6E747A">
                    <a:alpha val="43000"/>
                  </a:srgbClr>
                </a:outerShdw>
              </a:effectLst>
              <a:latin typeface="ADLaM Display" panose="02010000000000000000" pitchFamily="2" charset="0"/>
              <a:ea typeface="ADLaM Display" panose="02010000000000000000" pitchFamily="2" charset="0"/>
              <a:cs typeface="ADLaM Display" panose="02010000000000000000" pitchFamily="2" charset="0"/>
            </a:rPr>
            <a:t>Cancels by Month</a:t>
          </a:r>
        </a:p>
      </xdr:txBody>
    </xdr:sp>
    <xdr:clientData/>
  </xdr:twoCellAnchor>
  <xdr:twoCellAnchor>
    <xdr:from>
      <xdr:col>0</xdr:col>
      <xdr:colOff>552321</xdr:colOff>
      <xdr:row>74</xdr:row>
      <xdr:rowOff>185592</xdr:rowOff>
    </xdr:from>
    <xdr:to>
      <xdr:col>14</xdr:col>
      <xdr:colOff>348214</xdr:colOff>
      <xdr:row>101</xdr:row>
      <xdr:rowOff>61330</xdr:rowOff>
    </xdr:to>
    <xdr:graphicFrame macro="">
      <xdr:nvGraphicFramePr>
        <xdr:cNvPr id="37" name="Chart 36">
          <a:extLst>
            <a:ext uri="{FF2B5EF4-FFF2-40B4-BE49-F238E27FC236}">
              <a16:creationId xmlns:a16="http://schemas.microsoft.com/office/drawing/2014/main" id="{C103B571-E89B-4111-B0D0-7A52D0FA2F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476222</xdr:colOff>
      <xdr:row>74</xdr:row>
      <xdr:rowOff>44642</xdr:rowOff>
    </xdr:from>
    <xdr:to>
      <xdr:col>9</xdr:col>
      <xdr:colOff>213201</xdr:colOff>
      <xdr:row>78</xdr:row>
      <xdr:rowOff>33436</xdr:rowOff>
    </xdr:to>
    <xdr:sp macro="" textlink="">
      <xdr:nvSpPr>
        <xdr:cNvPr id="39" name="TextBox 38">
          <a:extLst>
            <a:ext uri="{FF2B5EF4-FFF2-40B4-BE49-F238E27FC236}">
              <a16:creationId xmlns:a16="http://schemas.microsoft.com/office/drawing/2014/main" id="{60083DA5-138A-4E0F-9456-AEB36177C00F}"/>
            </a:ext>
          </a:extLst>
        </xdr:cNvPr>
        <xdr:cNvSpPr txBox="1"/>
      </xdr:nvSpPr>
      <xdr:spPr>
        <a:xfrm>
          <a:off x="2896693" y="14141642"/>
          <a:ext cx="2762567" cy="7507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0" cap="none" spc="0">
              <a:ln w="0">
                <a:noFill/>
              </a:ln>
              <a:solidFill>
                <a:schemeClr val="accent4"/>
              </a:solidFill>
              <a:effectLst>
                <a:outerShdw blurRad="38100" dist="25400" dir="5400000" algn="ctr" rotWithShape="0">
                  <a:srgbClr val="6E747A">
                    <a:alpha val="43000"/>
                  </a:srgbClr>
                </a:outerShdw>
              </a:effectLst>
              <a:latin typeface="ADLaM Display" panose="02010000000000000000" pitchFamily="2" charset="0"/>
              <a:ea typeface="ADLaM Display" panose="02010000000000000000" pitchFamily="2" charset="0"/>
              <a:cs typeface="ADLaM Display" panose="02010000000000000000" pitchFamily="2" charset="0"/>
            </a:rPr>
            <a:t>Check-Ins By Month</a:t>
          </a:r>
        </a:p>
      </xdr:txBody>
    </xdr:sp>
    <xdr:clientData/>
  </xdr:twoCellAnchor>
  <xdr:twoCellAnchor>
    <xdr:from>
      <xdr:col>13</xdr:col>
      <xdr:colOff>367393</xdr:colOff>
      <xdr:row>70</xdr:row>
      <xdr:rowOff>163286</xdr:rowOff>
    </xdr:from>
    <xdr:to>
      <xdr:col>23</xdr:col>
      <xdr:colOff>11206</xdr:colOff>
      <xdr:row>74</xdr:row>
      <xdr:rowOff>152080</xdr:rowOff>
    </xdr:to>
    <xdr:sp macro="" textlink="">
      <xdr:nvSpPr>
        <xdr:cNvPr id="40" name="TextBox 39">
          <a:extLst>
            <a:ext uri="{FF2B5EF4-FFF2-40B4-BE49-F238E27FC236}">
              <a16:creationId xmlns:a16="http://schemas.microsoft.com/office/drawing/2014/main" id="{33DDD622-5EB4-40B0-AF98-BD62782D98C5}"/>
            </a:ext>
          </a:extLst>
        </xdr:cNvPr>
        <xdr:cNvSpPr txBox="1"/>
      </xdr:nvSpPr>
      <xdr:spPr>
        <a:xfrm>
          <a:off x="8233922" y="13498286"/>
          <a:ext cx="5694990" cy="7507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0" cap="none" spc="0">
              <a:ln w="0"/>
              <a:solidFill>
                <a:srgbClr val="7030A0"/>
              </a:solidFill>
              <a:effectLst>
                <a:outerShdw blurRad="38100" dist="25400" dir="5400000" algn="ctr" rotWithShape="0">
                  <a:srgbClr val="6E747A">
                    <a:alpha val="43000"/>
                  </a:srgbClr>
                </a:outerShdw>
              </a:effectLst>
              <a:latin typeface="ADLaM Display" panose="02010000000000000000" pitchFamily="2" charset="0"/>
              <a:ea typeface="ADLaM Display" panose="02010000000000000000" pitchFamily="2" charset="0"/>
              <a:cs typeface="ADLaM Display" panose="02010000000000000000" pitchFamily="2" charset="0"/>
            </a:rPr>
            <a:t>The New Year's Resolution Misconception</a:t>
          </a:r>
        </a:p>
      </xdr:txBody>
    </xdr:sp>
    <xdr:clientData/>
  </xdr:twoCellAnchor>
  <xdr:twoCellAnchor>
    <xdr:from>
      <xdr:col>27</xdr:col>
      <xdr:colOff>237361</xdr:colOff>
      <xdr:row>29</xdr:row>
      <xdr:rowOff>125198</xdr:rowOff>
    </xdr:from>
    <xdr:to>
      <xdr:col>33</xdr:col>
      <xdr:colOff>412654</xdr:colOff>
      <xdr:row>33</xdr:row>
      <xdr:rowOff>113992</xdr:rowOff>
    </xdr:to>
    <xdr:sp macro="" textlink="">
      <xdr:nvSpPr>
        <xdr:cNvPr id="41" name="TextBox 40">
          <a:extLst>
            <a:ext uri="{FF2B5EF4-FFF2-40B4-BE49-F238E27FC236}">
              <a16:creationId xmlns:a16="http://schemas.microsoft.com/office/drawing/2014/main" id="{5D4B295A-44A6-4AD1-AAC4-1532FFA580F3}"/>
            </a:ext>
          </a:extLst>
        </xdr:cNvPr>
        <xdr:cNvSpPr txBox="1"/>
      </xdr:nvSpPr>
      <xdr:spPr>
        <a:xfrm>
          <a:off x="16575537" y="5649698"/>
          <a:ext cx="3805999" cy="7507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0" cap="none" spc="0">
              <a:ln w="0"/>
              <a:solidFill>
                <a:schemeClr val="accent1">
                  <a:lumMod val="75000"/>
                </a:schemeClr>
              </a:solidFill>
              <a:effectLst>
                <a:outerShdw blurRad="38100" dist="25400" dir="5400000" algn="ctr" rotWithShape="0">
                  <a:srgbClr val="6E747A">
                    <a:alpha val="43000"/>
                  </a:srgbClr>
                </a:outerShdw>
              </a:effectLst>
              <a:latin typeface="ADLaM Display" panose="02010000000000000000" pitchFamily="2" charset="0"/>
              <a:ea typeface="ADLaM Display" panose="02010000000000000000" pitchFamily="2" charset="0"/>
              <a:cs typeface="ADLaM Display" panose="02010000000000000000" pitchFamily="2" charset="0"/>
            </a:rPr>
            <a:t>Member</a:t>
          </a:r>
          <a:r>
            <a:rPr lang="en-US" sz="1800" b="0" cap="none" spc="0" baseline="0">
              <a:ln w="0"/>
              <a:solidFill>
                <a:schemeClr val="accent1">
                  <a:lumMod val="75000"/>
                </a:schemeClr>
              </a:solidFill>
              <a:effectLst>
                <a:outerShdw blurRad="38100" dist="25400" dir="5400000" algn="ctr" rotWithShape="0">
                  <a:srgbClr val="6E747A">
                    <a:alpha val="43000"/>
                  </a:srgbClr>
                </a:outerShdw>
              </a:effectLst>
              <a:latin typeface="ADLaM Display" panose="02010000000000000000" pitchFamily="2" charset="0"/>
              <a:ea typeface="ADLaM Display" panose="02010000000000000000" pitchFamily="2" charset="0"/>
              <a:cs typeface="ADLaM Display" panose="02010000000000000000" pitchFamily="2" charset="0"/>
            </a:rPr>
            <a:t> churn rate by club</a:t>
          </a:r>
        </a:p>
        <a:p>
          <a:pPr algn="ctr"/>
          <a:r>
            <a:rPr lang="en-US" sz="1800" b="0" cap="none" spc="0" baseline="0">
              <a:ln w="0"/>
              <a:solidFill>
                <a:schemeClr val="accent1">
                  <a:lumMod val="75000"/>
                </a:schemeClr>
              </a:solidFill>
              <a:effectLst>
                <a:outerShdw blurRad="38100" dist="25400" dir="5400000" algn="ctr" rotWithShape="0">
                  <a:srgbClr val="6E747A">
                    <a:alpha val="43000"/>
                  </a:srgbClr>
                </a:outerShdw>
              </a:effectLst>
              <a:latin typeface="ADLaM Display" panose="02010000000000000000" pitchFamily="2" charset="0"/>
              <a:ea typeface="ADLaM Display" panose="02010000000000000000" pitchFamily="2" charset="0"/>
              <a:cs typeface="ADLaM Display" panose="02010000000000000000" pitchFamily="2" charset="0"/>
            </a:rPr>
            <a:t>2023 </a:t>
          </a:r>
          <a:endParaRPr lang="en-US" sz="1800" b="0" cap="none" spc="0">
            <a:ln w="0"/>
            <a:solidFill>
              <a:schemeClr val="accent1">
                <a:lumMod val="75000"/>
              </a:schemeClr>
            </a:solidFill>
            <a:effectLst>
              <a:outerShdw blurRad="38100" dist="25400" dir="5400000" algn="ctr" rotWithShape="0">
                <a:srgbClr val="6E747A">
                  <a:alpha val="43000"/>
                </a:srgbClr>
              </a:outerShdw>
            </a:effectLst>
            <a:latin typeface="ADLaM Display" panose="02010000000000000000" pitchFamily="2" charset="0"/>
            <a:ea typeface="ADLaM Display" panose="02010000000000000000" pitchFamily="2" charset="0"/>
            <a:cs typeface="ADLaM Display" panose="02010000000000000000" pitchFamily="2" charset="0"/>
          </a:endParaRPr>
        </a:p>
      </xdr:txBody>
    </xdr:sp>
    <xdr:clientData/>
  </xdr:twoCellAnchor>
  <xdr:twoCellAnchor>
    <xdr:from>
      <xdr:col>0</xdr:col>
      <xdr:colOff>27216</xdr:colOff>
      <xdr:row>50</xdr:row>
      <xdr:rowOff>108858</xdr:rowOff>
    </xdr:from>
    <xdr:to>
      <xdr:col>7</xdr:col>
      <xdr:colOff>149680</xdr:colOff>
      <xdr:row>69</xdr:row>
      <xdr:rowOff>108858</xdr:rowOff>
    </xdr:to>
    <xdr:sp macro="" textlink="">
      <xdr:nvSpPr>
        <xdr:cNvPr id="46" name="Rectangle: Rounded Corners 45">
          <a:extLst>
            <a:ext uri="{FF2B5EF4-FFF2-40B4-BE49-F238E27FC236}">
              <a16:creationId xmlns:a16="http://schemas.microsoft.com/office/drawing/2014/main" id="{5E5E7984-52B8-4D67-8623-C60B079E47F9}"/>
            </a:ext>
          </a:extLst>
        </xdr:cNvPr>
        <xdr:cNvSpPr/>
      </xdr:nvSpPr>
      <xdr:spPr>
        <a:xfrm>
          <a:off x="27216" y="9633858"/>
          <a:ext cx="4408714" cy="3619500"/>
        </a:xfrm>
        <a:prstGeom prst="roundRect">
          <a:avLst/>
        </a:prstGeom>
        <a:solidFill>
          <a:schemeClr val="bg1">
            <a:alpha val="8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167369</xdr:colOff>
      <xdr:row>17</xdr:row>
      <xdr:rowOff>176893</xdr:rowOff>
    </xdr:from>
    <xdr:to>
      <xdr:col>3</xdr:col>
      <xdr:colOff>449037</xdr:colOff>
      <xdr:row>38</xdr:row>
      <xdr:rowOff>95251</xdr:rowOff>
    </xdr:to>
    <mc:AlternateContent xmlns:mc="http://schemas.openxmlformats.org/markup-compatibility/2006" xmlns:a14="http://schemas.microsoft.com/office/drawing/2010/main">
      <mc:Choice Requires="a14">
        <xdr:graphicFrame macro="">
          <xdr:nvGraphicFramePr>
            <xdr:cNvPr id="48" name="Club">
              <a:extLst>
                <a:ext uri="{FF2B5EF4-FFF2-40B4-BE49-F238E27FC236}">
                  <a16:creationId xmlns:a16="http://schemas.microsoft.com/office/drawing/2014/main" id="{D15DA227-5A92-FE60-08A7-B3545CB5283B}"/>
                </a:ext>
              </a:extLst>
            </xdr:cNvPr>
            <xdr:cNvGraphicFramePr/>
          </xdr:nvGraphicFramePr>
          <xdr:xfrm>
            <a:off x="0" y="0"/>
            <a:ext cx="0" cy="0"/>
          </xdr:xfrm>
          <a:graphic>
            <a:graphicData uri="http://schemas.microsoft.com/office/drawing/2010/slicer">
              <sle:slicer xmlns:sle="http://schemas.microsoft.com/office/drawing/2010/slicer" name="Club"/>
            </a:graphicData>
          </a:graphic>
        </xdr:graphicFrame>
      </mc:Choice>
      <mc:Fallback xmlns="">
        <xdr:sp macro="" textlink="">
          <xdr:nvSpPr>
            <xdr:cNvPr id="0" name=""/>
            <xdr:cNvSpPr>
              <a:spLocks noTextEdit="1"/>
            </xdr:cNvSpPr>
          </xdr:nvSpPr>
          <xdr:spPr>
            <a:xfrm>
              <a:off x="167369" y="3415393"/>
              <a:ext cx="2118632" cy="391885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439765</xdr:colOff>
      <xdr:row>17</xdr:row>
      <xdr:rowOff>172527</xdr:rowOff>
    </xdr:from>
    <xdr:to>
      <xdr:col>6</xdr:col>
      <xdr:colOff>544540</xdr:colOff>
      <xdr:row>38</xdr:row>
      <xdr:rowOff>98844</xdr:rowOff>
    </xdr:to>
    <mc:AlternateContent xmlns:mc="http://schemas.openxmlformats.org/markup-compatibility/2006" xmlns:a14="http://schemas.microsoft.com/office/drawing/2010/main">
      <mc:Choice Requires="a14">
        <xdr:graphicFrame macro="">
          <xdr:nvGraphicFramePr>
            <xdr:cNvPr id="49" name="Month">
              <a:extLst>
                <a:ext uri="{FF2B5EF4-FFF2-40B4-BE49-F238E27FC236}">
                  <a16:creationId xmlns:a16="http://schemas.microsoft.com/office/drawing/2014/main" id="{A0B133DC-1030-9F69-FC1E-32041BDA422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2268565" y="3411027"/>
              <a:ext cx="1933575" cy="392681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476251</xdr:colOff>
      <xdr:row>9</xdr:row>
      <xdr:rowOff>176894</xdr:rowOff>
    </xdr:from>
    <xdr:to>
      <xdr:col>6</xdr:col>
      <xdr:colOff>340178</xdr:colOff>
      <xdr:row>17</xdr:row>
      <xdr:rowOff>122465</xdr:rowOff>
    </xdr:to>
    <mc:AlternateContent xmlns:mc="http://schemas.openxmlformats.org/markup-compatibility/2006" xmlns:a14="http://schemas.microsoft.com/office/drawing/2010/main">
      <mc:Choice Requires="a14">
        <xdr:graphicFrame macro="">
          <xdr:nvGraphicFramePr>
            <xdr:cNvPr id="52" name="Region">
              <a:extLst>
                <a:ext uri="{FF2B5EF4-FFF2-40B4-BE49-F238E27FC236}">
                  <a16:creationId xmlns:a16="http://schemas.microsoft.com/office/drawing/2014/main" id="{3D0D3C77-800B-F5C3-1AC6-22AAC165F5F1}"/>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476251" y="1891394"/>
              <a:ext cx="3537856" cy="146957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50</xdr:row>
      <xdr:rowOff>179716</xdr:rowOff>
    </xdr:from>
    <xdr:to>
      <xdr:col>7</xdr:col>
      <xdr:colOff>269576</xdr:colOff>
      <xdr:row>69</xdr:row>
      <xdr:rowOff>98845</xdr:rowOff>
    </xdr:to>
    <xdr:graphicFrame macro="">
      <xdr:nvGraphicFramePr>
        <xdr:cNvPr id="28" name="Chart 27">
          <a:extLst>
            <a:ext uri="{FF2B5EF4-FFF2-40B4-BE49-F238E27FC236}">
              <a16:creationId xmlns:a16="http://schemas.microsoft.com/office/drawing/2014/main" id="{9EFDE306-EAEB-4CF7-A6F8-A6E2F893AD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0</xdr:col>
      <xdr:colOff>171470</xdr:colOff>
      <xdr:row>50</xdr:row>
      <xdr:rowOff>159314</xdr:rowOff>
    </xdr:from>
    <xdr:to>
      <xdr:col>6</xdr:col>
      <xdr:colOff>268940</xdr:colOff>
      <xdr:row>54</xdr:row>
      <xdr:rowOff>148108</xdr:rowOff>
    </xdr:to>
    <xdr:sp macro="" textlink="">
      <xdr:nvSpPr>
        <xdr:cNvPr id="29" name="TextBox 28">
          <a:extLst>
            <a:ext uri="{FF2B5EF4-FFF2-40B4-BE49-F238E27FC236}">
              <a16:creationId xmlns:a16="http://schemas.microsoft.com/office/drawing/2014/main" id="{B92052A5-0107-4096-9E74-5E076F31B1A2}"/>
            </a:ext>
          </a:extLst>
        </xdr:cNvPr>
        <xdr:cNvSpPr txBox="1"/>
      </xdr:nvSpPr>
      <xdr:spPr>
        <a:xfrm>
          <a:off x="171470" y="9684314"/>
          <a:ext cx="3728176" cy="7507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0" cap="none" spc="0">
              <a:ln w="0"/>
              <a:solidFill>
                <a:srgbClr val="5C5C5C"/>
              </a:solidFill>
              <a:effectLst>
                <a:outerShdw blurRad="38100" dist="25400" dir="5400000" algn="ctr" rotWithShape="0">
                  <a:srgbClr val="6E747A">
                    <a:alpha val="43000"/>
                  </a:srgbClr>
                </a:outerShdw>
              </a:effectLst>
              <a:latin typeface="ADLaM Display" panose="02010000000000000000" pitchFamily="2" charset="0"/>
              <a:ea typeface="ADLaM Display" panose="02010000000000000000" pitchFamily="2" charset="0"/>
              <a:cs typeface="ADLaM Display" panose="02010000000000000000" pitchFamily="2" charset="0"/>
            </a:rPr>
            <a:t>Check-In Share by Club</a:t>
          </a:r>
        </a:p>
      </xdr:txBody>
    </xdr:sp>
    <xdr:clientData/>
  </xdr:twoCellAnchor>
  <xdr:twoCellAnchor>
    <xdr:from>
      <xdr:col>24</xdr:col>
      <xdr:colOff>249384</xdr:colOff>
      <xdr:row>74</xdr:row>
      <xdr:rowOff>76432</xdr:rowOff>
    </xdr:from>
    <xdr:to>
      <xdr:col>34</xdr:col>
      <xdr:colOff>150539</xdr:colOff>
      <xdr:row>101</xdr:row>
      <xdr:rowOff>4545</xdr:rowOff>
    </xdr:to>
    <xdr:graphicFrame macro="">
      <xdr:nvGraphicFramePr>
        <xdr:cNvPr id="30" name="Chart 29">
          <a:extLst>
            <a:ext uri="{FF2B5EF4-FFF2-40B4-BE49-F238E27FC236}">
              <a16:creationId xmlns:a16="http://schemas.microsoft.com/office/drawing/2014/main" id="{0F3B3FD1-5563-4DD6-8B2E-F6D6503673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15</xdr:col>
      <xdr:colOff>24735</xdr:colOff>
      <xdr:row>75</xdr:row>
      <xdr:rowOff>11417</xdr:rowOff>
    </xdr:from>
    <xdr:to>
      <xdr:col>24</xdr:col>
      <xdr:colOff>420112</xdr:colOff>
      <xdr:row>101</xdr:row>
      <xdr:rowOff>183946</xdr:rowOff>
    </xdr:to>
    <xdr:graphicFrame macro="">
      <xdr:nvGraphicFramePr>
        <xdr:cNvPr id="31" name="Chart 30">
          <a:extLst>
            <a:ext uri="{FF2B5EF4-FFF2-40B4-BE49-F238E27FC236}">
              <a16:creationId xmlns:a16="http://schemas.microsoft.com/office/drawing/2014/main" id="{7EF18052-D718-4C24-B3F8-1008E78610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21</xdr:col>
      <xdr:colOff>56029</xdr:colOff>
      <xdr:row>76</xdr:row>
      <xdr:rowOff>168089</xdr:rowOff>
    </xdr:from>
    <xdr:to>
      <xdr:col>24</xdr:col>
      <xdr:colOff>268941</xdr:colOff>
      <xdr:row>83</xdr:row>
      <xdr:rowOff>33618</xdr:rowOff>
    </xdr:to>
    <xdr:sp macro="" textlink="">
      <xdr:nvSpPr>
        <xdr:cNvPr id="43" name="TextBox 42">
          <a:extLst>
            <a:ext uri="{FF2B5EF4-FFF2-40B4-BE49-F238E27FC236}">
              <a16:creationId xmlns:a16="http://schemas.microsoft.com/office/drawing/2014/main" id="{951D0CA5-FAD5-438A-3B1F-DEA8246B98B9}"/>
            </a:ext>
          </a:extLst>
        </xdr:cNvPr>
        <xdr:cNvSpPr txBox="1"/>
      </xdr:nvSpPr>
      <xdr:spPr>
        <a:xfrm>
          <a:off x="12763500" y="14646089"/>
          <a:ext cx="2028265" cy="1199029"/>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*Of the 2,921,474 check-ins in 2023, only 261,136 were in January. Or 8.94%</a:t>
          </a:r>
        </a:p>
      </xdr:txBody>
    </xdr:sp>
    <xdr:clientData/>
  </xdr:twoCellAnchor>
  <xdr:twoCellAnchor>
    <xdr:from>
      <xdr:col>11</xdr:col>
      <xdr:colOff>481852</xdr:colOff>
      <xdr:row>75</xdr:row>
      <xdr:rowOff>56030</xdr:rowOff>
    </xdr:from>
    <xdr:to>
      <xdr:col>15</xdr:col>
      <xdr:colOff>89646</xdr:colOff>
      <xdr:row>84</xdr:row>
      <xdr:rowOff>22412</xdr:rowOff>
    </xdr:to>
    <xdr:sp macro="" textlink="">
      <xdr:nvSpPr>
        <xdr:cNvPr id="44" name="TextBox 43">
          <a:extLst>
            <a:ext uri="{FF2B5EF4-FFF2-40B4-BE49-F238E27FC236}">
              <a16:creationId xmlns:a16="http://schemas.microsoft.com/office/drawing/2014/main" id="{F26C544B-92B1-4089-B4FC-6362E00671A0}"/>
            </a:ext>
          </a:extLst>
        </xdr:cNvPr>
        <xdr:cNvSpPr txBox="1"/>
      </xdr:nvSpPr>
      <xdr:spPr>
        <a:xfrm>
          <a:off x="7138146" y="14343530"/>
          <a:ext cx="2028265" cy="1680882"/>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*The cumulative effect</a:t>
          </a:r>
          <a:r>
            <a:rPr lang="en-US" sz="1600" baseline="0"/>
            <a:t>s of January membership sales aren't truly felt until the following few months.</a:t>
          </a:r>
          <a:endParaRPr lang="en-US" sz="1600"/>
        </a:p>
      </xdr:txBody>
    </xdr:sp>
    <xdr:clientData/>
  </xdr:twoCellAnchor>
  <xdr:twoCellAnchor editAs="oneCell">
    <xdr:from>
      <xdr:col>26</xdr:col>
      <xdr:colOff>481853</xdr:colOff>
      <xdr:row>34</xdr:row>
      <xdr:rowOff>11206</xdr:rowOff>
    </xdr:from>
    <xdr:to>
      <xdr:col>34</xdr:col>
      <xdr:colOff>125843</xdr:colOff>
      <xdr:row>64</xdr:row>
      <xdr:rowOff>112059</xdr:rowOff>
    </xdr:to>
    <xdr:pic>
      <xdr:nvPicPr>
        <xdr:cNvPr id="50" name="Picture 49">
          <a:extLst>
            <a:ext uri="{FF2B5EF4-FFF2-40B4-BE49-F238E27FC236}">
              <a16:creationId xmlns:a16="http://schemas.microsoft.com/office/drawing/2014/main" id="{A18DC963-EB40-B22F-0F6C-C9863AE4248A}"/>
            </a:ext>
          </a:extLst>
        </xdr:cNvPr>
        <xdr:cNvPicPr>
          <a:picLocks noChangeAspect="1"/>
        </xdr:cNvPicPr>
      </xdr:nvPicPr>
      <xdr:blipFill>
        <a:blip xmlns:r="http://schemas.openxmlformats.org/officeDocument/2006/relationships" r:embed="rId13"/>
        <a:stretch>
          <a:fillRect/>
        </a:stretch>
      </xdr:blipFill>
      <xdr:spPr>
        <a:xfrm>
          <a:off x="16214912" y="6488206"/>
          <a:ext cx="4484931" cy="5815853"/>
        </a:xfrm>
        <a:prstGeom prst="rect">
          <a:avLst/>
        </a:prstGeom>
      </xdr:spPr>
    </xdr:pic>
    <xdr:clientData/>
  </xdr:twoCellAnchor>
</xdr:wsDr>
</file>

<file path=xl/drawings/drawing2.xml><?xml version="1.0" encoding="utf-8"?>
<c:userShapes xmlns:c="http://schemas.openxmlformats.org/drawingml/2006/chart">
  <cdr:relSizeAnchor xmlns:cdr="http://schemas.openxmlformats.org/drawingml/2006/chartDrawing">
    <cdr:from>
      <cdr:x>0.60972</cdr:x>
      <cdr:y>0.0257</cdr:y>
    </cdr:from>
    <cdr:to>
      <cdr:x>0.96823</cdr:x>
      <cdr:y>0.32399</cdr:y>
    </cdr:to>
    <cdr:sp macro="" textlink="">
      <cdr:nvSpPr>
        <cdr:cNvPr id="2" name="TextBox 1">
          <a:extLst xmlns:a="http://schemas.openxmlformats.org/drawingml/2006/main">
            <a:ext uri="{FF2B5EF4-FFF2-40B4-BE49-F238E27FC236}">
              <a16:creationId xmlns:a16="http://schemas.microsoft.com/office/drawing/2014/main" id="{0319353A-A791-8ABA-0D35-AC1F763FB64E}"/>
            </a:ext>
          </a:extLst>
        </cdr:cNvPr>
        <cdr:cNvSpPr txBox="1"/>
      </cdr:nvSpPr>
      <cdr:spPr>
        <a:xfrm xmlns:a="http://schemas.openxmlformats.org/drawingml/2006/main">
          <a:off x="3656615" y="130319"/>
          <a:ext cx="2150040" cy="1512811"/>
        </a:xfrm>
        <a:prstGeom xmlns:a="http://schemas.openxmlformats.org/drawingml/2006/main" prst="rect">
          <a:avLst/>
        </a:prstGeom>
        <a:ln xmlns:a="http://schemas.openxmlformats.org/drawingml/2006/main">
          <a:solidFill>
            <a:sysClr val="windowText" lastClr="000000"/>
          </a:solidFill>
        </a:ln>
      </cdr:spPr>
      <cdr:txBody>
        <a:bodyPr xmlns:a="http://schemas.openxmlformats.org/drawingml/2006/main" vertOverflow="clip" wrap="square" rtlCol="0"/>
        <a:lstStyle xmlns:a="http://schemas.openxmlformats.org/drawingml/2006/main"/>
        <a:p xmlns:a="http://schemas.openxmlformats.org/drawingml/2006/main">
          <a:r>
            <a:rPr lang="en-US" sz="1600"/>
            <a:t>*Of the 30,321 memberships sold in 2023, only 3,613 were sold in January. Or 11.92%.</a:t>
          </a:r>
        </a:p>
      </cdr:txBody>
    </cdr:sp>
  </cdr:relSizeAnchor>
</c:userShapes>
</file>

<file path=xl/drawings/drawing3.xml><?xml version="1.0" encoding="utf-8"?>
<xdr:wsDr xmlns:xdr="http://schemas.openxmlformats.org/drawingml/2006/spreadsheetDrawing" xmlns:a="http://schemas.openxmlformats.org/drawingml/2006/main">
  <xdr:twoCellAnchor>
    <xdr:from>
      <xdr:col>7</xdr:col>
      <xdr:colOff>63953</xdr:colOff>
      <xdr:row>131</xdr:row>
      <xdr:rowOff>63272</xdr:rowOff>
    </xdr:from>
    <xdr:to>
      <xdr:col>11</xdr:col>
      <xdr:colOff>1111703</xdr:colOff>
      <xdr:row>145</xdr:row>
      <xdr:rowOff>139472</xdr:rowOff>
    </xdr:to>
    <xdr:graphicFrame macro="">
      <xdr:nvGraphicFramePr>
        <xdr:cNvPr id="3" name="Chart 2">
          <a:extLst>
            <a:ext uri="{FF2B5EF4-FFF2-40B4-BE49-F238E27FC236}">
              <a16:creationId xmlns:a16="http://schemas.microsoft.com/office/drawing/2014/main" id="{69BA18B8-0CBC-496C-AEBE-CE01EF6A49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47625</xdr:colOff>
      <xdr:row>23</xdr:row>
      <xdr:rowOff>104775</xdr:rowOff>
    </xdr:from>
    <xdr:to>
      <xdr:col>3</xdr:col>
      <xdr:colOff>1428752</xdr:colOff>
      <xdr:row>28</xdr:row>
      <xdr:rowOff>138393</xdr:rowOff>
    </xdr:to>
    <xdr:sp macro="" textlink="">
      <xdr:nvSpPr>
        <xdr:cNvPr id="4" name="TextBox 3">
          <a:extLst>
            <a:ext uri="{FF2B5EF4-FFF2-40B4-BE49-F238E27FC236}">
              <a16:creationId xmlns:a16="http://schemas.microsoft.com/office/drawing/2014/main" id="{19720E80-5451-48B9-AC02-B454B44AAE2F}"/>
            </a:ext>
          </a:extLst>
        </xdr:cNvPr>
        <xdr:cNvSpPr txBox="1"/>
      </xdr:nvSpPr>
      <xdr:spPr>
        <a:xfrm>
          <a:off x="9372600" y="4486275"/>
          <a:ext cx="1781177" cy="9861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0" cap="none" spc="0">
              <a:ln w="0"/>
              <a:solidFill>
                <a:schemeClr val="accent1">
                  <a:lumMod val="75000"/>
                </a:schemeClr>
              </a:solidFill>
              <a:effectLst>
                <a:outerShdw blurRad="38100" dist="19050" dir="2700000" algn="tl" rotWithShape="0">
                  <a:schemeClr val="dk1">
                    <a:alpha val="40000"/>
                  </a:schemeClr>
                </a:outerShdw>
              </a:effectLst>
              <a:latin typeface="ADLaM Display" panose="02010000000000000000" pitchFamily="2" charset="0"/>
              <a:ea typeface="ADLaM Display" panose="02010000000000000000" pitchFamily="2" charset="0"/>
              <a:cs typeface="ADLaM Display" panose="02010000000000000000" pitchFamily="2" charset="0"/>
            </a:rPr>
            <a:t>New Memberships by Month</a:t>
          </a:r>
        </a:p>
      </xdr:txBody>
    </xdr:sp>
    <xdr:clientData/>
  </xdr:twoCellAnchor>
  <xdr:twoCellAnchor>
    <xdr:from>
      <xdr:col>1</xdr:col>
      <xdr:colOff>76200</xdr:colOff>
      <xdr:row>2</xdr:row>
      <xdr:rowOff>104775</xdr:rowOff>
    </xdr:from>
    <xdr:to>
      <xdr:col>3</xdr:col>
      <xdr:colOff>1434914</xdr:colOff>
      <xdr:row>4</xdr:row>
      <xdr:rowOff>149598</xdr:rowOff>
    </xdr:to>
    <xdr:sp macro="" textlink="">
      <xdr:nvSpPr>
        <xdr:cNvPr id="5" name="TextBox 4">
          <a:extLst>
            <a:ext uri="{FF2B5EF4-FFF2-40B4-BE49-F238E27FC236}">
              <a16:creationId xmlns:a16="http://schemas.microsoft.com/office/drawing/2014/main" id="{04B4FAC9-E735-4569-B011-8AF19689B845}"/>
            </a:ext>
          </a:extLst>
        </xdr:cNvPr>
        <xdr:cNvSpPr txBox="1"/>
      </xdr:nvSpPr>
      <xdr:spPr>
        <a:xfrm>
          <a:off x="9401175" y="485775"/>
          <a:ext cx="1749239" cy="4258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800" b="0" cap="none" spc="0">
              <a:ln w="0"/>
              <a:solidFill>
                <a:sysClr val="windowText" lastClr="000000"/>
              </a:solidFill>
              <a:effectLst>
                <a:outerShdw blurRad="38100" dist="25400" dir="5400000" algn="ctr" rotWithShape="0">
                  <a:srgbClr val="6E747A">
                    <a:alpha val="43000"/>
                  </a:srgbClr>
                </a:outerShdw>
              </a:effectLst>
              <a:latin typeface="ADLaM Display" panose="02010000000000000000" pitchFamily="2" charset="0"/>
              <a:ea typeface="ADLaM Display" panose="02010000000000000000" pitchFamily="2" charset="0"/>
              <a:cs typeface="ADLaM Display" panose="02010000000000000000" pitchFamily="2" charset="0"/>
            </a:rPr>
            <a:t>Total</a:t>
          </a:r>
          <a:r>
            <a:rPr lang="en-US" sz="1800" b="0" cap="none" spc="0" baseline="0">
              <a:ln w="0"/>
              <a:solidFill>
                <a:sysClr val="windowText" lastClr="000000"/>
              </a:solidFill>
              <a:effectLst>
                <a:outerShdw blurRad="38100" dist="25400" dir="5400000" algn="ctr" rotWithShape="0">
                  <a:srgbClr val="6E747A">
                    <a:alpha val="43000"/>
                  </a:srgbClr>
                </a:outerShdw>
              </a:effectLst>
              <a:latin typeface="ADLaM Display" panose="02010000000000000000" pitchFamily="2" charset="0"/>
              <a:ea typeface="ADLaM Display" panose="02010000000000000000" pitchFamily="2" charset="0"/>
              <a:cs typeface="ADLaM Display" panose="02010000000000000000" pitchFamily="2" charset="0"/>
            </a:rPr>
            <a:t> Memberships</a:t>
          </a:r>
          <a:r>
            <a:rPr lang="en-US" sz="1800" b="0" cap="none" spc="0">
              <a:ln w="0"/>
              <a:solidFill>
                <a:sysClr val="windowText" lastClr="000000"/>
              </a:solidFill>
              <a:effectLst>
                <a:outerShdw blurRad="38100" dist="25400" dir="5400000" algn="ctr" rotWithShape="0">
                  <a:srgbClr val="6E747A">
                    <a:alpha val="43000"/>
                  </a:srgbClr>
                </a:outerShdw>
              </a:effectLst>
              <a:latin typeface="ADLaM Display" panose="02010000000000000000" pitchFamily="2" charset="0"/>
              <a:ea typeface="ADLaM Display" panose="02010000000000000000" pitchFamily="2" charset="0"/>
              <a:cs typeface="ADLaM Display" panose="02010000000000000000" pitchFamily="2" charset="0"/>
            </a:rPr>
            <a:t> Trend</a:t>
          </a:r>
        </a:p>
        <a:p>
          <a:endParaRPr lang="en-US" sz="1100"/>
        </a:p>
      </xdr:txBody>
    </xdr:sp>
    <xdr:clientData/>
  </xdr:twoCellAnchor>
  <xdr:twoCellAnchor>
    <xdr:from>
      <xdr:col>1</xdr:col>
      <xdr:colOff>47625</xdr:colOff>
      <xdr:row>46</xdr:row>
      <xdr:rowOff>104775</xdr:rowOff>
    </xdr:from>
    <xdr:to>
      <xdr:col>3</xdr:col>
      <xdr:colOff>375397</xdr:colOff>
      <xdr:row>50</xdr:row>
      <xdr:rowOff>93569</xdr:rowOff>
    </xdr:to>
    <xdr:sp macro="" textlink="">
      <xdr:nvSpPr>
        <xdr:cNvPr id="6" name="TextBox 5">
          <a:extLst>
            <a:ext uri="{FF2B5EF4-FFF2-40B4-BE49-F238E27FC236}">
              <a16:creationId xmlns:a16="http://schemas.microsoft.com/office/drawing/2014/main" id="{FEF921DF-A78C-43C7-8F4E-E09E3F1C7477}"/>
            </a:ext>
          </a:extLst>
        </xdr:cNvPr>
        <xdr:cNvSpPr txBox="1"/>
      </xdr:nvSpPr>
      <xdr:spPr>
        <a:xfrm>
          <a:off x="9372600" y="8867775"/>
          <a:ext cx="1546972" cy="7507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0" cap="none" spc="0">
              <a:ln w="0"/>
              <a:solidFill>
                <a:schemeClr val="accent2">
                  <a:lumMod val="75000"/>
                </a:schemeClr>
              </a:solidFill>
              <a:effectLst>
                <a:outerShdw blurRad="38100" dist="25400" dir="5400000" algn="ctr" rotWithShape="0">
                  <a:srgbClr val="6E747A">
                    <a:alpha val="43000"/>
                  </a:srgbClr>
                </a:outerShdw>
              </a:effectLst>
              <a:latin typeface="ADLaM Display" panose="02010000000000000000" pitchFamily="2" charset="0"/>
              <a:ea typeface="ADLaM Display" panose="02010000000000000000" pitchFamily="2" charset="0"/>
              <a:cs typeface="ADLaM Display" panose="02010000000000000000" pitchFamily="2" charset="0"/>
            </a:rPr>
            <a:t>Freezes by Month</a:t>
          </a:r>
        </a:p>
      </xdr:txBody>
    </xdr:sp>
    <xdr:clientData/>
  </xdr:twoCellAnchor>
  <xdr:twoCellAnchor>
    <xdr:from>
      <xdr:col>1</xdr:col>
      <xdr:colOff>0</xdr:colOff>
      <xdr:row>69</xdr:row>
      <xdr:rowOff>133350</xdr:rowOff>
    </xdr:from>
    <xdr:to>
      <xdr:col>3</xdr:col>
      <xdr:colOff>327772</xdr:colOff>
      <xdr:row>73</xdr:row>
      <xdr:rowOff>122144</xdr:rowOff>
    </xdr:to>
    <xdr:sp macro="" textlink="">
      <xdr:nvSpPr>
        <xdr:cNvPr id="7" name="TextBox 6">
          <a:extLst>
            <a:ext uri="{FF2B5EF4-FFF2-40B4-BE49-F238E27FC236}">
              <a16:creationId xmlns:a16="http://schemas.microsoft.com/office/drawing/2014/main" id="{1CB68D8F-EA8B-428A-ABEC-15F38E0ADCDC}"/>
            </a:ext>
          </a:extLst>
        </xdr:cNvPr>
        <xdr:cNvSpPr txBox="1"/>
      </xdr:nvSpPr>
      <xdr:spPr>
        <a:xfrm>
          <a:off x="9324975" y="13277850"/>
          <a:ext cx="1546972" cy="7507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0" cap="none" spc="0">
              <a:ln w="0"/>
              <a:solidFill>
                <a:schemeClr val="accent6">
                  <a:lumMod val="75000"/>
                </a:schemeClr>
              </a:solidFill>
              <a:effectLst>
                <a:outerShdw blurRad="38100" dist="25400" dir="5400000" algn="ctr" rotWithShape="0">
                  <a:srgbClr val="6E747A">
                    <a:alpha val="43000"/>
                  </a:srgbClr>
                </a:outerShdw>
              </a:effectLst>
              <a:latin typeface="ADLaM Display" panose="02010000000000000000" pitchFamily="2" charset="0"/>
              <a:ea typeface="ADLaM Display" panose="02010000000000000000" pitchFamily="2" charset="0"/>
              <a:cs typeface="ADLaM Display" panose="02010000000000000000" pitchFamily="2" charset="0"/>
            </a:rPr>
            <a:t>Cancels by Month</a:t>
          </a:r>
        </a:p>
      </xdr:txBody>
    </xdr:sp>
    <xdr:clientData/>
  </xdr:twoCellAnchor>
  <xdr:twoCellAnchor>
    <xdr:from>
      <xdr:col>1</xdr:col>
      <xdr:colOff>51954</xdr:colOff>
      <xdr:row>128</xdr:row>
      <xdr:rowOff>34636</xdr:rowOff>
    </xdr:from>
    <xdr:to>
      <xdr:col>3</xdr:col>
      <xdr:colOff>366739</xdr:colOff>
      <xdr:row>132</xdr:row>
      <xdr:rowOff>23430</xdr:rowOff>
    </xdr:to>
    <xdr:sp macro="" textlink="">
      <xdr:nvSpPr>
        <xdr:cNvPr id="8" name="TextBox 7">
          <a:extLst>
            <a:ext uri="{FF2B5EF4-FFF2-40B4-BE49-F238E27FC236}">
              <a16:creationId xmlns:a16="http://schemas.microsoft.com/office/drawing/2014/main" id="{314B0B6B-F772-4C0A-8135-7AFA803C397C}"/>
            </a:ext>
          </a:extLst>
        </xdr:cNvPr>
        <xdr:cNvSpPr txBox="1"/>
      </xdr:nvSpPr>
      <xdr:spPr>
        <a:xfrm>
          <a:off x="9376929" y="24418636"/>
          <a:ext cx="1533985" cy="7507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0" cap="none" spc="0">
              <a:ln w="0">
                <a:noFill/>
              </a:ln>
              <a:solidFill>
                <a:schemeClr val="accent4"/>
              </a:solidFill>
              <a:effectLst>
                <a:outerShdw blurRad="38100" dist="25400" dir="5400000" algn="ctr" rotWithShape="0">
                  <a:srgbClr val="6E747A">
                    <a:alpha val="43000"/>
                  </a:srgbClr>
                </a:outerShdw>
              </a:effectLst>
              <a:latin typeface="ADLaM Display" panose="02010000000000000000" pitchFamily="2" charset="0"/>
              <a:ea typeface="ADLaM Display" panose="02010000000000000000" pitchFamily="2" charset="0"/>
              <a:cs typeface="ADLaM Display" panose="02010000000000000000" pitchFamily="2" charset="0"/>
            </a:rPr>
            <a:t>Check-Ins By Month</a:t>
          </a:r>
        </a:p>
      </xdr:txBody>
    </xdr:sp>
    <xdr:clientData/>
  </xdr:twoCellAnchor>
  <xdr:twoCellAnchor>
    <xdr:from>
      <xdr:col>3</xdr:col>
      <xdr:colOff>625930</xdr:colOff>
      <xdr:row>151</xdr:row>
      <xdr:rowOff>125866</xdr:rowOff>
    </xdr:from>
    <xdr:to>
      <xdr:col>8</xdr:col>
      <xdr:colOff>877662</xdr:colOff>
      <xdr:row>167</xdr:row>
      <xdr:rowOff>35380</xdr:rowOff>
    </xdr:to>
    <xdr:graphicFrame macro="">
      <xdr:nvGraphicFramePr>
        <xdr:cNvPr id="9" name="Chart 8">
          <a:extLst>
            <a:ext uri="{FF2B5EF4-FFF2-40B4-BE49-F238E27FC236}">
              <a16:creationId xmlns:a16="http://schemas.microsoft.com/office/drawing/2014/main" id="{7F4C6073-C125-43BF-90EB-BB0267A144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1489982</xdr:colOff>
      <xdr:row>113</xdr:row>
      <xdr:rowOff>68716</xdr:rowOff>
    </xdr:from>
    <xdr:to>
      <xdr:col>9</xdr:col>
      <xdr:colOff>1223282</xdr:colOff>
      <xdr:row>127</xdr:row>
      <xdr:rowOff>144916</xdr:rowOff>
    </xdr:to>
    <xdr:graphicFrame macro="">
      <xdr:nvGraphicFramePr>
        <xdr:cNvPr id="10" name="Chart 9">
          <a:extLst>
            <a:ext uri="{FF2B5EF4-FFF2-40B4-BE49-F238E27FC236}">
              <a16:creationId xmlns:a16="http://schemas.microsoft.com/office/drawing/2014/main" id="{19914BB4-C84F-4698-8224-B005E26A80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1015093</xdr:colOff>
      <xdr:row>92</xdr:row>
      <xdr:rowOff>83683</xdr:rowOff>
    </xdr:from>
    <xdr:to>
      <xdr:col>9</xdr:col>
      <xdr:colOff>557893</xdr:colOff>
      <xdr:row>106</xdr:row>
      <xdr:rowOff>159883</xdr:rowOff>
    </xdr:to>
    <xdr:graphicFrame macro="">
      <xdr:nvGraphicFramePr>
        <xdr:cNvPr id="11" name="Chart 10">
          <a:extLst>
            <a:ext uri="{FF2B5EF4-FFF2-40B4-BE49-F238E27FC236}">
              <a16:creationId xmlns:a16="http://schemas.microsoft.com/office/drawing/2014/main" id="{53BE924D-CFDE-41AC-8D42-07A69D8DE3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tt" refreshedDate="45316.861644097226" createdVersion="8" refreshedVersion="8" minRefreshableVersion="3" recordCount="156" xr:uid="{DD714999-2AFE-4E6C-9A42-57B8EF231720}">
  <cacheSource type="worksheet">
    <worksheetSource name="Table1"/>
  </cacheSource>
  <cacheFields count="11">
    <cacheField name="Club name" numFmtId="0">
      <sharedItems count="13">
        <s v=" TIMONIUM (MD)"/>
        <s v=" COLLEGE PARK (MD)"/>
        <s v=" NORTH CHARLESTON (SC)"/>
        <s v=" CAMERON VILLAGE (NC)"/>
        <s v=" CANTON CROSSING (MD)"/>
        <s v=" CREEDMOOR (NC)"/>
        <s v=" MIDLOTHIAN (VA)"/>
        <s v=" SUMMERVILLE (SC)"/>
        <s v=" GLENSIDE VA (VA)"/>
        <s v=" RICHMOND VA (VA)"/>
        <s v=" WEST END VA (VA)"/>
        <s v=" SCOTT'S ADDITION (VA)"/>
        <s v=" MOUNT PLEASANT (SC)"/>
      </sharedItems>
      <fieldGroup par="10"/>
    </cacheField>
    <cacheField name="Month" numFmtId="0">
      <sharedItems count="12">
        <s v="January"/>
        <s v="February"/>
        <s v="March"/>
        <s v="April"/>
        <s v="May"/>
        <s v="June"/>
        <s v="July"/>
        <s v="August"/>
        <s v="September"/>
        <s v="October"/>
        <s v="November"/>
        <s v="December"/>
      </sharedItems>
    </cacheField>
    <cacheField name="Adds" numFmtId="3">
      <sharedItems containsSemiMixedTypes="0" containsString="0" containsNumber="1" containsInteger="1" minValue="97" maxValue="569"/>
    </cacheField>
    <cacheField name="Adds Jan" numFmtId="3">
      <sharedItems containsString="0" containsBlank="1" containsNumber="1" containsInteger="1" minValue="175" maxValue="464"/>
    </cacheField>
    <cacheField name="Freezes " numFmtId="3">
      <sharedItems containsSemiMixedTypes="0" containsString="0" containsNumber="1" containsInteger="1" minValue="0" maxValue="83"/>
    </cacheField>
    <cacheField name="Cancels" numFmtId="3">
      <sharedItems containsSemiMixedTypes="0" containsString="0" containsNumber="1" containsInteger="1" minValue="9" maxValue="241"/>
    </cacheField>
    <cacheField name="Check-Ins" numFmtId="3">
      <sharedItems containsSemiMixedTypes="0" containsString="0" containsNumber="1" containsInteger="1" minValue="2037" maxValue="30727"/>
    </cacheField>
    <cacheField name="Check-Ins Jan" numFmtId="3">
      <sharedItems containsString="0" containsBlank="1" containsNumber="1" containsInteger="1" minValue="2037" maxValue="30727"/>
    </cacheField>
    <cacheField name="Member Churn Rate" numFmtId="9">
      <sharedItems containsString="0" containsBlank="1" containsNumber="1" minValue="8.8757396449704144E-3" maxValue="5.7771664374140302E-2"/>
    </cacheField>
    <cacheField name="Total Members" numFmtId="3">
      <sharedItems containsSemiMixedTypes="0" containsString="0" containsNumber="1" containsInteger="1" minValue="1014" maxValue="6684"/>
    </cacheField>
    <cacheField name="Club name2" numFmtId="0" databaseField="0">
      <fieldGroup base="0">
        <discretePr count="13">
          <x v="0"/>
          <x v="0"/>
          <x v="3"/>
          <x v="1"/>
          <x v="0"/>
          <x v="1"/>
          <x v="2"/>
          <x v="3"/>
          <x v="2"/>
          <x v="2"/>
          <x v="2"/>
          <x v="2"/>
          <x v="3"/>
        </discretePr>
        <groupItems count="4">
          <s v="Group1"/>
          <s v="Group2"/>
          <s v="Group3"/>
          <s v="Group4"/>
        </groupItems>
      </fieldGroup>
    </cacheField>
  </cacheFields>
  <extLst>
    <ext xmlns:x14="http://schemas.microsoft.com/office/spreadsheetml/2009/9/main" uri="{725AE2AE-9491-48be-B2B4-4EB974FC3084}">
      <x14:pivotCacheDefinition pivotCacheId="96776611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
  <r>
    <x v="0"/>
    <x v="0"/>
    <n v="233"/>
    <n v="233"/>
    <n v="31"/>
    <n v="103"/>
    <n v="14916"/>
    <n v="14916"/>
    <m/>
    <n v="2269"/>
  </r>
  <r>
    <x v="1"/>
    <x v="0"/>
    <n v="464"/>
    <n v="464"/>
    <n v="0"/>
    <n v="18"/>
    <n v="2037"/>
    <n v="2037"/>
    <m/>
    <n v="1014"/>
  </r>
  <r>
    <x v="2"/>
    <x v="0"/>
    <n v="415"/>
    <n v="415"/>
    <n v="6"/>
    <n v="178"/>
    <n v="23796"/>
    <n v="23796"/>
    <m/>
    <n v="5774"/>
  </r>
  <r>
    <x v="3"/>
    <x v="0"/>
    <n v="277"/>
    <n v="277"/>
    <n v="10"/>
    <n v="143"/>
    <n v="23749"/>
    <n v="23749"/>
    <m/>
    <n v="3442"/>
  </r>
  <r>
    <x v="4"/>
    <x v="0"/>
    <n v="316"/>
    <n v="316"/>
    <n v="9"/>
    <n v="94"/>
    <n v="20811"/>
    <n v="20811"/>
    <m/>
    <n v="3648"/>
  </r>
  <r>
    <x v="5"/>
    <x v="0"/>
    <n v="306"/>
    <n v="306"/>
    <n v="25"/>
    <n v="132"/>
    <n v="30727"/>
    <n v="30727"/>
    <m/>
    <n v="4160"/>
  </r>
  <r>
    <x v="6"/>
    <x v="0"/>
    <n v="243"/>
    <n v="243"/>
    <n v="34"/>
    <n v="155"/>
    <n v="18067"/>
    <n v="18067"/>
    <m/>
    <n v="3844"/>
  </r>
  <r>
    <x v="7"/>
    <x v="0"/>
    <n v="424"/>
    <n v="424"/>
    <n v="22"/>
    <n v="171"/>
    <n v="28605"/>
    <n v="28605"/>
    <m/>
    <n v="5737"/>
  </r>
  <r>
    <x v="8"/>
    <x v="0"/>
    <n v="311"/>
    <n v="311"/>
    <n v="21"/>
    <n v="160"/>
    <n v="15734"/>
    <n v="15734"/>
    <m/>
    <n v="5284"/>
  </r>
  <r>
    <x v="9"/>
    <x v="0"/>
    <n v="260"/>
    <n v="260"/>
    <n v="5"/>
    <n v="93"/>
    <n v="16239"/>
    <n v="16239"/>
    <m/>
    <n v="3986"/>
  </r>
  <r>
    <x v="10"/>
    <x v="0"/>
    <n v="175"/>
    <n v="175"/>
    <n v="25"/>
    <n v="92"/>
    <n v="17133"/>
    <n v="17133"/>
    <m/>
    <n v="3570"/>
  </r>
  <r>
    <x v="11"/>
    <x v="0"/>
    <n v="388"/>
    <n v="388"/>
    <n v="13"/>
    <n v="180"/>
    <n v="23013"/>
    <n v="23013"/>
    <m/>
    <n v="6404"/>
  </r>
  <r>
    <x v="12"/>
    <x v="0"/>
    <n v="265"/>
    <n v="265"/>
    <n v="40"/>
    <n v="189"/>
    <n v="26309"/>
    <n v="26309"/>
    <m/>
    <n v="5180"/>
  </r>
  <r>
    <x v="0"/>
    <x v="1"/>
    <n v="118"/>
    <m/>
    <n v="44"/>
    <n v="95"/>
    <n v="13083"/>
    <m/>
    <n v="4.1868664609960332E-2"/>
    <n v="2258"/>
  </r>
  <r>
    <x v="1"/>
    <x v="1"/>
    <n v="569"/>
    <m/>
    <n v="5"/>
    <n v="9"/>
    <n v="12525"/>
    <m/>
    <n v="8.8757396449704144E-3"/>
    <n v="1581"/>
  </r>
  <r>
    <x v="2"/>
    <x v="1"/>
    <n v="338"/>
    <m/>
    <n v="9"/>
    <n v="181"/>
    <n v="21036"/>
    <m/>
    <n v="3.1347419466574301E-2"/>
    <n v="5854"/>
  </r>
  <r>
    <x v="3"/>
    <x v="1"/>
    <n v="194"/>
    <m/>
    <n v="4"/>
    <n v="109"/>
    <n v="21245"/>
    <m/>
    <n v="3.1667635095874488E-2"/>
    <n v="3498"/>
  </r>
  <r>
    <x v="4"/>
    <x v="1"/>
    <n v="209"/>
    <m/>
    <n v="9"/>
    <n v="140"/>
    <n v="18585"/>
    <m/>
    <n v="3.8377192982456142E-2"/>
    <n v="3685"/>
  </r>
  <r>
    <x v="5"/>
    <x v="1"/>
    <n v="257"/>
    <m/>
    <n v="40"/>
    <n v="169"/>
    <n v="27212"/>
    <m/>
    <n v="4.0625000000000001E-2"/>
    <n v="4230"/>
  </r>
  <r>
    <x v="6"/>
    <x v="1"/>
    <n v="218"/>
    <m/>
    <n v="35"/>
    <n v="139"/>
    <n v="15599"/>
    <m/>
    <n v="3.6160249739854315E-2"/>
    <n v="3897"/>
  </r>
  <r>
    <x v="7"/>
    <x v="1"/>
    <n v="332"/>
    <m/>
    <n v="25"/>
    <n v="198"/>
    <n v="25454"/>
    <m/>
    <n v="3.4512811573993378E-2"/>
    <n v="5818"/>
  </r>
  <r>
    <x v="8"/>
    <x v="1"/>
    <n v="266"/>
    <m/>
    <n v="18"/>
    <n v="132"/>
    <n v="15026"/>
    <m/>
    <n v="2.4981074943224831E-2"/>
    <n v="5350"/>
  </r>
  <r>
    <x v="9"/>
    <x v="1"/>
    <n v="213"/>
    <m/>
    <n v="4"/>
    <n v="119"/>
    <n v="15291"/>
    <m/>
    <n v="2.9854490717511291E-2"/>
    <n v="4040"/>
  </r>
  <r>
    <x v="10"/>
    <x v="1"/>
    <n v="119"/>
    <m/>
    <n v="30"/>
    <n v="95"/>
    <n v="15281"/>
    <m/>
    <n v="2.661064425770308E-2"/>
    <n v="3584"/>
  </r>
  <r>
    <x v="11"/>
    <x v="1"/>
    <n v="273"/>
    <m/>
    <n v="17"/>
    <n v="196"/>
    <n v="22092"/>
    <m/>
    <n v="3.0605871330418487E-2"/>
    <n v="6427"/>
  </r>
  <r>
    <x v="12"/>
    <x v="1"/>
    <n v="154"/>
    <m/>
    <n v="66"/>
    <n v="192"/>
    <n v="22801"/>
    <m/>
    <n v="3.7065637065637064E-2"/>
    <n v="5130"/>
  </r>
  <r>
    <x v="0"/>
    <x v="2"/>
    <n v="165"/>
    <m/>
    <n v="19"/>
    <n v="108"/>
    <n v="13930"/>
    <m/>
    <n v="4.7829937998228524E-2"/>
    <n v="2293"/>
  </r>
  <r>
    <x v="1"/>
    <x v="2"/>
    <n v="317"/>
    <m/>
    <n v="2"/>
    <n v="43"/>
    <n v="14161"/>
    <m/>
    <n v="2.7197975964579381E-2"/>
    <n v="1855"/>
  </r>
  <r>
    <x v="2"/>
    <x v="2"/>
    <n v="321"/>
    <m/>
    <n v="7"/>
    <n v="186"/>
    <n v="22646"/>
    <m/>
    <n v="3.1773146566450292E-2"/>
    <n v="5752"/>
  </r>
  <r>
    <x v="3"/>
    <x v="2"/>
    <n v="209"/>
    <m/>
    <n v="3"/>
    <n v="143"/>
    <n v="21685"/>
    <m/>
    <n v="4.0880503144654086E-2"/>
    <n v="3459"/>
  </r>
  <r>
    <x v="4"/>
    <x v="2"/>
    <n v="212"/>
    <m/>
    <n v="5"/>
    <n v="172"/>
    <n v="19863"/>
    <m/>
    <n v="4.667571234735414E-2"/>
    <n v="3717"/>
  </r>
  <r>
    <x v="5"/>
    <x v="2"/>
    <n v="224"/>
    <m/>
    <n v="19"/>
    <n v="174"/>
    <n v="29152"/>
    <m/>
    <n v="4.1134751773049642E-2"/>
    <n v="4257"/>
  </r>
  <r>
    <x v="6"/>
    <x v="2"/>
    <n v="203"/>
    <m/>
    <n v="18"/>
    <n v="140"/>
    <n v="17941"/>
    <m/>
    <n v="3.5925070567102903E-2"/>
    <n v="3909"/>
  </r>
  <r>
    <x v="7"/>
    <x v="2"/>
    <n v="335"/>
    <m/>
    <n v="13"/>
    <n v="201"/>
    <n v="27889"/>
    <m/>
    <n v="3.454795462358199E-2"/>
    <n v="5824"/>
  </r>
  <r>
    <x v="8"/>
    <x v="2"/>
    <n v="261"/>
    <m/>
    <n v="15"/>
    <n v="154"/>
    <n v="17350"/>
    <m/>
    <n v="2.8785046728971964E-2"/>
    <n v="5416"/>
  </r>
  <r>
    <x v="9"/>
    <x v="2"/>
    <n v="171"/>
    <m/>
    <n v="7"/>
    <n v="168"/>
    <n v="16261"/>
    <m/>
    <n v="4.1584158415841586E-2"/>
    <n v="4038"/>
  </r>
  <r>
    <x v="10"/>
    <x v="2"/>
    <n v="126"/>
    <m/>
    <n v="18"/>
    <n v="123"/>
    <n v="17013"/>
    <m/>
    <n v="3.4319196428571432E-2"/>
    <n v="3583"/>
  </r>
  <r>
    <x v="11"/>
    <x v="2"/>
    <n v="308"/>
    <m/>
    <n v="12"/>
    <n v="199"/>
    <n v="24485"/>
    <m/>
    <n v="3.0963124319278047E-2"/>
    <n v="6499"/>
  </r>
  <r>
    <x v="12"/>
    <x v="2"/>
    <n v="211"/>
    <m/>
    <n v="22"/>
    <n v="118"/>
    <n v="26037"/>
    <m/>
    <n v="2.3001949317738791E-2"/>
    <n v="5016"/>
  </r>
  <r>
    <x v="0"/>
    <x v="3"/>
    <n v="105"/>
    <m/>
    <n v="19"/>
    <n v="87"/>
    <n v="11991"/>
    <m/>
    <n v="3.7941561273440907E-2"/>
    <n v="2278"/>
  </r>
  <r>
    <x v="1"/>
    <x v="3"/>
    <n v="235"/>
    <m/>
    <n v="2"/>
    <n v="45"/>
    <n v="14060"/>
    <m/>
    <n v="2.4258760107816711E-2"/>
    <n v="2045"/>
  </r>
  <r>
    <x v="2"/>
    <x v="3"/>
    <n v="256"/>
    <m/>
    <n v="9"/>
    <n v="164"/>
    <n v="20146"/>
    <m/>
    <n v="2.851182197496523E-2"/>
    <n v="5734"/>
  </r>
  <r>
    <x v="3"/>
    <x v="3"/>
    <n v="167"/>
    <m/>
    <n v="1"/>
    <n v="108"/>
    <n v="19701"/>
    <m/>
    <n v="3.1222896790980052E-2"/>
    <n v="3491"/>
  </r>
  <r>
    <x v="4"/>
    <x v="3"/>
    <n v="168"/>
    <m/>
    <n v="8"/>
    <n v="112"/>
    <n v="16870"/>
    <m/>
    <n v="3.0131826741996232E-2"/>
    <n v="3751"/>
  </r>
  <r>
    <x v="5"/>
    <x v="3"/>
    <n v="163"/>
    <m/>
    <n v="19"/>
    <n v="150"/>
    <n v="26501"/>
    <m/>
    <n v="3.5236081747709654E-2"/>
    <n v="4243"/>
  </r>
  <r>
    <x v="6"/>
    <x v="3"/>
    <n v="216"/>
    <m/>
    <n v="13"/>
    <n v="83"/>
    <n v="15800"/>
    <m/>
    <n v="2.1233051931440265E-2"/>
    <n v="4001"/>
  </r>
  <r>
    <x v="7"/>
    <x v="3"/>
    <n v="235"/>
    <m/>
    <n v="13"/>
    <n v="162"/>
    <n v="23895"/>
    <m/>
    <n v="2.7815934065934064E-2"/>
    <n v="5835"/>
  </r>
  <r>
    <x v="8"/>
    <x v="3"/>
    <n v="209"/>
    <m/>
    <n v="11"/>
    <n v="111"/>
    <n v="14779"/>
    <m/>
    <n v="2.0494830132939439E-2"/>
    <n v="5472"/>
  </r>
  <r>
    <x v="9"/>
    <x v="3"/>
    <n v="129"/>
    <m/>
    <n v="5"/>
    <n v="121"/>
    <n v="14350"/>
    <m/>
    <n v="2.9965329370975732E-2"/>
    <n v="4015"/>
  </r>
  <r>
    <x v="10"/>
    <x v="3"/>
    <n v="100"/>
    <m/>
    <n v="9"/>
    <n v="100"/>
    <n v="14192"/>
    <m/>
    <n v="2.7909572983533353E-2"/>
    <n v="3578"/>
  </r>
  <r>
    <x v="11"/>
    <x v="3"/>
    <n v="220"/>
    <m/>
    <n v="15"/>
    <n v="205"/>
    <n v="22450"/>
    <m/>
    <n v="3.1543314356054779E-2"/>
    <n v="6472"/>
  </r>
  <r>
    <x v="12"/>
    <x v="3"/>
    <n v="150"/>
    <m/>
    <n v="19"/>
    <n v="128"/>
    <n v="23779"/>
    <m/>
    <n v="2.5518341307814992E-2"/>
    <n v="4876"/>
  </r>
  <r>
    <x v="0"/>
    <x v="4"/>
    <n v="174"/>
    <m/>
    <n v="19"/>
    <n v="105"/>
    <n v="13235"/>
    <m/>
    <n v="4.6093064091308165E-2"/>
    <n v="2324"/>
  </r>
  <r>
    <x v="1"/>
    <x v="4"/>
    <n v="225"/>
    <m/>
    <n v="26"/>
    <n v="89"/>
    <n v="14063"/>
    <m/>
    <n v="4.3520782396088017E-2"/>
    <n v="2181"/>
  </r>
  <r>
    <x v="2"/>
    <x v="4"/>
    <n v="291"/>
    <m/>
    <n v="10"/>
    <n v="163"/>
    <n v="22288"/>
    <m/>
    <n v="2.8426927101499827E-2"/>
    <n v="5786"/>
  </r>
  <r>
    <x v="3"/>
    <x v="4"/>
    <n v="213"/>
    <m/>
    <n v="6"/>
    <n v="120"/>
    <n v="20113"/>
    <m/>
    <n v="3.4374104841019763E-2"/>
    <n v="3561"/>
  </r>
  <r>
    <x v="4"/>
    <x v="4"/>
    <n v="170"/>
    <m/>
    <n v="14"/>
    <n v="177"/>
    <n v="15871"/>
    <m/>
    <n v="4.7187416688882967E-2"/>
    <n v="3718"/>
  </r>
  <r>
    <x v="5"/>
    <x v="4"/>
    <n v="215"/>
    <m/>
    <n v="27"/>
    <n v="180"/>
    <n v="28879"/>
    <m/>
    <n v="4.2422814046665099E-2"/>
    <n v="4247"/>
  </r>
  <r>
    <x v="6"/>
    <x v="4"/>
    <n v="242"/>
    <m/>
    <n v="10"/>
    <n v="135"/>
    <n v="17903"/>
    <m/>
    <n v="3.3741564608847786E-2"/>
    <n v="4074"/>
  </r>
  <r>
    <x v="7"/>
    <x v="4"/>
    <n v="304"/>
    <m/>
    <n v="15"/>
    <n v="174"/>
    <n v="25531"/>
    <m/>
    <n v="2.9820051413881749E-2"/>
    <n v="5917"/>
  </r>
  <r>
    <x v="8"/>
    <x v="4"/>
    <n v="230"/>
    <m/>
    <n v="10"/>
    <n v="129"/>
    <n v="17038"/>
    <m/>
    <n v="2.3574561403508772E-2"/>
    <n v="5544"/>
  </r>
  <r>
    <x v="9"/>
    <x v="4"/>
    <n v="160"/>
    <m/>
    <n v="7"/>
    <n v="127"/>
    <n v="14319"/>
    <m/>
    <n v="3.1631382316313822E-2"/>
    <n v="4009"/>
  </r>
  <r>
    <x v="10"/>
    <x v="4"/>
    <n v="139"/>
    <m/>
    <n v="18"/>
    <n v="103"/>
    <n v="16356"/>
    <m/>
    <n v="2.878703186137507E-2"/>
    <n v="3603"/>
  </r>
  <r>
    <x v="11"/>
    <x v="4"/>
    <n v="200"/>
    <m/>
    <n v="9"/>
    <n v="217"/>
    <n v="22472"/>
    <m/>
    <n v="3.3529048207663781E-2"/>
    <n v="6423"/>
  </r>
  <r>
    <x v="12"/>
    <x v="4"/>
    <n v="232"/>
    <m/>
    <n v="12"/>
    <n v="176"/>
    <n v="27689"/>
    <m/>
    <n v="3.6095159967186222E-2"/>
    <n v="4908"/>
  </r>
  <r>
    <x v="0"/>
    <x v="5"/>
    <n v="192"/>
    <m/>
    <n v="17"/>
    <n v="118"/>
    <n v="13692"/>
    <m/>
    <n v="5.0774526678141134E-2"/>
    <n v="2363"/>
  </r>
  <r>
    <x v="1"/>
    <x v="5"/>
    <n v="245"/>
    <m/>
    <n v="53"/>
    <n v="126"/>
    <n v="13065"/>
    <m/>
    <n v="5.7771664374140302E-2"/>
    <n v="2246"/>
  </r>
  <r>
    <x v="2"/>
    <x v="5"/>
    <n v="299"/>
    <m/>
    <n v="8"/>
    <n v="165"/>
    <n v="21541"/>
    <m/>
    <n v="2.8517110266159697E-2"/>
    <n v="5851"/>
  </r>
  <r>
    <x v="3"/>
    <x v="5"/>
    <n v="202"/>
    <m/>
    <n v="13"/>
    <n v="141"/>
    <n v="19540"/>
    <m/>
    <n v="3.9595619208087615E-2"/>
    <n v="3588"/>
  </r>
  <r>
    <x v="4"/>
    <x v="5"/>
    <n v="228"/>
    <m/>
    <n v="5"/>
    <n v="178"/>
    <n v="14631"/>
    <m/>
    <n v="4.7875201721355565E-2"/>
    <n v="3729"/>
  </r>
  <r>
    <x v="5"/>
    <x v="5"/>
    <n v="226"/>
    <m/>
    <n v="23"/>
    <n v="140"/>
    <n v="27635"/>
    <m/>
    <n v="3.2964445490934781E-2"/>
    <n v="4305"/>
  </r>
  <r>
    <x v="6"/>
    <x v="5"/>
    <n v="223"/>
    <m/>
    <n v="22"/>
    <n v="133"/>
    <n v="18927"/>
    <m/>
    <n v="3.2646048109965638E-2"/>
    <n v="4112"/>
  </r>
  <r>
    <x v="7"/>
    <x v="5"/>
    <n v="308"/>
    <m/>
    <n v="13"/>
    <n v="202"/>
    <n v="23830"/>
    <m/>
    <n v="3.4138921750887272E-2"/>
    <n v="5944"/>
  </r>
  <r>
    <x v="8"/>
    <x v="5"/>
    <n v="223"/>
    <m/>
    <n v="13"/>
    <n v="150"/>
    <n v="16865"/>
    <m/>
    <n v="2.7056277056277056E-2"/>
    <n v="5559"/>
  </r>
  <r>
    <x v="9"/>
    <x v="5"/>
    <n v="146"/>
    <m/>
    <n v="12"/>
    <n v="108"/>
    <n v="12404"/>
    <m/>
    <n v="2.6939386380643551E-2"/>
    <n v="4003"/>
  </r>
  <r>
    <x v="10"/>
    <x v="5"/>
    <n v="140"/>
    <m/>
    <n v="27"/>
    <n v="109"/>
    <n v="15498"/>
    <m/>
    <n v="3.0252567305023591E-2"/>
    <n v="3612"/>
  </r>
  <r>
    <x v="11"/>
    <x v="5"/>
    <n v="314"/>
    <m/>
    <n v="11"/>
    <n v="231"/>
    <n v="21965"/>
    <m/>
    <n v="3.5964502568893039E-2"/>
    <n v="6459"/>
  </r>
  <r>
    <x v="12"/>
    <x v="5"/>
    <n v="202"/>
    <m/>
    <n v="22"/>
    <n v="152"/>
    <n v="29946"/>
    <m/>
    <n v="3.0969845150774247E-2"/>
    <n v="4936"/>
  </r>
  <r>
    <x v="0"/>
    <x v="6"/>
    <n v="160"/>
    <m/>
    <n v="17"/>
    <n v="108"/>
    <n v="13951"/>
    <m/>
    <n v="4.5704612780363946E-2"/>
    <n v="2387"/>
  </r>
  <r>
    <x v="1"/>
    <x v="6"/>
    <n v="214"/>
    <m/>
    <n v="23"/>
    <n v="115"/>
    <n v="12859"/>
    <m/>
    <n v="5.120213713268032E-2"/>
    <n v="2305"/>
  </r>
  <r>
    <x v="2"/>
    <x v="6"/>
    <n v="294"/>
    <m/>
    <n v="6"/>
    <n v="179"/>
    <n v="21269"/>
    <m/>
    <n v="3.0593061015211077E-2"/>
    <n v="5883"/>
  </r>
  <r>
    <x v="3"/>
    <x v="6"/>
    <n v="185"/>
    <m/>
    <n v="5"/>
    <n v="159"/>
    <n v="19020"/>
    <m/>
    <n v="4.4314381270903008E-2"/>
    <n v="3591"/>
  </r>
  <r>
    <x v="4"/>
    <x v="6"/>
    <n v="236"/>
    <m/>
    <n v="5"/>
    <n v="166"/>
    <n v="15265"/>
    <m/>
    <n v="4.4515956020380797E-2"/>
    <n v="3761"/>
  </r>
  <r>
    <x v="5"/>
    <x v="6"/>
    <n v="253"/>
    <m/>
    <n v="29"/>
    <n v="159"/>
    <n v="27549"/>
    <m/>
    <n v="3.6933797909407665E-2"/>
    <n v="4383"/>
  </r>
  <r>
    <x v="6"/>
    <x v="6"/>
    <n v="189"/>
    <m/>
    <n v="18"/>
    <n v="175"/>
    <n v="17258"/>
    <m/>
    <n v="4.2558365758754865E-2"/>
    <n v="4072"/>
  </r>
  <r>
    <x v="7"/>
    <x v="6"/>
    <n v="353"/>
    <m/>
    <n v="13"/>
    <n v="196"/>
    <n v="21771"/>
    <m/>
    <n v="3.2974427994616418E-2"/>
    <n v="6029"/>
  </r>
  <r>
    <x v="8"/>
    <x v="6"/>
    <n v="201"/>
    <m/>
    <n v="12"/>
    <n v="131"/>
    <n v="17167"/>
    <m/>
    <n v="2.3565389458535708E-2"/>
    <n v="5578"/>
  </r>
  <r>
    <x v="9"/>
    <x v="6"/>
    <n v="165"/>
    <m/>
    <n v="17"/>
    <n v="98"/>
    <n v="11271"/>
    <m/>
    <n v="2.4481638770921809E-2"/>
    <n v="4025"/>
  </r>
  <r>
    <x v="10"/>
    <x v="6"/>
    <n v="139"/>
    <m/>
    <n v="12"/>
    <n v="93"/>
    <n v="15720"/>
    <m/>
    <n v="2.5747508305647839E-2"/>
    <n v="3644"/>
  </r>
  <r>
    <x v="11"/>
    <x v="6"/>
    <n v="274"/>
    <m/>
    <n v="11"/>
    <n v="179"/>
    <n v="22865"/>
    <m/>
    <n v="2.7713268307787583E-2"/>
    <n v="6504"/>
  </r>
  <r>
    <x v="12"/>
    <x v="6"/>
    <n v="203"/>
    <m/>
    <n v="20"/>
    <n v="181"/>
    <n v="29433"/>
    <m/>
    <n v="3.6669367909238249E-2"/>
    <n v="4936"/>
  </r>
  <r>
    <x v="0"/>
    <x v="7"/>
    <n v="143"/>
    <m/>
    <n v="44"/>
    <n v="80"/>
    <n v="13218"/>
    <m/>
    <n v="3.3514872224549644E-2"/>
    <n v="2399"/>
  </r>
  <r>
    <x v="1"/>
    <x v="7"/>
    <n v="568"/>
    <m/>
    <n v="13"/>
    <n v="95"/>
    <n v="15692"/>
    <m/>
    <n v="4.1214750542299353E-2"/>
    <n v="2751"/>
  </r>
  <r>
    <x v="2"/>
    <x v="7"/>
    <n v="252"/>
    <m/>
    <n v="11"/>
    <n v="203"/>
    <n v="22066"/>
    <m/>
    <n v="3.4506204317525074E-2"/>
    <n v="5823"/>
  </r>
  <r>
    <x v="3"/>
    <x v="7"/>
    <n v="228"/>
    <m/>
    <n v="11"/>
    <n v="162"/>
    <n v="19525"/>
    <m/>
    <n v="4.5112781954887216E-2"/>
    <n v="3601"/>
  </r>
  <r>
    <x v="4"/>
    <x v="7"/>
    <n v="207"/>
    <m/>
    <n v="10"/>
    <n v="200"/>
    <n v="15175"/>
    <m/>
    <n v="5.3177346450412125E-2"/>
    <n v="3719"/>
  </r>
  <r>
    <x v="5"/>
    <x v="7"/>
    <n v="239"/>
    <m/>
    <n v="33"/>
    <n v="169"/>
    <n v="28760"/>
    <m/>
    <n v="3.8558065252110425E-2"/>
    <n v="4387"/>
  </r>
  <r>
    <x v="6"/>
    <x v="7"/>
    <n v="210"/>
    <m/>
    <n v="43"/>
    <n v="136"/>
    <n v="17342"/>
    <m/>
    <n v="3.3398821218074658E-2"/>
    <n v="4060"/>
  </r>
  <r>
    <x v="7"/>
    <x v="7"/>
    <n v="306"/>
    <m/>
    <n v="28"/>
    <n v="208"/>
    <n v="24480"/>
    <m/>
    <n v="3.4499917067507047E-2"/>
    <n v="6031"/>
  </r>
  <r>
    <x v="8"/>
    <x v="7"/>
    <n v="187"/>
    <m/>
    <n v="13"/>
    <n v="158"/>
    <n v="15491"/>
    <m/>
    <n v="2.8325564718537109E-2"/>
    <n v="5552"/>
  </r>
  <r>
    <x v="9"/>
    <x v="7"/>
    <n v="167"/>
    <m/>
    <n v="9"/>
    <n v="105"/>
    <n v="15369"/>
    <m/>
    <n v="2.6086956521739129E-2"/>
    <n v="4026"/>
  </r>
  <r>
    <x v="10"/>
    <x v="7"/>
    <n v="139"/>
    <m/>
    <n v="31"/>
    <n v="106"/>
    <n v="14455"/>
    <m/>
    <n v="2.9088913282107574E-2"/>
    <n v="3654"/>
  </r>
  <r>
    <x v="11"/>
    <x v="7"/>
    <n v="425"/>
    <m/>
    <n v="11"/>
    <n v="240"/>
    <n v="22934"/>
    <m/>
    <n v="3.6900369003690037E-2"/>
    <n v="6614"/>
  </r>
  <r>
    <x v="12"/>
    <x v="7"/>
    <n v="183"/>
    <m/>
    <n v="34"/>
    <n v="159"/>
    <n v="29105"/>
    <m/>
    <n v="3.2212317666126415E-2"/>
    <n v="4902"/>
  </r>
  <r>
    <x v="0"/>
    <x v="8"/>
    <n v="139"/>
    <m/>
    <n v="49"/>
    <n v="94"/>
    <n v="11193"/>
    <m/>
    <n v="3.9182992913714049E-2"/>
    <n v="2401"/>
  </r>
  <r>
    <x v="1"/>
    <x v="8"/>
    <n v="345"/>
    <m/>
    <n v="10"/>
    <n v="87"/>
    <n v="17429"/>
    <m/>
    <n v="3.162486368593239E-2"/>
    <n v="2983"/>
  </r>
  <r>
    <x v="2"/>
    <x v="8"/>
    <n v="228"/>
    <m/>
    <n v="12"/>
    <n v="195"/>
    <n v="19606"/>
    <m/>
    <n v="3.3487892838742914E-2"/>
    <n v="5780"/>
  </r>
  <r>
    <x v="3"/>
    <x v="8"/>
    <n v="160"/>
    <m/>
    <n v="7"/>
    <n v="177"/>
    <n v="17841"/>
    <m/>
    <n v="4.9153013051930018E-2"/>
    <n v="3550"/>
  </r>
  <r>
    <x v="4"/>
    <x v="8"/>
    <n v="158"/>
    <m/>
    <n v="14"/>
    <n v="159"/>
    <n v="14282"/>
    <m/>
    <n v="4.2753428340951867E-2"/>
    <n v="3689"/>
  </r>
  <r>
    <x v="5"/>
    <x v="8"/>
    <n v="195"/>
    <m/>
    <n v="40"/>
    <n v="195"/>
    <n v="25201"/>
    <m/>
    <n v="4.4449509915659907E-2"/>
    <n v="4362"/>
  </r>
  <r>
    <x v="6"/>
    <x v="8"/>
    <n v="145"/>
    <m/>
    <n v="48"/>
    <n v="171"/>
    <n v="15470"/>
    <m/>
    <n v="4.2118226600985222E-2"/>
    <n v="3986"/>
  </r>
  <r>
    <x v="7"/>
    <x v="8"/>
    <n v="254"/>
    <m/>
    <n v="40"/>
    <n v="216"/>
    <n v="21974"/>
    <m/>
    <n v="3.5814956060354834E-2"/>
    <n v="5971"/>
  </r>
  <r>
    <x v="8"/>
    <x v="8"/>
    <n v="164"/>
    <m/>
    <n v="13"/>
    <n v="142"/>
    <n v="13506"/>
    <m/>
    <n v="2.5576368876080693E-2"/>
    <n v="5505"/>
  </r>
  <r>
    <x v="9"/>
    <x v="8"/>
    <n v="170"/>
    <m/>
    <n v="11"/>
    <n v="128"/>
    <n v="15379"/>
    <m/>
    <n v="3.1793343268753105E-2"/>
    <n v="4024"/>
  </r>
  <r>
    <x v="10"/>
    <x v="8"/>
    <n v="100"/>
    <m/>
    <n v="40"/>
    <n v="132"/>
    <n v="13700"/>
    <m/>
    <n v="3.6124794745484398E-2"/>
    <n v="3595"/>
  </r>
  <r>
    <x v="11"/>
    <x v="8"/>
    <n v="274"/>
    <m/>
    <n v="5"/>
    <n v="241"/>
    <n v="19799"/>
    <m/>
    <n v="3.6437859086785609E-2"/>
    <n v="6587"/>
  </r>
  <r>
    <x v="12"/>
    <x v="8"/>
    <n v="173"/>
    <m/>
    <n v="83"/>
    <n v="228"/>
    <n v="25032"/>
    <m/>
    <n v="4.6511627906976744E-2"/>
    <n v="4814"/>
  </r>
  <r>
    <x v="0"/>
    <x v="9"/>
    <n v="138"/>
    <m/>
    <n v="21"/>
    <n v="77"/>
    <n v="11788"/>
    <m/>
    <n v="3.2069970845481049E-2"/>
    <n v="2437"/>
  </r>
  <r>
    <x v="1"/>
    <x v="9"/>
    <n v="213"/>
    <m/>
    <n v="12"/>
    <n v="101"/>
    <n v="17824"/>
    <m/>
    <n v="3.3858531679517266E-2"/>
    <n v="3058"/>
  </r>
  <r>
    <x v="2"/>
    <x v="9"/>
    <n v="201"/>
    <m/>
    <n v="6"/>
    <n v="183"/>
    <n v="19567"/>
    <m/>
    <n v="3.1660899653979238E-2"/>
    <n v="5711"/>
  </r>
  <r>
    <x v="3"/>
    <x v="9"/>
    <n v="154"/>
    <m/>
    <n v="9"/>
    <n v="145"/>
    <n v="18431"/>
    <m/>
    <n v="4.0845070422535212E-2"/>
    <n v="3529"/>
  </r>
  <r>
    <x v="4"/>
    <x v="9"/>
    <n v="168"/>
    <m/>
    <n v="10"/>
    <n v="145"/>
    <n v="13987"/>
    <m/>
    <n v="3.9306044998644617E-2"/>
    <n v="3659"/>
  </r>
  <r>
    <x v="5"/>
    <x v="9"/>
    <n v="192"/>
    <m/>
    <n v="26"/>
    <n v="158"/>
    <n v="25741"/>
    <m/>
    <n v="3.6221916552040351E-2"/>
    <n v="4354"/>
  </r>
  <r>
    <x v="6"/>
    <x v="9"/>
    <n v="155"/>
    <m/>
    <n v="16"/>
    <n v="174"/>
    <n v="16244"/>
    <m/>
    <n v="4.3652784746613146E-2"/>
    <n v="3914"/>
  </r>
  <r>
    <x v="7"/>
    <x v="9"/>
    <n v="235"/>
    <m/>
    <n v="14"/>
    <n v="208"/>
    <n v="21987"/>
    <m/>
    <n v="3.4835036007368952E-2"/>
    <n v="5919"/>
  </r>
  <r>
    <x v="8"/>
    <x v="9"/>
    <n v="172"/>
    <m/>
    <n v="14"/>
    <n v="149"/>
    <n v="14049"/>
    <m/>
    <n v="2.706630336058129E-2"/>
    <n v="5488"/>
  </r>
  <r>
    <x v="9"/>
    <x v="9"/>
    <n v="126"/>
    <m/>
    <n v="8"/>
    <n v="101"/>
    <n v="15332"/>
    <m/>
    <n v="2.5099403578528828E-2"/>
    <n v="4010"/>
  </r>
  <r>
    <x v="10"/>
    <x v="9"/>
    <n v="97"/>
    <m/>
    <n v="14"/>
    <n v="74"/>
    <n v="13348"/>
    <m/>
    <n v="2.0584144645340752E-2"/>
    <n v="3605"/>
  </r>
  <r>
    <x v="11"/>
    <x v="9"/>
    <n v="239"/>
    <m/>
    <n v="12"/>
    <n v="170"/>
    <n v="19365"/>
    <m/>
    <n v="2.5808410505541217E-2"/>
    <n v="6618"/>
  </r>
  <r>
    <x v="12"/>
    <x v="9"/>
    <n v="157"/>
    <m/>
    <n v="51"/>
    <n v="199"/>
    <n v="25906"/>
    <m/>
    <n v="4.1337764852513503E-2"/>
    <n v="4736"/>
  </r>
  <r>
    <x v="0"/>
    <x v="10"/>
    <n v="114"/>
    <m/>
    <n v="5"/>
    <n v="84"/>
    <n v="11345"/>
    <m/>
    <n v="3.4468608945424702E-2"/>
    <n v="2419"/>
  </r>
  <r>
    <x v="1"/>
    <x v="10"/>
    <n v="183"/>
    <m/>
    <n v="18"/>
    <n v="90"/>
    <n v="15758"/>
    <m/>
    <n v="2.9431000654022238E-2"/>
    <n v="3115"/>
  </r>
  <r>
    <x v="2"/>
    <x v="10"/>
    <n v="199"/>
    <m/>
    <n v="7"/>
    <n v="190"/>
    <n v="18643"/>
    <m/>
    <n v="3.3269129749606025E-2"/>
    <n v="5640"/>
  </r>
  <r>
    <x v="3"/>
    <x v="10"/>
    <n v="143"/>
    <m/>
    <n v="21"/>
    <n v="116"/>
    <n v="17991"/>
    <m/>
    <n v="3.2870501558515161E-2"/>
    <n v="3529"/>
  </r>
  <r>
    <x v="4"/>
    <x v="10"/>
    <n v="202"/>
    <m/>
    <n v="16"/>
    <n v="117"/>
    <n v="13835"/>
    <m/>
    <n v="3.1975949713036349E-2"/>
    <n v="3703"/>
  </r>
  <r>
    <x v="5"/>
    <x v="10"/>
    <n v="172"/>
    <m/>
    <n v="15"/>
    <n v="165"/>
    <n v="24161"/>
    <m/>
    <n v="3.7896187413872302E-2"/>
    <n v="4308"/>
  </r>
  <r>
    <x v="6"/>
    <x v="10"/>
    <n v="161"/>
    <m/>
    <n v="10"/>
    <n v="136"/>
    <n v="15326"/>
    <m/>
    <n v="3.4747061829330607E-2"/>
    <n v="3888"/>
  </r>
  <r>
    <x v="7"/>
    <x v="10"/>
    <n v="229"/>
    <m/>
    <n v="14"/>
    <n v="184"/>
    <n v="20596"/>
    <m/>
    <n v="3.1086332150701133E-2"/>
    <n v="5902"/>
  </r>
  <r>
    <x v="8"/>
    <x v="10"/>
    <n v="174"/>
    <m/>
    <n v="14"/>
    <n v="125"/>
    <n v="14654"/>
    <m/>
    <n v="2.2776967930029153E-2"/>
    <n v="5484"/>
  </r>
  <r>
    <x v="9"/>
    <x v="10"/>
    <n v="157"/>
    <m/>
    <n v="5"/>
    <n v="93"/>
    <n v="14289"/>
    <m/>
    <n v="2.3192019950124688E-2"/>
    <n v="4031"/>
  </r>
  <r>
    <x v="10"/>
    <x v="10"/>
    <n v="111"/>
    <m/>
    <n v="11"/>
    <n v="109"/>
    <n v="10606"/>
    <m/>
    <n v="3.0235783633841887E-2"/>
    <n v="3581"/>
  </r>
  <r>
    <x v="11"/>
    <x v="10"/>
    <n v="235"/>
    <m/>
    <n v="11"/>
    <n v="140"/>
    <n v="17831"/>
    <m/>
    <n v="2.1154427319431852E-2"/>
    <n v="6657"/>
  </r>
  <r>
    <x v="12"/>
    <x v="10"/>
    <n v="188"/>
    <m/>
    <n v="20"/>
    <n v="122"/>
    <n v="26147"/>
    <m/>
    <n v="2.5760135135135136E-2"/>
    <n v="4777"/>
  </r>
  <r>
    <x v="0"/>
    <x v="11"/>
    <n v="149"/>
    <m/>
    <n v="6"/>
    <n v="77"/>
    <n v="11375"/>
    <m/>
    <n v="3.1831335262505166E-2"/>
    <n v="2447"/>
  </r>
  <r>
    <x v="1"/>
    <x v="11"/>
    <n v="176"/>
    <m/>
    <n v="41"/>
    <n v="97"/>
    <n v="13616"/>
    <m/>
    <n v="3.1139646869983949E-2"/>
    <n v="3150"/>
  </r>
  <r>
    <x v="2"/>
    <x v="11"/>
    <n v="194"/>
    <m/>
    <n v="10"/>
    <n v="153"/>
    <n v="16566"/>
    <m/>
    <n v="2.7127659574468086E-2"/>
    <n v="5559"/>
  </r>
  <r>
    <x v="3"/>
    <x v="11"/>
    <n v="132"/>
    <m/>
    <n v="7"/>
    <n v="115"/>
    <n v="16453"/>
    <m/>
    <n v="3.2587135165769339E-2"/>
    <n v="3499"/>
  </r>
  <r>
    <x v="4"/>
    <x v="11"/>
    <n v="185"/>
    <m/>
    <n v="25"/>
    <n v="111"/>
    <n v="15058"/>
    <m/>
    <n v="2.9975695382122605E-2"/>
    <n v="3749"/>
  </r>
  <r>
    <x v="5"/>
    <x v="11"/>
    <n v="225"/>
    <m/>
    <n v="9"/>
    <n v="124"/>
    <n v="24333"/>
    <m/>
    <n v="2.8783658310120707E-2"/>
    <n v="4356"/>
  </r>
  <r>
    <x v="6"/>
    <x v="11"/>
    <n v="192"/>
    <m/>
    <n v="10"/>
    <n v="136"/>
    <n v="15558"/>
    <m/>
    <n v="3.4979423868312758E-2"/>
    <n v="3899"/>
  </r>
  <r>
    <x v="7"/>
    <x v="11"/>
    <n v="263"/>
    <m/>
    <n v="6"/>
    <n v="161"/>
    <n v="20779"/>
    <m/>
    <n v="2.727888851236869E-2"/>
    <n v="5915"/>
  </r>
  <r>
    <x v="8"/>
    <x v="11"/>
    <n v="202"/>
    <m/>
    <n v="16"/>
    <n v="116"/>
    <n v="14243"/>
    <m/>
    <n v="2.1152443471918306E-2"/>
    <n v="5513"/>
  </r>
  <r>
    <x v="9"/>
    <x v="11"/>
    <n v="158"/>
    <m/>
    <n v="4"/>
    <n v="118"/>
    <n v="13934"/>
    <m/>
    <n v="2.927313321756388E-2"/>
    <n v="4024"/>
  </r>
  <r>
    <x v="10"/>
    <x v="11"/>
    <n v="123"/>
    <m/>
    <n v="14"/>
    <n v="104"/>
    <n v="11804"/>
    <m/>
    <n v="2.9042166992460205E-2"/>
    <n v="3572"/>
  </r>
  <r>
    <x v="11"/>
    <x v="11"/>
    <n v="257"/>
    <m/>
    <n v="6"/>
    <n v="174"/>
    <n v="18324"/>
    <m/>
    <n v="2.6137899954934655E-2"/>
    <n v="6684"/>
  </r>
  <r>
    <x v="12"/>
    <x v="11"/>
    <n v="183"/>
    <m/>
    <n v="15"/>
    <n v="129"/>
    <n v="26669"/>
    <m/>
    <n v="2.7004396064475612E-2"/>
    <n v="48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1099F58-31E9-401A-B1DE-B42CE911CE5F}" name="New Memberships by Month"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4">
  <location ref="B27:P41" firstHeaderRow="1" firstDataRow="2" firstDataCol="1"/>
  <pivotFields count="11">
    <pivotField axis="axisCol" showAll="0">
      <items count="14">
        <item x="3"/>
        <item x="4"/>
        <item x="1"/>
        <item sd="0" x="5"/>
        <item x="8"/>
        <item x="6"/>
        <item x="12"/>
        <item x="2"/>
        <item x="9"/>
        <item x="11"/>
        <item x="7"/>
        <item x="0"/>
        <item x="10"/>
        <item t="default"/>
      </items>
    </pivotField>
    <pivotField axis="axisRow" showAll="0">
      <items count="13">
        <item x="6"/>
        <item x="7"/>
        <item x="8"/>
        <item x="9"/>
        <item x="10"/>
        <item x="11"/>
        <item x="0"/>
        <item x="1"/>
        <item x="2"/>
        <item x="3"/>
        <item x="4"/>
        <item x="5"/>
        <item t="default"/>
      </items>
    </pivotField>
    <pivotField dataField="1" numFmtId="3" showAll="0"/>
    <pivotField showAll="0"/>
    <pivotField numFmtId="3" showAll="0"/>
    <pivotField numFmtId="3" showAll="0"/>
    <pivotField numFmtId="3" showAll="0"/>
    <pivotField showAll="0"/>
    <pivotField showAll="0"/>
    <pivotField numFmtId="3" showAll="0"/>
    <pivotField name="Region" showAll="0">
      <items count="5">
        <item n="North Carolina" sd="0" x="1"/>
        <item n="Maryland" sd="0" x="0"/>
        <item n="Virginia" sd="0" x="2"/>
        <item n="South Carolina" sd="0" x="3"/>
        <item t="default"/>
      </items>
    </pivotField>
  </pivotFields>
  <rowFields count="1">
    <field x="1"/>
  </rowFields>
  <rowItems count="13">
    <i>
      <x/>
    </i>
    <i>
      <x v="1"/>
    </i>
    <i>
      <x v="2"/>
    </i>
    <i>
      <x v="3"/>
    </i>
    <i>
      <x v="4"/>
    </i>
    <i>
      <x v="5"/>
    </i>
    <i>
      <x v="6"/>
    </i>
    <i>
      <x v="7"/>
    </i>
    <i>
      <x v="8"/>
    </i>
    <i>
      <x v="9"/>
    </i>
    <i>
      <x v="10"/>
    </i>
    <i>
      <x v="11"/>
    </i>
    <i t="grand">
      <x/>
    </i>
  </rowItems>
  <colFields count="1">
    <field x="0"/>
  </colFields>
  <colItems count="14">
    <i>
      <x/>
    </i>
    <i>
      <x v="1"/>
    </i>
    <i>
      <x v="2"/>
    </i>
    <i>
      <x v="3"/>
    </i>
    <i>
      <x v="4"/>
    </i>
    <i>
      <x v="5"/>
    </i>
    <i>
      <x v="6"/>
    </i>
    <i>
      <x v="7"/>
    </i>
    <i>
      <x v="8"/>
    </i>
    <i>
      <x v="9"/>
    </i>
    <i>
      <x v="10"/>
    </i>
    <i>
      <x v="11"/>
    </i>
    <i>
      <x v="12"/>
    </i>
    <i t="grand">
      <x/>
    </i>
  </colItems>
  <dataFields count="1">
    <dataField name="Sum of Adds" fld="2" baseField="0" baseItem="0"/>
  </dataFields>
  <chartFormats count="52">
    <chartFormat chart="21" format="0" series="1">
      <pivotArea type="data" outline="0" fieldPosition="0">
        <references count="2">
          <reference field="4294967294" count="1" selected="0">
            <x v="0"/>
          </reference>
          <reference field="1" count="1" selected="0">
            <x v="6"/>
          </reference>
        </references>
      </pivotArea>
    </chartFormat>
    <chartFormat chart="21" format="1" series="1">
      <pivotArea type="data" outline="0" fieldPosition="0">
        <references count="2">
          <reference field="4294967294" count="1" selected="0">
            <x v="0"/>
          </reference>
          <reference field="1" count="1" selected="0">
            <x v="7"/>
          </reference>
        </references>
      </pivotArea>
    </chartFormat>
    <chartFormat chart="21" format="2" series="1">
      <pivotArea type="data" outline="0" fieldPosition="0">
        <references count="2">
          <reference field="4294967294" count="1" selected="0">
            <x v="0"/>
          </reference>
          <reference field="1" count="1" selected="0">
            <x v="8"/>
          </reference>
        </references>
      </pivotArea>
    </chartFormat>
    <chartFormat chart="21" format="3" series="1">
      <pivotArea type="data" outline="0" fieldPosition="0">
        <references count="2">
          <reference field="4294967294" count="1" selected="0">
            <x v="0"/>
          </reference>
          <reference field="1" count="1" selected="0">
            <x v="9"/>
          </reference>
        </references>
      </pivotArea>
    </chartFormat>
    <chartFormat chart="21" format="4" series="1">
      <pivotArea type="data" outline="0" fieldPosition="0">
        <references count="2">
          <reference field="4294967294" count="1" selected="0">
            <x v="0"/>
          </reference>
          <reference field="1" count="1" selected="0">
            <x v="10"/>
          </reference>
        </references>
      </pivotArea>
    </chartFormat>
    <chartFormat chart="21" format="5" series="1">
      <pivotArea type="data" outline="0" fieldPosition="0">
        <references count="2">
          <reference field="4294967294" count="1" selected="0">
            <x v="0"/>
          </reference>
          <reference field="1" count="1" selected="0">
            <x v="11"/>
          </reference>
        </references>
      </pivotArea>
    </chartFormat>
    <chartFormat chart="21" format="6" series="1">
      <pivotArea type="data" outline="0" fieldPosition="0">
        <references count="2">
          <reference field="4294967294" count="1" selected="0">
            <x v="0"/>
          </reference>
          <reference field="1" count="1" selected="0">
            <x v="0"/>
          </reference>
        </references>
      </pivotArea>
    </chartFormat>
    <chartFormat chart="21" format="7" series="1">
      <pivotArea type="data" outline="0" fieldPosition="0">
        <references count="2">
          <reference field="4294967294" count="1" selected="0">
            <x v="0"/>
          </reference>
          <reference field="1" count="1" selected="0">
            <x v="1"/>
          </reference>
        </references>
      </pivotArea>
    </chartFormat>
    <chartFormat chart="21" format="8" series="1">
      <pivotArea type="data" outline="0" fieldPosition="0">
        <references count="2">
          <reference field="4294967294" count="1" selected="0">
            <x v="0"/>
          </reference>
          <reference field="1" count="1" selected="0">
            <x v="2"/>
          </reference>
        </references>
      </pivotArea>
    </chartFormat>
    <chartFormat chart="21" format="9" series="1">
      <pivotArea type="data" outline="0" fieldPosition="0">
        <references count="2">
          <reference field="4294967294" count="1" selected="0">
            <x v="0"/>
          </reference>
          <reference field="1" count="1" selected="0">
            <x v="3"/>
          </reference>
        </references>
      </pivotArea>
    </chartFormat>
    <chartFormat chart="21" format="10" series="1">
      <pivotArea type="data" outline="0" fieldPosition="0">
        <references count="2">
          <reference field="4294967294" count="1" selected="0">
            <x v="0"/>
          </reference>
          <reference field="1" count="1" selected="0">
            <x v="4"/>
          </reference>
        </references>
      </pivotArea>
    </chartFormat>
    <chartFormat chart="21" format="11" series="1">
      <pivotArea type="data" outline="0" fieldPosition="0">
        <references count="2">
          <reference field="4294967294" count="1" selected="0">
            <x v="0"/>
          </reference>
          <reference field="1" count="1" selected="0">
            <x v="5"/>
          </reference>
        </references>
      </pivotArea>
    </chartFormat>
    <chartFormat chart="24" format="24" series="1">
      <pivotArea type="data" outline="0" fieldPosition="0">
        <references count="2">
          <reference field="4294967294" count="1" selected="0">
            <x v="0"/>
          </reference>
          <reference field="1" count="1" selected="0">
            <x v="6"/>
          </reference>
        </references>
      </pivotArea>
    </chartFormat>
    <chartFormat chart="24" format="25" series="1">
      <pivotArea type="data" outline="0" fieldPosition="0">
        <references count="2">
          <reference field="4294967294" count="1" selected="0">
            <x v="0"/>
          </reference>
          <reference field="1" count="1" selected="0">
            <x v="7"/>
          </reference>
        </references>
      </pivotArea>
    </chartFormat>
    <chartFormat chart="24" format="26" series="1">
      <pivotArea type="data" outline="0" fieldPosition="0">
        <references count="2">
          <reference field="4294967294" count="1" selected="0">
            <x v="0"/>
          </reference>
          <reference field="1" count="1" selected="0">
            <x v="8"/>
          </reference>
        </references>
      </pivotArea>
    </chartFormat>
    <chartFormat chart="24" format="27" series="1">
      <pivotArea type="data" outline="0" fieldPosition="0">
        <references count="2">
          <reference field="4294967294" count="1" selected="0">
            <x v="0"/>
          </reference>
          <reference field="1" count="1" selected="0">
            <x v="9"/>
          </reference>
        </references>
      </pivotArea>
    </chartFormat>
    <chartFormat chart="24" format="28" series="1">
      <pivotArea type="data" outline="0" fieldPosition="0">
        <references count="2">
          <reference field="4294967294" count="1" selected="0">
            <x v="0"/>
          </reference>
          <reference field="1" count="1" selected="0">
            <x v="10"/>
          </reference>
        </references>
      </pivotArea>
    </chartFormat>
    <chartFormat chart="24" format="29" series="1">
      <pivotArea type="data" outline="0" fieldPosition="0">
        <references count="2">
          <reference field="4294967294" count="1" selected="0">
            <x v="0"/>
          </reference>
          <reference field="1" count="1" selected="0">
            <x v="11"/>
          </reference>
        </references>
      </pivotArea>
    </chartFormat>
    <chartFormat chart="24" format="30" series="1">
      <pivotArea type="data" outline="0" fieldPosition="0">
        <references count="2">
          <reference field="4294967294" count="1" selected="0">
            <x v="0"/>
          </reference>
          <reference field="1" count="1" selected="0">
            <x v="0"/>
          </reference>
        </references>
      </pivotArea>
    </chartFormat>
    <chartFormat chart="24" format="31" series="1">
      <pivotArea type="data" outline="0" fieldPosition="0">
        <references count="2">
          <reference field="4294967294" count="1" selected="0">
            <x v="0"/>
          </reference>
          <reference field="1" count="1" selected="0">
            <x v="1"/>
          </reference>
        </references>
      </pivotArea>
    </chartFormat>
    <chartFormat chart="24" format="32" series="1">
      <pivotArea type="data" outline="0" fieldPosition="0">
        <references count="2">
          <reference field="4294967294" count="1" selected="0">
            <x v="0"/>
          </reference>
          <reference field="1" count="1" selected="0">
            <x v="2"/>
          </reference>
        </references>
      </pivotArea>
    </chartFormat>
    <chartFormat chart="24" format="33" series="1">
      <pivotArea type="data" outline="0" fieldPosition="0">
        <references count="2">
          <reference field="4294967294" count="1" selected="0">
            <x v="0"/>
          </reference>
          <reference field="1" count="1" selected="0">
            <x v="3"/>
          </reference>
        </references>
      </pivotArea>
    </chartFormat>
    <chartFormat chart="24" format="34" series="1">
      <pivotArea type="data" outline="0" fieldPosition="0">
        <references count="2">
          <reference field="4294967294" count="1" selected="0">
            <x v="0"/>
          </reference>
          <reference field="1" count="1" selected="0">
            <x v="4"/>
          </reference>
        </references>
      </pivotArea>
    </chartFormat>
    <chartFormat chart="24" format="35" series="1">
      <pivotArea type="data" outline="0" fieldPosition="0">
        <references count="2">
          <reference field="4294967294" count="1" selected="0">
            <x v="0"/>
          </reference>
          <reference field="1" count="1" selected="0">
            <x v="5"/>
          </reference>
        </references>
      </pivotArea>
    </chartFormat>
    <chartFormat chart="24" format="36" series="1">
      <pivotArea type="data" outline="0" fieldPosition="0">
        <references count="1">
          <reference field="4294967294" count="1" selected="0">
            <x v="0"/>
          </reference>
        </references>
      </pivotArea>
    </chartFormat>
    <chartFormat chart="21" format="12" series="1">
      <pivotArea type="data" outline="0" fieldPosition="0">
        <references count="1">
          <reference field="4294967294" count="1" selected="0">
            <x v="0"/>
          </reference>
        </references>
      </pivotArea>
    </chartFormat>
    <chartFormat chart="24" format="40" series="1">
      <pivotArea type="data" outline="0" fieldPosition="0">
        <references count="2">
          <reference field="4294967294" count="1" selected="0">
            <x v="0"/>
          </reference>
          <reference field="0" count="1" selected="0">
            <x v="10"/>
          </reference>
        </references>
      </pivotArea>
    </chartFormat>
    <chartFormat chart="21" format="17" series="1">
      <pivotArea type="data" outline="0" fieldPosition="0">
        <references count="2">
          <reference field="4294967294" count="1" selected="0">
            <x v="0"/>
          </reference>
          <reference field="0" count="1" selected="0">
            <x v="10"/>
          </reference>
        </references>
      </pivotArea>
    </chartFormat>
    <chartFormat chart="24" format="41" series="1">
      <pivotArea type="data" outline="0" fieldPosition="0">
        <references count="2">
          <reference field="4294967294" count="1" selected="0">
            <x v="0"/>
          </reference>
          <reference field="0" count="1" selected="0">
            <x v="1"/>
          </reference>
        </references>
      </pivotArea>
    </chartFormat>
    <chartFormat chart="21" format="18" series="1">
      <pivotArea type="data" outline="0" fieldPosition="0">
        <references count="2">
          <reference field="4294967294" count="1" selected="0">
            <x v="0"/>
          </reference>
          <reference field="0" count="1" selected="0">
            <x v="1"/>
          </reference>
        </references>
      </pivotArea>
    </chartFormat>
    <chartFormat chart="24" format="42" series="1">
      <pivotArea type="data" outline="0" fieldPosition="0">
        <references count="2">
          <reference field="4294967294" count="1" selected="0">
            <x v="0"/>
          </reference>
          <reference field="0" count="1" selected="0">
            <x v="2"/>
          </reference>
        </references>
      </pivotArea>
    </chartFormat>
    <chartFormat chart="21" format="19" series="1">
      <pivotArea type="data" outline="0" fieldPosition="0">
        <references count="2">
          <reference field="4294967294" count="1" selected="0">
            <x v="0"/>
          </reference>
          <reference field="0" count="1" selected="0">
            <x v="2"/>
          </reference>
        </references>
      </pivotArea>
    </chartFormat>
    <chartFormat chart="24" format="43" series="1">
      <pivotArea type="data" outline="0" fieldPosition="0">
        <references count="2">
          <reference field="4294967294" count="1" selected="0">
            <x v="0"/>
          </reference>
          <reference field="0" count="1" selected="0">
            <x v="3"/>
          </reference>
        </references>
      </pivotArea>
    </chartFormat>
    <chartFormat chart="21" format="20" series="1">
      <pivotArea type="data" outline="0" fieldPosition="0">
        <references count="2">
          <reference field="4294967294" count="1" selected="0">
            <x v="0"/>
          </reference>
          <reference field="0" count="1" selected="0">
            <x v="3"/>
          </reference>
        </references>
      </pivotArea>
    </chartFormat>
    <chartFormat chart="24" format="44" series="1">
      <pivotArea type="data" outline="0" fieldPosition="0">
        <references count="2">
          <reference field="4294967294" count="1" selected="0">
            <x v="0"/>
          </reference>
          <reference field="0" count="1" selected="0">
            <x v="4"/>
          </reference>
        </references>
      </pivotArea>
    </chartFormat>
    <chartFormat chart="21" format="21" series="1">
      <pivotArea type="data" outline="0" fieldPosition="0">
        <references count="2">
          <reference field="4294967294" count="1" selected="0">
            <x v="0"/>
          </reference>
          <reference field="0" count="1" selected="0">
            <x v="4"/>
          </reference>
        </references>
      </pivotArea>
    </chartFormat>
    <chartFormat chart="24" format="45" series="1">
      <pivotArea type="data" outline="0" fieldPosition="0">
        <references count="2">
          <reference field="4294967294" count="1" selected="0">
            <x v="0"/>
          </reference>
          <reference field="0" count="1" selected="0">
            <x v="5"/>
          </reference>
        </references>
      </pivotArea>
    </chartFormat>
    <chartFormat chart="21" format="22" series="1">
      <pivotArea type="data" outline="0" fieldPosition="0">
        <references count="2">
          <reference field="4294967294" count="1" selected="0">
            <x v="0"/>
          </reference>
          <reference field="0" count="1" selected="0">
            <x v="5"/>
          </reference>
        </references>
      </pivotArea>
    </chartFormat>
    <chartFormat chart="24" format="46" series="1">
      <pivotArea type="data" outline="0" fieldPosition="0">
        <references count="2">
          <reference field="4294967294" count="1" selected="0">
            <x v="0"/>
          </reference>
          <reference field="0" count="1" selected="0">
            <x v="6"/>
          </reference>
        </references>
      </pivotArea>
    </chartFormat>
    <chartFormat chart="21" format="23" series="1">
      <pivotArea type="data" outline="0" fieldPosition="0">
        <references count="2">
          <reference field="4294967294" count="1" selected="0">
            <x v="0"/>
          </reference>
          <reference field="0" count="1" selected="0">
            <x v="6"/>
          </reference>
        </references>
      </pivotArea>
    </chartFormat>
    <chartFormat chart="24" format="47" series="1">
      <pivotArea type="data" outline="0" fieldPosition="0">
        <references count="2">
          <reference field="4294967294" count="1" selected="0">
            <x v="0"/>
          </reference>
          <reference field="0" count="1" selected="0">
            <x v="7"/>
          </reference>
        </references>
      </pivotArea>
    </chartFormat>
    <chartFormat chart="21" format="24" series="1">
      <pivotArea type="data" outline="0" fieldPosition="0">
        <references count="2">
          <reference field="4294967294" count="1" selected="0">
            <x v="0"/>
          </reference>
          <reference field="0" count="1" selected="0">
            <x v="7"/>
          </reference>
        </references>
      </pivotArea>
    </chartFormat>
    <chartFormat chart="24" format="48" series="1">
      <pivotArea type="data" outline="0" fieldPosition="0">
        <references count="2">
          <reference field="4294967294" count="1" selected="0">
            <x v="0"/>
          </reference>
          <reference field="0" count="1" selected="0">
            <x v="8"/>
          </reference>
        </references>
      </pivotArea>
    </chartFormat>
    <chartFormat chart="21" format="25" series="1">
      <pivotArea type="data" outline="0" fieldPosition="0">
        <references count="2">
          <reference field="4294967294" count="1" selected="0">
            <x v="0"/>
          </reference>
          <reference field="0" count="1" selected="0">
            <x v="8"/>
          </reference>
        </references>
      </pivotArea>
    </chartFormat>
    <chartFormat chart="24" format="49" series="1">
      <pivotArea type="data" outline="0" fieldPosition="0">
        <references count="2">
          <reference field="4294967294" count="1" selected="0">
            <x v="0"/>
          </reference>
          <reference field="0" count="1" selected="0">
            <x v="9"/>
          </reference>
        </references>
      </pivotArea>
    </chartFormat>
    <chartFormat chart="21" format="26" series="1">
      <pivotArea type="data" outline="0" fieldPosition="0">
        <references count="2">
          <reference field="4294967294" count="1" selected="0">
            <x v="0"/>
          </reference>
          <reference field="0" count="1" selected="0">
            <x v="9"/>
          </reference>
        </references>
      </pivotArea>
    </chartFormat>
    <chartFormat chart="24" format="50" series="1">
      <pivotArea type="data" outline="0" fieldPosition="0">
        <references count="2">
          <reference field="4294967294" count="1" selected="0">
            <x v="0"/>
          </reference>
          <reference field="0" count="1" selected="0">
            <x v="11"/>
          </reference>
        </references>
      </pivotArea>
    </chartFormat>
    <chartFormat chart="21" format="27" series="1">
      <pivotArea type="data" outline="0" fieldPosition="0">
        <references count="2">
          <reference field="4294967294" count="1" selected="0">
            <x v="0"/>
          </reference>
          <reference field="0" count="1" selected="0">
            <x v="11"/>
          </reference>
        </references>
      </pivotArea>
    </chartFormat>
    <chartFormat chart="24" format="51" series="1">
      <pivotArea type="data" outline="0" fieldPosition="0">
        <references count="2">
          <reference field="4294967294" count="1" selected="0">
            <x v="0"/>
          </reference>
          <reference field="0" count="1" selected="0">
            <x v="12"/>
          </reference>
        </references>
      </pivotArea>
    </chartFormat>
    <chartFormat chart="21" format="28" series="1">
      <pivotArea type="data" outline="0" fieldPosition="0">
        <references count="2">
          <reference field="4294967294" count="1" selected="0">
            <x v="0"/>
          </reference>
          <reference field="0" count="1" selected="0">
            <x v="12"/>
          </reference>
        </references>
      </pivotArea>
    </chartFormat>
    <chartFormat chart="24" format="52" series="1">
      <pivotArea type="data" outline="0" fieldPosition="0">
        <references count="2">
          <reference field="4294967294" count="1" selected="0">
            <x v="0"/>
          </reference>
          <reference field="0" count="1" selected="0">
            <x v="0"/>
          </reference>
        </references>
      </pivotArea>
    </chartFormat>
    <chartFormat chart="21" format="29" series="1">
      <pivotArea type="data" outline="0" fieldPosition="0">
        <references count="2">
          <reference field="4294967294" count="1" selected="0">
            <x v="0"/>
          </reference>
          <reference field="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A0E495F-AFB3-4AAB-A758-4A9F3E7A476F}" name="Jan Check-In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C95:E100" firstHeaderRow="0" firstDataRow="1" firstDataCol="1"/>
  <pivotFields count="11">
    <pivotField showAll="0">
      <items count="14">
        <item x="3"/>
        <item x="4"/>
        <item x="1"/>
        <item x="5"/>
        <item x="8"/>
        <item x="6"/>
        <item x="12"/>
        <item x="2"/>
        <item x="9"/>
        <item x="11"/>
        <item x="7"/>
        <item x="0"/>
        <item x="10"/>
        <item t="default"/>
      </items>
    </pivotField>
    <pivotField showAll="0"/>
    <pivotField numFmtId="3" showAll="0"/>
    <pivotField showAll="0"/>
    <pivotField numFmtId="3" showAll="0"/>
    <pivotField numFmtId="3" showAll="0"/>
    <pivotField dataField="1" numFmtId="3" showAll="0"/>
    <pivotField dataField="1" showAll="0"/>
    <pivotField showAll="0"/>
    <pivotField numFmtId="3" showAll="0"/>
    <pivotField axis="axisRow" showAll="0" defaultSubtotal="0">
      <items count="4">
        <item n="North Carolina" sd="0" x="1"/>
        <item n="Maryland" sd="0" x="0"/>
        <item n="Virginia" sd="0" x="2"/>
        <item n="South Carolina" sd="0" x="3"/>
      </items>
    </pivotField>
  </pivotFields>
  <rowFields count="1">
    <field x="10"/>
  </rowFields>
  <rowItems count="5">
    <i>
      <x/>
    </i>
    <i>
      <x v="1"/>
    </i>
    <i>
      <x v="2"/>
    </i>
    <i>
      <x v="3"/>
    </i>
    <i t="grand">
      <x/>
    </i>
  </rowItems>
  <colFields count="1">
    <field x="-2"/>
  </colFields>
  <colItems count="2">
    <i>
      <x/>
    </i>
    <i i="1">
      <x v="1"/>
    </i>
  </colItems>
  <dataFields count="2">
    <dataField name="Total Check-Ins in 2023" fld="6" baseField="0" baseItem="0"/>
    <dataField name="Total Check-Ins in January" fld="7"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8C518B8-F5BF-42C9-BD8E-458BD53992C0}" name="Churn" cacheId="0" applyNumberFormats="0" applyBorderFormats="0" applyFontFormats="0" applyPatternFormats="0" applyAlignmentFormats="0" applyWidthHeightFormats="1" dataCaption="Values" grandTotalCaption="Total Average Member Churn Rate" updatedVersion="8" minRefreshableVersion="3" showDrill="0" useAutoFormatting="1" itemPrintTitles="1" createdVersion="8" indent="0" showHeaders="0" outline="1" outlineData="1" multipleFieldFilters="0" rowHeaderCaption="">
  <location ref="C174:D192" firstHeaderRow="1" firstDataRow="1" firstDataCol="1"/>
  <pivotFields count="11">
    <pivotField axis="axisRow" showAll="0">
      <items count="14">
        <item x="3"/>
        <item x="4"/>
        <item x="1"/>
        <item x="5"/>
        <item x="8"/>
        <item x="6"/>
        <item x="12"/>
        <item x="2"/>
        <item x="9"/>
        <item x="11"/>
        <item x="7"/>
        <item x="0"/>
        <item x="10"/>
        <item t="default"/>
      </items>
    </pivotField>
    <pivotField showAll="0"/>
    <pivotField numFmtId="3" showAll="0"/>
    <pivotField showAll="0"/>
    <pivotField numFmtId="3" showAll="0"/>
    <pivotField numFmtId="3" showAll="0"/>
    <pivotField numFmtId="3" showAll="0"/>
    <pivotField showAll="0"/>
    <pivotField dataField="1" showAll="0"/>
    <pivotField numFmtId="3" showAll="0"/>
    <pivotField axis="axisRow" showAll="0" defaultSubtotal="0">
      <items count="4">
        <item n="Maryland" x="0"/>
        <item n="North Carolina" x="1"/>
        <item n="Virginia" x="2"/>
        <item n="South Carolina" x="3"/>
      </items>
    </pivotField>
  </pivotFields>
  <rowFields count="2">
    <field x="10"/>
    <field x="0"/>
  </rowFields>
  <rowItems count="18">
    <i>
      <x/>
    </i>
    <i r="1">
      <x v="1"/>
    </i>
    <i r="1">
      <x v="2"/>
    </i>
    <i r="1">
      <x v="11"/>
    </i>
    <i>
      <x v="1"/>
    </i>
    <i r="1">
      <x/>
    </i>
    <i r="1">
      <x v="3"/>
    </i>
    <i>
      <x v="2"/>
    </i>
    <i r="1">
      <x v="4"/>
    </i>
    <i r="1">
      <x v="5"/>
    </i>
    <i r="1">
      <x v="8"/>
    </i>
    <i r="1">
      <x v="9"/>
    </i>
    <i r="1">
      <x v="12"/>
    </i>
    <i>
      <x v="3"/>
    </i>
    <i r="1">
      <x v="6"/>
    </i>
    <i r="1">
      <x v="7"/>
    </i>
    <i r="1">
      <x v="10"/>
    </i>
    <i t="grand">
      <x/>
    </i>
  </rowItems>
  <colItems count="1">
    <i/>
  </colItems>
  <dataFields count="1">
    <dataField name=" " fld="8" subtotal="average" baseField="10" baseItem="0" numFmtId="10"/>
  </dataFields>
  <formats count="22">
    <format dxfId="21">
      <pivotArea outline="0" collapsedLevelsAreSubtotals="1" fieldPosition="0"/>
    </format>
    <format dxfId="20">
      <pivotArea collapsedLevelsAreSubtotals="1" fieldPosition="0">
        <references count="2">
          <reference field="0" count="3">
            <x v="6"/>
            <x v="7"/>
            <x v="10"/>
          </reference>
          <reference field="10" count="1" selected="0">
            <x v="3"/>
          </reference>
        </references>
      </pivotArea>
    </format>
    <format dxfId="19">
      <pivotArea grandRow="1" outline="0" collapsedLevelsAreSubtotals="1" fieldPosition="0"/>
    </format>
    <format dxfId="18">
      <pivotArea dataOnly="0" labelOnly="1" grandRow="1" outline="0" fieldPosition="0"/>
    </format>
    <format dxfId="17">
      <pivotArea dataOnly="0" labelOnly="1" fieldPosition="0">
        <references count="2">
          <reference field="0" count="3">
            <x v="6"/>
            <x v="7"/>
            <x v="10"/>
          </reference>
          <reference field="10" count="1" selected="0">
            <x v="3"/>
          </reference>
        </references>
      </pivotArea>
    </format>
    <format dxfId="16">
      <pivotArea collapsedLevelsAreSubtotals="1" fieldPosition="0">
        <references count="2">
          <reference field="0" count="5">
            <x v="4"/>
            <x v="5"/>
            <x v="8"/>
            <x v="9"/>
            <x v="12"/>
          </reference>
          <reference field="10" count="1" selected="0">
            <x v="2"/>
          </reference>
        </references>
      </pivotArea>
    </format>
    <format dxfId="15">
      <pivotArea dataOnly="0" labelOnly="1" fieldPosition="0">
        <references count="2">
          <reference field="0" count="5">
            <x v="4"/>
            <x v="5"/>
            <x v="8"/>
            <x v="9"/>
            <x v="12"/>
          </reference>
          <reference field="10" count="1" selected="0">
            <x v="2"/>
          </reference>
        </references>
      </pivotArea>
    </format>
    <format dxfId="14">
      <pivotArea collapsedLevelsAreSubtotals="1" fieldPosition="0">
        <references count="2">
          <reference field="0" count="2">
            <x v="0"/>
            <x v="3"/>
          </reference>
          <reference field="10" count="1" selected="0">
            <x v="1"/>
          </reference>
        </references>
      </pivotArea>
    </format>
    <format dxfId="13">
      <pivotArea dataOnly="0" labelOnly="1" fieldPosition="0">
        <references count="2">
          <reference field="0" count="2">
            <x v="0"/>
            <x v="3"/>
          </reference>
          <reference field="10" count="1" selected="0">
            <x v="1"/>
          </reference>
        </references>
      </pivotArea>
    </format>
    <format dxfId="12">
      <pivotArea collapsedLevelsAreSubtotals="1" fieldPosition="0">
        <references count="2">
          <reference field="0" count="3">
            <x v="1"/>
            <x v="2"/>
            <x v="11"/>
          </reference>
          <reference field="10" count="1" selected="0">
            <x v="0"/>
          </reference>
        </references>
      </pivotArea>
    </format>
    <format dxfId="11">
      <pivotArea dataOnly="0" labelOnly="1" fieldPosition="0">
        <references count="2">
          <reference field="0" count="3">
            <x v="1"/>
            <x v="2"/>
            <x v="11"/>
          </reference>
          <reference field="10" count="1" selected="0">
            <x v="0"/>
          </reference>
        </references>
      </pivotArea>
    </format>
    <format dxfId="10">
      <pivotArea collapsedLevelsAreSubtotals="1" fieldPosition="0">
        <references count="2">
          <reference field="0" count="3">
            <x v="1"/>
            <x v="2"/>
            <x v="11"/>
          </reference>
          <reference field="10" count="1" selected="0">
            <x v="0"/>
          </reference>
        </references>
      </pivotArea>
    </format>
    <format dxfId="9">
      <pivotArea dataOnly="0" labelOnly="1" fieldPosition="0">
        <references count="2">
          <reference field="0" count="3">
            <x v="1"/>
            <x v="2"/>
            <x v="11"/>
          </reference>
          <reference field="10" count="1" selected="0">
            <x v="0"/>
          </reference>
        </references>
      </pivotArea>
    </format>
    <format dxfId="8">
      <pivotArea collapsedLevelsAreSubtotals="1" fieldPosition="0">
        <references count="2">
          <reference field="0" count="2">
            <x v="0"/>
            <x v="3"/>
          </reference>
          <reference field="10" count="1" selected="0">
            <x v="1"/>
          </reference>
        </references>
      </pivotArea>
    </format>
    <format dxfId="7">
      <pivotArea dataOnly="0" labelOnly="1" fieldPosition="0">
        <references count="2">
          <reference field="0" count="2">
            <x v="0"/>
            <x v="3"/>
          </reference>
          <reference field="10" count="1" selected="0">
            <x v="1"/>
          </reference>
        </references>
      </pivotArea>
    </format>
    <format dxfId="6">
      <pivotArea collapsedLevelsAreSubtotals="1" fieldPosition="0">
        <references count="2">
          <reference field="0" count="5">
            <x v="4"/>
            <x v="5"/>
            <x v="8"/>
            <x v="9"/>
            <x v="12"/>
          </reference>
          <reference field="10" count="1" selected="0">
            <x v="2"/>
          </reference>
        </references>
      </pivotArea>
    </format>
    <format dxfId="5">
      <pivotArea dataOnly="0" labelOnly="1" fieldPosition="0">
        <references count="2">
          <reference field="0" count="5">
            <x v="4"/>
            <x v="5"/>
            <x v="8"/>
            <x v="9"/>
            <x v="12"/>
          </reference>
          <reference field="10" count="1" selected="0">
            <x v="2"/>
          </reference>
        </references>
      </pivotArea>
    </format>
    <format dxfId="4">
      <pivotArea collapsedLevelsAreSubtotals="1" fieldPosition="0">
        <references count="2">
          <reference field="0" count="3">
            <x v="6"/>
            <x v="7"/>
            <x v="10"/>
          </reference>
          <reference field="10" count="1" selected="0">
            <x v="3"/>
          </reference>
        </references>
      </pivotArea>
    </format>
    <format dxfId="3">
      <pivotArea grandRow="1" outline="0" collapsedLevelsAreSubtotals="1" fieldPosition="0"/>
    </format>
    <format dxfId="2">
      <pivotArea dataOnly="0" labelOnly="1" grandRow="1" outline="0" fieldPosition="0"/>
    </format>
    <format dxfId="1">
      <pivotArea dataOnly="0" labelOnly="1" fieldPosition="0">
        <references count="2">
          <reference field="0" count="3">
            <x v="6"/>
            <x v="7"/>
            <x v="10"/>
          </reference>
          <reference field="10" count="1" selected="0">
            <x v="3"/>
          </reference>
        </references>
      </pivotArea>
    </format>
    <format dxfId="0">
      <pivotArea outline="0" fieldPosition="0">
        <references count="1">
          <reference field="4294967294" count="1">
            <x v="0"/>
          </reference>
        </references>
      </pivotArea>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5B6CCE6-1918-4C2D-8712-19D4285F6ED9}" name="Cancels by Month"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4">
  <location ref="B73:P87" firstHeaderRow="1" firstDataRow="2" firstDataCol="1"/>
  <pivotFields count="11">
    <pivotField axis="axisCol" showAll="0">
      <items count="14">
        <item x="3"/>
        <item x="4"/>
        <item x="1"/>
        <item sd="0" x="5"/>
        <item x="8"/>
        <item x="6"/>
        <item x="12"/>
        <item x="2"/>
        <item x="9"/>
        <item x="11"/>
        <item x="7"/>
        <item x="0"/>
        <item x="10"/>
        <item t="default"/>
      </items>
    </pivotField>
    <pivotField axis="axisRow" showAll="0">
      <items count="13">
        <item x="6"/>
        <item x="7"/>
        <item x="8"/>
        <item x="9"/>
        <item x="10"/>
        <item x="11"/>
        <item x="0"/>
        <item x="1"/>
        <item x="2"/>
        <item x="3"/>
        <item x="4"/>
        <item x="5"/>
        <item t="default"/>
      </items>
    </pivotField>
    <pivotField numFmtId="3" showAll="0"/>
    <pivotField showAll="0"/>
    <pivotField numFmtId="3" showAll="0"/>
    <pivotField dataField="1" numFmtId="3" showAll="0"/>
    <pivotField numFmtId="3" showAll="0"/>
    <pivotField showAll="0"/>
    <pivotField showAll="0"/>
    <pivotField numFmtId="3" showAll="0"/>
    <pivotField name="Region" showAll="0">
      <items count="5">
        <item n="North Carolina" sd="0" x="1"/>
        <item n="Maryland" sd="0" x="0"/>
        <item n="Virginia" sd="0" x="2"/>
        <item n="South Carolina" sd="0" x="3"/>
        <item t="default"/>
      </items>
    </pivotField>
  </pivotFields>
  <rowFields count="1">
    <field x="1"/>
  </rowFields>
  <rowItems count="13">
    <i>
      <x/>
    </i>
    <i>
      <x v="1"/>
    </i>
    <i>
      <x v="2"/>
    </i>
    <i>
      <x v="3"/>
    </i>
    <i>
      <x v="4"/>
    </i>
    <i>
      <x v="5"/>
    </i>
    <i>
      <x v="6"/>
    </i>
    <i>
      <x v="7"/>
    </i>
    <i>
      <x v="8"/>
    </i>
    <i>
      <x v="9"/>
    </i>
    <i>
      <x v="10"/>
    </i>
    <i>
      <x v="11"/>
    </i>
    <i t="grand">
      <x/>
    </i>
  </rowItems>
  <colFields count="1">
    <field x="0"/>
  </colFields>
  <colItems count="14">
    <i>
      <x/>
    </i>
    <i>
      <x v="1"/>
    </i>
    <i>
      <x v="2"/>
    </i>
    <i>
      <x v="3"/>
    </i>
    <i>
      <x v="4"/>
    </i>
    <i>
      <x v="5"/>
    </i>
    <i>
      <x v="6"/>
    </i>
    <i>
      <x v="7"/>
    </i>
    <i>
      <x v="8"/>
    </i>
    <i>
      <x v="9"/>
    </i>
    <i>
      <x v="10"/>
    </i>
    <i>
      <x v="11"/>
    </i>
    <i>
      <x v="12"/>
    </i>
    <i t="grand">
      <x/>
    </i>
  </colItems>
  <dataFields count="1">
    <dataField name="Sum of Cancels" fld="5" baseField="0" baseItem="0"/>
  </dataFields>
  <chartFormats count="26">
    <chartFormat chart="21" format="0" series="1">
      <pivotArea type="data" outline="0" fieldPosition="0">
        <references count="2">
          <reference field="4294967294" count="1" selected="0">
            <x v="0"/>
          </reference>
          <reference field="0" count="1" selected="0">
            <x v="0"/>
          </reference>
        </references>
      </pivotArea>
    </chartFormat>
    <chartFormat chart="21" format="1" series="1">
      <pivotArea type="data" outline="0" fieldPosition="0">
        <references count="2">
          <reference field="4294967294" count="1" selected="0">
            <x v="0"/>
          </reference>
          <reference field="0" count="1" selected="0">
            <x v="1"/>
          </reference>
        </references>
      </pivotArea>
    </chartFormat>
    <chartFormat chart="21" format="2" series="1">
      <pivotArea type="data" outline="0" fieldPosition="0">
        <references count="2">
          <reference field="4294967294" count="1" selected="0">
            <x v="0"/>
          </reference>
          <reference field="0" count="1" selected="0">
            <x v="2"/>
          </reference>
        </references>
      </pivotArea>
    </chartFormat>
    <chartFormat chart="21" format="3" series="1">
      <pivotArea type="data" outline="0" fieldPosition="0">
        <references count="2">
          <reference field="4294967294" count="1" selected="0">
            <x v="0"/>
          </reference>
          <reference field="0" count="1" selected="0">
            <x v="3"/>
          </reference>
        </references>
      </pivotArea>
    </chartFormat>
    <chartFormat chart="21" format="4" series="1">
      <pivotArea type="data" outline="0" fieldPosition="0">
        <references count="2">
          <reference field="4294967294" count="1" selected="0">
            <x v="0"/>
          </reference>
          <reference field="0" count="1" selected="0">
            <x v="4"/>
          </reference>
        </references>
      </pivotArea>
    </chartFormat>
    <chartFormat chart="21" format="5" series="1">
      <pivotArea type="data" outline="0" fieldPosition="0">
        <references count="2">
          <reference field="4294967294" count="1" selected="0">
            <x v="0"/>
          </reference>
          <reference field="0" count="1" selected="0">
            <x v="5"/>
          </reference>
        </references>
      </pivotArea>
    </chartFormat>
    <chartFormat chart="21" format="6" series="1">
      <pivotArea type="data" outline="0" fieldPosition="0">
        <references count="2">
          <reference field="4294967294" count="1" selected="0">
            <x v="0"/>
          </reference>
          <reference field="0" count="1" selected="0">
            <x v="6"/>
          </reference>
        </references>
      </pivotArea>
    </chartFormat>
    <chartFormat chart="21" format="7" series="1">
      <pivotArea type="data" outline="0" fieldPosition="0">
        <references count="2">
          <reference field="4294967294" count="1" selected="0">
            <x v="0"/>
          </reference>
          <reference field="0" count="1" selected="0">
            <x v="7"/>
          </reference>
        </references>
      </pivotArea>
    </chartFormat>
    <chartFormat chart="21" format="8" series="1">
      <pivotArea type="data" outline="0" fieldPosition="0">
        <references count="2">
          <reference field="4294967294" count="1" selected="0">
            <x v="0"/>
          </reference>
          <reference field="0" count="1" selected="0">
            <x v="8"/>
          </reference>
        </references>
      </pivotArea>
    </chartFormat>
    <chartFormat chart="21" format="9" series="1">
      <pivotArea type="data" outline="0" fieldPosition="0">
        <references count="2">
          <reference field="4294967294" count="1" selected="0">
            <x v="0"/>
          </reference>
          <reference field="0" count="1" selected="0">
            <x v="9"/>
          </reference>
        </references>
      </pivotArea>
    </chartFormat>
    <chartFormat chart="21" format="10" series="1">
      <pivotArea type="data" outline="0" fieldPosition="0">
        <references count="2">
          <reference field="4294967294" count="1" selected="0">
            <x v="0"/>
          </reference>
          <reference field="0" count="1" selected="0">
            <x v="10"/>
          </reference>
        </references>
      </pivotArea>
    </chartFormat>
    <chartFormat chart="21" format="11" series="1">
      <pivotArea type="data" outline="0" fieldPosition="0">
        <references count="2">
          <reference field="4294967294" count="1" selected="0">
            <x v="0"/>
          </reference>
          <reference field="0" count="1" selected="0">
            <x v="11"/>
          </reference>
        </references>
      </pivotArea>
    </chartFormat>
    <chartFormat chart="21" format="12" series="1">
      <pivotArea type="data" outline="0" fieldPosition="0">
        <references count="2">
          <reference field="4294967294" count="1" selected="0">
            <x v="0"/>
          </reference>
          <reference field="0" count="1" selected="0">
            <x v="12"/>
          </reference>
        </references>
      </pivotArea>
    </chartFormat>
    <chartFormat chart="24" format="26" series="1">
      <pivotArea type="data" outline="0" fieldPosition="0">
        <references count="2">
          <reference field="4294967294" count="1" selected="0">
            <x v="0"/>
          </reference>
          <reference field="0" count="1" selected="0">
            <x v="0"/>
          </reference>
        </references>
      </pivotArea>
    </chartFormat>
    <chartFormat chart="24" format="27" series="1">
      <pivotArea type="data" outline="0" fieldPosition="0">
        <references count="2">
          <reference field="4294967294" count="1" selected="0">
            <x v="0"/>
          </reference>
          <reference field="0" count="1" selected="0">
            <x v="1"/>
          </reference>
        </references>
      </pivotArea>
    </chartFormat>
    <chartFormat chart="24" format="28" series="1">
      <pivotArea type="data" outline="0" fieldPosition="0">
        <references count="2">
          <reference field="4294967294" count="1" selected="0">
            <x v="0"/>
          </reference>
          <reference field="0" count="1" selected="0">
            <x v="2"/>
          </reference>
        </references>
      </pivotArea>
    </chartFormat>
    <chartFormat chart="24" format="29" series="1">
      <pivotArea type="data" outline="0" fieldPosition="0">
        <references count="2">
          <reference field="4294967294" count="1" selected="0">
            <x v="0"/>
          </reference>
          <reference field="0" count="1" selected="0">
            <x v="3"/>
          </reference>
        </references>
      </pivotArea>
    </chartFormat>
    <chartFormat chart="24" format="30" series="1">
      <pivotArea type="data" outline="0" fieldPosition="0">
        <references count="2">
          <reference field="4294967294" count="1" selected="0">
            <x v="0"/>
          </reference>
          <reference field="0" count="1" selected="0">
            <x v="4"/>
          </reference>
        </references>
      </pivotArea>
    </chartFormat>
    <chartFormat chart="24" format="31" series="1">
      <pivotArea type="data" outline="0" fieldPosition="0">
        <references count="2">
          <reference field="4294967294" count="1" selected="0">
            <x v="0"/>
          </reference>
          <reference field="0" count="1" selected="0">
            <x v="5"/>
          </reference>
        </references>
      </pivotArea>
    </chartFormat>
    <chartFormat chart="24" format="32" series="1">
      <pivotArea type="data" outline="0" fieldPosition="0">
        <references count="2">
          <reference field="4294967294" count="1" selected="0">
            <x v="0"/>
          </reference>
          <reference field="0" count="1" selected="0">
            <x v="6"/>
          </reference>
        </references>
      </pivotArea>
    </chartFormat>
    <chartFormat chart="24" format="33" series="1">
      <pivotArea type="data" outline="0" fieldPosition="0">
        <references count="2">
          <reference field="4294967294" count="1" selected="0">
            <x v="0"/>
          </reference>
          <reference field="0" count="1" selected="0">
            <x v="7"/>
          </reference>
        </references>
      </pivotArea>
    </chartFormat>
    <chartFormat chart="24" format="34" series="1">
      <pivotArea type="data" outline="0" fieldPosition="0">
        <references count="2">
          <reference field="4294967294" count="1" selected="0">
            <x v="0"/>
          </reference>
          <reference field="0" count="1" selected="0">
            <x v="8"/>
          </reference>
        </references>
      </pivotArea>
    </chartFormat>
    <chartFormat chart="24" format="35" series="1">
      <pivotArea type="data" outline="0" fieldPosition="0">
        <references count="2">
          <reference field="4294967294" count="1" selected="0">
            <x v="0"/>
          </reference>
          <reference field="0" count="1" selected="0">
            <x v="9"/>
          </reference>
        </references>
      </pivotArea>
    </chartFormat>
    <chartFormat chart="24" format="36" series="1">
      <pivotArea type="data" outline="0" fieldPosition="0">
        <references count="2">
          <reference field="4294967294" count="1" selected="0">
            <x v="0"/>
          </reference>
          <reference field="0" count="1" selected="0">
            <x v="10"/>
          </reference>
        </references>
      </pivotArea>
    </chartFormat>
    <chartFormat chart="24" format="37" series="1">
      <pivotArea type="data" outline="0" fieldPosition="0">
        <references count="2">
          <reference field="4294967294" count="1" selected="0">
            <x v="0"/>
          </reference>
          <reference field="0" count="1" selected="0">
            <x v="11"/>
          </reference>
        </references>
      </pivotArea>
    </chartFormat>
    <chartFormat chart="24" format="38" series="1">
      <pivotArea type="data" outline="0" fieldPosition="0">
        <references count="2">
          <reference field="4294967294" count="1" selected="0">
            <x v="0"/>
          </reference>
          <reference field="0" count="1" selected="0">
            <x v="1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E02C6A4-C6AB-4362-AAB3-7D4F835F7081}" name="Freezes by Month"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2">
  <location ref="B50:P64" firstHeaderRow="1" firstDataRow="2" firstDataCol="1"/>
  <pivotFields count="11">
    <pivotField axis="axisCol" showAll="0">
      <items count="14">
        <item x="3"/>
        <item x="4"/>
        <item x="1"/>
        <item sd="0" x="5"/>
        <item x="8"/>
        <item x="6"/>
        <item x="12"/>
        <item x="2"/>
        <item x="9"/>
        <item x="11"/>
        <item x="7"/>
        <item x="0"/>
        <item x="10"/>
        <item t="default"/>
      </items>
    </pivotField>
    <pivotField axis="axisRow" showAll="0">
      <items count="13">
        <item x="6"/>
        <item x="7"/>
        <item x="8"/>
        <item x="9"/>
        <item x="10"/>
        <item x="11"/>
        <item x="0"/>
        <item x="1"/>
        <item x="2"/>
        <item x="3"/>
        <item x="4"/>
        <item x="5"/>
        <item t="default"/>
      </items>
    </pivotField>
    <pivotField numFmtId="3" showAll="0"/>
    <pivotField showAll="0"/>
    <pivotField dataField="1" numFmtId="3" showAll="0"/>
    <pivotField numFmtId="3" showAll="0"/>
    <pivotField numFmtId="3" showAll="0"/>
    <pivotField showAll="0"/>
    <pivotField showAll="0"/>
    <pivotField numFmtId="3" showAll="0"/>
    <pivotField name="Region" showAll="0">
      <items count="5">
        <item n="North Carolina" sd="0" x="1"/>
        <item n="Maryland" sd="0" x="0"/>
        <item n="Virginia" sd="0" x="2"/>
        <item n="South Carolina" sd="0" x="3"/>
        <item t="default"/>
      </items>
    </pivotField>
  </pivotFields>
  <rowFields count="1">
    <field x="1"/>
  </rowFields>
  <rowItems count="13">
    <i>
      <x/>
    </i>
    <i>
      <x v="1"/>
    </i>
    <i>
      <x v="2"/>
    </i>
    <i>
      <x v="3"/>
    </i>
    <i>
      <x v="4"/>
    </i>
    <i>
      <x v="5"/>
    </i>
    <i>
      <x v="6"/>
    </i>
    <i>
      <x v="7"/>
    </i>
    <i>
      <x v="8"/>
    </i>
    <i>
      <x v="9"/>
    </i>
    <i>
      <x v="10"/>
    </i>
    <i>
      <x v="11"/>
    </i>
    <i t="grand">
      <x/>
    </i>
  </rowItems>
  <colFields count="1">
    <field x="0"/>
  </colFields>
  <colItems count="14">
    <i>
      <x/>
    </i>
    <i>
      <x v="1"/>
    </i>
    <i>
      <x v="2"/>
    </i>
    <i>
      <x v="3"/>
    </i>
    <i>
      <x v="4"/>
    </i>
    <i>
      <x v="5"/>
    </i>
    <i>
      <x v="6"/>
    </i>
    <i>
      <x v="7"/>
    </i>
    <i>
      <x v="8"/>
    </i>
    <i>
      <x v="9"/>
    </i>
    <i>
      <x v="10"/>
    </i>
    <i>
      <x v="11"/>
    </i>
    <i>
      <x v="12"/>
    </i>
    <i t="grand">
      <x/>
    </i>
  </colItems>
  <dataFields count="1">
    <dataField name="Sum of Freezes " fld="4" baseField="0" baseItem="0"/>
  </dataFields>
  <chartFormats count="26">
    <chartFormat chart="35" format="12" series="1">
      <pivotArea type="data" outline="0" fieldPosition="0">
        <references count="2">
          <reference field="4294967294" count="1" selected="0">
            <x v="0"/>
          </reference>
          <reference field="0" count="1" selected="0">
            <x v="4"/>
          </reference>
        </references>
      </pivotArea>
    </chartFormat>
    <chartFormat chart="35" format="13" series="1">
      <pivotArea type="data" outline="0" fieldPosition="0">
        <references count="2">
          <reference field="4294967294" count="1" selected="0">
            <x v="0"/>
          </reference>
          <reference field="0" count="1" selected="0">
            <x v="5"/>
          </reference>
        </references>
      </pivotArea>
    </chartFormat>
    <chartFormat chart="35" format="14" series="1">
      <pivotArea type="data" outline="0" fieldPosition="0">
        <references count="2">
          <reference field="4294967294" count="1" selected="0">
            <x v="0"/>
          </reference>
          <reference field="0" count="1" selected="0">
            <x v="6"/>
          </reference>
        </references>
      </pivotArea>
    </chartFormat>
    <chartFormat chart="35" format="15" series="1">
      <pivotArea type="data" outline="0" fieldPosition="0">
        <references count="2">
          <reference field="4294967294" count="1" selected="0">
            <x v="0"/>
          </reference>
          <reference field="0" count="1" selected="0">
            <x v="7"/>
          </reference>
        </references>
      </pivotArea>
    </chartFormat>
    <chartFormat chart="35" format="16" series="1">
      <pivotArea type="data" outline="0" fieldPosition="0">
        <references count="2">
          <reference field="4294967294" count="1" selected="0">
            <x v="0"/>
          </reference>
          <reference field="0" count="1" selected="0">
            <x v="8"/>
          </reference>
        </references>
      </pivotArea>
    </chartFormat>
    <chartFormat chart="35" format="17" series="1">
      <pivotArea type="data" outline="0" fieldPosition="0">
        <references count="2">
          <reference field="4294967294" count="1" selected="0">
            <x v="0"/>
          </reference>
          <reference field="0" count="1" selected="0">
            <x v="9"/>
          </reference>
        </references>
      </pivotArea>
    </chartFormat>
    <chartFormat chart="35" format="18" series="1">
      <pivotArea type="data" outline="0" fieldPosition="0">
        <references count="2">
          <reference field="4294967294" count="1" selected="0">
            <x v="0"/>
          </reference>
          <reference field="0" count="1" selected="0">
            <x v="10"/>
          </reference>
        </references>
      </pivotArea>
    </chartFormat>
    <chartFormat chart="35" format="19" series="1">
      <pivotArea type="data" outline="0" fieldPosition="0">
        <references count="2">
          <reference field="4294967294" count="1" selected="0">
            <x v="0"/>
          </reference>
          <reference field="0" count="1" selected="0">
            <x v="11"/>
          </reference>
        </references>
      </pivotArea>
    </chartFormat>
    <chartFormat chart="35" format="20" series="1">
      <pivotArea type="data" outline="0" fieldPosition="0">
        <references count="2">
          <reference field="4294967294" count="1" selected="0">
            <x v="0"/>
          </reference>
          <reference field="0" count="1" selected="0">
            <x v="12"/>
          </reference>
        </references>
      </pivotArea>
    </chartFormat>
    <chartFormat chart="35" format="21" series="1">
      <pivotArea type="data" outline="0" fieldPosition="0">
        <references count="2">
          <reference field="4294967294" count="1" selected="0">
            <x v="0"/>
          </reference>
          <reference field="0" count="1" selected="0">
            <x v="0"/>
          </reference>
        </references>
      </pivotArea>
    </chartFormat>
    <chartFormat chart="35" format="22" series="1">
      <pivotArea type="data" outline="0" fieldPosition="0">
        <references count="2">
          <reference field="4294967294" count="1" selected="0">
            <x v="0"/>
          </reference>
          <reference field="0" count="1" selected="0">
            <x v="1"/>
          </reference>
        </references>
      </pivotArea>
    </chartFormat>
    <chartFormat chart="35" format="23" series="1">
      <pivotArea type="data" outline="0" fieldPosition="0">
        <references count="2">
          <reference field="4294967294" count="1" selected="0">
            <x v="0"/>
          </reference>
          <reference field="0" count="1" selected="0">
            <x v="2"/>
          </reference>
        </references>
      </pivotArea>
    </chartFormat>
    <chartFormat chart="35" format="24" series="1">
      <pivotArea type="data" outline="0" fieldPosition="0">
        <references count="2">
          <reference field="4294967294" count="1" selected="0">
            <x v="0"/>
          </reference>
          <reference field="0" count="1" selected="0">
            <x v="3"/>
          </reference>
        </references>
      </pivotArea>
    </chartFormat>
    <chartFormat chart="32" format="4" series="1">
      <pivotArea type="data" outline="0" fieldPosition="0">
        <references count="2">
          <reference field="4294967294" count="1" selected="0">
            <x v="0"/>
          </reference>
          <reference field="0" count="1" selected="0">
            <x v="4"/>
          </reference>
        </references>
      </pivotArea>
    </chartFormat>
    <chartFormat chart="32" format="5" series="1">
      <pivotArea type="data" outline="0" fieldPosition="0">
        <references count="2">
          <reference field="4294967294" count="1" selected="0">
            <x v="0"/>
          </reference>
          <reference field="0" count="1" selected="0">
            <x v="5"/>
          </reference>
        </references>
      </pivotArea>
    </chartFormat>
    <chartFormat chart="32" format="6" series="1">
      <pivotArea type="data" outline="0" fieldPosition="0">
        <references count="2">
          <reference field="4294967294" count="1" selected="0">
            <x v="0"/>
          </reference>
          <reference field="0" count="1" selected="0">
            <x v="6"/>
          </reference>
        </references>
      </pivotArea>
    </chartFormat>
    <chartFormat chart="32" format="7" series="1">
      <pivotArea type="data" outline="0" fieldPosition="0">
        <references count="2">
          <reference field="4294967294" count="1" selected="0">
            <x v="0"/>
          </reference>
          <reference field="0" count="1" selected="0">
            <x v="7"/>
          </reference>
        </references>
      </pivotArea>
    </chartFormat>
    <chartFormat chart="32" format="8" series="1">
      <pivotArea type="data" outline="0" fieldPosition="0">
        <references count="2">
          <reference field="4294967294" count="1" selected="0">
            <x v="0"/>
          </reference>
          <reference field="0" count="1" selected="0">
            <x v="8"/>
          </reference>
        </references>
      </pivotArea>
    </chartFormat>
    <chartFormat chart="32" format="9" series="1">
      <pivotArea type="data" outline="0" fieldPosition="0">
        <references count="2">
          <reference field="4294967294" count="1" selected="0">
            <x v="0"/>
          </reference>
          <reference field="0" count="1" selected="0">
            <x v="9"/>
          </reference>
        </references>
      </pivotArea>
    </chartFormat>
    <chartFormat chart="32" format="10" series="1">
      <pivotArea type="data" outline="0" fieldPosition="0">
        <references count="2">
          <reference field="4294967294" count="1" selected="0">
            <x v="0"/>
          </reference>
          <reference field="0" count="1" selected="0">
            <x v="10"/>
          </reference>
        </references>
      </pivotArea>
    </chartFormat>
    <chartFormat chart="32" format="11" series="1">
      <pivotArea type="data" outline="0" fieldPosition="0">
        <references count="2">
          <reference field="4294967294" count="1" selected="0">
            <x v="0"/>
          </reference>
          <reference field="0" count="1" selected="0">
            <x v="11"/>
          </reference>
        </references>
      </pivotArea>
    </chartFormat>
    <chartFormat chart="32" format="12" series="1">
      <pivotArea type="data" outline="0" fieldPosition="0">
        <references count="2">
          <reference field="4294967294" count="1" selected="0">
            <x v="0"/>
          </reference>
          <reference field="0" count="1" selected="0">
            <x v="12"/>
          </reference>
        </references>
      </pivotArea>
    </chartFormat>
    <chartFormat chart="32" format="13" series="1">
      <pivotArea type="data" outline="0" fieldPosition="0">
        <references count="2">
          <reference field="4294967294" count="1" selected="0">
            <x v="0"/>
          </reference>
          <reference field="0" count="1" selected="0">
            <x v="0"/>
          </reference>
        </references>
      </pivotArea>
    </chartFormat>
    <chartFormat chart="32" format="14" series="1">
      <pivotArea type="data" outline="0" fieldPosition="0">
        <references count="2">
          <reference field="4294967294" count="1" selected="0">
            <x v="0"/>
          </reference>
          <reference field="0" count="1" selected="0">
            <x v="1"/>
          </reference>
        </references>
      </pivotArea>
    </chartFormat>
    <chartFormat chart="32" format="15" series="1">
      <pivotArea type="data" outline="0" fieldPosition="0">
        <references count="2">
          <reference field="4294967294" count="1" selected="0">
            <x v="0"/>
          </reference>
          <reference field="0" count="1" selected="0">
            <x v="2"/>
          </reference>
        </references>
      </pivotArea>
    </chartFormat>
    <chartFormat chart="32" format="16" series="1">
      <pivotArea type="data" outline="0" fieldPosition="0">
        <references count="2">
          <reference field="4294967294" count="1" selected="0">
            <x v="0"/>
          </reference>
          <reference field="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A7BA7-6D77-4523-A02D-0DAAF4AA3C5B}" name="Jan Membership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1">
  <location ref="C118:E123" firstHeaderRow="0" firstDataRow="1" firstDataCol="1"/>
  <pivotFields count="11">
    <pivotField axis="axisRow" showAll="0">
      <items count="14">
        <item x="3"/>
        <item x="4"/>
        <item h="1" x="1"/>
        <item sd="0" x="5"/>
        <item x="8"/>
        <item x="6"/>
        <item x="12"/>
        <item x="2"/>
        <item x="9"/>
        <item x="11"/>
        <item x="7"/>
        <item x="0"/>
        <item x="10"/>
        <item t="default"/>
      </items>
    </pivotField>
    <pivotField showAll="0"/>
    <pivotField dataField="1" numFmtId="3" showAll="0"/>
    <pivotField dataField="1" showAll="0"/>
    <pivotField numFmtId="3" showAll="0"/>
    <pivotField numFmtId="3" showAll="0"/>
    <pivotField numFmtId="3" showAll="0"/>
    <pivotField showAll="0"/>
    <pivotField showAll="0"/>
    <pivotField numFmtId="3" showAll="0"/>
    <pivotField name="Region" axis="axisRow" showAll="0">
      <items count="5">
        <item n="North Carolina" sd="0" x="1"/>
        <item n="Maryland" sd="0" x="0"/>
        <item n="Virginia" sd="0" x="2"/>
        <item n="South Carolina" sd="0" x="3"/>
        <item t="default"/>
      </items>
    </pivotField>
  </pivotFields>
  <rowFields count="2">
    <field x="10"/>
    <field x="0"/>
  </rowFields>
  <rowItems count="5">
    <i>
      <x/>
    </i>
    <i>
      <x v="1"/>
    </i>
    <i>
      <x v="2"/>
    </i>
    <i>
      <x v="3"/>
    </i>
    <i t="grand">
      <x/>
    </i>
  </rowItems>
  <colFields count="1">
    <field x="-2"/>
  </colFields>
  <colItems count="2">
    <i>
      <x/>
    </i>
    <i i="1">
      <x v="1"/>
    </i>
  </colItems>
  <dataFields count="2">
    <dataField name="Total Memberships sold in 2023" fld="2" baseField="0" baseItem="0"/>
    <dataField name="Total memberships sold in January " fld="3" baseField="0" baseItem="0"/>
  </dataFields>
  <chartFormats count="9">
    <chartFormat chart="21" format="0" series="1">
      <pivotArea type="data" outline="0" fieldPosition="0">
        <references count="1">
          <reference field="4294967294" count="1" selected="0">
            <x v="0"/>
          </reference>
        </references>
      </pivotArea>
    </chartFormat>
    <chartFormat chart="24" format="8" series="1">
      <pivotArea type="data" outline="0" fieldPosition="0">
        <references count="1">
          <reference field="4294967294" count="1" selected="0">
            <x v="0"/>
          </reference>
        </references>
      </pivotArea>
    </chartFormat>
    <chartFormat chart="51" format="6" series="1">
      <pivotArea type="data" outline="0" fieldPosition="0">
        <references count="1">
          <reference field="4294967294" count="1" selected="0">
            <x v="0"/>
          </reference>
        </references>
      </pivotArea>
    </chartFormat>
    <chartFormat chart="52" format="0" series="1">
      <pivotArea type="data" outline="0" fieldPosition="0">
        <references count="1">
          <reference field="4294967294" count="1" selected="0">
            <x v="0"/>
          </reference>
        </references>
      </pivotArea>
    </chartFormat>
    <chartFormat chart="52" format="1" series="1">
      <pivotArea type="data" outline="0" fieldPosition="0">
        <references count="1">
          <reference field="4294967294" count="1" selected="0">
            <x v="1"/>
          </reference>
        </references>
      </pivotArea>
    </chartFormat>
    <chartFormat chart="55" format="4" series="1">
      <pivotArea type="data" outline="0" fieldPosition="0">
        <references count="1">
          <reference field="4294967294" count="1" selected="0">
            <x v="0"/>
          </reference>
        </references>
      </pivotArea>
    </chartFormat>
    <chartFormat chart="55" format="5" series="1">
      <pivotArea type="data" outline="0" fieldPosition="0">
        <references count="1">
          <reference field="4294967294" count="1" selected="0">
            <x v="1"/>
          </reference>
        </references>
      </pivotArea>
    </chartFormat>
    <chartFormat chart="60" format="4" series="1">
      <pivotArea type="data" outline="0" fieldPosition="0">
        <references count="1">
          <reference field="4294967294" count="1" selected="0">
            <x v="0"/>
          </reference>
        </references>
      </pivotArea>
    </chartFormat>
    <chartFormat chart="60"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2616A54-D0D8-408E-A3B7-57FCB0CA3786}" name="Total Memberships Trend"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location ref="B6:C19" firstHeaderRow="1" firstDataRow="1" firstDataCol="1"/>
  <pivotFields count="11">
    <pivotField showAll="0">
      <items count="14">
        <item x="3"/>
        <item x="4"/>
        <item x="1"/>
        <item sd="0" x="5"/>
        <item x="8"/>
        <item x="6"/>
        <item x="12"/>
        <item x="2"/>
        <item x="9"/>
        <item x="11"/>
        <item x="7"/>
        <item x="0"/>
        <item x="10"/>
        <item t="default"/>
      </items>
    </pivotField>
    <pivotField axis="axisRow" showAll="0">
      <items count="13">
        <item x="0"/>
        <item x="1"/>
        <item x="2"/>
        <item x="3"/>
        <item x="4"/>
        <item x="5"/>
        <item x="6"/>
        <item x="7"/>
        <item x="8"/>
        <item x="9"/>
        <item x="10"/>
        <item x="11"/>
        <item t="default"/>
      </items>
    </pivotField>
    <pivotField numFmtId="3" showAll="0"/>
    <pivotField showAll="0"/>
    <pivotField numFmtId="3" showAll="0"/>
    <pivotField numFmtId="3" showAll="0"/>
    <pivotField numFmtId="3" showAll="0"/>
    <pivotField showAll="0"/>
    <pivotField showAll="0"/>
    <pivotField dataField="1" numFmtId="3" showAll="0"/>
    <pivotField name="Region" showAll="0">
      <items count="5">
        <item n="North Carolina" sd="0" x="1"/>
        <item n="Maryland" sd="0" x="0"/>
        <item n="Virginia" sd="0" x="2"/>
        <item n="South Carolina" sd="0" x="3"/>
        <item t="default"/>
      </items>
    </pivotField>
  </pivotFields>
  <rowFields count="1">
    <field x="1"/>
  </rowFields>
  <rowItems count="13">
    <i>
      <x/>
    </i>
    <i>
      <x v="1"/>
    </i>
    <i>
      <x v="2"/>
    </i>
    <i>
      <x v="3"/>
    </i>
    <i>
      <x v="4"/>
    </i>
    <i>
      <x v="5"/>
    </i>
    <i>
      <x v="6"/>
    </i>
    <i>
      <x v="7"/>
    </i>
    <i>
      <x v="8"/>
    </i>
    <i>
      <x v="9"/>
    </i>
    <i>
      <x v="10"/>
    </i>
    <i>
      <x v="11"/>
    </i>
    <i t="grand">
      <x/>
    </i>
  </rowItems>
  <colItems count="1">
    <i/>
  </colItems>
  <dataFields count="1">
    <dataField name="Sum of Total Members" fld="9" baseField="0" baseItem="0"/>
  </dataFields>
  <chartFormats count="3">
    <chartFormat chart="4"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2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59BE523-1FB8-48F8-AEA4-2A595B2ADD20}" name="Check-Ins By Month"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8">
  <location ref="B132:G146" firstHeaderRow="1" firstDataRow="2" firstDataCol="1"/>
  <pivotFields count="11">
    <pivotField showAll="0">
      <items count="14">
        <item x="3"/>
        <item x="4"/>
        <item x="1"/>
        <item sd="0" x="5"/>
        <item x="8"/>
        <item x="6"/>
        <item x="12"/>
        <item x="2"/>
        <item x="9"/>
        <item x="11"/>
        <item x="7"/>
        <item x="0"/>
        <item x="10"/>
        <item t="default"/>
      </items>
    </pivotField>
    <pivotField axis="axisRow" showAll="0">
      <items count="13">
        <item x="6"/>
        <item x="7"/>
        <item x="8"/>
        <item x="9"/>
        <item x="10"/>
        <item x="11"/>
        <item n="January" x="0"/>
        <item x="1"/>
        <item x="2"/>
        <item x="3"/>
        <item x="4"/>
        <item x="5"/>
        <item t="default"/>
      </items>
    </pivotField>
    <pivotField numFmtId="3" showAll="0"/>
    <pivotField showAll="0"/>
    <pivotField numFmtId="3" showAll="0"/>
    <pivotField numFmtId="3" showAll="0"/>
    <pivotField dataField="1" numFmtId="3" showAll="0"/>
    <pivotField showAll="0"/>
    <pivotField showAll="0"/>
    <pivotField numFmtId="3" showAll="0"/>
    <pivotField name="Region" axis="axisCol" showAll="0">
      <items count="5">
        <item n="North Carolina" x="1"/>
        <item n="Maryland" x="0"/>
        <item n="Virginia" x="2"/>
        <item n="South Carolina" x="3"/>
        <item t="default"/>
      </items>
    </pivotField>
  </pivotFields>
  <rowFields count="1">
    <field x="1"/>
  </rowFields>
  <rowItems count="13">
    <i>
      <x/>
    </i>
    <i>
      <x v="1"/>
    </i>
    <i>
      <x v="2"/>
    </i>
    <i>
      <x v="3"/>
    </i>
    <i>
      <x v="4"/>
    </i>
    <i>
      <x v="5"/>
    </i>
    <i>
      <x v="6"/>
    </i>
    <i>
      <x v="7"/>
    </i>
    <i>
      <x v="8"/>
    </i>
    <i>
      <x v="9"/>
    </i>
    <i>
      <x v="10"/>
    </i>
    <i>
      <x v="11"/>
    </i>
    <i t="grand">
      <x/>
    </i>
  </rowItems>
  <colFields count="1">
    <field x="10"/>
  </colFields>
  <colItems count="5">
    <i>
      <x/>
    </i>
    <i>
      <x v="1"/>
    </i>
    <i>
      <x v="2"/>
    </i>
    <i>
      <x v="3"/>
    </i>
    <i t="grand">
      <x/>
    </i>
  </colItems>
  <dataFields count="1">
    <dataField name="Total Check-Ins in January" fld="6" baseField="0" baseItem="0"/>
  </dataFields>
  <chartFormats count="26">
    <chartFormat chart="32" format="0" series="1">
      <pivotArea type="data" outline="0" fieldPosition="0">
        <references count="1">
          <reference field="4294967294" count="1" selected="0">
            <x v="0"/>
          </reference>
        </references>
      </pivotArea>
    </chartFormat>
    <chartFormat chart="35" format="4" series="1">
      <pivotArea type="data" outline="0" fieldPosition="0">
        <references count="1">
          <reference field="4294967294" count="1" selected="0">
            <x v="0"/>
          </reference>
        </references>
      </pivotArea>
    </chartFormat>
    <chartFormat chart="47" format="0" series="1">
      <pivotArea type="data" outline="0" fieldPosition="0">
        <references count="2">
          <reference field="4294967294" count="1" selected="0">
            <x v="0"/>
          </reference>
          <reference field="1" count="1" selected="0">
            <x v="6"/>
          </reference>
        </references>
      </pivotArea>
    </chartFormat>
    <chartFormat chart="47" format="1" series="1">
      <pivotArea type="data" outline="0" fieldPosition="0">
        <references count="2">
          <reference field="4294967294" count="1" selected="0">
            <x v="0"/>
          </reference>
          <reference field="1" count="1" selected="0">
            <x v="7"/>
          </reference>
        </references>
      </pivotArea>
    </chartFormat>
    <chartFormat chart="47" format="2" series="1">
      <pivotArea type="data" outline="0" fieldPosition="0">
        <references count="2">
          <reference field="4294967294" count="1" selected="0">
            <x v="0"/>
          </reference>
          <reference field="1" count="1" selected="0">
            <x v="8"/>
          </reference>
        </references>
      </pivotArea>
    </chartFormat>
    <chartFormat chart="47" format="3" series="1">
      <pivotArea type="data" outline="0" fieldPosition="0">
        <references count="2">
          <reference field="4294967294" count="1" selected="0">
            <x v="0"/>
          </reference>
          <reference field="1" count="1" selected="0">
            <x v="9"/>
          </reference>
        </references>
      </pivotArea>
    </chartFormat>
    <chartFormat chart="47" format="4" series="1">
      <pivotArea type="data" outline="0" fieldPosition="0">
        <references count="2">
          <reference field="4294967294" count="1" selected="0">
            <x v="0"/>
          </reference>
          <reference field="1" count="1" selected="0">
            <x v="10"/>
          </reference>
        </references>
      </pivotArea>
    </chartFormat>
    <chartFormat chart="47" format="5" series="1">
      <pivotArea type="data" outline="0" fieldPosition="0">
        <references count="2">
          <reference field="4294967294" count="1" selected="0">
            <x v="0"/>
          </reference>
          <reference field="1" count="1" selected="0">
            <x v="11"/>
          </reference>
        </references>
      </pivotArea>
    </chartFormat>
    <chartFormat chart="47" format="6" series="1">
      <pivotArea type="data" outline="0" fieldPosition="0">
        <references count="2">
          <reference field="4294967294" count="1" selected="0">
            <x v="0"/>
          </reference>
          <reference field="1" count="1" selected="0">
            <x v="0"/>
          </reference>
        </references>
      </pivotArea>
    </chartFormat>
    <chartFormat chart="47" format="7" series="1">
      <pivotArea type="data" outline="0" fieldPosition="0">
        <references count="2">
          <reference field="4294967294" count="1" selected="0">
            <x v="0"/>
          </reference>
          <reference field="1" count="1" selected="0">
            <x v="1"/>
          </reference>
        </references>
      </pivotArea>
    </chartFormat>
    <chartFormat chart="47" format="8" series="1">
      <pivotArea type="data" outline="0" fieldPosition="0">
        <references count="2">
          <reference field="4294967294" count="1" selected="0">
            <x v="0"/>
          </reference>
          <reference field="1" count="1" selected="0">
            <x v="2"/>
          </reference>
        </references>
      </pivotArea>
    </chartFormat>
    <chartFormat chart="47" format="9" series="1">
      <pivotArea type="data" outline="0" fieldPosition="0">
        <references count="2">
          <reference field="4294967294" count="1" selected="0">
            <x v="0"/>
          </reference>
          <reference field="1" count="1" selected="0">
            <x v="3"/>
          </reference>
        </references>
      </pivotArea>
    </chartFormat>
    <chartFormat chart="47" format="10" series="1">
      <pivotArea type="data" outline="0" fieldPosition="0">
        <references count="2">
          <reference field="4294967294" count="1" selected="0">
            <x v="0"/>
          </reference>
          <reference field="1" count="1" selected="0">
            <x v="4"/>
          </reference>
        </references>
      </pivotArea>
    </chartFormat>
    <chartFormat chart="47" format="11" series="1">
      <pivotArea type="data" outline="0" fieldPosition="0">
        <references count="2">
          <reference field="4294967294" count="1" selected="0">
            <x v="0"/>
          </reference>
          <reference field="1" count="1" selected="0">
            <x v="5"/>
          </reference>
        </references>
      </pivotArea>
    </chartFormat>
    <chartFormat chart="51" format="180" series="1">
      <pivotArea type="data" outline="0" fieldPosition="0">
        <references count="2">
          <reference field="4294967294" count="1" selected="0">
            <x v="0"/>
          </reference>
          <reference field="10" count="1" selected="0">
            <x v="0"/>
          </reference>
        </references>
      </pivotArea>
    </chartFormat>
    <chartFormat chart="51" format="181" series="1">
      <pivotArea type="data" outline="0" fieldPosition="0">
        <references count="2">
          <reference field="4294967294" count="1" selected="0">
            <x v="0"/>
          </reference>
          <reference field="10" count="1" selected="0">
            <x v="1"/>
          </reference>
        </references>
      </pivotArea>
    </chartFormat>
    <chartFormat chart="51" format="182" series="1">
      <pivotArea type="data" outline="0" fieldPosition="0">
        <references count="2">
          <reference field="4294967294" count="1" selected="0">
            <x v="0"/>
          </reference>
          <reference field="10" count="1" selected="0">
            <x v="2"/>
          </reference>
        </references>
      </pivotArea>
    </chartFormat>
    <chartFormat chart="51" format="183" series="1">
      <pivotArea type="data" outline="0" fieldPosition="0">
        <references count="2">
          <reference field="4294967294" count="1" selected="0">
            <x v="0"/>
          </reference>
          <reference field="10" count="1" selected="0">
            <x v="3"/>
          </reference>
        </references>
      </pivotArea>
    </chartFormat>
    <chartFormat chart="47" format="156" series="1">
      <pivotArea type="data" outline="0" fieldPosition="0">
        <references count="2">
          <reference field="4294967294" count="1" selected="0">
            <x v="0"/>
          </reference>
          <reference field="10" count="1" selected="0">
            <x v="0"/>
          </reference>
        </references>
      </pivotArea>
    </chartFormat>
    <chartFormat chart="47" format="157" series="1">
      <pivotArea type="data" outline="0" fieldPosition="0">
        <references count="2">
          <reference field="4294967294" count="1" selected="0">
            <x v="0"/>
          </reference>
          <reference field="10" count="1" selected="0">
            <x v="1"/>
          </reference>
        </references>
      </pivotArea>
    </chartFormat>
    <chartFormat chart="47" format="158" series="1">
      <pivotArea type="data" outline="0" fieldPosition="0">
        <references count="2">
          <reference field="4294967294" count="1" selected="0">
            <x v="0"/>
          </reference>
          <reference field="10" count="1" selected="0">
            <x v="2"/>
          </reference>
        </references>
      </pivotArea>
    </chartFormat>
    <chartFormat chart="47" format="159" series="1">
      <pivotArea type="data" outline="0" fieldPosition="0">
        <references count="2">
          <reference field="4294967294" count="1" selected="0">
            <x v="0"/>
          </reference>
          <reference field="10" count="1" selected="0">
            <x v="3"/>
          </reference>
        </references>
      </pivotArea>
    </chartFormat>
    <chartFormat chart="57" format="164" series="1">
      <pivotArea type="data" outline="0" fieldPosition="0">
        <references count="2">
          <reference field="4294967294" count="1" selected="0">
            <x v="0"/>
          </reference>
          <reference field="10" count="1" selected="0">
            <x v="0"/>
          </reference>
        </references>
      </pivotArea>
    </chartFormat>
    <chartFormat chart="57" format="165" series="1">
      <pivotArea type="data" outline="0" fieldPosition="0">
        <references count="2">
          <reference field="4294967294" count="1" selected="0">
            <x v="0"/>
          </reference>
          <reference field="10" count="1" selected="0">
            <x v="1"/>
          </reference>
        </references>
      </pivotArea>
    </chartFormat>
    <chartFormat chart="57" format="166" series="1">
      <pivotArea type="data" outline="0" fieldPosition="0">
        <references count="2">
          <reference field="4294967294" count="1" selected="0">
            <x v="0"/>
          </reference>
          <reference field="10" count="1" selected="0">
            <x v="2"/>
          </reference>
        </references>
      </pivotArea>
    </chartFormat>
    <chartFormat chart="57" format="167" series="1">
      <pivotArea type="data" outline="0" fieldPosition="0">
        <references count="2">
          <reference field="4294967294" count="1" selected="0">
            <x v="0"/>
          </reference>
          <reference field="1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9BACD1C-076C-4981-B964-1AE88801638A}" name="Check-Ins by Club" cacheId="0" applyNumberFormats="0" applyBorderFormats="0" applyFontFormats="0" applyPatternFormats="0" applyAlignmentFormats="0" applyWidthHeightFormats="1" dataCaption="Values" updatedVersion="8" minRefreshableVersion="3" useAutoFormatting="1" itemPrintTitles="1" createdVersion="8" indent="0" showHeaders="0" outline="1" outlineData="1" multipleFieldFilters="0" chartFormat="11" rowHeaderCaption="Clubs">
  <location ref="B154:C168" firstHeaderRow="1" firstDataRow="1" firstDataCol="1" rowPageCount="1" colPageCount="1"/>
  <pivotFields count="11">
    <pivotField axis="axisRow" showAll="0">
      <items count="14">
        <item x="3"/>
        <item x="4"/>
        <item x="1"/>
        <item x="5"/>
        <item x="8"/>
        <item x="6"/>
        <item x="12"/>
        <item x="2"/>
        <item x="9"/>
        <item x="11"/>
        <item x="7"/>
        <item x="0"/>
        <item x="10"/>
        <item t="default"/>
      </items>
    </pivotField>
    <pivotField axis="axisPage" multipleItemSelectionAllowed="1" showAll="0">
      <items count="13">
        <item x="0"/>
        <item x="1"/>
        <item x="2"/>
        <item x="3"/>
        <item x="4"/>
        <item x="5"/>
        <item x="6"/>
        <item x="7"/>
        <item x="8"/>
        <item x="9"/>
        <item x="10"/>
        <item x="11"/>
        <item t="default"/>
      </items>
    </pivotField>
    <pivotField numFmtId="3" showAll="0"/>
    <pivotField showAll="0"/>
    <pivotField numFmtId="3" showAll="0"/>
    <pivotField numFmtId="3" showAll="0"/>
    <pivotField dataField="1" numFmtId="3" showAll="0"/>
    <pivotField showAll="0"/>
    <pivotField showAll="0"/>
    <pivotField numFmtId="3" showAll="0"/>
    <pivotField showAll="0" defaultSubtotal="0">
      <items count="4">
        <item n="Maryland" x="0"/>
        <item n="North Carolina" x="1"/>
        <item n="Vriginia" x="2"/>
        <item n="South Carolina" x="3"/>
      </items>
    </pivotField>
  </pivotFields>
  <rowFields count="1">
    <field x="0"/>
  </rowFields>
  <rowItems count="14">
    <i>
      <x/>
    </i>
    <i>
      <x v="1"/>
    </i>
    <i>
      <x v="2"/>
    </i>
    <i>
      <x v="3"/>
    </i>
    <i>
      <x v="4"/>
    </i>
    <i>
      <x v="5"/>
    </i>
    <i>
      <x v="6"/>
    </i>
    <i>
      <x v="7"/>
    </i>
    <i>
      <x v="8"/>
    </i>
    <i>
      <x v="9"/>
    </i>
    <i>
      <x v="10"/>
    </i>
    <i>
      <x v="11"/>
    </i>
    <i>
      <x v="12"/>
    </i>
    <i t="grand">
      <x/>
    </i>
  </rowItems>
  <colItems count="1">
    <i/>
  </colItems>
  <pageFields count="1">
    <pageField fld="1" hier="-1"/>
  </pageFields>
  <dataFields count="1">
    <dataField name="Sum of Check-Ins" fld="6" baseField="0" baseItem="0"/>
  </dataFields>
  <chartFormats count="42">
    <chartFormat chart="4" format="348" series="1">
      <pivotArea type="data" outline="0" fieldPosition="0">
        <references count="1">
          <reference field="4294967294" count="1" selected="0">
            <x v="0"/>
          </reference>
        </references>
      </pivotArea>
    </chartFormat>
    <chartFormat chart="0" format="12" series="1">
      <pivotArea type="data" outline="0" fieldPosition="0">
        <references count="1">
          <reference field="4294967294" count="1" selected="0">
            <x v="0"/>
          </reference>
        </references>
      </pivotArea>
    </chartFormat>
    <chartFormat chart="4" format="361">
      <pivotArea type="data" outline="0" fieldPosition="0">
        <references count="2">
          <reference field="4294967294" count="1" selected="0">
            <x v="0"/>
          </reference>
          <reference field="0" count="1" selected="0">
            <x v="0"/>
          </reference>
        </references>
      </pivotArea>
    </chartFormat>
    <chartFormat chart="4" format="362">
      <pivotArea type="data" outline="0" fieldPosition="0">
        <references count="2">
          <reference field="4294967294" count="1" selected="0">
            <x v="0"/>
          </reference>
          <reference field="0" count="1" selected="0">
            <x v="1"/>
          </reference>
        </references>
      </pivotArea>
    </chartFormat>
    <chartFormat chart="4" format="363">
      <pivotArea type="data" outline="0" fieldPosition="0">
        <references count="2">
          <reference field="4294967294" count="1" selected="0">
            <x v="0"/>
          </reference>
          <reference field="0" count="1" selected="0">
            <x v="2"/>
          </reference>
        </references>
      </pivotArea>
    </chartFormat>
    <chartFormat chart="4" format="364">
      <pivotArea type="data" outline="0" fieldPosition="0">
        <references count="2">
          <reference field="4294967294" count="1" selected="0">
            <x v="0"/>
          </reference>
          <reference field="0" count="1" selected="0">
            <x v="3"/>
          </reference>
        </references>
      </pivotArea>
    </chartFormat>
    <chartFormat chart="4" format="365">
      <pivotArea type="data" outline="0" fieldPosition="0">
        <references count="2">
          <reference field="4294967294" count="1" selected="0">
            <x v="0"/>
          </reference>
          <reference field="0" count="1" selected="0">
            <x v="4"/>
          </reference>
        </references>
      </pivotArea>
    </chartFormat>
    <chartFormat chart="4" format="366">
      <pivotArea type="data" outline="0" fieldPosition="0">
        <references count="2">
          <reference field="4294967294" count="1" selected="0">
            <x v="0"/>
          </reference>
          <reference field="0" count="1" selected="0">
            <x v="5"/>
          </reference>
        </references>
      </pivotArea>
    </chartFormat>
    <chartFormat chart="4" format="367">
      <pivotArea type="data" outline="0" fieldPosition="0">
        <references count="2">
          <reference field="4294967294" count="1" selected="0">
            <x v="0"/>
          </reference>
          <reference field="0" count="1" selected="0">
            <x v="6"/>
          </reference>
        </references>
      </pivotArea>
    </chartFormat>
    <chartFormat chart="4" format="368">
      <pivotArea type="data" outline="0" fieldPosition="0">
        <references count="2">
          <reference field="4294967294" count="1" selected="0">
            <x v="0"/>
          </reference>
          <reference field="0" count="1" selected="0">
            <x v="7"/>
          </reference>
        </references>
      </pivotArea>
    </chartFormat>
    <chartFormat chart="4" format="369">
      <pivotArea type="data" outline="0" fieldPosition="0">
        <references count="2">
          <reference field="4294967294" count="1" selected="0">
            <x v="0"/>
          </reference>
          <reference field="0" count="1" selected="0">
            <x v="8"/>
          </reference>
        </references>
      </pivotArea>
    </chartFormat>
    <chartFormat chart="4" format="370">
      <pivotArea type="data" outline="0" fieldPosition="0">
        <references count="2">
          <reference field="4294967294" count="1" selected="0">
            <x v="0"/>
          </reference>
          <reference field="0" count="1" selected="0">
            <x v="9"/>
          </reference>
        </references>
      </pivotArea>
    </chartFormat>
    <chartFormat chart="4" format="371">
      <pivotArea type="data" outline="0" fieldPosition="0">
        <references count="2">
          <reference field="4294967294" count="1" selected="0">
            <x v="0"/>
          </reference>
          <reference field="0" count="1" selected="0">
            <x v="10"/>
          </reference>
        </references>
      </pivotArea>
    </chartFormat>
    <chartFormat chart="4" format="372">
      <pivotArea type="data" outline="0" fieldPosition="0">
        <references count="2">
          <reference field="4294967294" count="1" selected="0">
            <x v="0"/>
          </reference>
          <reference field="0" count="1" selected="0">
            <x v="11"/>
          </reference>
        </references>
      </pivotArea>
    </chartFormat>
    <chartFormat chart="4" format="373">
      <pivotArea type="data" outline="0" fieldPosition="0">
        <references count="2">
          <reference field="4294967294" count="1" selected="0">
            <x v="0"/>
          </reference>
          <reference field="0" count="1" selected="0">
            <x v="12"/>
          </reference>
        </references>
      </pivotArea>
    </chartFormat>
    <chartFormat chart="0" format="25">
      <pivotArea type="data" outline="0" fieldPosition="0">
        <references count="2">
          <reference field="4294967294" count="1" selected="0">
            <x v="0"/>
          </reference>
          <reference field="0" count="1" selected="0">
            <x v="0"/>
          </reference>
        </references>
      </pivotArea>
    </chartFormat>
    <chartFormat chart="0" format="26">
      <pivotArea type="data" outline="0" fieldPosition="0">
        <references count="2">
          <reference field="4294967294" count="1" selected="0">
            <x v="0"/>
          </reference>
          <reference field="0" count="1" selected="0">
            <x v="1"/>
          </reference>
        </references>
      </pivotArea>
    </chartFormat>
    <chartFormat chart="0" format="27">
      <pivotArea type="data" outline="0" fieldPosition="0">
        <references count="2">
          <reference field="4294967294" count="1" selected="0">
            <x v="0"/>
          </reference>
          <reference field="0" count="1" selected="0">
            <x v="2"/>
          </reference>
        </references>
      </pivotArea>
    </chartFormat>
    <chartFormat chart="0" format="28">
      <pivotArea type="data" outline="0" fieldPosition="0">
        <references count="2">
          <reference field="4294967294" count="1" selected="0">
            <x v="0"/>
          </reference>
          <reference field="0" count="1" selected="0">
            <x v="3"/>
          </reference>
        </references>
      </pivotArea>
    </chartFormat>
    <chartFormat chart="0" format="29">
      <pivotArea type="data" outline="0" fieldPosition="0">
        <references count="2">
          <reference field="4294967294" count="1" selected="0">
            <x v="0"/>
          </reference>
          <reference field="0" count="1" selected="0">
            <x v="4"/>
          </reference>
        </references>
      </pivotArea>
    </chartFormat>
    <chartFormat chart="0" format="30">
      <pivotArea type="data" outline="0" fieldPosition="0">
        <references count="2">
          <reference field="4294967294" count="1" selected="0">
            <x v="0"/>
          </reference>
          <reference field="0" count="1" selected="0">
            <x v="5"/>
          </reference>
        </references>
      </pivotArea>
    </chartFormat>
    <chartFormat chart="0" format="31">
      <pivotArea type="data" outline="0" fieldPosition="0">
        <references count="2">
          <reference field="4294967294" count="1" selected="0">
            <x v="0"/>
          </reference>
          <reference field="0" count="1" selected="0">
            <x v="6"/>
          </reference>
        </references>
      </pivotArea>
    </chartFormat>
    <chartFormat chart="0" format="32">
      <pivotArea type="data" outline="0" fieldPosition="0">
        <references count="2">
          <reference field="4294967294" count="1" selected="0">
            <x v="0"/>
          </reference>
          <reference field="0" count="1" selected="0">
            <x v="7"/>
          </reference>
        </references>
      </pivotArea>
    </chartFormat>
    <chartFormat chart="0" format="33">
      <pivotArea type="data" outline="0" fieldPosition="0">
        <references count="2">
          <reference field="4294967294" count="1" selected="0">
            <x v="0"/>
          </reference>
          <reference field="0" count="1" selected="0">
            <x v="8"/>
          </reference>
        </references>
      </pivotArea>
    </chartFormat>
    <chartFormat chart="0" format="34">
      <pivotArea type="data" outline="0" fieldPosition="0">
        <references count="2">
          <reference field="4294967294" count="1" selected="0">
            <x v="0"/>
          </reference>
          <reference field="0" count="1" selected="0">
            <x v="9"/>
          </reference>
        </references>
      </pivotArea>
    </chartFormat>
    <chartFormat chart="0" format="35">
      <pivotArea type="data" outline="0" fieldPosition="0">
        <references count="2">
          <reference field="4294967294" count="1" selected="0">
            <x v="0"/>
          </reference>
          <reference field="0" count="1" selected="0">
            <x v="10"/>
          </reference>
        </references>
      </pivotArea>
    </chartFormat>
    <chartFormat chart="0" format="36">
      <pivotArea type="data" outline="0" fieldPosition="0">
        <references count="2">
          <reference field="4294967294" count="1" selected="0">
            <x v="0"/>
          </reference>
          <reference field="0" count="1" selected="0">
            <x v="11"/>
          </reference>
        </references>
      </pivotArea>
    </chartFormat>
    <chartFormat chart="0" format="37">
      <pivotArea type="data" outline="0" fieldPosition="0">
        <references count="2">
          <reference field="4294967294" count="1" selected="0">
            <x v="0"/>
          </reference>
          <reference field="0" count="1" selected="0">
            <x v="12"/>
          </reference>
        </references>
      </pivotArea>
    </chartFormat>
    <chartFormat chart="10" format="52" series="1">
      <pivotArea type="data" outline="0" fieldPosition="0">
        <references count="1">
          <reference field="4294967294" count="1" selected="0">
            <x v="0"/>
          </reference>
        </references>
      </pivotArea>
    </chartFormat>
    <chartFormat chart="10" format="53">
      <pivotArea type="data" outline="0" fieldPosition="0">
        <references count="2">
          <reference field="4294967294" count="1" selected="0">
            <x v="0"/>
          </reference>
          <reference field="0" count="1" selected="0">
            <x v="0"/>
          </reference>
        </references>
      </pivotArea>
    </chartFormat>
    <chartFormat chart="10" format="54">
      <pivotArea type="data" outline="0" fieldPosition="0">
        <references count="2">
          <reference field="4294967294" count="1" selected="0">
            <x v="0"/>
          </reference>
          <reference field="0" count="1" selected="0">
            <x v="1"/>
          </reference>
        </references>
      </pivotArea>
    </chartFormat>
    <chartFormat chart="10" format="55">
      <pivotArea type="data" outline="0" fieldPosition="0">
        <references count="2">
          <reference field="4294967294" count="1" selected="0">
            <x v="0"/>
          </reference>
          <reference field="0" count="1" selected="0">
            <x v="2"/>
          </reference>
        </references>
      </pivotArea>
    </chartFormat>
    <chartFormat chart="10" format="56">
      <pivotArea type="data" outline="0" fieldPosition="0">
        <references count="2">
          <reference field="4294967294" count="1" selected="0">
            <x v="0"/>
          </reference>
          <reference field="0" count="1" selected="0">
            <x v="3"/>
          </reference>
        </references>
      </pivotArea>
    </chartFormat>
    <chartFormat chart="10" format="57">
      <pivotArea type="data" outline="0" fieldPosition="0">
        <references count="2">
          <reference field="4294967294" count="1" selected="0">
            <x v="0"/>
          </reference>
          <reference field="0" count="1" selected="0">
            <x v="4"/>
          </reference>
        </references>
      </pivotArea>
    </chartFormat>
    <chartFormat chart="10" format="58">
      <pivotArea type="data" outline="0" fieldPosition="0">
        <references count="2">
          <reference field="4294967294" count="1" selected="0">
            <x v="0"/>
          </reference>
          <reference field="0" count="1" selected="0">
            <x v="5"/>
          </reference>
        </references>
      </pivotArea>
    </chartFormat>
    <chartFormat chart="10" format="59">
      <pivotArea type="data" outline="0" fieldPosition="0">
        <references count="2">
          <reference field="4294967294" count="1" selected="0">
            <x v="0"/>
          </reference>
          <reference field="0" count="1" selected="0">
            <x v="6"/>
          </reference>
        </references>
      </pivotArea>
    </chartFormat>
    <chartFormat chart="10" format="60">
      <pivotArea type="data" outline="0" fieldPosition="0">
        <references count="2">
          <reference field="4294967294" count="1" selected="0">
            <x v="0"/>
          </reference>
          <reference field="0" count="1" selected="0">
            <x v="7"/>
          </reference>
        </references>
      </pivotArea>
    </chartFormat>
    <chartFormat chart="10" format="61">
      <pivotArea type="data" outline="0" fieldPosition="0">
        <references count="2">
          <reference field="4294967294" count="1" selected="0">
            <x v="0"/>
          </reference>
          <reference field="0" count="1" selected="0">
            <x v="8"/>
          </reference>
        </references>
      </pivotArea>
    </chartFormat>
    <chartFormat chart="10" format="62">
      <pivotArea type="data" outline="0" fieldPosition="0">
        <references count="2">
          <reference field="4294967294" count="1" selected="0">
            <x v="0"/>
          </reference>
          <reference field="0" count="1" selected="0">
            <x v="9"/>
          </reference>
        </references>
      </pivotArea>
    </chartFormat>
    <chartFormat chart="10" format="63">
      <pivotArea type="data" outline="0" fieldPosition="0">
        <references count="2">
          <reference field="4294967294" count="1" selected="0">
            <x v="0"/>
          </reference>
          <reference field="0" count="1" selected="0">
            <x v="10"/>
          </reference>
        </references>
      </pivotArea>
    </chartFormat>
    <chartFormat chart="10" format="64">
      <pivotArea type="data" outline="0" fieldPosition="0">
        <references count="2">
          <reference field="4294967294" count="1" selected="0">
            <x v="0"/>
          </reference>
          <reference field="0" count="1" selected="0">
            <x v="11"/>
          </reference>
        </references>
      </pivotArea>
    </chartFormat>
    <chartFormat chart="10" format="65">
      <pivotArea type="data" outline="0" fieldPosition="0">
        <references count="2">
          <reference field="4294967294" count="1" selected="0">
            <x v="0"/>
          </reference>
          <reference field="0" count="1" selected="0">
            <x v="1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lub_name" xr10:uid="{BB36342F-FC2F-4E69-9733-47FB140DC6A8}" sourceName="Club name">
  <pivotTables>
    <pivotTable tabId="3" name="New Memberships by Month"/>
    <pivotTable tabId="3" name="Check-Ins by Club"/>
    <pivotTable tabId="3" name="Cancels by Month"/>
    <pivotTable tabId="3" name="Check-Ins By Month"/>
    <pivotTable tabId="3" name="Freezes by Month"/>
  </pivotTables>
  <data>
    <tabular pivotCacheId="967766117">
      <items count="13">
        <i x="3" s="1"/>
        <i x="4" s="1"/>
        <i x="1" s="1"/>
        <i x="5" s="1"/>
        <i x="8" s="1"/>
        <i x="6" s="1"/>
        <i x="12" s="1"/>
        <i x="2" s="1"/>
        <i x="9" s="1"/>
        <i x="11" s="1"/>
        <i x="7" s="1"/>
        <i x="0" s="1"/>
        <i x="1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9F1C76C9-E84A-42F8-BA13-8A61110590BF}" sourceName="Month">
  <pivotTables>
    <pivotTable tabId="3" name="New Memberships by Month"/>
    <pivotTable tabId="3" name="Check-Ins by Club"/>
    <pivotTable tabId="3" name="Cancels by Month"/>
    <pivotTable tabId="3" name="Check-Ins By Month"/>
    <pivotTable tabId="3" name="Freezes by Month"/>
  </pivotTables>
  <data>
    <tabular pivotCacheId="967766117">
      <items count="12">
        <i x="0" s="1"/>
        <i x="1" s="1"/>
        <i x="2" s="1"/>
        <i x="3" s="1"/>
        <i x="4" s="1"/>
        <i x="5" s="1"/>
        <i x="6" s="1"/>
        <i x="7" s="1"/>
        <i x="8" s="1"/>
        <i x="9" s="1"/>
        <i x="10" s="1"/>
        <i x="1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lub_name2" xr10:uid="{E712F27B-0CCA-465E-95BB-70D1516A9DD6}" sourceName="Club name2">
  <pivotTables>
    <pivotTable tabId="3" name="New Memberships by Month"/>
    <pivotTable tabId="3" name="Check-Ins by Club"/>
    <pivotTable tabId="3" name="Cancels by Month"/>
    <pivotTable tabId="3" name="Check-Ins By Month"/>
    <pivotTable tabId="3" name="Freezes by Month"/>
  </pivotTables>
  <data>
    <tabular pivotCacheId="967766117">
      <items count="4">
        <i x="0" s="1"/>
        <i x="1" s="1"/>
        <i x="3"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lub" xr10:uid="{EF3CC552-AD41-42D9-BF34-01B626A2B6D4}" cache="Slicer_Club_name" caption="Club name" rowHeight="241300"/>
  <slicer name="Month" xr10:uid="{E61B81D2-BE15-40DC-958A-912756C90745}" cache="Slicer_Month" caption="Month" rowHeight="241300"/>
  <slicer name="Region" xr10:uid="{B3758BBF-3BD0-494F-9984-A017A934BF88}" cache="Slicer_Club_name2" caption="Reg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2CAEDB-7843-4E82-BC07-C7A96CCA2F23}" name="Table1" displayName="Table1" ref="B6:K162" totalsRowShown="0" headerRowDxfId="34" dataDxfId="32" headerRowBorderDxfId="33" tableBorderDxfId="31">
  <autoFilter ref="B6:K162" xr:uid="{E32CAEDB-7843-4E82-BC07-C7A96CCA2F23}"/>
  <tableColumns count="10">
    <tableColumn id="1" xr3:uid="{9FA78F11-DD31-457F-8E04-9891726BC7B5}" name="Club name" dataDxfId="30"/>
    <tableColumn id="2" xr3:uid="{167F08E5-A62A-46E0-8565-DB7150675F04}" name="Month"/>
    <tableColumn id="3" xr3:uid="{01FEF205-2A68-44E4-AB8D-275A8D0E9345}" name="Adds" dataDxfId="29"/>
    <tableColumn id="9" xr3:uid="{DAFAD8C1-BB52-4DF0-A811-3E2F273AE07E}" name="Adds Jan" dataDxfId="28"/>
    <tableColumn id="4" xr3:uid="{6F2121E8-6E93-4DF7-BC68-EEEA1100CB74}" name="Freezes " dataDxfId="27"/>
    <tableColumn id="5" xr3:uid="{EF1800E9-ECD9-447F-B250-8BB1D2C1D8CA}" name="Cancels" dataDxfId="26"/>
    <tableColumn id="6" xr3:uid="{B52ADA05-0F7B-4271-AE0D-BA49EA97D26D}" name="Check-Ins" dataDxfId="25"/>
    <tableColumn id="8" xr3:uid="{DBAD0B48-8A89-4645-9E86-6E8B9DFFB033}" name="Check-Ins Jan" dataDxfId="24"/>
    <tableColumn id="12" xr3:uid="{E7FD1AD7-D204-422D-9DB6-1BB5A5638788}" name="Member Churn Rate" dataDxfId="23" dataCellStyle="Percent"/>
    <tableColumn id="7" xr3:uid="{2D39B6BB-3901-4115-B0A4-1AFEC5DD43D8}" name="Total Members" dataDxfId="22"/>
  </tableColumns>
  <tableStyleInfo name="TableStyleMedium4"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drawing" Target="../drawings/drawing3.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686A0-E9F4-40D2-B83F-5BAD33E6F16C}">
  <dimension ref="A1"/>
  <sheetViews>
    <sheetView tabSelected="1" zoomScale="112" zoomScaleNormal="112" workbookViewId="0"/>
  </sheetViews>
  <sheetFormatPr defaultRowHeight="15" x14ac:dyDescent="0.25"/>
  <cols>
    <col min="1" max="16384" width="9.140625" style="9"/>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BB4DA-CE21-4505-B5D3-87903E72F66F}">
  <dimension ref="B6:K162"/>
  <sheetViews>
    <sheetView zoomScale="112" zoomScaleNormal="112" workbookViewId="0">
      <selection activeCell="B50" sqref="B50"/>
    </sheetView>
  </sheetViews>
  <sheetFormatPr defaultRowHeight="15" x14ac:dyDescent="0.25"/>
  <cols>
    <col min="2" max="2" width="24.140625" bestFit="1" customWidth="1"/>
    <col min="4" max="5" width="7.5703125" customWidth="1"/>
    <col min="6" max="6" width="10.42578125" customWidth="1"/>
    <col min="7" max="7" width="9.85546875" customWidth="1"/>
    <col min="8" max="9" width="11.7109375" customWidth="1"/>
    <col min="10" max="10" width="12.85546875" style="12" customWidth="1"/>
    <col min="11" max="11" width="16.5703125" customWidth="1"/>
    <col min="28" max="28" width="18.5703125" bestFit="1" customWidth="1"/>
    <col min="29" max="29" width="19" bestFit="1" customWidth="1"/>
    <col min="30" max="30" width="11.28515625" bestFit="1" customWidth="1"/>
    <col min="31" max="31" width="17.7109375" bestFit="1" customWidth="1"/>
    <col min="32" max="32" width="22.42578125" bestFit="1" customWidth="1"/>
    <col min="33" max="33" width="24.140625" bestFit="1" customWidth="1"/>
    <col min="34" max="34" width="19.28515625" bestFit="1" customWidth="1"/>
    <col min="35" max="35" width="22.7109375" bestFit="1" customWidth="1"/>
    <col min="36" max="36" width="18.5703125" bestFit="1" customWidth="1"/>
    <col min="37" max="37" width="16.7109375" bestFit="1" customWidth="1"/>
    <col min="38" max="38" width="18.28515625" bestFit="1" customWidth="1"/>
    <col min="39" max="39" width="13.85546875" bestFit="1" customWidth="1"/>
    <col min="40" max="40" width="23.28515625" bestFit="1" customWidth="1"/>
    <col min="41" max="41" width="24.140625" bestFit="1" customWidth="1"/>
    <col min="42" max="42" width="17.5703125" bestFit="1" customWidth="1"/>
    <col min="43" max="44" width="17.7109375" bestFit="1" customWidth="1"/>
    <col min="45" max="45" width="22.42578125" bestFit="1" customWidth="1"/>
    <col min="46" max="46" width="24.140625" bestFit="1" customWidth="1"/>
    <col min="47" max="47" width="19.28515625" bestFit="1" customWidth="1"/>
    <col min="48" max="48" width="22.7109375" bestFit="1" customWidth="1"/>
    <col min="49" max="49" width="18.5703125" bestFit="1" customWidth="1"/>
    <col min="50" max="50" width="16.7109375" bestFit="1" customWidth="1"/>
    <col min="51" max="51" width="18.28515625" bestFit="1" customWidth="1"/>
    <col min="52" max="52" width="11.42578125" bestFit="1" customWidth="1"/>
    <col min="53" max="53" width="23.28515625" bestFit="1" customWidth="1"/>
    <col min="54" max="54" width="24.140625" bestFit="1" customWidth="1"/>
    <col min="55" max="55" width="17.5703125" bestFit="1" customWidth="1"/>
    <col min="56" max="57" width="17.7109375" bestFit="1" customWidth="1"/>
    <col min="58" max="58" width="22.42578125" bestFit="1" customWidth="1"/>
    <col min="59" max="59" width="24.140625" bestFit="1" customWidth="1"/>
    <col min="60" max="60" width="19.28515625" bestFit="1" customWidth="1"/>
    <col min="61" max="61" width="22.7109375" bestFit="1" customWidth="1"/>
    <col min="62" max="62" width="18.5703125" bestFit="1" customWidth="1"/>
    <col min="63" max="63" width="16.7109375" bestFit="1" customWidth="1"/>
    <col min="64" max="64" width="18.28515625" bestFit="1" customWidth="1"/>
    <col min="65" max="65" width="10.140625" bestFit="1" customWidth="1"/>
    <col min="66" max="66" width="23.28515625" bestFit="1" customWidth="1"/>
    <col min="67" max="67" width="24.140625" bestFit="1" customWidth="1"/>
    <col min="68" max="68" width="17.5703125" bestFit="1" customWidth="1"/>
    <col min="69" max="70" width="17.7109375" bestFit="1" customWidth="1"/>
    <col min="71" max="71" width="22.42578125" bestFit="1" customWidth="1"/>
    <col min="72" max="72" width="24.140625" bestFit="1" customWidth="1"/>
    <col min="73" max="73" width="19.28515625" bestFit="1" customWidth="1"/>
    <col min="74" max="74" width="22.7109375" bestFit="1" customWidth="1"/>
    <col min="75" max="75" width="18.5703125" bestFit="1" customWidth="1"/>
    <col min="76" max="76" width="16.7109375" bestFit="1" customWidth="1"/>
    <col min="77" max="77" width="18.28515625" bestFit="1" customWidth="1"/>
    <col min="78" max="78" width="9.7109375" bestFit="1" customWidth="1"/>
    <col min="79" max="79" width="23.28515625" bestFit="1" customWidth="1"/>
    <col min="80" max="80" width="24.140625" bestFit="1" customWidth="1"/>
    <col min="81" max="81" width="17.5703125" bestFit="1" customWidth="1"/>
    <col min="82" max="83" width="17.7109375" bestFit="1" customWidth="1"/>
    <col min="84" max="84" width="22.42578125" bestFit="1" customWidth="1"/>
    <col min="85" max="85" width="24.140625" bestFit="1" customWidth="1"/>
    <col min="86" max="86" width="19.28515625" bestFit="1" customWidth="1"/>
    <col min="87" max="87" width="22.7109375" bestFit="1" customWidth="1"/>
    <col min="88" max="88" width="18.5703125" bestFit="1" customWidth="1"/>
    <col min="89" max="89" width="16.7109375" bestFit="1" customWidth="1"/>
    <col min="90" max="90" width="18.28515625" bestFit="1" customWidth="1"/>
    <col min="91" max="91" width="10" bestFit="1" customWidth="1"/>
    <col min="92" max="92" width="23.28515625" bestFit="1" customWidth="1"/>
    <col min="93" max="93" width="24.140625" bestFit="1" customWidth="1"/>
    <col min="94" max="94" width="17.5703125" bestFit="1" customWidth="1"/>
    <col min="95" max="96" width="17.7109375" bestFit="1" customWidth="1"/>
    <col min="97" max="97" width="22.42578125" bestFit="1" customWidth="1"/>
    <col min="98" max="98" width="24.140625" bestFit="1" customWidth="1"/>
    <col min="99" max="99" width="19.28515625" bestFit="1" customWidth="1"/>
    <col min="100" max="100" width="22.7109375" bestFit="1" customWidth="1"/>
    <col min="101" max="101" width="18.5703125" bestFit="1" customWidth="1"/>
    <col min="102" max="102" width="16.7109375" bestFit="1" customWidth="1"/>
    <col min="103" max="103" width="18.28515625" bestFit="1" customWidth="1"/>
    <col min="104" max="104" width="9.28515625" bestFit="1" customWidth="1"/>
    <col min="105" max="105" width="23.28515625" bestFit="1" customWidth="1"/>
    <col min="106" max="106" width="24.140625" bestFit="1" customWidth="1"/>
    <col min="107" max="107" width="17.5703125" bestFit="1" customWidth="1"/>
    <col min="108" max="109" width="17.7109375" bestFit="1" customWidth="1"/>
    <col min="110" max="110" width="22.42578125" bestFit="1" customWidth="1"/>
    <col min="111" max="111" width="24.140625" bestFit="1" customWidth="1"/>
    <col min="112" max="112" width="19.28515625" bestFit="1" customWidth="1"/>
    <col min="113" max="113" width="22.7109375" bestFit="1" customWidth="1"/>
    <col min="114" max="114" width="18.5703125" bestFit="1" customWidth="1"/>
    <col min="115" max="115" width="16.7109375" bestFit="1" customWidth="1"/>
    <col min="116" max="116" width="18.28515625" bestFit="1" customWidth="1"/>
    <col min="117" max="117" width="12" bestFit="1" customWidth="1"/>
    <col min="118" max="118" width="23.28515625" bestFit="1" customWidth="1"/>
    <col min="119" max="119" width="24.140625" bestFit="1" customWidth="1"/>
    <col min="120" max="120" width="17.5703125" bestFit="1" customWidth="1"/>
    <col min="121" max="122" width="17.7109375" bestFit="1" customWidth="1"/>
    <col min="123" max="123" width="22.42578125" bestFit="1" customWidth="1"/>
    <col min="124" max="124" width="24.140625" bestFit="1" customWidth="1"/>
    <col min="125" max="125" width="19.28515625" bestFit="1" customWidth="1"/>
    <col min="126" max="126" width="22.7109375" bestFit="1" customWidth="1"/>
    <col min="127" max="127" width="18.5703125" bestFit="1" customWidth="1"/>
    <col min="128" max="128" width="16.7109375" bestFit="1" customWidth="1"/>
    <col min="129" max="129" width="18.28515625" bestFit="1" customWidth="1"/>
    <col min="130" max="130" width="15.85546875" bestFit="1" customWidth="1"/>
    <col min="131" max="131" width="23.28515625" bestFit="1" customWidth="1"/>
    <col min="132" max="132" width="24.140625" bestFit="1" customWidth="1"/>
    <col min="133" max="133" width="17.5703125" bestFit="1" customWidth="1"/>
    <col min="134" max="135" width="17.7109375" bestFit="1" customWidth="1"/>
    <col min="136" max="136" width="22.42578125" bestFit="1" customWidth="1"/>
    <col min="137" max="137" width="24.140625" bestFit="1" customWidth="1"/>
    <col min="138" max="138" width="19.28515625" bestFit="1" customWidth="1"/>
    <col min="139" max="139" width="22.7109375" bestFit="1" customWidth="1"/>
    <col min="140" max="140" width="18.5703125" bestFit="1" customWidth="1"/>
    <col min="141" max="141" width="16.7109375" bestFit="1" customWidth="1"/>
    <col min="142" max="142" width="18.28515625" bestFit="1" customWidth="1"/>
    <col min="143" max="143" width="13.140625" bestFit="1" customWidth="1"/>
    <col min="144" max="144" width="23.28515625" bestFit="1" customWidth="1"/>
    <col min="145" max="145" width="24.140625" bestFit="1" customWidth="1"/>
    <col min="146" max="146" width="17.5703125" bestFit="1" customWidth="1"/>
    <col min="147" max="148" width="17.7109375" bestFit="1" customWidth="1"/>
    <col min="149" max="149" width="22.42578125" bestFit="1" customWidth="1"/>
    <col min="150" max="150" width="24.140625" bestFit="1" customWidth="1"/>
    <col min="151" max="151" width="19.28515625" bestFit="1" customWidth="1"/>
    <col min="152" max="152" width="22.7109375" bestFit="1" customWidth="1"/>
    <col min="153" max="153" width="18.5703125" bestFit="1" customWidth="1"/>
    <col min="154" max="154" width="16.7109375" bestFit="1" customWidth="1"/>
    <col min="155" max="155" width="18.28515625" bestFit="1" customWidth="1"/>
    <col min="156" max="156" width="15.42578125" bestFit="1" customWidth="1"/>
    <col min="157" max="157" width="23.28515625" bestFit="1" customWidth="1"/>
    <col min="158" max="158" width="24.140625" bestFit="1" customWidth="1"/>
    <col min="159" max="159" width="17.5703125" bestFit="1" customWidth="1"/>
    <col min="160" max="161" width="17.7109375" bestFit="1" customWidth="1"/>
    <col min="162" max="162" width="22.42578125" bestFit="1" customWidth="1"/>
    <col min="163" max="163" width="24.140625" bestFit="1" customWidth="1"/>
    <col min="164" max="164" width="19.28515625" bestFit="1" customWidth="1"/>
    <col min="165" max="165" width="22.7109375" bestFit="1" customWidth="1"/>
    <col min="166" max="166" width="18.5703125" bestFit="1" customWidth="1"/>
    <col min="167" max="167" width="16.7109375" bestFit="1" customWidth="1"/>
    <col min="168" max="168" width="18.28515625" bestFit="1" customWidth="1"/>
    <col min="169" max="169" width="15.140625" bestFit="1" customWidth="1"/>
    <col min="170" max="170" width="11.28515625" bestFit="1" customWidth="1"/>
  </cols>
  <sheetData>
    <row r="6" spans="2:11" x14ac:dyDescent="0.25">
      <c r="B6" s="6" t="s">
        <v>0</v>
      </c>
      <c r="C6" s="6" t="s">
        <v>1</v>
      </c>
      <c r="D6" s="6" t="s">
        <v>25</v>
      </c>
      <c r="E6" s="6" t="s">
        <v>46</v>
      </c>
      <c r="F6" s="6" t="s">
        <v>27</v>
      </c>
      <c r="G6" s="6" t="s">
        <v>28</v>
      </c>
      <c r="H6" s="6" t="s">
        <v>26</v>
      </c>
      <c r="I6" s="6" t="s">
        <v>49</v>
      </c>
      <c r="J6" s="13" t="s">
        <v>51</v>
      </c>
      <c r="K6" s="6" t="s">
        <v>29</v>
      </c>
    </row>
    <row r="7" spans="2:11" x14ac:dyDescent="0.25">
      <c r="B7" s="1" t="s">
        <v>2</v>
      </c>
      <c r="C7" t="s">
        <v>3</v>
      </c>
      <c r="D7" s="2">
        <v>233</v>
      </c>
      <c r="E7" s="10">
        <v>233</v>
      </c>
      <c r="F7" s="3">
        <v>31</v>
      </c>
      <c r="G7" s="3">
        <v>103</v>
      </c>
      <c r="H7" s="3">
        <v>14916</v>
      </c>
      <c r="I7" s="3">
        <v>14916</v>
      </c>
      <c r="J7" s="14"/>
      <c r="K7" s="3">
        <v>2269</v>
      </c>
    </row>
    <row r="8" spans="2:11" x14ac:dyDescent="0.25">
      <c r="B8" s="1" t="s">
        <v>30</v>
      </c>
      <c r="C8" t="s">
        <v>3</v>
      </c>
      <c r="D8" s="2">
        <v>464</v>
      </c>
      <c r="E8" s="10">
        <v>464</v>
      </c>
      <c r="F8" s="3">
        <v>0</v>
      </c>
      <c r="G8" s="3">
        <v>18</v>
      </c>
      <c r="H8" s="3">
        <v>2037</v>
      </c>
      <c r="I8" s="3">
        <v>2037</v>
      </c>
      <c r="J8" s="14"/>
      <c r="K8" s="3">
        <v>1014</v>
      </c>
    </row>
    <row r="9" spans="2:11" x14ac:dyDescent="0.25">
      <c r="B9" s="1" t="s">
        <v>15</v>
      </c>
      <c r="C9" t="s">
        <v>3</v>
      </c>
      <c r="D9" s="2">
        <v>415</v>
      </c>
      <c r="E9" s="10">
        <v>415</v>
      </c>
      <c r="F9" s="3">
        <v>6</v>
      </c>
      <c r="G9" s="3">
        <v>178</v>
      </c>
      <c r="H9" s="3">
        <v>23796</v>
      </c>
      <c r="I9" s="3">
        <v>23796</v>
      </c>
      <c r="J9" s="14"/>
      <c r="K9" s="3">
        <v>5774</v>
      </c>
    </row>
    <row r="10" spans="2:11" x14ac:dyDescent="0.25">
      <c r="B10" s="1" t="s">
        <v>16</v>
      </c>
      <c r="C10" t="s">
        <v>3</v>
      </c>
      <c r="D10" s="2">
        <v>277</v>
      </c>
      <c r="E10" s="10">
        <v>277</v>
      </c>
      <c r="F10" s="3">
        <v>10</v>
      </c>
      <c r="G10" s="3">
        <v>143</v>
      </c>
      <c r="H10" s="3">
        <v>23749</v>
      </c>
      <c r="I10" s="3">
        <v>23749</v>
      </c>
      <c r="J10" s="14"/>
      <c r="K10" s="3">
        <v>3442</v>
      </c>
    </row>
    <row r="11" spans="2:11" x14ac:dyDescent="0.25">
      <c r="B11" s="1" t="s">
        <v>17</v>
      </c>
      <c r="C11" t="s">
        <v>3</v>
      </c>
      <c r="D11" s="2">
        <v>316</v>
      </c>
      <c r="E11" s="10">
        <v>316</v>
      </c>
      <c r="F11" s="3">
        <v>9</v>
      </c>
      <c r="G11" s="3">
        <v>94</v>
      </c>
      <c r="H11" s="3">
        <v>20811</v>
      </c>
      <c r="I11" s="3">
        <v>20811</v>
      </c>
      <c r="J11" s="14"/>
      <c r="K11" s="3">
        <v>3648</v>
      </c>
    </row>
    <row r="12" spans="2:11" x14ac:dyDescent="0.25">
      <c r="B12" s="1" t="s">
        <v>18</v>
      </c>
      <c r="C12" t="s">
        <v>3</v>
      </c>
      <c r="D12" s="2">
        <v>306</v>
      </c>
      <c r="E12" s="10">
        <v>306</v>
      </c>
      <c r="F12" s="3">
        <v>25</v>
      </c>
      <c r="G12" s="3">
        <v>132</v>
      </c>
      <c r="H12" s="3">
        <v>30727</v>
      </c>
      <c r="I12" s="3">
        <v>30727</v>
      </c>
      <c r="J12" s="14"/>
      <c r="K12" s="3">
        <v>4160</v>
      </c>
    </row>
    <row r="13" spans="2:11" x14ac:dyDescent="0.25">
      <c r="B13" s="1" t="s">
        <v>19</v>
      </c>
      <c r="C13" t="s">
        <v>3</v>
      </c>
      <c r="D13" s="2">
        <v>243</v>
      </c>
      <c r="E13" s="10">
        <v>243</v>
      </c>
      <c r="F13" s="3">
        <v>34</v>
      </c>
      <c r="G13" s="3">
        <v>155</v>
      </c>
      <c r="H13" s="3">
        <v>18067</v>
      </c>
      <c r="I13" s="3">
        <v>18067</v>
      </c>
      <c r="J13" s="14"/>
      <c r="K13" s="3">
        <v>3844</v>
      </c>
    </row>
    <row r="14" spans="2:11" x14ac:dyDescent="0.25">
      <c r="B14" s="1" t="s">
        <v>20</v>
      </c>
      <c r="C14" t="s">
        <v>3</v>
      </c>
      <c r="D14" s="2">
        <v>424</v>
      </c>
      <c r="E14" s="10">
        <v>424</v>
      </c>
      <c r="F14" s="3">
        <v>22</v>
      </c>
      <c r="G14" s="3">
        <v>171</v>
      </c>
      <c r="H14" s="3">
        <v>28605</v>
      </c>
      <c r="I14" s="3">
        <v>28605</v>
      </c>
      <c r="J14" s="14"/>
      <c r="K14" s="3">
        <v>5737</v>
      </c>
    </row>
    <row r="15" spans="2:11" x14ac:dyDescent="0.25">
      <c r="B15" s="1" t="s">
        <v>21</v>
      </c>
      <c r="C15" t="s">
        <v>3</v>
      </c>
      <c r="D15" s="2">
        <v>311</v>
      </c>
      <c r="E15" s="10">
        <v>311</v>
      </c>
      <c r="F15" s="3">
        <v>21</v>
      </c>
      <c r="G15" s="3">
        <v>160</v>
      </c>
      <c r="H15" s="3">
        <v>15734</v>
      </c>
      <c r="I15" s="3">
        <v>15734</v>
      </c>
      <c r="J15" s="14"/>
      <c r="K15" s="3">
        <v>5284</v>
      </c>
    </row>
    <row r="16" spans="2:11" x14ac:dyDescent="0.25">
      <c r="B16" s="1" t="s">
        <v>22</v>
      </c>
      <c r="C16" t="s">
        <v>3</v>
      </c>
      <c r="D16" s="2">
        <v>260</v>
      </c>
      <c r="E16" s="10">
        <v>260</v>
      </c>
      <c r="F16" s="3">
        <v>5</v>
      </c>
      <c r="G16" s="3">
        <v>93</v>
      </c>
      <c r="H16" s="3">
        <v>16239</v>
      </c>
      <c r="I16" s="3">
        <v>16239</v>
      </c>
      <c r="J16" s="14"/>
      <c r="K16" s="3">
        <v>3986</v>
      </c>
    </row>
    <row r="17" spans="2:11" x14ac:dyDescent="0.25">
      <c r="B17" s="1" t="s">
        <v>23</v>
      </c>
      <c r="C17" t="s">
        <v>3</v>
      </c>
      <c r="D17" s="2">
        <v>175</v>
      </c>
      <c r="E17" s="10">
        <v>175</v>
      </c>
      <c r="F17" s="3">
        <v>25</v>
      </c>
      <c r="G17" s="3">
        <v>92</v>
      </c>
      <c r="H17" s="3">
        <v>17133</v>
      </c>
      <c r="I17" s="3">
        <v>17133</v>
      </c>
      <c r="J17" s="14"/>
      <c r="K17" s="3">
        <v>3570</v>
      </c>
    </row>
    <row r="18" spans="2:11" x14ac:dyDescent="0.25">
      <c r="B18" s="1" t="s">
        <v>24</v>
      </c>
      <c r="C18" t="s">
        <v>3</v>
      </c>
      <c r="D18" s="2">
        <v>388</v>
      </c>
      <c r="E18" s="10">
        <v>388</v>
      </c>
      <c r="F18" s="3">
        <v>13</v>
      </c>
      <c r="G18" s="3">
        <v>180</v>
      </c>
      <c r="H18" s="3">
        <v>23013</v>
      </c>
      <c r="I18" s="3">
        <v>23013</v>
      </c>
      <c r="J18" s="14"/>
      <c r="K18" s="3">
        <v>6404</v>
      </c>
    </row>
    <row r="19" spans="2:11" x14ac:dyDescent="0.25">
      <c r="B19" s="1" t="s">
        <v>31</v>
      </c>
      <c r="C19" t="s">
        <v>3</v>
      </c>
      <c r="D19" s="2">
        <v>265</v>
      </c>
      <c r="E19" s="10">
        <v>265</v>
      </c>
      <c r="F19" s="3">
        <v>40</v>
      </c>
      <c r="G19" s="3">
        <v>189</v>
      </c>
      <c r="H19" s="3">
        <v>26309</v>
      </c>
      <c r="I19" s="3">
        <v>26309</v>
      </c>
      <c r="J19" s="14"/>
      <c r="K19" s="3">
        <v>5180</v>
      </c>
    </row>
    <row r="20" spans="2:11" x14ac:dyDescent="0.25">
      <c r="B20" s="1" t="s">
        <v>2</v>
      </c>
      <c r="C20" t="s">
        <v>4</v>
      </c>
      <c r="D20" s="2">
        <v>118</v>
      </c>
      <c r="E20" s="10"/>
      <c r="F20" s="3">
        <v>44</v>
      </c>
      <c r="G20" s="3">
        <v>95</v>
      </c>
      <c r="H20" s="3">
        <v>13083</v>
      </c>
      <c r="I20" s="3"/>
      <c r="J20" s="14">
        <f>Table1[[#This Row],[Cancels]]/'2023 Data'!K7</f>
        <v>4.1868664609960332E-2</v>
      </c>
      <c r="K20" s="3">
        <v>2258</v>
      </c>
    </row>
    <row r="21" spans="2:11" x14ac:dyDescent="0.25">
      <c r="B21" s="1" t="s">
        <v>30</v>
      </c>
      <c r="C21" t="s">
        <v>4</v>
      </c>
      <c r="D21" s="2">
        <v>569</v>
      </c>
      <c r="E21" s="10"/>
      <c r="F21" s="3">
        <v>5</v>
      </c>
      <c r="G21" s="3">
        <v>9</v>
      </c>
      <c r="H21" s="3">
        <v>12525</v>
      </c>
      <c r="I21" s="3"/>
      <c r="J21" s="14">
        <f>Table1[[#This Row],[Cancels]]/'2023 Data'!K8</f>
        <v>8.8757396449704144E-3</v>
      </c>
      <c r="K21" s="3">
        <v>1581</v>
      </c>
    </row>
    <row r="22" spans="2:11" x14ac:dyDescent="0.25">
      <c r="B22" s="1" t="s">
        <v>15</v>
      </c>
      <c r="C22" t="s">
        <v>4</v>
      </c>
      <c r="D22" s="2">
        <v>338</v>
      </c>
      <c r="E22" s="10"/>
      <c r="F22" s="3">
        <v>9</v>
      </c>
      <c r="G22" s="3">
        <v>181</v>
      </c>
      <c r="H22" s="3">
        <v>21036</v>
      </c>
      <c r="I22" s="3"/>
      <c r="J22" s="14">
        <f>Table1[[#This Row],[Cancels]]/'2023 Data'!K9</f>
        <v>3.1347419466574301E-2</v>
      </c>
      <c r="K22" s="3">
        <v>5854</v>
      </c>
    </row>
    <row r="23" spans="2:11" x14ac:dyDescent="0.25">
      <c r="B23" s="1" t="s">
        <v>16</v>
      </c>
      <c r="C23" t="s">
        <v>4</v>
      </c>
      <c r="D23" s="2">
        <v>194</v>
      </c>
      <c r="E23" s="10"/>
      <c r="F23" s="3">
        <v>4</v>
      </c>
      <c r="G23" s="3">
        <v>109</v>
      </c>
      <c r="H23" s="3">
        <v>21245</v>
      </c>
      <c r="I23" s="3"/>
      <c r="J23" s="14">
        <f>Table1[[#This Row],[Cancels]]/'2023 Data'!K10</f>
        <v>3.1667635095874488E-2</v>
      </c>
      <c r="K23" s="3">
        <v>3498</v>
      </c>
    </row>
    <row r="24" spans="2:11" x14ac:dyDescent="0.25">
      <c r="B24" s="1" t="s">
        <v>17</v>
      </c>
      <c r="C24" t="s">
        <v>4</v>
      </c>
      <c r="D24" s="2">
        <v>209</v>
      </c>
      <c r="E24" s="10"/>
      <c r="F24" s="3">
        <v>9</v>
      </c>
      <c r="G24" s="3">
        <v>140</v>
      </c>
      <c r="H24" s="3">
        <v>18585</v>
      </c>
      <c r="I24" s="3"/>
      <c r="J24" s="14">
        <f>Table1[[#This Row],[Cancels]]/'2023 Data'!K11</f>
        <v>3.8377192982456142E-2</v>
      </c>
      <c r="K24" s="3">
        <v>3685</v>
      </c>
    </row>
    <row r="25" spans="2:11" x14ac:dyDescent="0.25">
      <c r="B25" s="1" t="s">
        <v>18</v>
      </c>
      <c r="C25" t="s">
        <v>4</v>
      </c>
      <c r="D25" s="2">
        <v>257</v>
      </c>
      <c r="E25" s="10"/>
      <c r="F25" s="3">
        <v>40</v>
      </c>
      <c r="G25" s="3">
        <v>169</v>
      </c>
      <c r="H25" s="3">
        <v>27212</v>
      </c>
      <c r="I25" s="3"/>
      <c r="J25" s="14">
        <f>Table1[[#This Row],[Cancels]]/'2023 Data'!K12</f>
        <v>4.0625000000000001E-2</v>
      </c>
      <c r="K25" s="3">
        <v>4230</v>
      </c>
    </row>
    <row r="26" spans="2:11" x14ac:dyDescent="0.25">
      <c r="B26" s="1" t="s">
        <v>19</v>
      </c>
      <c r="C26" t="s">
        <v>4</v>
      </c>
      <c r="D26" s="2">
        <v>218</v>
      </c>
      <c r="E26" s="10"/>
      <c r="F26" s="3">
        <v>35</v>
      </c>
      <c r="G26" s="3">
        <v>139</v>
      </c>
      <c r="H26" s="3">
        <v>15599</v>
      </c>
      <c r="I26" s="3"/>
      <c r="J26" s="14">
        <f>Table1[[#This Row],[Cancels]]/'2023 Data'!K13</f>
        <v>3.6160249739854315E-2</v>
      </c>
      <c r="K26" s="3">
        <v>3897</v>
      </c>
    </row>
    <row r="27" spans="2:11" x14ac:dyDescent="0.25">
      <c r="B27" s="1" t="s">
        <v>20</v>
      </c>
      <c r="C27" t="s">
        <v>4</v>
      </c>
      <c r="D27" s="2">
        <v>332</v>
      </c>
      <c r="E27" s="10"/>
      <c r="F27" s="3">
        <v>25</v>
      </c>
      <c r="G27" s="3">
        <v>198</v>
      </c>
      <c r="H27" s="3">
        <v>25454</v>
      </c>
      <c r="I27" s="3"/>
      <c r="J27" s="14">
        <f>Table1[[#This Row],[Cancels]]/'2023 Data'!K14</f>
        <v>3.4512811573993378E-2</v>
      </c>
      <c r="K27" s="3">
        <v>5818</v>
      </c>
    </row>
    <row r="28" spans="2:11" x14ac:dyDescent="0.25">
      <c r="B28" s="1" t="s">
        <v>21</v>
      </c>
      <c r="C28" t="s">
        <v>4</v>
      </c>
      <c r="D28" s="2">
        <v>266</v>
      </c>
      <c r="E28" s="10"/>
      <c r="F28" s="3">
        <v>18</v>
      </c>
      <c r="G28" s="3">
        <v>132</v>
      </c>
      <c r="H28" s="3">
        <v>15026</v>
      </c>
      <c r="I28" s="3"/>
      <c r="J28" s="14">
        <f>Table1[[#This Row],[Cancels]]/'2023 Data'!K15</f>
        <v>2.4981074943224831E-2</v>
      </c>
      <c r="K28" s="3">
        <v>5350</v>
      </c>
    </row>
    <row r="29" spans="2:11" x14ac:dyDescent="0.25">
      <c r="B29" s="1" t="s">
        <v>22</v>
      </c>
      <c r="C29" t="s">
        <v>4</v>
      </c>
      <c r="D29" s="2">
        <v>213</v>
      </c>
      <c r="E29" s="10"/>
      <c r="F29" s="3">
        <v>4</v>
      </c>
      <c r="G29" s="3">
        <v>119</v>
      </c>
      <c r="H29" s="3">
        <v>15291</v>
      </c>
      <c r="I29" s="3"/>
      <c r="J29" s="14">
        <f>Table1[[#This Row],[Cancels]]/'2023 Data'!K16</f>
        <v>2.9854490717511291E-2</v>
      </c>
      <c r="K29" s="3">
        <v>4040</v>
      </c>
    </row>
    <row r="30" spans="2:11" x14ac:dyDescent="0.25">
      <c r="B30" s="1" t="s">
        <v>23</v>
      </c>
      <c r="C30" t="s">
        <v>4</v>
      </c>
      <c r="D30" s="2">
        <v>119</v>
      </c>
      <c r="E30" s="10"/>
      <c r="F30" s="3">
        <v>30</v>
      </c>
      <c r="G30" s="3">
        <v>95</v>
      </c>
      <c r="H30" s="3">
        <v>15281</v>
      </c>
      <c r="I30" s="3"/>
      <c r="J30" s="14">
        <f>Table1[[#This Row],[Cancels]]/'2023 Data'!K17</f>
        <v>2.661064425770308E-2</v>
      </c>
      <c r="K30" s="3">
        <v>3584</v>
      </c>
    </row>
    <row r="31" spans="2:11" x14ac:dyDescent="0.25">
      <c r="B31" s="1" t="s">
        <v>24</v>
      </c>
      <c r="C31" t="s">
        <v>4</v>
      </c>
      <c r="D31" s="2">
        <v>273</v>
      </c>
      <c r="E31" s="10"/>
      <c r="F31" s="3">
        <v>17</v>
      </c>
      <c r="G31" s="3">
        <v>196</v>
      </c>
      <c r="H31" s="3">
        <v>22092</v>
      </c>
      <c r="I31" s="3"/>
      <c r="J31" s="14">
        <f>Table1[[#This Row],[Cancels]]/'2023 Data'!K18</f>
        <v>3.0605871330418487E-2</v>
      </c>
      <c r="K31" s="3">
        <v>6427</v>
      </c>
    </row>
    <row r="32" spans="2:11" x14ac:dyDescent="0.25">
      <c r="B32" s="1" t="s">
        <v>31</v>
      </c>
      <c r="C32" t="s">
        <v>4</v>
      </c>
      <c r="D32" s="2">
        <v>154</v>
      </c>
      <c r="E32" s="10"/>
      <c r="F32" s="3">
        <v>66</v>
      </c>
      <c r="G32" s="3">
        <v>192</v>
      </c>
      <c r="H32" s="3">
        <v>22801</v>
      </c>
      <c r="I32" s="3"/>
      <c r="J32" s="14">
        <f>Table1[[#This Row],[Cancels]]/'2023 Data'!K19</f>
        <v>3.7065637065637064E-2</v>
      </c>
      <c r="K32" s="3">
        <v>5130</v>
      </c>
    </row>
    <row r="33" spans="2:11" x14ac:dyDescent="0.25">
      <c r="B33" s="1" t="s">
        <v>2</v>
      </c>
      <c r="C33" t="s">
        <v>5</v>
      </c>
      <c r="D33" s="4">
        <v>165</v>
      </c>
      <c r="E33" s="11"/>
      <c r="F33" s="5">
        <v>19</v>
      </c>
      <c r="G33" s="5">
        <v>108</v>
      </c>
      <c r="H33" s="5">
        <v>13930</v>
      </c>
      <c r="I33" s="5"/>
      <c r="J33" s="14">
        <f>Table1[[#This Row],[Cancels]]/'2023 Data'!K20</f>
        <v>4.7829937998228524E-2</v>
      </c>
      <c r="K33" s="5">
        <v>2293</v>
      </c>
    </row>
    <row r="34" spans="2:11" x14ac:dyDescent="0.25">
      <c r="B34" s="1" t="s">
        <v>30</v>
      </c>
      <c r="C34" t="s">
        <v>5</v>
      </c>
      <c r="D34" s="4">
        <v>317</v>
      </c>
      <c r="E34" s="11"/>
      <c r="F34" s="5">
        <v>2</v>
      </c>
      <c r="G34" s="5">
        <v>43</v>
      </c>
      <c r="H34" s="5">
        <v>14161</v>
      </c>
      <c r="I34" s="5"/>
      <c r="J34" s="14">
        <f>Table1[[#This Row],[Cancels]]/'2023 Data'!K21</f>
        <v>2.7197975964579381E-2</v>
      </c>
      <c r="K34" s="5">
        <v>1855</v>
      </c>
    </row>
    <row r="35" spans="2:11" x14ac:dyDescent="0.25">
      <c r="B35" s="1" t="s">
        <v>15</v>
      </c>
      <c r="C35" t="s">
        <v>5</v>
      </c>
      <c r="D35" s="4">
        <v>321</v>
      </c>
      <c r="E35" s="11"/>
      <c r="F35" s="5">
        <v>7</v>
      </c>
      <c r="G35" s="5">
        <v>186</v>
      </c>
      <c r="H35" s="5">
        <v>22646</v>
      </c>
      <c r="I35" s="5"/>
      <c r="J35" s="14">
        <f>Table1[[#This Row],[Cancels]]/'2023 Data'!K22</f>
        <v>3.1773146566450292E-2</v>
      </c>
      <c r="K35" s="5">
        <v>5752</v>
      </c>
    </row>
    <row r="36" spans="2:11" x14ac:dyDescent="0.25">
      <c r="B36" s="1" t="s">
        <v>16</v>
      </c>
      <c r="C36" t="s">
        <v>5</v>
      </c>
      <c r="D36" s="4">
        <v>209</v>
      </c>
      <c r="E36" s="11"/>
      <c r="F36" s="5">
        <v>3</v>
      </c>
      <c r="G36" s="5">
        <v>143</v>
      </c>
      <c r="H36" s="5">
        <v>21685</v>
      </c>
      <c r="I36" s="5"/>
      <c r="J36" s="14">
        <f>Table1[[#This Row],[Cancels]]/'2023 Data'!K23</f>
        <v>4.0880503144654086E-2</v>
      </c>
      <c r="K36" s="5">
        <v>3459</v>
      </c>
    </row>
    <row r="37" spans="2:11" x14ac:dyDescent="0.25">
      <c r="B37" s="1" t="s">
        <v>17</v>
      </c>
      <c r="C37" t="s">
        <v>5</v>
      </c>
      <c r="D37" s="4">
        <v>212</v>
      </c>
      <c r="E37" s="11"/>
      <c r="F37" s="5">
        <v>5</v>
      </c>
      <c r="G37" s="5">
        <v>172</v>
      </c>
      <c r="H37" s="5">
        <v>19863</v>
      </c>
      <c r="I37" s="5"/>
      <c r="J37" s="14">
        <f>Table1[[#This Row],[Cancels]]/'2023 Data'!K24</f>
        <v>4.667571234735414E-2</v>
      </c>
      <c r="K37" s="5">
        <v>3717</v>
      </c>
    </row>
    <row r="38" spans="2:11" x14ac:dyDescent="0.25">
      <c r="B38" s="1" t="s">
        <v>18</v>
      </c>
      <c r="C38" t="s">
        <v>5</v>
      </c>
      <c r="D38" s="4">
        <v>224</v>
      </c>
      <c r="E38" s="11"/>
      <c r="F38" s="5">
        <v>19</v>
      </c>
      <c r="G38" s="5">
        <v>174</v>
      </c>
      <c r="H38" s="5">
        <v>29152</v>
      </c>
      <c r="I38" s="5"/>
      <c r="J38" s="14">
        <f>Table1[[#This Row],[Cancels]]/'2023 Data'!K25</f>
        <v>4.1134751773049642E-2</v>
      </c>
      <c r="K38" s="5">
        <v>4257</v>
      </c>
    </row>
    <row r="39" spans="2:11" x14ac:dyDescent="0.25">
      <c r="B39" s="1" t="s">
        <v>19</v>
      </c>
      <c r="C39" t="s">
        <v>5</v>
      </c>
      <c r="D39" s="4">
        <v>203</v>
      </c>
      <c r="E39" s="11"/>
      <c r="F39" s="5">
        <v>18</v>
      </c>
      <c r="G39" s="5">
        <v>140</v>
      </c>
      <c r="H39" s="5">
        <v>17941</v>
      </c>
      <c r="I39" s="5"/>
      <c r="J39" s="14">
        <f>Table1[[#This Row],[Cancels]]/'2023 Data'!K26</f>
        <v>3.5925070567102903E-2</v>
      </c>
      <c r="K39" s="5">
        <v>3909</v>
      </c>
    </row>
    <row r="40" spans="2:11" x14ac:dyDescent="0.25">
      <c r="B40" s="1" t="s">
        <v>20</v>
      </c>
      <c r="C40" t="s">
        <v>5</v>
      </c>
      <c r="D40" s="4">
        <v>335</v>
      </c>
      <c r="E40" s="11"/>
      <c r="F40" s="5">
        <v>13</v>
      </c>
      <c r="G40" s="5">
        <v>201</v>
      </c>
      <c r="H40" s="5">
        <v>27889</v>
      </c>
      <c r="I40" s="5"/>
      <c r="J40" s="14">
        <f>Table1[[#This Row],[Cancels]]/'2023 Data'!K27</f>
        <v>3.454795462358199E-2</v>
      </c>
      <c r="K40" s="5">
        <v>5824</v>
      </c>
    </row>
    <row r="41" spans="2:11" x14ac:dyDescent="0.25">
      <c r="B41" s="1" t="s">
        <v>21</v>
      </c>
      <c r="C41" t="s">
        <v>5</v>
      </c>
      <c r="D41" s="4">
        <v>261</v>
      </c>
      <c r="E41" s="11"/>
      <c r="F41" s="5">
        <v>15</v>
      </c>
      <c r="G41" s="5">
        <v>154</v>
      </c>
      <c r="H41" s="5">
        <v>17350</v>
      </c>
      <c r="I41" s="5"/>
      <c r="J41" s="14">
        <f>Table1[[#This Row],[Cancels]]/'2023 Data'!K28</f>
        <v>2.8785046728971964E-2</v>
      </c>
      <c r="K41" s="5">
        <v>5416</v>
      </c>
    </row>
    <row r="42" spans="2:11" x14ac:dyDescent="0.25">
      <c r="B42" s="1" t="s">
        <v>22</v>
      </c>
      <c r="C42" t="s">
        <v>5</v>
      </c>
      <c r="D42" s="4">
        <v>171</v>
      </c>
      <c r="E42" s="11"/>
      <c r="F42" s="5">
        <v>7</v>
      </c>
      <c r="G42" s="5">
        <v>168</v>
      </c>
      <c r="H42" s="5">
        <v>16261</v>
      </c>
      <c r="I42" s="5"/>
      <c r="J42" s="14">
        <f>Table1[[#This Row],[Cancels]]/'2023 Data'!K29</f>
        <v>4.1584158415841586E-2</v>
      </c>
      <c r="K42" s="5">
        <v>4038</v>
      </c>
    </row>
    <row r="43" spans="2:11" x14ac:dyDescent="0.25">
      <c r="B43" s="1" t="s">
        <v>23</v>
      </c>
      <c r="C43" t="s">
        <v>5</v>
      </c>
      <c r="D43" s="4">
        <v>126</v>
      </c>
      <c r="E43" s="11"/>
      <c r="F43" s="5">
        <v>18</v>
      </c>
      <c r="G43" s="5">
        <v>123</v>
      </c>
      <c r="H43" s="5">
        <v>17013</v>
      </c>
      <c r="I43" s="5"/>
      <c r="J43" s="14">
        <f>Table1[[#This Row],[Cancels]]/'2023 Data'!K30</f>
        <v>3.4319196428571432E-2</v>
      </c>
      <c r="K43" s="5">
        <v>3583</v>
      </c>
    </row>
    <row r="44" spans="2:11" x14ac:dyDescent="0.25">
      <c r="B44" s="1" t="s">
        <v>24</v>
      </c>
      <c r="C44" t="s">
        <v>5</v>
      </c>
      <c r="D44" s="4">
        <v>308</v>
      </c>
      <c r="E44" s="11"/>
      <c r="F44" s="5">
        <v>12</v>
      </c>
      <c r="G44" s="5">
        <v>199</v>
      </c>
      <c r="H44" s="5">
        <v>24485</v>
      </c>
      <c r="I44" s="5"/>
      <c r="J44" s="14">
        <f>Table1[[#This Row],[Cancels]]/'2023 Data'!K31</f>
        <v>3.0963124319278047E-2</v>
      </c>
      <c r="K44" s="5">
        <v>6499</v>
      </c>
    </row>
    <row r="45" spans="2:11" x14ac:dyDescent="0.25">
      <c r="B45" s="1" t="s">
        <v>31</v>
      </c>
      <c r="C45" t="s">
        <v>5</v>
      </c>
      <c r="D45" s="4">
        <v>211</v>
      </c>
      <c r="E45" s="11"/>
      <c r="F45" s="5">
        <v>22</v>
      </c>
      <c r="G45" s="5">
        <v>118</v>
      </c>
      <c r="H45" s="5">
        <v>26037</v>
      </c>
      <c r="I45" s="5"/>
      <c r="J45" s="14">
        <f>Table1[[#This Row],[Cancels]]/'2023 Data'!K32</f>
        <v>2.3001949317738791E-2</v>
      </c>
      <c r="K45" s="5">
        <v>5016</v>
      </c>
    </row>
    <row r="46" spans="2:11" x14ac:dyDescent="0.25">
      <c r="B46" s="1" t="s">
        <v>2</v>
      </c>
      <c r="C46" t="s">
        <v>6</v>
      </c>
      <c r="D46" s="4">
        <v>105</v>
      </c>
      <c r="E46" s="11"/>
      <c r="F46" s="5">
        <v>19</v>
      </c>
      <c r="G46" s="5">
        <v>87</v>
      </c>
      <c r="H46" s="5">
        <v>11991</v>
      </c>
      <c r="I46" s="5"/>
      <c r="J46" s="14">
        <f>Table1[[#This Row],[Cancels]]/'2023 Data'!K33</f>
        <v>3.7941561273440907E-2</v>
      </c>
      <c r="K46" s="5">
        <v>2278</v>
      </c>
    </row>
    <row r="47" spans="2:11" x14ac:dyDescent="0.25">
      <c r="B47" s="1" t="s">
        <v>30</v>
      </c>
      <c r="C47" t="s">
        <v>6</v>
      </c>
      <c r="D47" s="4">
        <v>235</v>
      </c>
      <c r="E47" s="11"/>
      <c r="F47" s="5">
        <v>2</v>
      </c>
      <c r="G47" s="5">
        <v>45</v>
      </c>
      <c r="H47" s="5">
        <v>14060</v>
      </c>
      <c r="I47" s="5"/>
      <c r="J47" s="14">
        <f>Table1[[#This Row],[Cancels]]/'2023 Data'!K34</f>
        <v>2.4258760107816711E-2</v>
      </c>
      <c r="K47" s="5">
        <v>2045</v>
      </c>
    </row>
    <row r="48" spans="2:11" x14ac:dyDescent="0.25">
      <c r="B48" s="1" t="s">
        <v>15</v>
      </c>
      <c r="C48" t="s">
        <v>6</v>
      </c>
      <c r="D48" s="4">
        <v>256</v>
      </c>
      <c r="E48" s="11"/>
      <c r="F48" s="5">
        <v>9</v>
      </c>
      <c r="G48" s="5">
        <v>164</v>
      </c>
      <c r="H48" s="5">
        <v>20146</v>
      </c>
      <c r="I48" s="5"/>
      <c r="J48" s="14">
        <f>Table1[[#This Row],[Cancels]]/'2023 Data'!K35</f>
        <v>2.851182197496523E-2</v>
      </c>
      <c r="K48" s="5">
        <v>5734</v>
      </c>
    </row>
    <row r="49" spans="2:11" x14ac:dyDescent="0.25">
      <c r="B49" s="1" t="s">
        <v>16</v>
      </c>
      <c r="C49" t="s">
        <v>6</v>
      </c>
      <c r="D49" s="4">
        <v>167</v>
      </c>
      <c r="E49" s="11"/>
      <c r="F49" s="5">
        <v>1</v>
      </c>
      <c r="G49" s="5">
        <v>108</v>
      </c>
      <c r="H49" s="5">
        <v>19701</v>
      </c>
      <c r="I49" s="5"/>
      <c r="J49" s="14">
        <f>Table1[[#This Row],[Cancels]]/'2023 Data'!K36</f>
        <v>3.1222896790980052E-2</v>
      </c>
      <c r="K49" s="5">
        <v>3491</v>
      </c>
    </row>
    <row r="50" spans="2:11" x14ac:dyDescent="0.25">
      <c r="B50" s="1" t="s">
        <v>17</v>
      </c>
      <c r="C50" t="s">
        <v>6</v>
      </c>
      <c r="D50" s="4">
        <v>168</v>
      </c>
      <c r="E50" s="11"/>
      <c r="F50" s="5">
        <v>8</v>
      </c>
      <c r="G50" s="5">
        <v>112</v>
      </c>
      <c r="H50" s="5">
        <v>16870</v>
      </c>
      <c r="I50" s="5"/>
      <c r="J50" s="14">
        <f>Table1[[#This Row],[Cancels]]/'2023 Data'!K37</f>
        <v>3.0131826741996232E-2</v>
      </c>
      <c r="K50" s="5">
        <v>3751</v>
      </c>
    </row>
    <row r="51" spans="2:11" x14ac:dyDescent="0.25">
      <c r="B51" s="1" t="s">
        <v>18</v>
      </c>
      <c r="C51" t="s">
        <v>6</v>
      </c>
      <c r="D51" s="4">
        <v>163</v>
      </c>
      <c r="E51" s="11"/>
      <c r="F51" s="5">
        <v>19</v>
      </c>
      <c r="G51" s="5">
        <v>150</v>
      </c>
      <c r="H51" s="5">
        <v>26501</v>
      </c>
      <c r="I51" s="5"/>
      <c r="J51" s="14">
        <f>Table1[[#This Row],[Cancels]]/'2023 Data'!K38</f>
        <v>3.5236081747709654E-2</v>
      </c>
      <c r="K51" s="5">
        <v>4243</v>
      </c>
    </row>
    <row r="52" spans="2:11" x14ac:dyDescent="0.25">
      <c r="B52" s="1" t="s">
        <v>19</v>
      </c>
      <c r="C52" t="s">
        <v>6</v>
      </c>
      <c r="D52" s="4">
        <v>216</v>
      </c>
      <c r="E52" s="11"/>
      <c r="F52" s="5">
        <v>13</v>
      </c>
      <c r="G52" s="5">
        <v>83</v>
      </c>
      <c r="H52" s="5">
        <v>15800</v>
      </c>
      <c r="I52" s="5"/>
      <c r="J52" s="14">
        <f>Table1[[#This Row],[Cancels]]/'2023 Data'!K39</f>
        <v>2.1233051931440265E-2</v>
      </c>
      <c r="K52" s="5">
        <v>4001</v>
      </c>
    </row>
    <row r="53" spans="2:11" x14ac:dyDescent="0.25">
      <c r="B53" s="1" t="s">
        <v>20</v>
      </c>
      <c r="C53" t="s">
        <v>6</v>
      </c>
      <c r="D53" s="4">
        <v>235</v>
      </c>
      <c r="E53" s="11"/>
      <c r="F53" s="5">
        <v>13</v>
      </c>
      <c r="G53" s="5">
        <v>162</v>
      </c>
      <c r="H53" s="5">
        <v>23895</v>
      </c>
      <c r="I53" s="5"/>
      <c r="J53" s="14">
        <f>Table1[[#This Row],[Cancels]]/'2023 Data'!K40</f>
        <v>2.7815934065934064E-2</v>
      </c>
      <c r="K53" s="5">
        <v>5835</v>
      </c>
    </row>
    <row r="54" spans="2:11" x14ac:dyDescent="0.25">
      <c r="B54" s="1" t="s">
        <v>21</v>
      </c>
      <c r="C54" t="s">
        <v>6</v>
      </c>
      <c r="D54" s="4">
        <v>209</v>
      </c>
      <c r="E54" s="11"/>
      <c r="F54" s="5">
        <v>11</v>
      </c>
      <c r="G54" s="5">
        <v>111</v>
      </c>
      <c r="H54" s="5">
        <v>14779</v>
      </c>
      <c r="I54" s="5"/>
      <c r="J54" s="14">
        <f>Table1[[#This Row],[Cancels]]/'2023 Data'!K41</f>
        <v>2.0494830132939439E-2</v>
      </c>
      <c r="K54" s="5">
        <v>5472</v>
      </c>
    </row>
    <row r="55" spans="2:11" x14ac:dyDescent="0.25">
      <c r="B55" s="1" t="s">
        <v>22</v>
      </c>
      <c r="C55" t="s">
        <v>6</v>
      </c>
      <c r="D55" s="4">
        <v>129</v>
      </c>
      <c r="E55" s="11"/>
      <c r="F55" s="5">
        <v>5</v>
      </c>
      <c r="G55" s="5">
        <v>121</v>
      </c>
      <c r="H55" s="5">
        <v>14350</v>
      </c>
      <c r="I55" s="5"/>
      <c r="J55" s="14">
        <f>Table1[[#This Row],[Cancels]]/'2023 Data'!K42</f>
        <v>2.9965329370975732E-2</v>
      </c>
      <c r="K55" s="5">
        <v>4015</v>
      </c>
    </row>
    <row r="56" spans="2:11" x14ac:dyDescent="0.25">
      <c r="B56" s="1" t="s">
        <v>23</v>
      </c>
      <c r="C56" t="s">
        <v>6</v>
      </c>
      <c r="D56" s="4">
        <v>100</v>
      </c>
      <c r="E56" s="11"/>
      <c r="F56" s="5">
        <v>9</v>
      </c>
      <c r="G56" s="5">
        <v>100</v>
      </c>
      <c r="H56" s="5">
        <v>14192</v>
      </c>
      <c r="I56" s="5"/>
      <c r="J56" s="14">
        <f>Table1[[#This Row],[Cancels]]/'2023 Data'!K43</f>
        <v>2.7909572983533353E-2</v>
      </c>
      <c r="K56" s="5">
        <v>3578</v>
      </c>
    </row>
    <row r="57" spans="2:11" x14ac:dyDescent="0.25">
      <c r="B57" s="1" t="s">
        <v>24</v>
      </c>
      <c r="C57" t="s">
        <v>6</v>
      </c>
      <c r="D57" s="4">
        <v>220</v>
      </c>
      <c r="E57" s="11"/>
      <c r="F57" s="5">
        <v>15</v>
      </c>
      <c r="G57" s="5">
        <v>205</v>
      </c>
      <c r="H57" s="5">
        <v>22450</v>
      </c>
      <c r="I57" s="5"/>
      <c r="J57" s="14">
        <f>Table1[[#This Row],[Cancels]]/'2023 Data'!K44</f>
        <v>3.1543314356054779E-2</v>
      </c>
      <c r="K57" s="5">
        <v>6472</v>
      </c>
    </row>
    <row r="58" spans="2:11" x14ac:dyDescent="0.25">
      <c r="B58" s="1" t="s">
        <v>31</v>
      </c>
      <c r="C58" t="s">
        <v>6</v>
      </c>
      <c r="D58" s="4">
        <v>150</v>
      </c>
      <c r="E58" s="11"/>
      <c r="F58" s="5">
        <v>19</v>
      </c>
      <c r="G58" s="5">
        <v>128</v>
      </c>
      <c r="H58" s="5">
        <v>23779</v>
      </c>
      <c r="I58" s="5"/>
      <c r="J58" s="14">
        <f>Table1[[#This Row],[Cancels]]/'2023 Data'!K45</f>
        <v>2.5518341307814992E-2</v>
      </c>
      <c r="K58" s="5">
        <v>4876</v>
      </c>
    </row>
    <row r="59" spans="2:11" x14ac:dyDescent="0.25">
      <c r="B59" s="1" t="s">
        <v>2</v>
      </c>
      <c r="C59" t="s">
        <v>7</v>
      </c>
      <c r="D59" s="4">
        <v>174</v>
      </c>
      <c r="E59" s="11"/>
      <c r="F59" s="5">
        <v>19</v>
      </c>
      <c r="G59" s="5">
        <v>105</v>
      </c>
      <c r="H59" s="5">
        <v>13235</v>
      </c>
      <c r="I59" s="5"/>
      <c r="J59" s="14">
        <f>Table1[[#This Row],[Cancels]]/'2023 Data'!K46</f>
        <v>4.6093064091308165E-2</v>
      </c>
      <c r="K59" s="5">
        <v>2324</v>
      </c>
    </row>
    <row r="60" spans="2:11" x14ac:dyDescent="0.25">
      <c r="B60" s="1" t="s">
        <v>30</v>
      </c>
      <c r="C60" t="s">
        <v>7</v>
      </c>
      <c r="D60" s="4">
        <v>225</v>
      </c>
      <c r="E60" s="11"/>
      <c r="F60" s="5">
        <v>26</v>
      </c>
      <c r="G60" s="5">
        <v>89</v>
      </c>
      <c r="H60" s="5">
        <v>14063</v>
      </c>
      <c r="I60" s="5"/>
      <c r="J60" s="14">
        <f>Table1[[#This Row],[Cancels]]/'2023 Data'!K47</f>
        <v>4.3520782396088017E-2</v>
      </c>
      <c r="K60" s="5">
        <v>2181</v>
      </c>
    </row>
    <row r="61" spans="2:11" x14ac:dyDescent="0.25">
      <c r="B61" s="1" t="s">
        <v>15</v>
      </c>
      <c r="C61" t="s">
        <v>7</v>
      </c>
      <c r="D61" s="4">
        <v>291</v>
      </c>
      <c r="E61" s="11"/>
      <c r="F61" s="5">
        <v>10</v>
      </c>
      <c r="G61" s="5">
        <v>163</v>
      </c>
      <c r="H61" s="5">
        <v>22288</v>
      </c>
      <c r="I61" s="5"/>
      <c r="J61" s="14">
        <f>Table1[[#This Row],[Cancels]]/'2023 Data'!K48</f>
        <v>2.8426927101499827E-2</v>
      </c>
      <c r="K61" s="5">
        <v>5786</v>
      </c>
    </row>
    <row r="62" spans="2:11" x14ac:dyDescent="0.25">
      <c r="B62" s="1" t="s">
        <v>16</v>
      </c>
      <c r="C62" t="s">
        <v>7</v>
      </c>
      <c r="D62" s="4">
        <v>213</v>
      </c>
      <c r="E62" s="11"/>
      <c r="F62" s="5">
        <v>6</v>
      </c>
      <c r="G62" s="5">
        <v>120</v>
      </c>
      <c r="H62" s="5">
        <v>20113</v>
      </c>
      <c r="I62" s="5"/>
      <c r="J62" s="14">
        <f>Table1[[#This Row],[Cancels]]/'2023 Data'!K49</f>
        <v>3.4374104841019763E-2</v>
      </c>
      <c r="K62" s="5">
        <v>3561</v>
      </c>
    </row>
    <row r="63" spans="2:11" x14ac:dyDescent="0.25">
      <c r="B63" s="1" t="s">
        <v>17</v>
      </c>
      <c r="C63" t="s">
        <v>7</v>
      </c>
      <c r="D63" s="4">
        <v>170</v>
      </c>
      <c r="E63" s="11"/>
      <c r="F63" s="5">
        <v>14</v>
      </c>
      <c r="G63" s="5">
        <v>177</v>
      </c>
      <c r="H63" s="5">
        <v>15871</v>
      </c>
      <c r="I63" s="5"/>
      <c r="J63" s="14">
        <f>Table1[[#This Row],[Cancels]]/'2023 Data'!K50</f>
        <v>4.7187416688882967E-2</v>
      </c>
      <c r="K63" s="5">
        <v>3718</v>
      </c>
    </row>
    <row r="64" spans="2:11" x14ac:dyDescent="0.25">
      <c r="B64" s="1" t="s">
        <v>18</v>
      </c>
      <c r="C64" t="s">
        <v>7</v>
      </c>
      <c r="D64" s="4">
        <v>215</v>
      </c>
      <c r="E64" s="11"/>
      <c r="F64" s="5">
        <v>27</v>
      </c>
      <c r="G64" s="5">
        <v>180</v>
      </c>
      <c r="H64" s="5">
        <v>28879</v>
      </c>
      <c r="I64" s="5"/>
      <c r="J64" s="14">
        <f>Table1[[#This Row],[Cancels]]/'2023 Data'!K51</f>
        <v>4.2422814046665099E-2</v>
      </c>
      <c r="K64" s="5">
        <v>4247</v>
      </c>
    </row>
    <row r="65" spans="2:11" x14ac:dyDescent="0.25">
      <c r="B65" s="1" t="s">
        <v>19</v>
      </c>
      <c r="C65" t="s">
        <v>7</v>
      </c>
      <c r="D65" s="4">
        <v>242</v>
      </c>
      <c r="E65" s="11"/>
      <c r="F65" s="5">
        <v>10</v>
      </c>
      <c r="G65" s="5">
        <v>135</v>
      </c>
      <c r="H65" s="5">
        <v>17903</v>
      </c>
      <c r="I65" s="5"/>
      <c r="J65" s="14">
        <f>Table1[[#This Row],[Cancels]]/'2023 Data'!K52</f>
        <v>3.3741564608847786E-2</v>
      </c>
      <c r="K65" s="5">
        <v>4074</v>
      </c>
    </row>
    <row r="66" spans="2:11" x14ac:dyDescent="0.25">
      <c r="B66" s="1" t="s">
        <v>20</v>
      </c>
      <c r="C66" t="s">
        <v>7</v>
      </c>
      <c r="D66" s="4">
        <v>304</v>
      </c>
      <c r="E66" s="11"/>
      <c r="F66" s="5">
        <v>15</v>
      </c>
      <c r="G66" s="5">
        <v>174</v>
      </c>
      <c r="H66" s="5">
        <v>25531</v>
      </c>
      <c r="I66" s="5"/>
      <c r="J66" s="14">
        <f>Table1[[#This Row],[Cancels]]/'2023 Data'!K53</f>
        <v>2.9820051413881749E-2</v>
      </c>
      <c r="K66" s="5">
        <v>5917</v>
      </c>
    </row>
    <row r="67" spans="2:11" x14ac:dyDescent="0.25">
      <c r="B67" s="1" t="s">
        <v>21</v>
      </c>
      <c r="C67" t="s">
        <v>7</v>
      </c>
      <c r="D67" s="4">
        <v>230</v>
      </c>
      <c r="E67" s="11"/>
      <c r="F67" s="5">
        <v>10</v>
      </c>
      <c r="G67" s="5">
        <v>129</v>
      </c>
      <c r="H67" s="5">
        <v>17038</v>
      </c>
      <c r="I67" s="5"/>
      <c r="J67" s="14">
        <f>Table1[[#This Row],[Cancels]]/'2023 Data'!K54</f>
        <v>2.3574561403508772E-2</v>
      </c>
      <c r="K67" s="5">
        <v>5544</v>
      </c>
    </row>
    <row r="68" spans="2:11" x14ac:dyDescent="0.25">
      <c r="B68" s="1" t="s">
        <v>22</v>
      </c>
      <c r="C68" t="s">
        <v>7</v>
      </c>
      <c r="D68" s="4">
        <v>160</v>
      </c>
      <c r="E68" s="11"/>
      <c r="F68" s="5">
        <v>7</v>
      </c>
      <c r="G68" s="5">
        <v>127</v>
      </c>
      <c r="H68" s="5">
        <v>14319</v>
      </c>
      <c r="I68" s="5"/>
      <c r="J68" s="14">
        <f>Table1[[#This Row],[Cancels]]/'2023 Data'!K55</f>
        <v>3.1631382316313822E-2</v>
      </c>
      <c r="K68" s="5">
        <v>4009</v>
      </c>
    </row>
    <row r="69" spans="2:11" x14ac:dyDescent="0.25">
      <c r="B69" s="1" t="s">
        <v>23</v>
      </c>
      <c r="C69" t="s">
        <v>7</v>
      </c>
      <c r="D69" s="4">
        <v>139</v>
      </c>
      <c r="E69" s="11"/>
      <c r="F69" s="5">
        <v>18</v>
      </c>
      <c r="G69" s="5">
        <v>103</v>
      </c>
      <c r="H69" s="5">
        <v>16356</v>
      </c>
      <c r="I69" s="5"/>
      <c r="J69" s="14">
        <f>Table1[[#This Row],[Cancels]]/'2023 Data'!K56</f>
        <v>2.878703186137507E-2</v>
      </c>
      <c r="K69" s="5">
        <v>3603</v>
      </c>
    </row>
    <row r="70" spans="2:11" x14ac:dyDescent="0.25">
      <c r="B70" s="1" t="s">
        <v>24</v>
      </c>
      <c r="C70" t="s">
        <v>7</v>
      </c>
      <c r="D70" s="4">
        <v>200</v>
      </c>
      <c r="E70" s="11"/>
      <c r="F70" s="5">
        <v>9</v>
      </c>
      <c r="G70" s="5">
        <v>217</v>
      </c>
      <c r="H70" s="5">
        <v>22472</v>
      </c>
      <c r="I70" s="5"/>
      <c r="J70" s="14">
        <f>Table1[[#This Row],[Cancels]]/'2023 Data'!K57</f>
        <v>3.3529048207663781E-2</v>
      </c>
      <c r="K70" s="5">
        <v>6423</v>
      </c>
    </row>
    <row r="71" spans="2:11" x14ac:dyDescent="0.25">
      <c r="B71" s="1" t="s">
        <v>31</v>
      </c>
      <c r="C71" t="s">
        <v>7</v>
      </c>
      <c r="D71" s="4">
        <v>232</v>
      </c>
      <c r="E71" s="11"/>
      <c r="F71" s="5">
        <v>12</v>
      </c>
      <c r="G71" s="5">
        <v>176</v>
      </c>
      <c r="H71" s="5">
        <v>27689</v>
      </c>
      <c r="I71" s="5"/>
      <c r="J71" s="14">
        <f>Table1[[#This Row],[Cancels]]/'2023 Data'!K58</f>
        <v>3.6095159967186222E-2</v>
      </c>
      <c r="K71" s="5">
        <v>4908</v>
      </c>
    </row>
    <row r="72" spans="2:11" x14ac:dyDescent="0.25">
      <c r="B72" s="1" t="s">
        <v>2</v>
      </c>
      <c r="C72" t="s">
        <v>8</v>
      </c>
      <c r="D72" s="4">
        <v>192</v>
      </c>
      <c r="E72" s="11"/>
      <c r="F72" s="5">
        <v>17</v>
      </c>
      <c r="G72" s="5">
        <v>118</v>
      </c>
      <c r="H72" s="5">
        <v>13692</v>
      </c>
      <c r="I72" s="5"/>
      <c r="J72" s="14">
        <f>Table1[[#This Row],[Cancels]]/'2023 Data'!K59</f>
        <v>5.0774526678141134E-2</v>
      </c>
      <c r="K72" s="5">
        <v>2363</v>
      </c>
    </row>
    <row r="73" spans="2:11" x14ac:dyDescent="0.25">
      <c r="B73" s="1" t="s">
        <v>30</v>
      </c>
      <c r="C73" t="s">
        <v>8</v>
      </c>
      <c r="D73" s="4">
        <v>245</v>
      </c>
      <c r="E73" s="11"/>
      <c r="F73" s="5">
        <v>53</v>
      </c>
      <c r="G73" s="5">
        <v>126</v>
      </c>
      <c r="H73" s="5">
        <v>13065</v>
      </c>
      <c r="I73" s="5"/>
      <c r="J73" s="14">
        <f>Table1[[#This Row],[Cancels]]/'2023 Data'!K60</f>
        <v>5.7771664374140302E-2</v>
      </c>
      <c r="K73" s="5">
        <v>2246</v>
      </c>
    </row>
    <row r="74" spans="2:11" x14ac:dyDescent="0.25">
      <c r="B74" s="1" t="s">
        <v>15</v>
      </c>
      <c r="C74" t="s">
        <v>8</v>
      </c>
      <c r="D74" s="4">
        <v>299</v>
      </c>
      <c r="E74" s="11"/>
      <c r="F74" s="5">
        <v>8</v>
      </c>
      <c r="G74" s="5">
        <v>165</v>
      </c>
      <c r="H74" s="5">
        <v>21541</v>
      </c>
      <c r="I74" s="5"/>
      <c r="J74" s="14">
        <f>Table1[[#This Row],[Cancels]]/'2023 Data'!K61</f>
        <v>2.8517110266159697E-2</v>
      </c>
      <c r="K74" s="5">
        <v>5851</v>
      </c>
    </row>
    <row r="75" spans="2:11" x14ac:dyDescent="0.25">
      <c r="B75" s="1" t="s">
        <v>16</v>
      </c>
      <c r="C75" t="s">
        <v>8</v>
      </c>
      <c r="D75" s="4">
        <v>202</v>
      </c>
      <c r="E75" s="11"/>
      <c r="F75" s="5">
        <v>13</v>
      </c>
      <c r="G75" s="5">
        <v>141</v>
      </c>
      <c r="H75" s="5">
        <v>19540</v>
      </c>
      <c r="I75" s="5"/>
      <c r="J75" s="14">
        <f>Table1[[#This Row],[Cancels]]/'2023 Data'!K62</f>
        <v>3.9595619208087615E-2</v>
      </c>
      <c r="K75" s="5">
        <v>3588</v>
      </c>
    </row>
    <row r="76" spans="2:11" x14ac:dyDescent="0.25">
      <c r="B76" s="1" t="s">
        <v>17</v>
      </c>
      <c r="C76" t="s">
        <v>8</v>
      </c>
      <c r="D76" s="4">
        <v>228</v>
      </c>
      <c r="E76" s="11"/>
      <c r="F76" s="5">
        <v>5</v>
      </c>
      <c r="G76" s="5">
        <v>178</v>
      </c>
      <c r="H76" s="5">
        <v>14631</v>
      </c>
      <c r="I76" s="5"/>
      <c r="J76" s="14">
        <f>Table1[[#This Row],[Cancels]]/'2023 Data'!K63</f>
        <v>4.7875201721355565E-2</v>
      </c>
      <c r="K76" s="5">
        <v>3729</v>
      </c>
    </row>
    <row r="77" spans="2:11" x14ac:dyDescent="0.25">
      <c r="B77" s="1" t="s">
        <v>18</v>
      </c>
      <c r="C77" t="s">
        <v>8</v>
      </c>
      <c r="D77" s="4">
        <v>226</v>
      </c>
      <c r="E77" s="11"/>
      <c r="F77" s="5">
        <v>23</v>
      </c>
      <c r="G77" s="5">
        <v>140</v>
      </c>
      <c r="H77" s="5">
        <v>27635</v>
      </c>
      <c r="I77" s="5"/>
      <c r="J77" s="14">
        <f>Table1[[#This Row],[Cancels]]/'2023 Data'!K64</f>
        <v>3.2964445490934781E-2</v>
      </c>
      <c r="K77" s="5">
        <v>4305</v>
      </c>
    </row>
    <row r="78" spans="2:11" x14ac:dyDescent="0.25">
      <c r="B78" s="1" t="s">
        <v>19</v>
      </c>
      <c r="C78" t="s">
        <v>8</v>
      </c>
      <c r="D78" s="4">
        <v>223</v>
      </c>
      <c r="E78" s="11"/>
      <c r="F78" s="5">
        <v>22</v>
      </c>
      <c r="G78" s="5">
        <v>133</v>
      </c>
      <c r="H78" s="5">
        <v>18927</v>
      </c>
      <c r="I78" s="5"/>
      <c r="J78" s="14">
        <f>Table1[[#This Row],[Cancels]]/'2023 Data'!K65</f>
        <v>3.2646048109965638E-2</v>
      </c>
      <c r="K78" s="5">
        <v>4112</v>
      </c>
    </row>
    <row r="79" spans="2:11" x14ac:dyDescent="0.25">
      <c r="B79" s="1" t="s">
        <v>20</v>
      </c>
      <c r="C79" t="s">
        <v>8</v>
      </c>
      <c r="D79" s="4">
        <v>308</v>
      </c>
      <c r="E79" s="11"/>
      <c r="F79" s="5">
        <v>13</v>
      </c>
      <c r="G79" s="5">
        <v>202</v>
      </c>
      <c r="H79" s="5">
        <v>23830</v>
      </c>
      <c r="I79" s="5"/>
      <c r="J79" s="14">
        <f>Table1[[#This Row],[Cancels]]/'2023 Data'!K66</f>
        <v>3.4138921750887272E-2</v>
      </c>
      <c r="K79" s="5">
        <v>5944</v>
      </c>
    </row>
    <row r="80" spans="2:11" x14ac:dyDescent="0.25">
      <c r="B80" s="1" t="s">
        <v>21</v>
      </c>
      <c r="C80" t="s">
        <v>8</v>
      </c>
      <c r="D80" s="4">
        <v>223</v>
      </c>
      <c r="E80" s="11"/>
      <c r="F80" s="5">
        <v>13</v>
      </c>
      <c r="G80" s="5">
        <v>150</v>
      </c>
      <c r="H80" s="5">
        <v>16865</v>
      </c>
      <c r="I80" s="5"/>
      <c r="J80" s="14">
        <f>Table1[[#This Row],[Cancels]]/'2023 Data'!K67</f>
        <v>2.7056277056277056E-2</v>
      </c>
      <c r="K80" s="5">
        <v>5559</v>
      </c>
    </row>
    <row r="81" spans="2:11" x14ac:dyDescent="0.25">
      <c r="B81" s="1" t="s">
        <v>22</v>
      </c>
      <c r="C81" t="s">
        <v>8</v>
      </c>
      <c r="D81" s="4">
        <v>146</v>
      </c>
      <c r="E81" s="11"/>
      <c r="F81" s="5">
        <v>12</v>
      </c>
      <c r="G81" s="5">
        <v>108</v>
      </c>
      <c r="H81" s="5">
        <v>12404</v>
      </c>
      <c r="I81" s="5"/>
      <c r="J81" s="14">
        <f>Table1[[#This Row],[Cancels]]/'2023 Data'!K68</f>
        <v>2.6939386380643551E-2</v>
      </c>
      <c r="K81" s="5">
        <v>4003</v>
      </c>
    </row>
    <row r="82" spans="2:11" x14ac:dyDescent="0.25">
      <c r="B82" s="1" t="s">
        <v>23</v>
      </c>
      <c r="C82" t="s">
        <v>8</v>
      </c>
      <c r="D82" s="4">
        <v>140</v>
      </c>
      <c r="E82" s="11"/>
      <c r="F82" s="5">
        <v>27</v>
      </c>
      <c r="G82" s="5">
        <v>109</v>
      </c>
      <c r="H82" s="5">
        <v>15498</v>
      </c>
      <c r="I82" s="5"/>
      <c r="J82" s="14">
        <f>Table1[[#This Row],[Cancels]]/'2023 Data'!K69</f>
        <v>3.0252567305023591E-2</v>
      </c>
      <c r="K82" s="5">
        <v>3612</v>
      </c>
    </row>
    <row r="83" spans="2:11" x14ac:dyDescent="0.25">
      <c r="B83" s="1" t="s">
        <v>24</v>
      </c>
      <c r="C83" t="s">
        <v>8</v>
      </c>
      <c r="D83" s="4">
        <v>314</v>
      </c>
      <c r="E83" s="11"/>
      <c r="F83" s="5">
        <v>11</v>
      </c>
      <c r="G83" s="5">
        <v>231</v>
      </c>
      <c r="H83" s="5">
        <v>21965</v>
      </c>
      <c r="I83" s="5"/>
      <c r="J83" s="14">
        <f>Table1[[#This Row],[Cancels]]/'2023 Data'!K70</f>
        <v>3.5964502568893039E-2</v>
      </c>
      <c r="K83" s="5">
        <v>6459</v>
      </c>
    </row>
    <row r="84" spans="2:11" x14ac:dyDescent="0.25">
      <c r="B84" s="1" t="s">
        <v>31</v>
      </c>
      <c r="C84" t="s">
        <v>8</v>
      </c>
      <c r="D84" s="4">
        <v>202</v>
      </c>
      <c r="E84" s="11"/>
      <c r="F84" s="5">
        <v>22</v>
      </c>
      <c r="G84" s="5">
        <v>152</v>
      </c>
      <c r="H84" s="5">
        <v>29946</v>
      </c>
      <c r="I84" s="5"/>
      <c r="J84" s="14">
        <f>Table1[[#This Row],[Cancels]]/'2023 Data'!K71</f>
        <v>3.0969845150774247E-2</v>
      </c>
      <c r="K84" s="5">
        <v>4936</v>
      </c>
    </row>
    <row r="85" spans="2:11" x14ac:dyDescent="0.25">
      <c r="B85" s="1" t="s">
        <v>2</v>
      </c>
      <c r="C85" t="s">
        <v>9</v>
      </c>
      <c r="D85" s="4">
        <v>160</v>
      </c>
      <c r="E85" s="11"/>
      <c r="F85" s="5">
        <v>17</v>
      </c>
      <c r="G85" s="5">
        <v>108</v>
      </c>
      <c r="H85" s="5">
        <v>13951</v>
      </c>
      <c r="I85" s="5"/>
      <c r="J85" s="14">
        <f>Table1[[#This Row],[Cancels]]/'2023 Data'!K72</f>
        <v>4.5704612780363946E-2</v>
      </c>
      <c r="K85" s="5">
        <v>2387</v>
      </c>
    </row>
    <row r="86" spans="2:11" x14ac:dyDescent="0.25">
      <c r="B86" s="1" t="s">
        <v>30</v>
      </c>
      <c r="C86" t="s">
        <v>9</v>
      </c>
      <c r="D86" s="4">
        <v>214</v>
      </c>
      <c r="E86" s="11"/>
      <c r="F86" s="5">
        <v>23</v>
      </c>
      <c r="G86" s="5">
        <v>115</v>
      </c>
      <c r="H86" s="5">
        <v>12859</v>
      </c>
      <c r="I86" s="5"/>
      <c r="J86" s="14">
        <f>Table1[[#This Row],[Cancels]]/'2023 Data'!K73</f>
        <v>5.120213713268032E-2</v>
      </c>
      <c r="K86" s="5">
        <v>2305</v>
      </c>
    </row>
    <row r="87" spans="2:11" x14ac:dyDescent="0.25">
      <c r="B87" s="1" t="s">
        <v>15</v>
      </c>
      <c r="C87" t="s">
        <v>9</v>
      </c>
      <c r="D87" s="4">
        <v>294</v>
      </c>
      <c r="E87" s="11"/>
      <c r="F87" s="5">
        <v>6</v>
      </c>
      <c r="G87" s="5">
        <v>179</v>
      </c>
      <c r="H87" s="5">
        <v>21269</v>
      </c>
      <c r="I87" s="5"/>
      <c r="J87" s="14">
        <f>Table1[[#This Row],[Cancels]]/'2023 Data'!K74</f>
        <v>3.0593061015211077E-2</v>
      </c>
      <c r="K87" s="5">
        <v>5883</v>
      </c>
    </row>
    <row r="88" spans="2:11" x14ac:dyDescent="0.25">
      <c r="B88" s="1" t="s">
        <v>16</v>
      </c>
      <c r="C88" t="s">
        <v>9</v>
      </c>
      <c r="D88" s="4">
        <v>185</v>
      </c>
      <c r="E88" s="11"/>
      <c r="F88" s="5">
        <v>5</v>
      </c>
      <c r="G88" s="5">
        <v>159</v>
      </c>
      <c r="H88" s="5">
        <v>19020</v>
      </c>
      <c r="I88" s="5"/>
      <c r="J88" s="14">
        <f>Table1[[#This Row],[Cancels]]/'2023 Data'!K75</f>
        <v>4.4314381270903008E-2</v>
      </c>
      <c r="K88" s="5">
        <v>3591</v>
      </c>
    </row>
    <row r="89" spans="2:11" x14ac:dyDescent="0.25">
      <c r="B89" s="1" t="s">
        <v>17</v>
      </c>
      <c r="C89" t="s">
        <v>9</v>
      </c>
      <c r="D89" s="4">
        <v>236</v>
      </c>
      <c r="E89" s="11"/>
      <c r="F89" s="5">
        <v>5</v>
      </c>
      <c r="G89" s="5">
        <v>166</v>
      </c>
      <c r="H89" s="5">
        <v>15265</v>
      </c>
      <c r="I89" s="5"/>
      <c r="J89" s="14">
        <f>Table1[[#This Row],[Cancels]]/'2023 Data'!K76</f>
        <v>4.4515956020380797E-2</v>
      </c>
      <c r="K89" s="5">
        <v>3761</v>
      </c>
    </row>
    <row r="90" spans="2:11" x14ac:dyDescent="0.25">
      <c r="B90" s="1" t="s">
        <v>18</v>
      </c>
      <c r="C90" t="s">
        <v>9</v>
      </c>
      <c r="D90" s="4">
        <v>253</v>
      </c>
      <c r="E90" s="11"/>
      <c r="F90" s="5">
        <v>29</v>
      </c>
      <c r="G90" s="5">
        <v>159</v>
      </c>
      <c r="H90" s="5">
        <v>27549</v>
      </c>
      <c r="I90" s="5"/>
      <c r="J90" s="14">
        <f>Table1[[#This Row],[Cancels]]/'2023 Data'!K77</f>
        <v>3.6933797909407665E-2</v>
      </c>
      <c r="K90" s="5">
        <v>4383</v>
      </c>
    </row>
    <row r="91" spans="2:11" x14ac:dyDescent="0.25">
      <c r="B91" s="1" t="s">
        <v>19</v>
      </c>
      <c r="C91" t="s">
        <v>9</v>
      </c>
      <c r="D91" s="4">
        <v>189</v>
      </c>
      <c r="E91" s="11"/>
      <c r="F91" s="5">
        <v>18</v>
      </c>
      <c r="G91" s="5">
        <v>175</v>
      </c>
      <c r="H91" s="5">
        <v>17258</v>
      </c>
      <c r="I91" s="5"/>
      <c r="J91" s="14">
        <f>Table1[[#This Row],[Cancels]]/'2023 Data'!K78</f>
        <v>4.2558365758754865E-2</v>
      </c>
      <c r="K91" s="5">
        <v>4072</v>
      </c>
    </row>
    <row r="92" spans="2:11" x14ac:dyDescent="0.25">
      <c r="B92" s="1" t="s">
        <v>20</v>
      </c>
      <c r="C92" t="s">
        <v>9</v>
      </c>
      <c r="D92" s="4">
        <v>353</v>
      </c>
      <c r="E92" s="11"/>
      <c r="F92" s="5">
        <v>13</v>
      </c>
      <c r="G92" s="5">
        <v>196</v>
      </c>
      <c r="H92" s="5">
        <v>21771</v>
      </c>
      <c r="I92" s="5"/>
      <c r="J92" s="14">
        <f>Table1[[#This Row],[Cancels]]/'2023 Data'!K79</f>
        <v>3.2974427994616418E-2</v>
      </c>
      <c r="K92" s="5">
        <v>6029</v>
      </c>
    </row>
    <row r="93" spans="2:11" x14ac:dyDescent="0.25">
      <c r="B93" s="1" t="s">
        <v>21</v>
      </c>
      <c r="C93" t="s">
        <v>9</v>
      </c>
      <c r="D93" s="4">
        <v>201</v>
      </c>
      <c r="E93" s="11"/>
      <c r="F93" s="5">
        <v>12</v>
      </c>
      <c r="G93" s="5">
        <v>131</v>
      </c>
      <c r="H93" s="5">
        <v>17167</v>
      </c>
      <c r="I93" s="5"/>
      <c r="J93" s="14">
        <f>Table1[[#This Row],[Cancels]]/'2023 Data'!K80</f>
        <v>2.3565389458535708E-2</v>
      </c>
      <c r="K93" s="5">
        <v>5578</v>
      </c>
    </row>
    <row r="94" spans="2:11" x14ac:dyDescent="0.25">
      <c r="B94" s="1" t="s">
        <v>22</v>
      </c>
      <c r="C94" t="s">
        <v>9</v>
      </c>
      <c r="D94" s="4">
        <v>165</v>
      </c>
      <c r="E94" s="11"/>
      <c r="F94" s="5">
        <v>17</v>
      </c>
      <c r="G94" s="5">
        <v>98</v>
      </c>
      <c r="H94" s="5">
        <v>11271</v>
      </c>
      <c r="I94" s="5"/>
      <c r="J94" s="14">
        <f>Table1[[#This Row],[Cancels]]/'2023 Data'!K81</f>
        <v>2.4481638770921809E-2</v>
      </c>
      <c r="K94" s="5">
        <v>4025</v>
      </c>
    </row>
    <row r="95" spans="2:11" x14ac:dyDescent="0.25">
      <c r="B95" s="1" t="s">
        <v>23</v>
      </c>
      <c r="C95" t="s">
        <v>9</v>
      </c>
      <c r="D95" s="4">
        <v>139</v>
      </c>
      <c r="E95" s="11"/>
      <c r="F95" s="5">
        <v>12</v>
      </c>
      <c r="G95" s="5">
        <v>93</v>
      </c>
      <c r="H95" s="5">
        <v>15720</v>
      </c>
      <c r="I95" s="5"/>
      <c r="J95" s="14">
        <f>Table1[[#This Row],[Cancels]]/'2023 Data'!K82</f>
        <v>2.5747508305647839E-2</v>
      </c>
      <c r="K95" s="5">
        <v>3644</v>
      </c>
    </row>
    <row r="96" spans="2:11" x14ac:dyDescent="0.25">
      <c r="B96" s="1" t="s">
        <v>24</v>
      </c>
      <c r="C96" t="s">
        <v>9</v>
      </c>
      <c r="D96" s="4">
        <v>274</v>
      </c>
      <c r="E96" s="11"/>
      <c r="F96" s="5">
        <v>11</v>
      </c>
      <c r="G96" s="5">
        <v>179</v>
      </c>
      <c r="H96" s="5">
        <v>22865</v>
      </c>
      <c r="I96" s="5"/>
      <c r="J96" s="14">
        <f>Table1[[#This Row],[Cancels]]/'2023 Data'!K83</f>
        <v>2.7713268307787583E-2</v>
      </c>
      <c r="K96" s="5">
        <v>6504</v>
      </c>
    </row>
    <row r="97" spans="2:11" x14ac:dyDescent="0.25">
      <c r="B97" s="1" t="s">
        <v>31</v>
      </c>
      <c r="C97" t="s">
        <v>9</v>
      </c>
      <c r="D97" s="4">
        <v>203</v>
      </c>
      <c r="E97" s="11"/>
      <c r="F97" s="5">
        <v>20</v>
      </c>
      <c r="G97" s="5">
        <v>181</v>
      </c>
      <c r="H97" s="5">
        <v>29433</v>
      </c>
      <c r="I97" s="5"/>
      <c r="J97" s="14">
        <f>Table1[[#This Row],[Cancels]]/'2023 Data'!K84</f>
        <v>3.6669367909238249E-2</v>
      </c>
      <c r="K97" s="5">
        <v>4936</v>
      </c>
    </row>
    <row r="98" spans="2:11" x14ac:dyDescent="0.25">
      <c r="B98" s="1" t="s">
        <v>2</v>
      </c>
      <c r="C98" t="s">
        <v>10</v>
      </c>
      <c r="D98" s="4">
        <v>143</v>
      </c>
      <c r="E98" s="11"/>
      <c r="F98" s="5">
        <v>44</v>
      </c>
      <c r="G98" s="5">
        <v>80</v>
      </c>
      <c r="H98" s="5">
        <v>13218</v>
      </c>
      <c r="I98" s="5"/>
      <c r="J98" s="14">
        <f>Table1[[#This Row],[Cancels]]/'2023 Data'!K85</f>
        <v>3.3514872224549644E-2</v>
      </c>
      <c r="K98" s="5">
        <v>2399</v>
      </c>
    </row>
    <row r="99" spans="2:11" x14ac:dyDescent="0.25">
      <c r="B99" s="1" t="s">
        <v>30</v>
      </c>
      <c r="C99" t="s">
        <v>10</v>
      </c>
      <c r="D99" s="4">
        <v>568</v>
      </c>
      <c r="E99" s="11"/>
      <c r="F99" s="5">
        <v>13</v>
      </c>
      <c r="G99" s="5">
        <v>95</v>
      </c>
      <c r="H99" s="5">
        <v>15692</v>
      </c>
      <c r="I99" s="5"/>
      <c r="J99" s="14">
        <f>Table1[[#This Row],[Cancels]]/'2023 Data'!K86</f>
        <v>4.1214750542299353E-2</v>
      </c>
      <c r="K99" s="5">
        <v>2751</v>
      </c>
    </row>
    <row r="100" spans="2:11" x14ac:dyDescent="0.25">
      <c r="B100" s="1" t="s">
        <v>15</v>
      </c>
      <c r="C100" t="s">
        <v>10</v>
      </c>
      <c r="D100" s="4">
        <v>252</v>
      </c>
      <c r="E100" s="11"/>
      <c r="F100" s="5">
        <v>11</v>
      </c>
      <c r="G100" s="5">
        <v>203</v>
      </c>
      <c r="H100" s="5">
        <v>22066</v>
      </c>
      <c r="I100" s="5"/>
      <c r="J100" s="14">
        <f>Table1[[#This Row],[Cancels]]/'2023 Data'!K87</f>
        <v>3.4506204317525074E-2</v>
      </c>
      <c r="K100" s="5">
        <v>5823</v>
      </c>
    </row>
    <row r="101" spans="2:11" x14ac:dyDescent="0.25">
      <c r="B101" s="1" t="s">
        <v>16</v>
      </c>
      <c r="C101" t="s">
        <v>10</v>
      </c>
      <c r="D101" s="4">
        <v>228</v>
      </c>
      <c r="E101" s="11"/>
      <c r="F101" s="5">
        <v>11</v>
      </c>
      <c r="G101" s="5">
        <v>162</v>
      </c>
      <c r="H101" s="5">
        <v>19525</v>
      </c>
      <c r="I101" s="5"/>
      <c r="J101" s="14">
        <f>Table1[[#This Row],[Cancels]]/'2023 Data'!K88</f>
        <v>4.5112781954887216E-2</v>
      </c>
      <c r="K101" s="5">
        <v>3601</v>
      </c>
    </row>
    <row r="102" spans="2:11" x14ac:dyDescent="0.25">
      <c r="B102" s="1" t="s">
        <v>17</v>
      </c>
      <c r="C102" t="s">
        <v>10</v>
      </c>
      <c r="D102" s="4">
        <v>207</v>
      </c>
      <c r="E102" s="11"/>
      <c r="F102" s="5">
        <v>10</v>
      </c>
      <c r="G102" s="5">
        <v>200</v>
      </c>
      <c r="H102" s="5">
        <v>15175</v>
      </c>
      <c r="I102" s="5"/>
      <c r="J102" s="14">
        <f>Table1[[#This Row],[Cancels]]/'2023 Data'!K89</f>
        <v>5.3177346450412125E-2</v>
      </c>
      <c r="K102" s="5">
        <v>3719</v>
      </c>
    </row>
    <row r="103" spans="2:11" x14ac:dyDescent="0.25">
      <c r="B103" s="1" t="s">
        <v>18</v>
      </c>
      <c r="C103" t="s">
        <v>10</v>
      </c>
      <c r="D103" s="4">
        <v>239</v>
      </c>
      <c r="E103" s="11"/>
      <c r="F103" s="5">
        <v>33</v>
      </c>
      <c r="G103" s="5">
        <v>169</v>
      </c>
      <c r="H103" s="5">
        <v>28760</v>
      </c>
      <c r="I103" s="5"/>
      <c r="J103" s="14">
        <f>Table1[[#This Row],[Cancels]]/'2023 Data'!K90</f>
        <v>3.8558065252110425E-2</v>
      </c>
      <c r="K103" s="5">
        <v>4387</v>
      </c>
    </row>
    <row r="104" spans="2:11" x14ac:dyDescent="0.25">
      <c r="B104" s="1" t="s">
        <v>19</v>
      </c>
      <c r="C104" t="s">
        <v>10</v>
      </c>
      <c r="D104" s="4">
        <v>210</v>
      </c>
      <c r="E104" s="11"/>
      <c r="F104" s="5">
        <v>43</v>
      </c>
      <c r="G104" s="5">
        <v>136</v>
      </c>
      <c r="H104" s="5">
        <v>17342</v>
      </c>
      <c r="I104" s="5"/>
      <c r="J104" s="14">
        <f>Table1[[#This Row],[Cancels]]/'2023 Data'!K91</f>
        <v>3.3398821218074658E-2</v>
      </c>
      <c r="K104" s="5">
        <v>4060</v>
      </c>
    </row>
    <row r="105" spans="2:11" x14ac:dyDescent="0.25">
      <c r="B105" s="1" t="s">
        <v>20</v>
      </c>
      <c r="C105" t="s">
        <v>10</v>
      </c>
      <c r="D105" s="4">
        <v>306</v>
      </c>
      <c r="E105" s="11"/>
      <c r="F105" s="5">
        <v>28</v>
      </c>
      <c r="G105" s="5">
        <v>208</v>
      </c>
      <c r="H105" s="5">
        <v>24480</v>
      </c>
      <c r="I105" s="5"/>
      <c r="J105" s="14">
        <f>Table1[[#This Row],[Cancels]]/'2023 Data'!K92</f>
        <v>3.4499917067507047E-2</v>
      </c>
      <c r="K105" s="5">
        <v>6031</v>
      </c>
    </row>
    <row r="106" spans="2:11" x14ac:dyDescent="0.25">
      <c r="B106" s="1" t="s">
        <v>21</v>
      </c>
      <c r="C106" t="s">
        <v>10</v>
      </c>
      <c r="D106" s="4">
        <v>187</v>
      </c>
      <c r="E106" s="11"/>
      <c r="F106" s="5">
        <v>13</v>
      </c>
      <c r="G106" s="5">
        <v>158</v>
      </c>
      <c r="H106" s="5">
        <v>15491</v>
      </c>
      <c r="I106" s="5"/>
      <c r="J106" s="14">
        <f>Table1[[#This Row],[Cancels]]/'2023 Data'!K93</f>
        <v>2.8325564718537109E-2</v>
      </c>
      <c r="K106" s="5">
        <v>5552</v>
      </c>
    </row>
    <row r="107" spans="2:11" x14ac:dyDescent="0.25">
      <c r="B107" s="1" t="s">
        <v>22</v>
      </c>
      <c r="C107" t="s">
        <v>10</v>
      </c>
      <c r="D107" s="4">
        <v>167</v>
      </c>
      <c r="E107" s="11"/>
      <c r="F107" s="5">
        <v>9</v>
      </c>
      <c r="G107" s="5">
        <v>105</v>
      </c>
      <c r="H107" s="5">
        <v>15369</v>
      </c>
      <c r="I107" s="5"/>
      <c r="J107" s="14">
        <f>Table1[[#This Row],[Cancels]]/'2023 Data'!K94</f>
        <v>2.6086956521739129E-2</v>
      </c>
      <c r="K107" s="5">
        <v>4026</v>
      </c>
    </row>
    <row r="108" spans="2:11" x14ac:dyDescent="0.25">
      <c r="B108" s="1" t="s">
        <v>23</v>
      </c>
      <c r="C108" t="s">
        <v>10</v>
      </c>
      <c r="D108" s="4">
        <v>139</v>
      </c>
      <c r="E108" s="11"/>
      <c r="F108" s="5">
        <v>31</v>
      </c>
      <c r="G108" s="5">
        <v>106</v>
      </c>
      <c r="H108" s="5">
        <v>14455</v>
      </c>
      <c r="I108" s="5"/>
      <c r="J108" s="14">
        <f>Table1[[#This Row],[Cancels]]/'2023 Data'!K95</f>
        <v>2.9088913282107574E-2</v>
      </c>
      <c r="K108" s="5">
        <v>3654</v>
      </c>
    </row>
    <row r="109" spans="2:11" x14ac:dyDescent="0.25">
      <c r="B109" s="1" t="s">
        <v>24</v>
      </c>
      <c r="C109" t="s">
        <v>10</v>
      </c>
      <c r="D109" s="4">
        <v>425</v>
      </c>
      <c r="E109" s="11"/>
      <c r="F109" s="5">
        <v>11</v>
      </c>
      <c r="G109" s="5">
        <v>240</v>
      </c>
      <c r="H109" s="5">
        <v>22934</v>
      </c>
      <c r="I109" s="5"/>
      <c r="J109" s="14">
        <f>Table1[[#This Row],[Cancels]]/'2023 Data'!K96</f>
        <v>3.6900369003690037E-2</v>
      </c>
      <c r="K109" s="5">
        <v>6614</v>
      </c>
    </row>
    <row r="110" spans="2:11" x14ac:dyDescent="0.25">
      <c r="B110" s="1" t="s">
        <v>31</v>
      </c>
      <c r="C110" t="s">
        <v>10</v>
      </c>
      <c r="D110" s="4">
        <v>183</v>
      </c>
      <c r="E110" s="11"/>
      <c r="F110" s="5">
        <v>34</v>
      </c>
      <c r="G110" s="5">
        <v>159</v>
      </c>
      <c r="H110" s="5">
        <v>29105</v>
      </c>
      <c r="I110" s="5"/>
      <c r="J110" s="14">
        <f>Table1[[#This Row],[Cancels]]/'2023 Data'!K97</f>
        <v>3.2212317666126415E-2</v>
      </c>
      <c r="K110" s="5">
        <v>4902</v>
      </c>
    </row>
    <row r="111" spans="2:11" x14ac:dyDescent="0.25">
      <c r="B111" s="1" t="s">
        <v>2</v>
      </c>
      <c r="C111" t="s">
        <v>11</v>
      </c>
      <c r="D111" s="4">
        <v>139</v>
      </c>
      <c r="E111" s="11"/>
      <c r="F111" s="5">
        <v>49</v>
      </c>
      <c r="G111" s="5">
        <v>94</v>
      </c>
      <c r="H111" s="5">
        <v>11193</v>
      </c>
      <c r="I111" s="5"/>
      <c r="J111" s="14">
        <f>Table1[[#This Row],[Cancels]]/'2023 Data'!K98</f>
        <v>3.9182992913714049E-2</v>
      </c>
      <c r="K111" s="5">
        <v>2401</v>
      </c>
    </row>
    <row r="112" spans="2:11" x14ac:dyDescent="0.25">
      <c r="B112" s="1" t="s">
        <v>30</v>
      </c>
      <c r="C112" t="s">
        <v>11</v>
      </c>
      <c r="D112" s="4">
        <v>345</v>
      </c>
      <c r="E112" s="11"/>
      <c r="F112" s="5">
        <v>10</v>
      </c>
      <c r="G112" s="5">
        <v>87</v>
      </c>
      <c r="H112" s="5">
        <v>17429</v>
      </c>
      <c r="I112" s="5"/>
      <c r="J112" s="14">
        <f>Table1[[#This Row],[Cancels]]/'2023 Data'!K99</f>
        <v>3.162486368593239E-2</v>
      </c>
      <c r="K112" s="5">
        <v>2983</v>
      </c>
    </row>
    <row r="113" spans="2:11" x14ac:dyDescent="0.25">
      <c r="B113" s="1" t="s">
        <v>15</v>
      </c>
      <c r="C113" t="s">
        <v>11</v>
      </c>
      <c r="D113" s="4">
        <v>228</v>
      </c>
      <c r="E113" s="11"/>
      <c r="F113" s="5">
        <v>12</v>
      </c>
      <c r="G113" s="5">
        <v>195</v>
      </c>
      <c r="H113" s="5">
        <v>19606</v>
      </c>
      <c r="I113" s="5"/>
      <c r="J113" s="14">
        <f>Table1[[#This Row],[Cancels]]/'2023 Data'!K100</f>
        <v>3.3487892838742914E-2</v>
      </c>
      <c r="K113" s="5">
        <v>5780</v>
      </c>
    </row>
    <row r="114" spans="2:11" x14ac:dyDescent="0.25">
      <c r="B114" s="1" t="s">
        <v>16</v>
      </c>
      <c r="C114" t="s">
        <v>11</v>
      </c>
      <c r="D114" s="4">
        <v>160</v>
      </c>
      <c r="E114" s="11"/>
      <c r="F114" s="5">
        <v>7</v>
      </c>
      <c r="G114" s="5">
        <v>177</v>
      </c>
      <c r="H114" s="5">
        <v>17841</v>
      </c>
      <c r="I114" s="5"/>
      <c r="J114" s="14">
        <f>Table1[[#This Row],[Cancels]]/'2023 Data'!K101</f>
        <v>4.9153013051930018E-2</v>
      </c>
      <c r="K114" s="5">
        <v>3550</v>
      </c>
    </row>
    <row r="115" spans="2:11" x14ac:dyDescent="0.25">
      <c r="B115" s="1" t="s">
        <v>17</v>
      </c>
      <c r="C115" t="s">
        <v>11</v>
      </c>
      <c r="D115" s="4">
        <v>158</v>
      </c>
      <c r="E115" s="11"/>
      <c r="F115" s="5">
        <v>14</v>
      </c>
      <c r="G115" s="5">
        <v>159</v>
      </c>
      <c r="H115" s="5">
        <v>14282</v>
      </c>
      <c r="I115" s="5"/>
      <c r="J115" s="14">
        <f>Table1[[#This Row],[Cancels]]/'2023 Data'!K102</f>
        <v>4.2753428340951867E-2</v>
      </c>
      <c r="K115" s="5">
        <v>3689</v>
      </c>
    </row>
    <row r="116" spans="2:11" x14ac:dyDescent="0.25">
      <c r="B116" s="1" t="s">
        <v>18</v>
      </c>
      <c r="C116" t="s">
        <v>11</v>
      </c>
      <c r="D116" s="4">
        <v>195</v>
      </c>
      <c r="E116" s="11"/>
      <c r="F116" s="5">
        <v>40</v>
      </c>
      <c r="G116" s="5">
        <v>195</v>
      </c>
      <c r="H116" s="5">
        <v>25201</v>
      </c>
      <c r="I116" s="5"/>
      <c r="J116" s="14">
        <f>Table1[[#This Row],[Cancels]]/'2023 Data'!K103</f>
        <v>4.4449509915659907E-2</v>
      </c>
      <c r="K116" s="5">
        <v>4362</v>
      </c>
    </row>
    <row r="117" spans="2:11" x14ac:dyDescent="0.25">
      <c r="B117" s="1" t="s">
        <v>19</v>
      </c>
      <c r="C117" t="s">
        <v>11</v>
      </c>
      <c r="D117" s="4">
        <v>145</v>
      </c>
      <c r="E117" s="11"/>
      <c r="F117" s="5">
        <v>48</v>
      </c>
      <c r="G117" s="5">
        <v>171</v>
      </c>
      <c r="H117" s="5">
        <v>15470</v>
      </c>
      <c r="I117" s="5"/>
      <c r="J117" s="14">
        <f>Table1[[#This Row],[Cancels]]/'2023 Data'!K104</f>
        <v>4.2118226600985222E-2</v>
      </c>
      <c r="K117" s="5">
        <v>3986</v>
      </c>
    </row>
    <row r="118" spans="2:11" x14ac:dyDescent="0.25">
      <c r="B118" s="1" t="s">
        <v>20</v>
      </c>
      <c r="C118" t="s">
        <v>11</v>
      </c>
      <c r="D118" s="4">
        <v>254</v>
      </c>
      <c r="E118" s="11"/>
      <c r="F118" s="5">
        <v>40</v>
      </c>
      <c r="G118" s="5">
        <v>216</v>
      </c>
      <c r="H118" s="5">
        <v>21974</v>
      </c>
      <c r="I118" s="5"/>
      <c r="J118" s="14">
        <f>Table1[[#This Row],[Cancels]]/'2023 Data'!K105</f>
        <v>3.5814956060354834E-2</v>
      </c>
      <c r="K118" s="5">
        <v>5971</v>
      </c>
    </row>
    <row r="119" spans="2:11" x14ac:dyDescent="0.25">
      <c r="B119" s="1" t="s">
        <v>21</v>
      </c>
      <c r="C119" t="s">
        <v>11</v>
      </c>
      <c r="D119" s="4">
        <v>164</v>
      </c>
      <c r="E119" s="11"/>
      <c r="F119" s="5">
        <v>13</v>
      </c>
      <c r="G119" s="5">
        <v>142</v>
      </c>
      <c r="H119" s="5">
        <v>13506</v>
      </c>
      <c r="I119" s="5"/>
      <c r="J119" s="14">
        <f>Table1[[#This Row],[Cancels]]/'2023 Data'!K106</f>
        <v>2.5576368876080693E-2</v>
      </c>
      <c r="K119" s="5">
        <v>5505</v>
      </c>
    </row>
    <row r="120" spans="2:11" x14ac:dyDescent="0.25">
      <c r="B120" s="1" t="s">
        <v>22</v>
      </c>
      <c r="C120" t="s">
        <v>11</v>
      </c>
      <c r="D120" s="4">
        <v>170</v>
      </c>
      <c r="E120" s="11"/>
      <c r="F120" s="5">
        <v>11</v>
      </c>
      <c r="G120" s="5">
        <v>128</v>
      </c>
      <c r="H120" s="5">
        <v>15379</v>
      </c>
      <c r="I120" s="5"/>
      <c r="J120" s="14">
        <f>Table1[[#This Row],[Cancels]]/'2023 Data'!K107</f>
        <v>3.1793343268753105E-2</v>
      </c>
      <c r="K120" s="5">
        <v>4024</v>
      </c>
    </row>
    <row r="121" spans="2:11" x14ac:dyDescent="0.25">
      <c r="B121" s="1" t="s">
        <v>23</v>
      </c>
      <c r="C121" t="s">
        <v>11</v>
      </c>
      <c r="D121" s="4">
        <v>100</v>
      </c>
      <c r="E121" s="11"/>
      <c r="F121" s="5">
        <v>40</v>
      </c>
      <c r="G121" s="5">
        <v>132</v>
      </c>
      <c r="H121" s="5">
        <v>13700</v>
      </c>
      <c r="I121" s="5"/>
      <c r="J121" s="14">
        <f>Table1[[#This Row],[Cancels]]/'2023 Data'!K108</f>
        <v>3.6124794745484398E-2</v>
      </c>
      <c r="K121" s="5">
        <v>3595</v>
      </c>
    </row>
    <row r="122" spans="2:11" x14ac:dyDescent="0.25">
      <c r="B122" s="1" t="s">
        <v>24</v>
      </c>
      <c r="C122" t="s">
        <v>11</v>
      </c>
      <c r="D122" s="4">
        <v>274</v>
      </c>
      <c r="E122" s="11"/>
      <c r="F122" s="5">
        <v>5</v>
      </c>
      <c r="G122" s="5">
        <v>241</v>
      </c>
      <c r="H122" s="5">
        <v>19799</v>
      </c>
      <c r="I122" s="5"/>
      <c r="J122" s="14">
        <f>Table1[[#This Row],[Cancels]]/'2023 Data'!K109</f>
        <v>3.6437859086785609E-2</v>
      </c>
      <c r="K122" s="5">
        <v>6587</v>
      </c>
    </row>
    <row r="123" spans="2:11" x14ac:dyDescent="0.25">
      <c r="B123" s="1" t="s">
        <v>31</v>
      </c>
      <c r="C123" t="s">
        <v>11</v>
      </c>
      <c r="D123" s="4">
        <v>173</v>
      </c>
      <c r="E123" s="11"/>
      <c r="F123" s="5">
        <v>83</v>
      </c>
      <c r="G123" s="5">
        <v>228</v>
      </c>
      <c r="H123" s="5">
        <v>25032</v>
      </c>
      <c r="I123" s="5"/>
      <c r="J123" s="14">
        <f>Table1[[#This Row],[Cancels]]/'2023 Data'!K110</f>
        <v>4.6511627906976744E-2</v>
      </c>
      <c r="K123" s="5">
        <v>4814</v>
      </c>
    </row>
    <row r="124" spans="2:11" x14ac:dyDescent="0.25">
      <c r="B124" s="1" t="s">
        <v>2</v>
      </c>
      <c r="C124" t="s">
        <v>12</v>
      </c>
      <c r="D124" s="4">
        <v>138</v>
      </c>
      <c r="E124" s="11"/>
      <c r="F124" s="5">
        <v>21</v>
      </c>
      <c r="G124" s="5">
        <v>77</v>
      </c>
      <c r="H124" s="5">
        <v>11788</v>
      </c>
      <c r="I124" s="5"/>
      <c r="J124" s="14">
        <f>Table1[[#This Row],[Cancels]]/'2023 Data'!K111</f>
        <v>3.2069970845481049E-2</v>
      </c>
      <c r="K124" s="5">
        <v>2437</v>
      </c>
    </row>
    <row r="125" spans="2:11" x14ac:dyDescent="0.25">
      <c r="B125" s="1" t="s">
        <v>30</v>
      </c>
      <c r="C125" t="s">
        <v>12</v>
      </c>
      <c r="D125" s="4">
        <v>213</v>
      </c>
      <c r="E125" s="11"/>
      <c r="F125" s="5">
        <v>12</v>
      </c>
      <c r="G125" s="5">
        <v>101</v>
      </c>
      <c r="H125" s="5">
        <v>17824</v>
      </c>
      <c r="I125" s="5"/>
      <c r="J125" s="14">
        <f>Table1[[#This Row],[Cancels]]/'2023 Data'!K112</f>
        <v>3.3858531679517266E-2</v>
      </c>
      <c r="K125" s="5">
        <v>3058</v>
      </c>
    </row>
    <row r="126" spans="2:11" x14ac:dyDescent="0.25">
      <c r="B126" s="1" t="s">
        <v>15</v>
      </c>
      <c r="C126" t="s">
        <v>12</v>
      </c>
      <c r="D126" s="4">
        <v>201</v>
      </c>
      <c r="E126" s="11"/>
      <c r="F126" s="5">
        <v>6</v>
      </c>
      <c r="G126" s="5">
        <v>183</v>
      </c>
      <c r="H126" s="5">
        <v>19567</v>
      </c>
      <c r="I126" s="5"/>
      <c r="J126" s="14">
        <f>Table1[[#This Row],[Cancels]]/'2023 Data'!K113</f>
        <v>3.1660899653979238E-2</v>
      </c>
      <c r="K126" s="5">
        <v>5711</v>
      </c>
    </row>
    <row r="127" spans="2:11" x14ac:dyDescent="0.25">
      <c r="B127" s="1" t="s">
        <v>16</v>
      </c>
      <c r="C127" t="s">
        <v>12</v>
      </c>
      <c r="D127" s="4">
        <v>154</v>
      </c>
      <c r="E127" s="11"/>
      <c r="F127" s="5">
        <v>9</v>
      </c>
      <c r="G127" s="5">
        <v>145</v>
      </c>
      <c r="H127" s="5">
        <v>18431</v>
      </c>
      <c r="I127" s="5"/>
      <c r="J127" s="14">
        <f>Table1[[#This Row],[Cancels]]/'2023 Data'!K114</f>
        <v>4.0845070422535212E-2</v>
      </c>
      <c r="K127" s="5">
        <v>3529</v>
      </c>
    </row>
    <row r="128" spans="2:11" x14ac:dyDescent="0.25">
      <c r="B128" s="1" t="s">
        <v>17</v>
      </c>
      <c r="C128" t="s">
        <v>12</v>
      </c>
      <c r="D128" s="4">
        <v>168</v>
      </c>
      <c r="E128" s="11"/>
      <c r="F128" s="5">
        <v>10</v>
      </c>
      <c r="G128" s="5">
        <v>145</v>
      </c>
      <c r="H128" s="5">
        <v>13987</v>
      </c>
      <c r="I128" s="5"/>
      <c r="J128" s="14">
        <f>Table1[[#This Row],[Cancels]]/'2023 Data'!K115</f>
        <v>3.9306044998644617E-2</v>
      </c>
      <c r="K128" s="5">
        <v>3659</v>
      </c>
    </row>
    <row r="129" spans="2:11" x14ac:dyDescent="0.25">
      <c r="B129" s="1" t="s">
        <v>18</v>
      </c>
      <c r="C129" t="s">
        <v>12</v>
      </c>
      <c r="D129" s="4">
        <v>192</v>
      </c>
      <c r="E129" s="11"/>
      <c r="F129" s="5">
        <v>26</v>
      </c>
      <c r="G129" s="5">
        <v>158</v>
      </c>
      <c r="H129" s="5">
        <v>25741</v>
      </c>
      <c r="I129" s="5"/>
      <c r="J129" s="14">
        <f>Table1[[#This Row],[Cancels]]/'2023 Data'!K116</f>
        <v>3.6221916552040351E-2</v>
      </c>
      <c r="K129" s="5">
        <v>4354</v>
      </c>
    </row>
    <row r="130" spans="2:11" x14ac:dyDescent="0.25">
      <c r="B130" s="1" t="s">
        <v>19</v>
      </c>
      <c r="C130" t="s">
        <v>12</v>
      </c>
      <c r="D130" s="4">
        <v>155</v>
      </c>
      <c r="E130" s="11"/>
      <c r="F130" s="5">
        <v>16</v>
      </c>
      <c r="G130" s="5">
        <v>174</v>
      </c>
      <c r="H130" s="5">
        <v>16244</v>
      </c>
      <c r="I130" s="5"/>
      <c r="J130" s="14">
        <f>Table1[[#This Row],[Cancels]]/'2023 Data'!K117</f>
        <v>4.3652784746613146E-2</v>
      </c>
      <c r="K130" s="5">
        <v>3914</v>
      </c>
    </row>
    <row r="131" spans="2:11" x14ac:dyDescent="0.25">
      <c r="B131" s="1" t="s">
        <v>20</v>
      </c>
      <c r="C131" t="s">
        <v>12</v>
      </c>
      <c r="D131" s="4">
        <v>235</v>
      </c>
      <c r="E131" s="11"/>
      <c r="F131" s="5">
        <v>14</v>
      </c>
      <c r="G131" s="5">
        <v>208</v>
      </c>
      <c r="H131" s="5">
        <v>21987</v>
      </c>
      <c r="I131" s="5"/>
      <c r="J131" s="14">
        <f>Table1[[#This Row],[Cancels]]/'2023 Data'!K118</f>
        <v>3.4835036007368952E-2</v>
      </c>
      <c r="K131" s="5">
        <v>5919</v>
      </c>
    </row>
    <row r="132" spans="2:11" x14ac:dyDescent="0.25">
      <c r="B132" s="1" t="s">
        <v>21</v>
      </c>
      <c r="C132" t="s">
        <v>12</v>
      </c>
      <c r="D132" s="4">
        <v>172</v>
      </c>
      <c r="E132" s="11"/>
      <c r="F132" s="5">
        <v>14</v>
      </c>
      <c r="G132" s="5">
        <v>149</v>
      </c>
      <c r="H132" s="5">
        <v>14049</v>
      </c>
      <c r="I132" s="5"/>
      <c r="J132" s="14">
        <f>Table1[[#This Row],[Cancels]]/'2023 Data'!K119</f>
        <v>2.706630336058129E-2</v>
      </c>
      <c r="K132" s="5">
        <v>5488</v>
      </c>
    </row>
    <row r="133" spans="2:11" x14ac:dyDescent="0.25">
      <c r="B133" s="1" t="s">
        <v>22</v>
      </c>
      <c r="C133" t="s">
        <v>12</v>
      </c>
      <c r="D133" s="4">
        <v>126</v>
      </c>
      <c r="E133" s="11"/>
      <c r="F133" s="5">
        <v>8</v>
      </c>
      <c r="G133" s="5">
        <v>101</v>
      </c>
      <c r="H133" s="5">
        <v>15332</v>
      </c>
      <c r="I133" s="5"/>
      <c r="J133" s="14">
        <f>Table1[[#This Row],[Cancels]]/'2023 Data'!K120</f>
        <v>2.5099403578528828E-2</v>
      </c>
      <c r="K133" s="5">
        <v>4010</v>
      </c>
    </row>
    <row r="134" spans="2:11" x14ac:dyDescent="0.25">
      <c r="B134" s="1" t="s">
        <v>23</v>
      </c>
      <c r="C134" t="s">
        <v>12</v>
      </c>
      <c r="D134" s="4">
        <v>97</v>
      </c>
      <c r="E134" s="11"/>
      <c r="F134" s="5">
        <v>14</v>
      </c>
      <c r="G134" s="5">
        <v>74</v>
      </c>
      <c r="H134" s="5">
        <v>13348</v>
      </c>
      <c r="I134" s="5"/>
      <c r="J134" s="14">
        <f>Table1[[#This Row],[Cancels]]/'2023 Data'!K121</f>
        <v>2.0584144645340752E-2</v>
      </c>
      <c r="K134" s="5">
        <v>3605</v>
      </c>
    </row>
    <row r="135" spans="2:11" x14ac:dyDescent="0.25">
      <c r="B135" s="1" t="s">
        <v>24</v>
      </c>
      <c r="C135" t="s">
        <v>12</v>
      </c>
      <c r="D135" s="4">
        <v>239</v>
      </c>
      <c r="E135" s="11"/>
      <c r="F135" s="5">
        <v>12</v>
      </c>
      <c r="G135" s="5">
        <v>170</v>
      </c>
      <c r="H135" s="5">
        <v>19365</v>
      </c>
      <c r="I135" s="5"/>
      <c r="J135" s="14">
        <f>Table1[[#This Row],[Cancels]]/'2023 Data'!K122</f>
        <v>2.5808410505541217E-2</v>
      </c>
      <c r="K135" s="5">
        <v>6618</v>
      </c>
    </row>
    <row r="136" spans="2:11" x14ac:dyDescent="0.25">
      <c r="B136" s="1" t="s">
        <v>31</v>
      </c>
      <c r="C136" t="s">
        <v>12</v>
      </c>
      <c r="D136" s="4">
        <v>157</v>
      </c>
      <c r="E136" s="11"/>
      <c r="F136" s="5">
        <v>51</v>
      </c>
      <c r="G136" s="5">
        <v>199</v>
      </c>
      <c r="H136" s="5">
        <v>25906</v>
      </c>
      <c r="I136" s="5"/>
      <c r="J136" s="14">
        <f>Table1[[#This Row],[Cancels]]/'2023 Data'!K123</f>
        <v>4.1337764852513503E-2</v>
      </c>
      <c r="K136" s="5">
        <v>4736</v>
      </c>
    </row>
    <row r="137" spans="2:11" x14ac:dyDescent="0.25">
      <c r="B137" s="1" t="s">
        <v>2</v>
      </c>
      <c r="C137" t="s">
        <v>13</v>
      </c>
      <c r="D137" s="4">
        <v>114</v>
      </c>
      <c r="E137" s="11"/>
      <c r="F137" s="5">
        <v>5</v>
      </c>
      <c r="G137" s="5">
        <v>84</v>
      </c>
      <c r="H137" s="5">
        <v>11345</v>
      </c>
      <c r="I137" s="5"/>
      <c r="J137" s="14">
        <f>Table1[[#This Row],[Cancels]]/'2023 Data'!K124</f>
        <v>3.4468608945424702E-2</v>
      </c>
      <c r="K137" s="5">
        <v>2419</v>
      </c>
    </row>
    <row r="138" spans="2:11" x14ac:dyDescent="0.25">
      <c r="B138" s="1" t="s">
        <v>30</v>
      </c>
      <c r="C138" t="s">
        <v>13</v>
      </c>
      <c r="D138" s="4">
        <v>183</v>
      </c>
      <c r="E138" s="11"/>
      <c r="F138" s="5">
        <v>18</v>
      </c>
      <c r="G138" s="5">
        <v>90</v>
      </c>
      <c r="H138" s="5">
        <v>15758</v>
      </c>
      <c r="I138" s="5"/>
      <c r="J138" s="14">
        <f>Table1[[#This Row],[Cancels]]/'2023 Data'!K125</f>
        <v>2.9431000654022238E-2</v>
      </c>
      <c r="K138" s="5">
        <v>3115</v>
      </c>
    </row>
    <row r="139" spans="2:11" x14ac:dyDescent="0.25">
      <c r="B139" s="1" t="s">
        <v>15</v>
      </c>
      <c r="C139" t="s">
        <v>13</v>
      </c>
      <c r="D139" s="4">
        <v>199</v>
      </c>
      <c r="E139" s="11"/>
      <c r="F139" s="5">
        <v>7</v>
      </c>
      <c r="G139" s="5">
        <v>190</v>
      </c>
      <c r="H139" s="5">
        <v>18643</v>
      </c>
      <c r="I139" s="5"/>
      <c r="J139" s="14">
        <f>Table1[[#This Row],[Cancels]]/'2023 Data'!K126</f>
        <v>3.3269129749606025E-2</v>
      </c>
      <c r="K139" s="5">
        <v>5640</v>
      </c>
    </row>
    <row r="140" spans="2:11" x14ac:dyDescent="0.25">
      <c r="B140" s="1" t="s">
        <v>16</v>
      </c>
      <c r="C140" t="s">
        <v>13</v>
      </c>
      <c r="D140" s="4">
        <v>143</v>
      </c>
      <c r="E140" s="11"/>
      <c r="F140" s="5">
        <v>21</v>
      </c>
      <c r="G140" s="5">
        <v>116</v>
      </c>
      <c r="H140" s="5">
        <v>17991</v>
      </c>
      <c r="I140" s="5"/>
      <c r="J140" s="14">
        <f>Table1[[#This Row],[Cancels]]/'2023 Data'!K127</f>
        <v>3.2870501558515161E-2</v>
      </c>
      <c r="K140" s="5">
        <v>3529</v>
      </c>
    </row>
    <row r="141" spans="2:11" x14ac:dyDescent="0.25">
      <c r="B141" s="1" t="s">
        <v>17</v>
      </c>
      <c r="C141" t="s">
        <v>13</v>
      </c>
      <c r="D141" s="4">
        <v>202</v>
      </c>
      <c r="E141" s="11"/>
      <c r="F141" s="5">
        <v>16</v>
      </c>
      <c r="G141" s="5">
        <v>117</v>
      </c>
      <c r="H141" s="5">
        <v>13835</v>
      </c>
      <c r="I141" s="5"/>
      <c r="J141" s="14">
        <f>Table1[[#This Row],[Cancels]]/'2023 Data'!K128</f>
        <v>3.1975949713036349E-2</v>
      </c>
      <c r="K141" s="5">
        <v>3703</v>
      </c>
    </row>
    <row r="142" spans="2:11" x14ac:dyDescent="0.25">
      <c r="B142" s="1" t="s">
        <v>18</v>
      </c>
      <c r="C142" t="s">
        <v>13</v>
      </c>
      <c r="D142" s="4">
        <v>172</v>
      </c>
      <c r="E142" s="11"/>
      <c r="F142" s="5">
        <v>15</v>
      </c>
      <c r="G142" s="5">
        <v>165</v>
      </c>
      <c r="H142" s="5">
        <v>24161</v>
      </c>
      <c r="I142" s="5"/>
      <c r="J142" s="14">
        <f>Table1[[#This Row],[Cancels]]/'2023 Data'!K129</f>
        <v>3.7896187413872302E-2</v>
      </c>
      <c r="K142" s="5">
        <v>4308</v>
      </c>
    </row>
    <row r="143" spans="2:11" x14ac:dyDescent="0.25">
      <c r="B143" s="1" t="s">
        <v>19</v>
      </c>
      <c r="C143" t="s">
        <v>13</v>
      </c>
      <c r="D143" s="4">
        <v>161</v>
      </c>
      <c r="E143" s="11"/>
      <c r="F143" s="5">
        <v>10</v>
      </c>
      <c r="G143" s="5">
        <v>136</v>
      </c>
      <c r="H143" s="5">
        <v>15326</v>
      </c>
      <c r="I143" s="5"/>
      <c r="J143" s="14">
        <f>Table1[[#This Row],[Cancels]]/'2023 Data'!K130</f>
        <v>3.4747061829330607E-2</v>
      </c>
      <c r="K143" s="5">
        <v>3888</v>
      </c>
    </row>
    <row r="144" spans="2:11" x14ac:dyDescent="0.25">
      <c r="B144" s="1" t="s">
        <v>20</v>
      </c>
      <c r="C144" t="s">
        <v>13</v>
      </c>
      <c r="D144" s="4">
        <v>229</v>
      </c>
      <c r="E144" s="11"/>
      <c r="F144" s="5">
        <v>14</v>
      </c>
      <c r="G144" s="5">
        <v>184</v>
      </c>
      <c r="H144" s="5">
        <v>20596</v>
      </c>
      <c r="I144" s="5"/>
      <c r="J144" s="14">
        <f>Table1[[#This Row],[Cancels]]/'2023 Data'!K131</f>
        <v>3.1086332150701133E-2</v>
      </c>
      <c r="K144" s="5">
        <v>5902</v>
      </c>
    </row>
    <row r="145" spans="2:11" x14ac:dyDescent="0.25">
      <c r="B145" s="1" t="s">
        <v>21</v>
      </c>
      <c r="C145" t="s">
        <v>13</v>
      </c>
      <c r="D145" s="4">
        <v>174</v>
      </c>
      <c r="E145" s="11"/>
      <c r="F145" s="5">
        <v>14</v>
      </c>
      <c r="G145" s="5">
        <v>125</v>
      </c>
      <c r="H145" s="5">
        <v>14654</v>
      </c>
      <c r="I145" s="5"/>
      <c r="J145" s="14">
        <f>Table1[[#This Row],[Cancels]]/'2023 Data'!K132</f>
        <v>2.2776967930029153E-2</v>
      </c>
      <c r="K145" s="5">
        <v>5484</v>
      </c>
    </row>
    <row r="146" spans="2:11" x14ac:dyDescent="0.25">
      <c r="B146" s="1" t="s">
        <v>22</v>
      </c>
      <c r="C146" t="s">
        <v>13</v>
      </c>
      <c r="D146" s="4">
        <v>157</v>
      </c>
      <c r="E146" s="11"/>
      <c r="F146" s="5">
        <v>5</v>
      </c>
      <c r="G146" s="5">
        <v>93</v>
      </c>
      <c r="H146" s="5">
        <v>14289</v>
      </c>
      <c r="I146" s="5"/>
      <c r="J146" s="14">
        <f>Table1[[#This Row],[Cancels]]/'2023 Data'!K133</f>
        <v>2.3192019950124688E-2</v>
      </c>
      <c r="K146" s="5">
        <v>4031</v>
      </c>
    </row>
    <row r="147" spans="2:11" x14ac:dyDescent="0.25">
      <c r="B147" s="1" t="s">
        <v>23</v>
      </c>
      <c r="C147" t="s">
        <v>13</v>
      </c>
      <c r="D147" s="4">
        <v>111</v>
      </c>
      <c r="E147" s="11"/>
      <c r="F147" s="5">
        <v>11</v>
      </c>
      <c r="G147" s="5">
        <v>109</v>
      </c>
      <c r="H147" s="5">
        <v>10606</v>
      </c>
      <c r="I147" s="5"/>
      <c r="J147" s="14">
        <f>Table1[[#This Row],[Cancels]]/'2023 Data'!K134</f>
        <v>3.0235783633841887E-2</v>
      </c>
      <c r="K147" s="5">
        <v>3581</v>
      </c>
    </row>
    <row r="148" spans="2:11" x14ac:dyDescent="0.25">
      <c r="B148" s="1" t="s">
        <v>24</v>
      </c>
      <c r="C148" t="s">
        <v>13</v>
      </c>
      <c r="D148" s="4">
        <v>235</v>
      </c>
      <c r="E148" s="11"/>
      <c r="F148" s="5">
        <v>11</v>
      </c>
      <c r="G148" s="5">
        <v>140</v>
      </c>
      <c r="H148" s="5">
        <v>17831</v>
      </c>
      <c r="I148" s="5"/>
      <c r="J148" s="14">
        <f>Table1[[#This Row],[Cancels]]/'2023 Data'!K135</f>
        <v>2.1154427319431852E-2</v>
      </c>
      <c r="K148" s="5">
        <v>6657</v>
      </c>
    </row>
    <row r="149" spans="2:11" x14ac:dyDescent="0.25">
      <c r="B149" s="1" t="s">
        <v>31</v>
      </c>
      <c r="C149" t="s">
        <v>13</v>
      </c>
      <c r="D149" s="4">
        <v>188</v>
      </c>
      <c r="E149" s="11"/>
      <c r="F149" s="5">
        <v>20</v>
      </c>
      <c r="G149" s="5">
        <v>122</v>
      </c>
      <c r="H149" s="5">
        <v>26147</v>
      </c>
      <c r="I149" s="5"/>
      <c r="J149" s="14">
        <f>Table1[[#This Row],[Cancels]]/'2023 Data'!K136</f>
        <v>2.5760135135135136E-2</v>
      </c>
      <c r="K149" s="5">
        <v>4777</v>
      </c>
    </row>
    <row r="150" spans="2:11" x14ac:dyDescent="0.25">
      <c r="B150" s="1" t="s">
        <v>2</v>
      </c>
      <c r="C150" t="s">
        <v>14</v>
      </c>
      <c r="D150" s="2">
        <v>149</v>
      </c>
      <c r="E150" s="10"/>
      <c r="F150" s="3">
        <v>6</v>
      </c>
      <c r="G150" s="3">
        <v>77</v>
      </c>
      <c r="H150" s="3">
        <v>11375</v>
      </c>
      <c r="I150" s="3"/>
      <c r="J150" s="14">
        <f>Table1[[#This Row],[Cancels]]/'2023 Data'!K137</f>
        <v>3.1831335262505166E-2</v>
      </c>
      <c r="K150" s="3">
        <v>2447</v>
      </c>
    </row>
    <row r="151" spans="2:11" x14ac:dyDescent="0.25">
      <c r="B151" s="1" t="s">
        <v>30</v>
      </c>
      <c r="C151" t="s">
        <v>14</v>
      </c>
      <c r="D151" s="2">
        <v>176</v>
      </c>
      <c r="E151" s="10"/>
      <c r="F151" s="3">
        <v>41</v>
      </c>
      <c r="G151" s="3">
        <v>97</v>
      </c>
      <c r="H151" s="3">
        <v>13616</v>
      </c>
      <c r="I151" s="3"/>
      <c r="J151" s="14">
        <f>Table1[[#This Row],[Cancels]]/'2023 Data'!K138</f>
        <v>3.1139646869983949E-2</v>
      </c>
      <c r="K151" s="3">
        <v>3150</v>
      </c>
    </row>
    <row r="152" spans="2:11" x14ac:dyDescent="0.25">
      <c r="B152" s="1" t="s">
        <v>15</v>
      </c>
      <c r="C152" t="s">
        <v>14</v>
      </c>
      <c r="D152" s="2">
        <v>194</v>
      </c>
      <c r="E152" s="10"/>
      <c r="F152" s="3">
        <v>10</v>
      </c>
      <c r="G152" s="3">
        <v>153</v>
      </c>
      <c r="H152" s="3">
        <v>16566</v>
      </c>
      <c r="I152" s="3"/>
      <c r="J152" s="14">
        <f>Table1[[#This Row],[Cancels]]/'2023 Data'!K139</f>
        <v>2.7127659574468086E-2</v>
      </c>
      <c r="K152" s="3">
        <v>5559</v>
      </c>
    </row>
    <row r="153" spans="2:11" x14ac:dyDescent="0.25">
      <c r="B153" s="1" t="s">
        <v>16</v>
      </c>
      <c r="C153" t="s">
        <v>14</v>
      </c>
      <c r="D153" s="2">
        <v>132</v>
      </c>
      <c r="E153" s="10"/>
      <c r="F153" s="3">
        <v>7</v>
      </c>
      <c r="G153" s="3">
        <v>115</v>
      </c>
      <c r="H153" s="3">
        <v>16453</v>
      </c>
      <c r="I153" s="3"/>
      <c r="J153" s="14">
        <f>Table1[[#This Row],[Cancels]]/'2023 Data'!K140</f>
        <v>3.2587135165769339E-2</v>
      </c>
      <c r="K153" s="3">
        <v>3499</v>
      </c>
    </row>
    <row r="154" spans="2:11" x14ac:dyDescent="0.25">
      <c r="B154" s="1" t="s">
        <v>17</v>
      </c>
      <c r="C154" t="s">
        <v>14</v>
      </c>
      <c r="D154" s="2">
        <v>185</v>
      </c>
      <c r="E154" s="10"/>
      <c r="F154" s="3">
        <v>25</v>
      </c>
      <c r="G154" s="3">
        <v>111</v>
      </c>
      <c r="H154" s="3">
        <v>15058</v>
      </c>
      <c r="I154" s="3"/>
      <c r="J154" s="14">
        <f>Table1[[#This Row],[Cancels]]/'2023 Data'!K141</f>
        <v>2.9975695382122605E-2</v>
      </c>
      <c r="K154" s="3">
        <v>3749</v>
      </c>
    </row>
    <row r="155" spans="2:11" x14ac:dyDescent="0.25">
      <c r="B155" s="1" t="s">
        <v>18</v>
      </c>
      <c r="C155" t="s">
        <v>14</v>
      </c>
      <c r="D155" s="2">
        <v>225</v>
      </c>
      <c r="E155" s="10"/>
      <c r="F155" s="3">
        <v>9</v>
      </c>
      <c r="G155" s="3">
        <v>124</v>
      </c>
      <c r="H155" s="3">
        <v>24333</v>
      </c>
      <c r="I155" s="3"/>
      <c r="J155" s="14">
        <f>Table1[[#This Row],[Cancels]]/'2023 Data'!K142</f>
        <v>2.8783658310120707E-2</v>
      </c>
      <c r="K155" s="3">
        <v>4356</v>
      </c>
    </row>
    <row r="156" spans="2:11" x14ac:dyDescent="0.25">
      <c r="B156" s="1" t="s">
        <v>19</v>
      </c>
      <c r="C156" t="s">
        <v>14</v>
      </c>
      <c r="D156" s="2">
        <v>192</v>
      </c>
      <c r="E156" s="10"/>
      <c r="F156" s="3">
        <v>10</v>
      </c>
      <c r="G156" s="3">
        <v>136</v>
      </c>
      <c r="H156" s="3">
        <v>15558</v>
      </c>
      <c r="I156" s="3"/>
      <c r="J156" s="14">
        <f>Table1[[#This Row],[Cancels]]/'2023 Data'!K143</f>
        <v>3.4979423868312758E-2</v>
      </c>
      <c r="K156" s="3">
        <v>3899</v>
      </c>
    </row>
    <row r="157" spans="2:11" x14ac:dyDescent="0.25">
      <c r="B157" s="1" t="s">
        <v>20</v>
      </c>
      <c r="C157" t="s">
        <v>14</v>
      </c>
      <c r="D157" s="2">
        <v>263</v>
      </c>
      <c r="E157" s="10"/>
      <c r="F157" s="3">
        <v>6</v>
      </c>
      <c r="G157" s="3">
        <v>161</v>
      </c>
      <c r="H157" s="3">
        <v>20779</v>
      </c>
      <c r="I157" s="3"/>
      <c r="J157" s="14">
        <f>Table1[[#This Row],[Cancels]]/'2023 Data'!K144</f>
        <v>2.727888851236869E-2</v>
      </c>
      <c r="K157" s="3">
        <v>5915</v>
      </c>
    </row>
    <row r="158" spans="2:11" x14ac:dyDescent="0.25">
      <c r="B158" s="1" t="s">
        <v>21</v>
      </c>
      <c r="C158" t="s">
        <v>14</v>
      </c>
      <c r="D158" s="2">
        <v>202</v>
      </c>
      <c r="E158" s="10"/>
      <c r="F158" s="3">
        <v>16</v>
      </c>
      <c r="G158" s="3">
        <v>116</v>
      </c>
      <c r="H158" s="3">
        <v>14243</v>
      </c>
      <c r="I158" s="3"/>
      <c r="J158" s="14">
        <f>Table1[[#This Row],[Cancels]]/'2023 Data'!K145</f>
        <v>2.1152443471918306E-2</v>
      </c>
      <c r="K158" s="3">
        <v>5513</v>
      </c>
    </row>
    <row r="159" spans="2:11" x14ac:dyDescent="0.25">
      <c r="B159" s="1" t="s">
        <v>22</v>
      </c>
      <c r="C159" t="s">
        <v>14</v>
      </c>
      <c r="D159" s="2">
        <v>158</v>
      </c>
      <c r="E159" s="10"/>
      <c r="F159" s="3">
        <v>4</v>
      </c>
      <c r="G159" s="3">
        <v>118</v>
      </c>
      <c r="H159" s="3">
        <v>13934</v>
      </c>
      <c r="I159" s="3"/>
      <c r="J159" s="14">
        <f>Table1[[#This Row],[Cancels]]/'2023 Data'!K146</f>
        <v>2.927313321756388E-2</v>
      </c>
      <c r="K159" s="3">
        <v>4024</v>
      </c>
    </row>
    <row r="160" spans="2:11" x14ac:dyDescent="0.25">
      <c r="B160" s="1" t="s">
        <v>23</v>
      </c>
      <c r="C160" t="s">
        <v>14</v>
      </c>
      <c r="D160" s="2">
        <v>123</v>
      </c>
      <c r="E160" s="10"/>
      <c r="F160" s="3">
        <v>14</v>
      </c>
      <c r="G160" s="3">
        <v>104</v>
      </c>
      <c r="H160" s="3">
        <v>11804</v>
      </c>
      <c r="I160" s="3"/>
      <c r="J160" s="14">
        <f>Table1[[#This Row],[Cancels]]/'2023 Data'!K147</f>
        <v>2.9042166992460205E-2</v>
      </c>
      <c r="K160" s="3">
        <v>3572</v>
      </c>
    </row>
    <row r="161" spans="2:11" x14ac:dyDescent="0.25">
      <c r="B161" s="1" t="s">
        <v>24</v>
      </c>
      <c r="C161" t="s">
        <v>14</v>
      </c>
      <c r="D161" s="2">
        <v>257</v>
      </c>
      <c r="E161" s="10"/>
      <c r="F161" s="3">
        <v>6</v>
      </c>
      <c r="G161" s="3">
        <v>174</v>
      </c>
      <c r="H161" s="3">
        <v>18324</v>
      </c>
      <c r="I161" s="3"/>
      <c r="J161" s="14">
        <f>Table1[[#This Row],[Cancels]]/'2023 Data'!K148</f>
        <v>2.6137899954934655E-2</v>
      </c>
      <c r="K161" s="3">
        <v>6684</v>
      </c>
    </row>
    <row r="162" spans="2:11" x14ac:dyDescent="0.25">
      <c r="B162" s="1" t="s">
        <v>31</v>
      </c>
      <c r="C162" t="s">
        <v>14</v>
      </c>
      <c r="D162" s="2">
        <v>183</v>
      </c>
      <c r="E162" s="10"/>
      <c r="F162" s="3">
        <v>15</v>
      </c>
      <c r="G162" s="3">
        <v>129</v>
      </c>
      <c r="H162" s="3">
        <v>26669</v>
      </c>
      <c r="I162" s="3"/>
      <c r="J162" s="14">
        <f>Table1[[#This Row],[Cancels]]/'2023 Data'!K149</f>
        <v>2.7004396064475612E-2</v>
      </c>
      <c r="K162" s="3">
        <v>4802</v>
      </c>
    </row>
  </sheetData>
  <phoneticPr fontId="3" type="noConversion"/>
  <pageMargins left="0.7" right="0.7" top="0.75" bottom="0.75" header="0.3" footer="0.3"/>
  <pageSetup scale="21" orientation="portrait" r:id="rId1"/>
  <colBreaks count="1" manualBreakCount="1">
    <brk id="25" max="170" man="1"/>
  </colBreaks>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F7896-D856-43E7-801F-5F4014002F49}">
  <dimension ref="A6:P192"/>
  <sheetViews>
    <sheetView workbookViewId="0"/>
  </sheetViews>
  <sheetFormatPr defaultRowHeight="15" x14ac:dyDescent="0.25"/>
  <cols>
    <col min="2" max="2" width="15" bestFit="1" customWidth="1"/>
    <col min="3" max="3" width="23.28515625" bestFit="1" customWidth="1"/>
    <col min="4" max="4" width="24.140625" bestFit="1" customWidth="1"/>
    <col min="5" max="5" width="19.5703125" bestFit="1" customWidth="1"/>
    <col min="6" max="6" width="17.5703125" bestFit="1" customWidth="1"/>
    <col min="7" max="8" width="17.7109375" bestFit="1" customWidth="1"/>
    <col min="9" max="9" width="22.42578125" bestFit="1" customWidth="1"/>
    <col min="10" max="10" width="24.140625" bestFit="1" customWidth="1"/>
    <col min="11" max="11" width="19.28515625" bestFit="1" customWidth="1"/>
    <col min="12" max="12" width="22.7109375" bestFit="1" customWidth="1"/>
    <col min="13" max="13" width="18.5703125" bestFit="1" customWidth="1"/>
    <col min="14" max="14" width="16.7109375" bestFit="1" customWidth="1"/>
    <col min="15" max="15" width="18.28515625" bestFit="1" customWidth="1"/>
    <col min="16" max="16" width="11.28515625" bestFit="1" customWidth="1"/>
  </cols>
  <sheetData>
    <row r="6" spans="2:3" x14ac:dyDescent="0.25">
      <c r="B6" s="7" t="s">
        <v>32</v>
      </c>
      <c r="C6" t="s">
        <v>36</v>
      </c>
    </row>
    <row r="7" spans="2:3" x14ac:dyDescent="0.25">
      <c r="B7" s="8" t="s">
        <v>3</v>
      </c>
      <c r="C7">
        <v>54312</v>
      </c>
    </row>
    <row r="8" spans="2:3" x14ac:dyDescent="0.25">
      <c r="B8" s="8" t="s">
        <v>4</v>
      </c>
      <c r="C8">
        <v>55352</v>
      </c>
    </row>
    <row r="9" spans="2:3" x14ac:dyDescent="0.25">
      <c r="B9" s="8" t="s">
        <v>5</v>
      </c>
      <c r="C9">
        <v>55618</v>
      </c>
    </row>
    <row r="10" spans="2:3" x14ac:dyDescent="0.25">
      <c r="B10" s="8" t="s">
        <v>6</v>
      </c>
      <c r="C10">
        <v>55791</v>
      </c>
    </row>
    <row r="11" spans="2:3" x14ac:dyDescent="0.25">
      <c r="B11" s="8" t="s">
        <v>7</v>
      </c>
      <c r="C11">
        <v>56295</v>
      </c>
    </row>
    <row r="12" spans="2:3" x14ac:dyDescent="0.25">
      <c r="B12" s="8" t="s">
        <v>8</v>
      </c>
      <c r="C12">
        <v>56707</v>
      </c>
    </row>
    <row r="13" spans="2:3" x14ac:dyDescent="0.25">
      <c r="B13" s="8" t="s">
        <v>9</v>
      </c>
      <c r="C13">
        <v>57098</v>
      </c>
    </row>
    <row r="14" spans="2:3" x14ac:dyDescent="0.25">
      <c r="B14" s="8" t="s">
        <v>10</v>
      </c>
      <c r="C14">
        <v>57519</v>
      </c>
    </row>
    <row r="15" spans="2:3" x14ac:dyDescent="0.25">
      <c r="B15" s="8" t="s">
        <v>11</v>
      </c>
      <c r="C15">
        <v>57247</v>
      </c>
    </row>
    <row r="16" spans="2:3" x14ac:dyDescent="0.25">
      <c r="B16" s="8" t="s">
        <v>12</v>
      </c>
      <c r="C16">
        <v>57038</v>
      </c>
    </row>
    <row r="17" spans="1:16" x14ac:dyDescent="0.25">
      <c r="B17" s="8" t="s">
        <v>13</v>
      </c>
      <c r="C17">
        <v>57034</v>
      </c>
    </row>
    <row r="18" spans="1:16" x14ac:dyDescent="0.25">
      <c r="B18" s="8" t="s">
        <v>14</v>
      </c>
      <c r="C18">
        <v>57169</v>
      </c>
    </row>
    <row r="19" spans="1:16" x14ac:dyDescent="0.25">
      <c r="B19" s="8" t="s">
        <v>33</v>
      </c>
      <c r="C19">
        <v>677180</v>
      </c>
    </row>
    <row r="20" spans="1:16" x14ac:dyDescent="0.25">
      <c r="A20" s="12"/>
    </row>
    <row r="27" spans="1:16" x14ac:dyDescent="0.25">
      <c r="B27" s="7" t="s">
        <v>34</v>
      </c>
      <c r="C27" s="7" t="s">
        <v>37</v>
      </c>
    </row>
    <row r="28" spans="1:16" x14ac:dyDescent="0.25">
      <c r="B28" s="7" t="s">
        <v>32</v>
      </c>
      <c r="C28" t="s">
        <v>16</v>
      </c>
      <c r="D28" t="s">
        <v>17</v>
      </c>
      <c r="E28" t="s">
        <v>30</v>
      </c>
      <c r="F28" t="s">
        <v>18</v>
      </c>
      <c r="G28" t="s">
        <v>21</v>
      </c>
      <c r="H28" t="s">
        <v>19</v>
      </c>
      <c r="I28" t="s">
        <v>31</v>
      </c>
      <c r="J28" t="s">
        <v>15</v>
      </c>
      <c r="K28" t="s">
        <v>22</v>
      </c>
      <c r="L28" t="s">
        <v>24</v>
      </c>
      <c r="M28" t="s">
        <v>20</v>
      </c>
      <c r="N28" t="s">
        <v>2</v>
      </c>
      <c r="O28" t="s">
        <v>23</v>
      </c>
      <c r="P28" t="s">
        <v>33</v>
      </c>
    </row>
    <row r="29" spans="1:16" x14ac:dyDescent="0.25">
      <c r="B29" s="8" t="s">
        <v>9</v>
      </c>
      <c r="C29" s="19">
        <v>185</v>
      </c>
      <c r="D29" s="19">
        <v>236</v>
      </c>
      <c r="E29" s="19">
        <v>214</v>
      </c>
      <c r="F29" s="19">
        <v>253</v>
      </c>
      <c r="G29" s="19">
        <v>201</v>
      </c>
      <c r="H29" s="19">
        <v>189</v>
      </c>
      <c r="I29" s="19">
        <v>203</v>
      </c>
      <c r="J29" s="19">
        <v>294</v>
      </c>
      <c r="K29" s="19">
        <v>165</v>
      </c>
      <c r="L29" s="19">
        <v>274</v>
      </c>
      <c r="M29" s="19">
        <v>353</v>
      </c>
      <c r="N29" s="19">
        <v>160</v>
      </c>
      <c r="O29" s="19">
        <v>139</v>
      </c>
      <c r="P29" s="19">
        <v>2866</v>
      </c>
    </row>
    <row r="30" spans="1:16" x14ac:dyDescent="0.25">
      <c r="B30" s="8" t="s">
        <v>10</v>
      </c>
      <c r="C30" s="19">
        <v>228</v>
      </c>
      <c r="D30" s="19">
        <v>207</v>
      </c>
      <c r="E30" s="19">
        <v>568</v>
      </c>
      <c r="F30" s="19">
        <v>239</v>
      </c>
      <c r="G30" s="19">
        <v>187</v>
      </c>
      <c r="H30" s="19">
        <v>210</v>
      </c>
      <c r="I30" s="19">
        <v>183</v>
      </c>
      <c r="J30" s="19">
        <v>252</v>
      </c>
      <c r="K30" s="19">
        <v>167</v>
      </c>
      <c r="L30" s="19">
        <v>425</v>
      </c>
      <c r="M30" s="19">
        <v>306</v>
      </c>
      <c r="N30" s="19">
        <v>143</v>
      </c>
      <c r="O30" s="19">
        <v>139</v>
      </c>
      <c r="P30" s="19">
        <v>3254</v>
      </c>
    </row>
    <row r="31" spans="1:16" x14ac:dyDescent="0.25">
      <c r="B31" s="8" t="s">
        <v>11</v>
      </c>
      <c r="C31" s="19">
        <v>160</v>
      </c>
      <c r="D31" s="19">
        <v>158</v>
      </c>
      <c r="E31" s="19">
        <v>345</v>
      </c>
      <c r="F31" s="19">
        <v>195</v>
      </c>
      <c r="G31" s="19">
        <v>164</v>
      </c>
      <c r="H31" s="19">
        <v>145</v>
      </c>
      <c r="I31" s="19">
        <v>173</v>
      </c>
      <c r="J31" s="19">
        <v>228</v>
      </c>
      <c r="K31" s="19">
        <v>170</v>
      </c>
      <c r="L31" s="19">
        <v>274</v>
      </c>
      <c r="M31" s="19">
        <v>254</v>
      </c>
      <c r="N31" s="19">
        <v>139</v>
      </c>
      <c r="O31" s="19">
        <v>100</v>
      </c>
      <c r="P31" s="19">
        <v>2505</v>
      </c>
    </row>
    <row r="32" spans="1:16" x14ac:dyDescent="0.25">
      <c r="B32" s="8" t="s">
        <v>12</v>
      </c>
      <c r="C32" s="19">
        <v>154</v>
      </c>
      <c r="D32" s="19">
        <v>168</v>
      </c>
      <c r="E32" s="19">
        <v>213</v>
      </c>
      <c r="F32" s="19">
        <v>192</v>
      </c>
      <c r="G32" s="19">
        <v>172</v>
      </c>
      <c r="H32" s="19">
        <v>155</v>
      </c>
      <c r="I32" s="19">
        <v>157</v>
      </c>
      <c r="J32" s="19">
        <v>201</v>
      </c>
      <c r="K32" s="19">
        <v>126</v>
      </c>
      <c r="L32" s="19">
        <v>239</v>
      </c>
      <c r="M32" s="19">
        <v>235</v>
      </c>
      <c r="N32" s="19">
        <v>138</v>
      </c>
      <c r="O32" s="19">
        <v>97</v>
      </c>
      <c r="P32" s="19">
        <v>2247</v>
      </c>
    </row>
    <row r="33" spans="2:16" x14ac:dyDescent="0.25">
      <c r="B33" s="8" t="s">
        <v>13</v>
      </c>
      <c r="C33" s="19">
        <v>143</v>
      </c>
      <c r="D33" s="19">
        <v>202</v>
      </c>
      <c r="E33" s="19">
        <v>183</v>
      </c>
      <c r="F33" s="19">
        <v>172</v>
      </c>
      <c r="G33" s="19">
        <v>174</v>
      </c>
      <c r="H33" s="19">
        <v>161</v>
      </c>
      <c r="I33" s="19">
        <v>188</v>
      </c>
      <c r="J33" s="19">
        <v>199</v>
      </c>
      <c r="K33" s="19">
        <v>157</v>
      </c>
      <c r="L33" s="19">
        <v>235</v>
      </c>
      <c r="M33" s="19">
        <v>229</v>
      </c>
      <c r="N33" s="19">
        <v>114</v>
      </c>
      <c r="O33" s="19">
        <v>111</v>
      </c>
      <c r="P33" s="19">
        <v>2268</v>
      </c>
    </row>
    <row r="34" spans="2:16" x14ac:dyDescent="0.25">
      <c r="B34" s="8" t="s">
        <v>14</v>
      </c>
      <c r="C34" s="19">
        <v>132</v>
      </c>
      <c r="D34" s="19">
        <v>185</v>
      </c>
      <c r="E34" s="19">
        <v>176</v>
      </c>
      <c r="F34" s="19">
        <v>225</v>
      </c>
      <c r="G34" s="19">
        <v>202</v>
      </c>
      <c r="H34" s="19">
        <v>192</v>
      </c>
      <c r="I34" s="19">
        <v>183</v>
      </c>
      <c r="J34" s="19">
        <v>194</v>
      </c>
      <c r="K34" s="19">
        <v>158</v>
      </c>
      <c r="L34" s="19">
        <v>257</v>
      </c>
      <c r="M34" s="19">
        <v>263</v>
      </c>
      <c r="N34" s="19">
        <v>149</v>
      </c>
      <c r="O34" s="19">
        <v>123</v>
      </c>
      <c r="P34" s="19">
        <v>2439</v>
      </c>
    </row>
    <row r="35" spans="2:16" x14ac:dyDescent="0.25">
      <c r="B35" s="8" t="s">
        <v>3</v>
      </c>
      <c r="C35" s="19">
        <v>277</v>
      </c>
      <c r="D35" s="19">
        <v>316</v>
      </c>
      <c r="E35" s="19">
        <v>464</v>
      </c>
      <c r="F35" s="19">
        <v>306</v>
      </c>
      <c r="G35" s="19">
        <v>311</v>
      </c>
      <c r="H35" s="19">
        <v>243</v>
      </c>
      <c r="I35" s="19">
        <v>265</v>
      </c>
      <c r="J35" s="19">
        <v>415</v>
      </c>
      <c r="K35" s="19">
        <v>260</v>
      </c>
      <c r="L35" s="19">
        <v>388</v>
      </c>
      <c r="M35" s="19">
        <v>424</v>
      </c>
      <c r="N35" s="19">
        <v>233</v>
      </c>
      <c r="O35" s="19">
        <v>175</v>
      </c>
      <c r="P35" s="19">
        <v>4077</v>
      </c>
    </row>
    <row r="36" spans="2:16" x14ac:dyDescent="0.25">
      <c r="B36" s="8" t="s">
        <v>4</v>
      </c>
      <c r="C36" s="19">
        <v>194</v>
      </c>
      <c r="D36" s="19">
        <v>209</v>
      </c>
      <c r="E36" s="19">
        <v>569</v>
      </c>
      <c r="F36" s="19">
        <v>257</v>
      </c>
      <c r="G36" s="19">
        <v>266</v>
      </c>
      <c r="H36" s="19">
        <v>218</v>
      </c>
      <c r="I36" s="19">
        <v>154</v>
      </c>
      <c r="J36" s="19">
        <v>338</v>
      </c>
      <c r="K36" s="19">
        <v>213</v>
      </c>
      <c r="L36" s="19">
        <v>273</v>
      </c>
      <c r="M36" s="19">
        <v>332</v>
      </c>
      <c r="N36" s="19">
        <v>118</v>
      </c>
      <c r="O36" s="19">
        <v>119</v>
      </c>
      <c r="P36" s="19">
        <v>3260</v>
      </c>
    </row>
    <row r="37" spans="2:16" x14ac:dyDescent="0.25">
      <c r="B37" s="8" t="s">
        <v>5</v>
      </c>
      <c r="C37" s="19">
        <v>209</v>
      </c>
      <c r="D37" s="19">
        <v>212</v>
      </c>
      <c r="E37" s="19">
        <v>317</v>
      </c>
      <c r="F37" s="19">
        <v>224</v>
      </c>
      <c r="G37" s="19">
        <v>261</v>
      </c>
      <c r="H37" s="19">
        <v>203</v>
      </c>
      <c r="I37" s="19">
        <v>211</v>
      </c>
      <c r="J37" s="19">
        <v>321</v>
      </c>
      <c r="K37" s="19">
        <v>171</v>
      </c>
      <c r="L37" s="19">
        <v>308</v>
      </c>
      <c r="M37" s="19">
        <v>335</v>
      </c>
      <c r="N37" s="19">
        <v>165</v>
      </c>
      <c r="O37" s="19">
        <v>126</v>
      </c>
      <c r="P37" s="19">
        <v>3063</v>
      </c>
    </row>
    <row r="38" spans="2:16" x14ac:dyDescent="0.25">
      <c r="B38" s="8" t="s">
        <v>6</v>
      </c>
      <c r="C38" s="19">
        <v>167</v>
      </c>
      <c r="D38" s="19">
        <v>168</v>
      </c>
      <c r="E38" s="19">
        <v>235</v>
      </c>
      <c r="F38" s="19">
        <v>163</v>
      </c>
      <c r="G38" s="19">
        <v>209</v>
      </c>
      <c r="H38" s="19">
        <v>216</v>
      </c>
      <c r="I38" s="19">
        <v>150</v>
      </c>
      <c r="J38" s="19">
        <v>256</v>
      </c>
      <c r="K38" s="19">
        <v>129</v>
      </c>
      <c r="L38" s="19">
        <v>220</v>
      </c>
      <c r="M38" s="19">
        <v>235</v>
      </c>
      <c r="N38" s="19">
        <v>105</v>
      </c>
      <c r="O38" s="19">
        <v>100</v>
      </c>
      <c r="P38" s="19">
        <v>2353</v>
      </c>
    </row>
    <row r="39" spans="2:16" x14ac:dyDescent="0.25">
      <c r="B39" s="8" t="s">
        <v>7</v>
      </c>
      <c r="C39" s="19">
        <v>213</v>
      </c>
      <c r="D39" s="19">
        <v>170</v>
      </c>
      <c r="E39" s="19">
        <v>225</v>
      </c>
      <c r="F39" s="19">
        <v>215</v>
      </c>
      <c r="G39" s="19">
        <v>230</v>
      </c>
      <c r="H39" s="19">
        <v>242</v>
      </c>
      <c r="I39" s="19">
        <v>232</v>
      </c>
      <c r="J39" s="19">
        <v>291</v>
      </c>
      <c r="K39" s="19">
        <v>160</v>
      </c>
      <c r="L39" s="19">
        <v>200</v>
      </c>
      <c r="M39" s="19">
        <v>304</v>
      </c>
      <c r="N39" s="19">
        <v>174</v>
      </c>
      <c r="O39" s="19">
        <v>139</v>
      </c>
      <c r="P39" s="19">
        <v>2795</v>
      </c>
    </row>
    <row r="40" spans="2:16" x14ac:dyDescent="0.25">
      <c r="B40" s="8" t="s">
        <v>8</v>
      </c>
      <c r="C40" s="19">
        <v>202</v>
      </c>
      <c r="D40" s="19">
        <v>228</v>
      </c>
      <c r="E40" s="19">
        <v>245</v>
      </c>
      <c r="F40" s="19">
        <v>226</v>
      </c>
      <c r="G40" s="19">
        <v>223</v>
      </c>
      <c r="H40" s="19">
        <v>223</v>
      </c>
      <c r="I40" s="19">
        <v>202</v>
      </c>
      <c r="J40" s="19">
        <v>299</v>
      </c>
      <c r="K40" s="19">
        <v>146</v>
      </c>
      <c r="L40" s="19">
        <v>314</v>
      </c>
      <c r="M40" s="19">
        <v>308</v>
      </c>
      <c r="N40" s="19">
        <v>192</v>
      </c>
      <c r="O40" s="19">
        <v>140</v>
      </c>
      <c r="P40" s="19">
        <v>2948</v>
      </c>
    </row>
    <row r="41" spans="2:16" x14ac:dyDescent="0.25">
      <c r="B41" s="8" t="s">
        <v>33</v>
      </c>
      <c r="C41" s="19">
        <v>2264</v>
      </c>
      <c r="D41" s="19">
        <v>2459</v>
      </c>
      <c r="E41" s="19">
        <v>3754</v>
      </c>
      <c r="F41" s="19">
        <v>2667</v>
      </c>
      <c r="G41" s="19">
        <v>2600</v>
      </c>
      <c r="H41" s="19">
        <v>2397</v>
      </c>
      <c r="I41" s="19">
        <v>2301</v>
      </c>
      <c r="J41" s="19">
        <v>3288</v>
      </c>
      <c r="K41" s="19">
        <v>2022</v>
      </c>
      <c r="L41" s="19">
        <v>3407</v>
      </c>
      <c r="M41" s="19">
        <v>3578</v>
      </c>
      <c r="N41" s="19">
        <v>1830</v>
      </c>
      <c r="O41" s="19">
        <v>1508</v>
      </c>
      <c r="P41" s="19">
        <v>34075</v>
      </c>
    </row>
    <row r="50" spans="2:16" x14ac:dyDescent="0.25">
      <c r="B50" s="7" t="s">
        <v>35</v>
      </c>
      <c r="C50" s="7" t="s">
        <v>37</v>
      </c>
    </row>
    <row r="51" spans="2:16" x14ac:dyDescent="0.25">
      <c r="B51" s="7" t="s">
        <v>32</v>
      </c>
      <c r="C51" t="s">
        <v>16</v>
      </c>
      <c r="D51" t="s">
        <v>17</v>
      </c>
      <c r="E51" t="s">
        <v>30</v>
      </c>
      <c r="F51" t="s">
        <v>18</v>
      </c>
      <c r="G51" t="s">
        <v>21</v>
      </c>
      <c r="H51" t="s">
        <v>19</v>
      </c>
      <c r="I51" t="s">
        <v>31</v>
      </c>
      <c r="J51" t="s">
        <v>15</v>
      </c>
      <c r="K51" t="s">
        <v>22</v>
      </c>
      <c r="L51" t="s">
        <v>24</v>
      </c>
      <c r="M51" t="s">
        <v>20</v>
      </c>
      <c r="N51" t="s">
        <v>2</v>
      </c>
      <c r="O51" t="s">
        <v>23</v>
      </c>
      <c r="P51" t="s">
        <v>33</v>
      </c>
    </row>
    <row r="52" spans="2:16" x14ac:dyDescent="0.25">
      <c r="B52" s="8" t="s">
        <v>9</v>
      </c>
      <c r="C52" s="19">
        <v>5</v>
      </c>
      <c r="D52" s="19">
        <v>5</v>
      </c>
      <c r="E52" s="19">
        <v>23</v>
      </c>
      <c r="F52" s="19">
        <v>29</v>
      </c>
      <c r="G52" s="19">
        <v>12</v>
      </c>
      <c r="H52" s="19">
        <v>18</v>
      </c>
      <c r="I52" s="19">
        <v>20</v>
      </c>
      <c r="J52" s="19">
        <v>6</v>
      </c>
      <c r="K52" s="19">
        <v>17</v>
      </c>
      <c r="L52" s="19">
        <v>11</v>
      </c>
      <c r="M52" s="19">
        <v>13</v>
      </c>
      <c r="N52" s="19">
        <v>17</v>
      </c>
      <c r="O52" s="19">
        <v>12</v>
      </c>
      <c r="P52" s="19">
        <v>188</v>
      </c>
    </row>
    <row r="53" spans="2:16" x14ac:dyDescent="0.25">
      <c r="B53" s="8" t="s">
        <v>10</v>
      </c>
      <c r="C53" s="19">
        <v>11</v>
      </c>
      <c r="D53" s="19">
        <v>10</v>
      </c>
      <c r="E53" s="19">
        <v>13</v>
      </c>
      <c r="F53" s="19">
        <v>33</v>
      </c>
      <c r="G53" s="19">
        <v>13</v>
      </c>
      <c r="H53" s="19">
        <v>43</v>
      </c>
      <c r="I53" s="19">
        <v>34</v>
      </c>
      <c r="J53" s="19">
        <v>11</v>
      </c>
      <c r="K53" s="19">
        <v>9</v>
      </c>
      <c r="L53" s="19">
        <v>11</v>
      </c>
      <c r="M53" s="19">
        <v>28</v>
      </c>
      <c r="N53" s="19">
        <v>44</v>
      </c>
      <c r="O53" s="19">
        <v>31</v>
      </c>
      <c r="P53" s="19">
        <v>291</v>
      </c>
    </row>
    <row r="54" spans="2:16" x14ac:dyDescent="0.25">
      <c r="B54" s="8" t="s">
        <v>11</v>
      </c>
      <c r="C54" s="19">
        <v>7</v>
      </c>
      <c r="D54" s="19">
        <v>14</v>
      </c>
      <c r="E54" s="19">
        <v>10</v>
      </c>
      <c r="F54" s="19">
        <v>40</v>
      </c>
      <c r="G54" s="19">
        <v>13</v>
      </c>
      <c r="H54" s="19">
        <v>48</v>
      </c>
      <c r="I54" s="19">
        <v>83</v>
      </c>
      <c r="J54" s="19">
        <v>12</v>
      </c>
      <c r="K54" s="19">
        <v>11</v>
      </c>
      <c r="L54" s="19">
        <v>5</v>
      </c>
      <c r="M54" s="19">
        <v>40</v>
      </c>
      <c r="N54" s="19">
        <v>49</v>
      </c>
      <c r="O54" s="19">
        <v>40</v>
      </c>
      <c r="P54" s="19">
        <v>372</v>
      </c>
    </row>
    <row r="55" spans="2:16" x14ac:dyDescent="0.25">
      <c r="B55" s="8" t="s">
        <v>12</v>
      </c>
      <c r="C55" s="19">
        <v>9</v>
      </c>
      <c r="D55" s="19">
        <v>10</v>
      </c>
      <c r="E55" s="19">
        <v>12</v>
      </c>
      <c r="F55" s="19">
        <v>26</v>
      </c>
      <c r="G55" s="19">
        <v>14</v>
      </c>
      <c r="H55" s="19">
        <v>16</v>
      </c>
      <c r="I55" s="19">
        <v>51</v>
      </c>
      <c r="J55" s="19">
        <v>6</v>
      </c>
      <c r="K55" s="19">
        <v>8</v>
      </c>
      <c r="L55" s="19">
        <v>12</v>
      </c>
      <c r="M55" s="19">
        <v>14</v>
      </c>
      <c r="N55" s="19">
        <v>21</v>
      </c>
      <c r="O55" s="19">
        <v>14</v>
      </c>
      <c r="P55" s="19">
        <v>213</v>
      </c>
    </row>
    <row r="56" spans="2:16" x14ac:dyDescent="0.25">
      <c r="B56" s="8" t="s">
        <v>13</v>
      </c>
      <c r="C56" s="19">
        <v>21</v>
      </c>
      <c r="D56" s="19">
        <v>16</v>
      </c>
      <c r="E56" s="19">
        <v>18</v>
      </c>
      <c r="F56" s="19">
        <v>15</v>
      </c>
      <c r="G56" s="19">
        <v>14</v>
      </c>
      <c r="H56" s="19">
        <v>10</v>
      </c>
      <c r="I56" s="19">
        <v>20</v>
      </c>
      <c r="J56" s="19">
        <v>7</v>
      </c>
      <c r="K56" s="19">
        <v>5</v>
      </c>
      <c r="L56" s="19">
        <v>11</v>
      </c>
      <c r="M56" s="19">
        <v>14</v>
      </c>
      <c r="N56" s="19">
        <v>5</v>
      </c>
      <c r="O56" s="19">
        <v>11</v>
      </c>
      <c r="P56" s="19">
        <v>167</v>
      </c>
    </row>
    <row r="57" spans="2:16" x14ac:dyDescent="0.25">
      <c r="B57" s="8" t="s">
        <v>14</v>
      </c>
      <c r="C57" s="19">
        <v>7</v>
      </c>
      <c r="D57" s="19">
        <v>25</v>
      </c>
      <c r="E57" s="19">
        <v>41</v>
      </c>
      <c r="F57" s="19">
        <v>9</v>
      </c>
      <c r="G57" s="19">
        <v>16</v>
      </c>
      <c r="H57" s="19">
        <v>10</v>
      </c>
      <c r="I57" s="19">
        <v>15</v>
      </c>
      <c r="J57" s="19">
        <v>10</v>
      </c>
      <c r="K57" s="19">
        <v>4</v>
      </c>
      <c r="L57" s="19">
        <v>6</v>
      </c>
      <c r="M57" s="19">
        <v>6</v>
      </c>
      <c r="N57" s="19">
        <v>6</v>
      </c>
      <c r="O57" s="19">
        <v>14</v>
      </c>
      <c r="P57" s="19">
        <v>169</v>
      </c>
    </row>
    <row r="58" spans="2:16" x14ac:dyDescent="0.25">
      <c r="B58" s="8" t="s">
        <v>3</v>
      </c>
      <c r="C58" s="19">
        <v>10</v>
      </c>
      <c r="D58" s="19">
        <v>9</v>
      </c>
      <c r="E58" s="19">
        <v>0</v>
      </c>
      <c r="F58" s="19">
        <v>25</v>
      </c>
      <c r="G58" s="19">
        <v>21</v>
      </c>
      <c r="H58" s="19">
        <v>34</v>
      </c>
      <c r="I58" s="19">
        <v>40</v>
      </c>
      <c r="J58" s="19">
        <v>6</v>
      </c>
      <c r="K58" s="19">
        <v>5</v>
      </c>
      <c r="L58" s="19">
        <v>13</v>
      </c>
      <c r="M58" s="19">
        <v>22</v>
      </c>
      <c r="N58" s="19">
        <v>31</v>
      </c>
      <c r="O58" s="19">
        <v>25</v>
      </c>
      <c r="P58" s="19">
        <v>241</v>
      </c>
    </row>
    <row r="59" spans="2:16" x14ac:dyDescent="0.25">
      <c r="B59" s="8" t="s">
        <v>4</v>
      </c>
      <c r="C59" s="19">
        <v>4</v>
      </c>
      <c r="D59" s="19">
        <v>9</v>
      </c>
      <c r="E59" s="19">
        <v>5</v>
      </c>
      <c r="F59" s="19">
        <v>40</v>
      </c>
      <c r="G59" s="19">
        <v>18</v>
      </c>
      <c r="H59" s="19">
        <v>35</v>
      </c>
      <c r="I59" s="19">
        <v>66</v>
      </c>
      <c r="J59" s="19">
        <v>9</v>
      </c>
      <c r="K59" s="19">
        <v>4</v>
      </c>
      <c r="L59" s="19">
        <v>17</v>
      </c>
      <c r="M59" s="19">
        <v>25</v>
      </c>
      <c r="N59" s="19">
        <v>44</v>
      </c>
      <c r="O59" s="19">
        <v>30</v>
      </c>
      <c r="P59" s="19">
        <v>306</v>
      </c>
    </row>
    <row r="60" spans="2:16" x14ac:dyDescent="0.25">
      <c r="B60" s="8" t="s">
        <v>5</v>
      </c>
      <c r="C60" s="19">
        <v>3</v>
      </c>
      <c r="D60" s="19">
        <v>5</v>
      </c>
      <c r="E60" s="19">
        <v>2</v>
      </c>
      <c r="F60" s="19">
        <v>19</v>
      </c>
      <c r="G60" s="19">
        <v>15</v>
      </c>
      <c r="H60" s="19">
        <v>18</v>
      </c>
      <c r="I60" s="19">
        <v>22</v>
      </c>
      <c r="J60" s="19">
        <v>7</v>
      </c>
      <c r="K60" s="19">
        <v>7</v>
      </c>
      <c r="L60" s="19">
        <v>12</v>
      </c>
      <c r="M60" s="19">
        <v>13</v>
      </c>
      <c r="N60" s="19">
        <v>19</v>
      </c>
      <c r="O60" s="19">
        <v>18</v>
      </c>
      <c r="P60" s="19">
        <v>160</v>
      </c>
    </row>
    <row r="61" spans="2:16" x14ac:dyDescent="0.25">
      <c r="B61" s="8" t="s">
        <v>6</v>
      </c>
      <c r="C61" s="19">
        <v>1</v>
      </c>
      <c r="D61" s="19">
        <v>8</v>
      </c>
      <c r="E61" s="19">
        <v>2</v>
      </c>
      <c r="F61" s="19">
        <v>19</v>
      </c>
      <c r="G61" s="19">
        <v>11</v>
      </c>
      <c r="H61" s="19">
        <v>13</v>
      </c>
      <c r="I61" s="19">
        <v>19</v>
      </c>
      <c r="J61" s="19">
        <v>9</v>
      </c>
      <c r="K61" s="19">
        <v>5</v>
      </c>
      <c r="L61" s="19">
        <v>15</v>
      </c>
      <c r="M61" s="19">
        <v>13</v>
      </c>
      <c r="N61" s="19">
        <v>19</v>
      </c>
      <c r="O61" s="19">
        <v>9</v>
      </c>
      <c r="P61" s="19">
        <v>143</v>
      </c>
    </row>
    <row r="62" spans="2:16" x14ac:dyDescent="0.25">
      <c r="B62" s="8" t="s">
        <v>7</v>
      </c>
      <c r="C62" s="19">
        <v>6</v>
      </c>
      <c r="D62" s="19">
        <v>14</v>
      </c>
      <c r="E62" s="19">
        <v>26</v>
      </c>
      <c r="F62" s="19">
        <v>27</v>
      </c>
      <c r="G62" s="19">
        <v>10</v>
      </c>
      <c r="H62" s="19">
        <v>10</v>
      </c>
      <c r="I62" s="19">
        <v>12</v>
      </c>
      <c r="J62" s="19">
        <v>10</v>
      </c>
      <c r="K62" s="19">
        <v>7</v>
      </c>
      <c r="L62" s="19">
        <v>9</v>
      </c>
      <c r="M62" s="19">
        <v>15</v>
      </c>
      <c r="N62" s="19">
        <v>19</v>
      </c>
      <c r="O62" s="19">
        <v>18</v>
      </c>
      <c r="P62" s="19">
        <v>183</v>
      </c>
    </row>
    <row r="63" spans="2:16" x14ac:dyDescent="0.25">
      <c r="B63" s="8" t="s">
        <v>8</v>
      </c>
      <c r="C63" s="19">
        <v>13</v>
      </c>
      <c r="D63" s="19">
        <v>5</v>
      </c>
      <c r="E63" s="19">
        <v>53</v>
      </c>
      <c r="F63" s="19">
        <v>23</v>
      </c>
      <c r="G63" s="19">
        <v>13</v>
      </c>
      <c r="H63" s="19">
        <v>22</v>
      </c>
      <c r="I63" s="19">
        <v>22</v>
      </c>
      <c r="J63" s="19">
        <v>8</v>
      </c>
      <c r="K63" s="19">
        <v>12</v>
      </c>
      <c r="L63" s="19">
        <v>11</v>
      </c>
      <c r="M63" s="19">
        <v>13</v>
      </c>
      <c r="N63" s="19">
        <v>17</v>
      </c>
      <c r="O63" s="19">
        <v>27</v>
      </c>
      <c r="P63" s="19">
        <v>239</v>
      </c>
    </row>
    <row r="64" spans="2:16" x14ac:dyDescent="0.25">
      <c r="B64" s="8" t="s">
        <v>33</v>
      </c>
      <c r="C64" s="19">
        <v>97</v>
      </c>
      <c r="D64" s="19">
        <v>130</v>
      </c>
      <c r="E64" s="19">
        <v>205</v>
      </c>
      <c r="F64" s="19">
        <v>305</v>
      </c>
      <c r="G64" s="19">
        <v>170</v>
      </c>
      <c r="H64" s="19">
        <v>277</v>
      </c>
      <c r="I64" s="19">
        <v>404</v>
      </c>
      <c r="J64" s="19">
        <v>101</v>
      </c>
      <c r="K64" s="19">
        <v>94</v>
      </c>
      <c r="L64" s="19">
        <v>133</v>
      </c>
      <c r="M64" s="19">
        <v>216</v>
      </c>
      <c r="N64" s="19">
        <v>291</v>
      </c>
      <c r="O64" s="19">
        <v>249</v>
      </c>
      <c r="P64" s="19">
        <v>2672</v>
      </c>
    </row>
    <row r="73" spans="2:16" x14ac:dyDescent="0.25">
      <c r="B73" s="7" t="s">
        <v>38</v>
      </c>
      <c r="C73" s="7" t="s">
        <v>37</v>
      </c>
    </row>
    <row r="74" spans="2:16" x14ac:dyDescent="0.25">
      <c r="B74" s="7" t="s">
        <v>32</v>
      </c>
      <c r="C74" t="s">
        <v>16</v>
      </c>
      <c r="D74" t="s">
        <v>17</v>
      </c>
      <c r="E74" t="s">
        <v>30</v>
      </c>
      <c r="F74" t="s">
        <v>18</v>
      </c>
      <c r="G74" t="s">
        <v>21</v>
      </c>
      <c r="H74" t="s">
        <v>19</v>
      </c>
      <c r="I74" t="s">
        <v>31</v>
      </c>
      <c r="J74" t="s">
        <v>15</v>
      </c>
      <c r="K74" t="s">
        <v>22</v>
      </c>
      <c r="L74" t="s">
        <v>24</v>
      </c>
      <c r="M74" t="s">
        <v>20</v>
      </c>
      <c r="N74" t="s">
        <v>2</v>
      </c>
      <c r="O74" t="s">
        <v>23</v>
      </c>
      <c r="P74" t="s">
        <v>33</v>
      </c>
    </row>
    <row r="75" spans="2:16" x14ac:dyDescent="0.25">
      <c r="B75" s="8" t="s">
        <v>9</v>
      </c>
      <c r="C75" s="19">
        <v>159</v>
      </c>
      <c r="D75" s="19">
        <v>166</v>
      </c>
      <c r="E75" s="19">
        <v>115</v>
      </c>
      <c r="F75" s="19">
        <v>159</v>
      </c>
      <c r="G75" s="19">
        <v>131</v>
      </c>
      <c r="H75" s="19">
        <v>175</v>
      </c>
      <c r="I75" s="19">
        <v>181</v>
      </c>
      <c r="J75" s="19">
        <v>179</v>
      </c>
      <c r="K75" s="19">
        <v>98</v>
      </c>
      <c r="L75" s="19">
        <v>179</v>
      </c>
      <c r="M75" s="19">
        <v>196</v>
      </c>
      <c r="N75" s="19">
        <v>108</v>
      </c>
      <c r="O75" s="19">
        <v>93</v>
      </c>
      <c r="P75" s="19">
        <v>1939</v>
      </c>
    </row>
    <row r="76" spans="2:16" x14ac:dyDescent="0.25">
      <c r="B76" s="8" t="s">
        <v>10</v>
      </c>
      <c r="C76" s="19">
        <v>162</v>
      </c>
      <c r="D76" s="19">
        <v>200</v>
      </c>
      <c r="E76" s="19">
        <v>95</v>
      </c>
      <c r="F76" s="19">
        <v>169</v>
      </c>
      <c r="G76" s="19">
        <v>158</v>
      </c>
      <c r="H76" s="19">
        <v>136</v>
      </c>
      <c r="I76" s="19">
        <v>159</v>
      </c>
      <c r="J76" s="19">
        <v>203</v>
      </c>
      <c r="K76" s="19">
        <v>105</v>
      </c>
      <c r="L76" s="19">
        <v>240</v>
      </c>
      <c r="M76" s="19">
        <v>208</v>
      </c>
      <c r="N76" s="19">
        <v>80</v>
      </c>
      <c r="O76" s="19">
        <v>106</v>
      </c>
      <c r="P76" s="19">
        <v>2021</v>
      </c>
    </row>
    <row r="77" spans="2:16" x14ac:dyDescent="0.25">
      <c r="B77" s="8" t="s">
        <v>11</v>
      </c>
      <c r="C77" s="19">
        <v>177</v>
      </c>
      <c r="D77" s="19">
        <v>159</v>
      </c>
      <c r="E77" s="19">
        <v>87</v>
      </c>
      <c r="F77" s="19">
        <v>195</v>
      </c>
      <c r="G77" s="19">
        <v>142</v>
      </c>
      <c r="H77" s="19">
        <v>171</v>
      </c>
      <c r="I77" s="19">
        <v>228</v>
      </c>
      <c r="J77" s="19">
        <v>195</v>
      </c>
      <c r="K77" s="19">
        <v>128</v>
      </c>
      <c r="L77" s="19">
        <v>241</v>
      </c>
      <c r="M77" s="19">
        <v>216</v>
      </c>
      <c r="N77" s="19">
        <v>94</v>
      </c>
      <c r="O77" s="19">
        <v>132</v>
      </c>
      <c r="P77" s="19">
        <v>2165</v>
      </c>
    </row>
    <row r="78" spans="2:16" x14ac:dyDescent="0.25">
      <c r="B78" s="8" t="s">
        <v>12</v>
      </c>
      <c r="C78" s="19">
        <v>145</v>
      </c>
      <c r="D78" s="19">
        <v>145</v>
      </c>
      <c r="E78" s="19">
        <v>101</v>
      </c>
      <c r="F78" s="19">
        <v>158</v>
      </c>
      <c r="G78" s="19">
        <v>149</v>
      </c>
      <c r="H78" s="19">
        <v>174</v>
      </c>
      <c r="I78" s="19">
        <v>199</v>
      </c>
      <c r="J78" s="19">
        <v>183</v>
      </c>
      <c r="K78" s="19">
        <v>101</v>
      </c>
      <c r="L78" s="19">
        <v>170</v>
      </c>
      <c r="M78" s="19">
        <v>208</v>
      </c>
      <c r="N78" s="19">
        <v>77</v>
      </c>
      <c r="O78" s="19">
        <v>74</v>
      </c>
      <c r="P78" s="19">
        <v>1884</v>
      </c>
    </row>
    <row r="79" spans="2:16" x14ac:dyDescent="0.25">
      <c r="B79" s="8" t="s">
        <v>13</v>
      </c>
      <c r="C79" s="19">
        <v>116</v>
      </c>
      <c r="D79" s="19">
        <v>117</v>
      </c>
      <c r="E79" s="19">
        <v>90</v>
      </c>
      <c r="F79" s="19">
        <v>165</v>
      </c>
      <c r="G79" s="19">
        <v>125</v>
      </c>
      <c r="H79" s="19">
        <v>136</v>
      </c>
      <c r="I79" s="19">
        <v>122</v>
      </c>
      <c r="J79" s="19">
        <v>190</v>
      </c>
      <c r="K79" s="19">
        <v>93</v>
      </c>
      <c r="L79" s="19">
        <v>140</v>
      </c>
      <c r="M79" s="19">
        <v>184</v>
      </c>
      <c r="N79" s="19">
        <v>84</v>
      </c>
      <c r="O79" s="19">
        <v>109</v>
      </c>
      <c r="P79" s="19">
        <v>1671</v>
      </c>
    </row>
    <row r="80" spans="2:16" x14ac:dyDescent="0.25">
      <c r="B80" s="8" t="s">
        <v>14</v>
      </c>
      <c r="C80" s="19">
        <v>115</v>
      </c>
      <c r="D80" s="19">
        <v>111</v>
      </c>
      <c r="E80" s="19">
        <v>97</v>
      </c>
      <c r="F80" s="19">
        <v>124</v>
      </c>
      <c r="G80" s="19">
        <v>116</v>
      </c>
      <c r="H80" s="19">
        <v>136</v>
      </c>
      <c r="I80" s="19">
        <v>129</v>
      </c>
      <c r="J80" s="19">
        <v>153</v>
      </c>
      <c r="K80" s="19">
        <v>118</v>
      </c>
      <c r="L80" s="19">
        <v>174</v>
      </c>
      <c r="M80" s="19">
        <v>161</v>
      </c>
      <c r="N80" s="19">
        <v>77</v>
      </c>
      <c r="O80" s="19">
        <v>104</v>
      </c>
      <c r="P80" s="19">
        <v>1615</v>
      </c>
    </row>
    <row r="81" spans="2:16" x14ac:dyDescent="0.25">
      <c r="B81" s="8" t="s">
        <v>3</v>
      </c>
      <c r="C81" s="19">
        <v>143</v>
      </c>
      <c r="D81" s="19">
        <v>94</v>
      </c>
      <c r="E81" s="19">
        <v>18</v>
      </c>
      <c r="F81" s="19">
        <v>132</v>
      </c>
      <c r="G81" s="19">
        <v>160</v>
      </c>
      <c r="H81" s="19">
        <v>155</v>
      </c>
      <c r="I81" s="19">
        <v>189</v>
      </c>
      <c r="J81" s="19">
        <v>178</v>
      </c>
      <c r="K81" s="19">
        <v>93</v>
      </c>
      <c r="L81" s="19">
        <v>180</v>
      </c>
      <c r="M81" s="19">
        <v>171</v>
      </c>
      <c r="N81" s="19">
        <v>103</v>
      </c>
      <c r="O81" s="19">
        <v>92</v>
      </c>
      <c r="P81" s="19">
        <v>1708</v>
      </c>
    </row>
    <row r="82" spans="2:16" x14ac:dyDescent="0.25">
      <c r="B82" s="8" t="s">
        <v>4</v>
      </c>
      <c r="C82" s="19">
        <v>109</v>
      </c>
      <c r="D82" s="19">
        <v>140</v>
      </c>
      <c r="E82" s="19">
        <v>9</v>
      </c>
      <c r="F82" s="19">
        <v>169</v>
      </c>
      <c r="G82" s="19">
        <v>132</v>
      </c>
      <c r="H82" s="19">
        <v>139</v>
      </c>
      <c r="I82" s="19">
        <v>192</v>
      </c>
      <c r="J82" s="19">
        <v>181</v>
      </c>
      <c r="K82" s="19">
        <v>119</v>
      </c>
      <c r="L82" s="19">
        <v>196</v>
      </c>
      <c r="M82" s="19">
        <v>198</v>
      </c>
      <c r="N82" s="19">
        <v>95</v>
      </c>
      <c r="O82" s="19">
        <v>95</v>
      </c>
      <c r="P82" s="19">
        <v>1774</v>
      </c>
    </row>
    <row r="83" spans="2:16" x14ac:dyDescent="0.25">
      <c r="B83" s="8" t="s">
        <v>5</v>
      </c>
      <c r="C83" s="19">
        <v>143</v>
      </c>
      <c r="D83" s="19">
        <v>172</v>
      </c>
      <c r="E83" s="19">
        <v>43</v>
      </c>
      <c r="F83" s="19">
        <v>174</v>
      </c>
      <c r="G83" s="19">
        <v>154</v>
      </c>
      <c r="H83" s="19">
        <v>140</v>
      </c>
      <c r="I83" s="19">
        <v>118</v>
      </c>
      <c r="J83" s="19">
        <v>186</v>
      </c>
      <c r="K83" s="19">
        <v>168</v>
      </c>
      <c r="L83" s="19">
        <v>199</v>
      </c>
      <c r="M83" s="19">
        <v>201</v>
      </c>
      <c r="N83" s="19">
        <v>108</v>
      </c>
      <c r="O83" s="19">
        <v>123</v>
      </c>
      <c r="P83" s="19">
        <v>1929</v>
      </c>
    </row>
    <row r="84" spans="2:16" x14ac:dyDescent="0.25">
      <c r="B84" s="8" t="s">
        <v>6</v>
      </c>
      <c r="C84" s="19">
        <v>108</v>
      </c>
      <c r="D84" s="19">
        <v>112</v>
      </c>
      <c r="E84" s="19">
        <v>45</v>
      </c>
      <c r="F84" s="19">
        <v>150</v>
      </c>
      <c r="G84" s="19">
        <v>111</v>
      </c>
      <c r="H84" s="19">
        <v>83</v>
      </c>
      <c r="I84" s="19">
        <v>128</v>
      </c>
      <c r="J84" s="19">
        <v>164</v>
      </c>
      <c r="K84" s="19">
        <v>121</v>
      </c>
      <c r="L84" s="19">
        <v>205</v>
      </c>
      <c r="M84" s="19">
        <v>162</v>
      </c>
      <c r="N84" s="19">
        <v>87</v>
      </c>
      <c r="O84" s="19">
        <v>100</v>
      </c>
      <c r="P84" s="19">
        <v>1576</v>
      </c>
    </row>
    <row r="85" spans="2:16" x14ac:dyDescent="0.25">
      <c r="B85" s="8" t="s">
        <v>7</v>
      </c>
      <c r="C85" s="19">
        <v>120</v>
      </c>
      <c r="D85" s="19">
        <v>177</v>
      </c>
      <c r="E85" s="19">
        <v>89</v>
      </c>
      <c r="F85" s="19">
        <v>180</v>
      </c>
      <c r="G85" s="19">
        <v>129</v>
      </c>
      <c r="H85" s="19">
        <v>135</v>
      </c>
      <c r="I85" s="19">
        <v>176</v>
      </c>
      <c r="J85" s="19">
        <v>163</v>
      </c>
      <c r="K85" s="19">
        <v>127</v>
      </c>
      <c r="L85" s="19">
        <v>217</v>
      </c>
      <c r="M85" s="19">
        <v>174</v>
      </c>
      <c r="N85" s="19">
        <v>105</v>
      </c>
      <c r="O85" s="19">
        <v>103</v>
      </c>
      <c r="P85" s="19">
        <v>1895</v>
      </c>
    </row>
    <row r="86" spans="2:16" x14ac:dyDescent="0.25">
      <c r="B86" s="8" t="s">
        <v>8</v>
      </c>
      <c r="C86" s="19">
        <v>141</v>
      </c>
      <c r="D86" s="19">
        <v>178</v>
      </c>
      <c r="E86" s="19">
        <v>126</v>
      </c>
      <c r="F86" s="19">
        <v>140</v>
      </c>
      <c r="G86" s="19">
        <v>150</v>
      </c>
      <c r="H86" s="19">
        <v>133</v>
      </c>
      <c r="I86" s="19">
        <v>152</v>
      </c>
      <c r="J86" s="19">
        <v>165</v>
      </c>
      <c r="K86" s="19">
        <v>108</v>
      </c>
      <c r="L86" s="19">
        <v>231</v>
      </c>
      <c r="M86" s="19">
        <v>202</v>
      </c>
      <c r="N86" s="19">
        <v>118</v>
      </c>
      <c r="O86" s="19">
        <v>109</v>
      </c>
      <c r="P86" s="19">
        <v>1953</v>
      </c>
    </row>
    <row r="87" spans="2:16" x14ac:dyDescent="0.25">
      <c r="B87" s="8" t="s">
        <v>33</v>
      </c>
      <c r="C87" s="19">
        <v>1638</v>
      </c>
      <c r="D87" s="19">
        <v>1771</v>
      </c>
      <c r="E87" s="19">
        <v>915</v>
      </c>
      <c r="F87" s="19">
        <v>1915</v>
      </c>
      <c r="G87" s="19">
        <v>1657</v>
      </c>
      <c r="H87" s="19">
        <v>1713</v>
      </c>
      <c r="I87" s="19">
        <v>1973</v>
      </c>
      <c r="J87" s="19">
        <v>2140</v>
      </c>
      <c r="K87" s="19">
        <v>1379</v>
      </c>
      <c r="L87" s="19">
        <v>2372</v>
      </c>
      <c r="M87" s="19">
        <v>2281</v>
      </c>
      <c r="N87" s="19">
        <v>1136</v>
      </c>
      <c r="O87" s="19">
        <v>1240</v>
      </c>
      <c r="P87" s="19">
        <v>22130</v>
      </c>
    </row>
    <row r="95" spans="2:16" x14ac:dyDescent="0.25">
      <c r="C95" s="7" t="s">
        <v>32</v>
      </c>
      <c r="D95" t="s">
        <v>50</v>
      </c>
      <c r="E95" t="s">
        <v>43</v>
      </c>
    </row>
    <row r="96" spans="2:16" x14ac:dyDescent="0.25">
      <c r="C96" s="8" t="s">
        <v>39</v>
      </c>
      <c r="D96">
        <v>561145</v>
      </c>
      <c r="E96">
        <v>54476</v>
      </c>
    </row>
    <row r="97" spans="3:11" x14ac:dyDescent="0.25">
      <c r="C97" s="8" t="s">
        <v>40</v>
      </c>
      <c r="D97">
        <v>511039</v>
      </c>
      <c r="E97">
        <v>37764</v>
      </c>
    </row>
    <row r="98" spans="3:11" x14ac:dyDescent="0.25">
      <c r="C98" s="8" t="s">
        <v>41</v>
      </c>
      <c r="D98">
        <v>994476</v>
      </c>
      <c r="E98">
        <v>90186</v>
      </c>
      <c r="K98">
        <f>261136/2921474*100</f>
        <v>8.9385015920045845</v>
      </c>
    </row>
    <row r="99" spans="3:11" x14ac:dyDescent="0.25">
      <c r="C99" s="8" t="s">
        <v>42</v>
      </c>
      <c r="D99">
        <v>854814</v>
      </c>
      <c r="E99">
        <v>78710</v>
      </c>
    </row>
    <row r="100" spans="3:11" x14ac:dyDescent="0.25">
      <c r="C100" s="8" t="s">
        <v>33</v>
      </c>
      <c r="D100">
        <v>2921474</v>
      </c>
      <c r="E100">
        <v>261136</v>
      </c>
    </row>
    <row r="117" spans="3:11" x14ac:dyDescent="0.25">
      <c r="K117">
        <f>3613/30321*100</f>
        <v>11.915833910491079</v>
      </c>
    </row>
    <row r="118" spans="3:11" x14ac:dyDescent="0.25">
      <c r="C118" s="7" t="s">
        <v>32</v>
      </c>
      <c r="D118" t="s">
        <v>48</v>
      </c>
      <c r="E118" t="s">
        <v>47</v>
      </c>
    </row>
    <row r="119" spans="3:11" x14ac:dyDescent="0.25">
      <c r="C119" s="8" t="s">
        <v>39</v>
      </c>
      <c r="D119">
        <v>4931</v>
      </c>
      <c r="E119">
        <v>583</v>
      </c>
    </row>
    <row r="120" spans="3:11" x14ac:dyDescent="0.25">
      <c r="C120" s="8" t="s">
        <v>40</v>
      </c>
      <c r="D120">
        <v>4289</v>
      </c>
      <c r="E120">
        <v>549</v>
      </c>
    </row>
    <row r="121" spans="3:11" x14ac:dyDescent="0.25">
      <c r="C121" s="8" t="s">
        <v>41</v>
      </c>
      <c r="D121">
        <v>11934</v>
      </c>
      <c r="E121">
        <v>1377</v>
      </c>
    </row>
    <row r="122" spans="3:11" x14ac:dyDescent="0.25">
      <c r="C122" s="8" t="s">
        <v>42</v>
      </c>
      <c r="D122">
        <v>9167</v>
      </c>
      <c r="E122">
        <v>1104</v>
      </c>
    </row>
    <row r="123" spans="3:11" x14ac:dyDescent="0.25">
      <c r="C123" s="8" t="s">
        <v>33</v>
      </c>
      <c r="D123">
        <v>30321</v>
      </c>
      <c r="E123">
        <v>3613</v>
      </c>
    </row>
    <row r="132" spans="2:7" x14ac:dyDescent="0.25">
      <c r="B132" s="7" t="s">
        <v>43</v>
      </c>
      <c r="C132" s="7" t="s">
        <v>37</v>
      </c>
    </row>
    <row r="133" spans="2:7" x14ac:dyDescent="0.25">
      <c r="B133" s="7" t="s">
        <v>32</v>
      </c>
      <c r="C133" t="s">
        <v>39</v>
      </c>
      <c r="D133" t="s">
        <v>40</v>
      </c>
      <c r="E133" t="s">
        <v>41</v>
      </c>
      <c r="F133" t="s">
        <v>42</v>
      </c>
      <c r="G133" t="s">
        <v>33</v>
      </c>
    </row>
    <row r="134" spans="2:7" x14ac:dyDescent="0.25">
      <c r="B134" s="8" t="s">
        <v>9</v>
      </c>
      <c r="C134" s="19">
        <v>46569</v>
      </c>
      <c r="D134" s="19">
        <v>42075</v>
      </c>
      <c r="E134" s="19">
        <v>84281</v>
      </c>
      <c r="F134" s="19">
        <v>72473</v>
      </c>
      <c r="G134" s="19">
        <v>245398</v>
      </c>
    </row>
    <row r="135" spans="2:7" x14ac:dyDescent="0.25">
      <c r="B135" s="8" t="s">
        <v>10</v>
      </c>
      <c r="C135" s="19">
        <v>48285</v>
      </c>
      <c r="D135" s="19">
        <v>44085</v>
      </c>
      <c r="E135" s="19">
        <v>85591</v>
      </c>
      <c r="F135" s="19">
        <v>75651</v>
      </c>
      <c r="G135" s="19">
        <v>253612</v>
      </c>
    </row>
    <row r="136" spans="2:7" x14ac:dyDescent="0.25">
      <c r="B136" s="8" t="s">
        <v>11</v>
      </c>
      <c r="C136" s="19">
        <v>43042</v>
      </c>
      <c r="D136" s="19">
        <v>42904</v>
      </c>
      <c r="E136" s="19">
        <v>77854</v>
      </c>
      <c r="F136" s="19">
        <v>66612</v>
      </c>
      <c r="G136" s="19">
        <v>230412</v>
      </c>
    </row>
    <row r="137" spans="2:7" x14ac:dyDescent="0.25">
      <c r="B137" s="8" t="s">
        <v>12</v>
      </c>
      <c r="C137" s="19">
        <v>44172</v>
      </c>
      <c r="D137" s="19">
        <v>43599</v>
      </c>
      <c r="E137" s="19">
        <v>78338</v>
      </c>
      <c r="F137" s="19">
        <v>67460</v>
      </c>
      <c r="G137" s="19">
        <v>233569</v>
      </c>
    </row>
    <row r="138" spans="2:7" x14ac:dyDescent="0.25">
      <c r="B138" s="8" t="s">
        <v>13</v>
      </c>
      <c r="C138" s="19">
        <v>42152</v>
      </c>
      <c r="D138" s="19">
        <v>40938</v>
      </c>
      <c r="E138" s="19">
        <v>72706</v>
      </c>
      <c r="F138" s="19">
        <v>65386</v>
      </c>
      <c r="G138" s="19">
        <v>221182</v>
      </c>
    </row>
    <row r="139" spans="2:7" x14ac:dyDescent="0.25">
      <c r="B139" s="8" t="s">
        <v>14</v>
      </c>
      <c r="C139" s="19">
        <v>40786</v>
      </c>
      <c r="D139" s="19">
        <v>40049</v>
      </c>
      <c r="E139" s="19">
        <v>73863</v>
      </c>
      <c r="F139" s="19">
        <v>64014</v>
      </c>
      <c r="G139" s="19">
        <v>218712</v>
      </c>
    </row>
    <row r="140" spans="2:7" x14ac:dyDescent="0.25">
      <c r="B140" s="8" t="s">
        <v>3</v>
      </c>
      <c r="C140" s="19">
        <v>54476</v>
      </c>
      <c r="D140" s="19">
        <v>37764</v>
      </c>
      <c r="E140" s="19">
        <v>90186</v>
      </c>
      <c r="F140" s="19">
        <v>78710</v>
      </c>
      <c r="G140" s="19">
        <v>261136</v>
      </c>
    </row>
    <row r="141" spans="2:7" x14ac:dyDescent="0.25">
      <c r="B141" s="8" t="s">
        <v>4</v>
      </c>
      <c r="C141" s="19">
        <v>48457</v>
      </c>
      <c r="D141" s="19">
        <v>44193</v>
      </c>
      <c r="E141" s="19">
        <v>83289</v>
      </c>
      <c r="F141" s="19">
        <v>69291</v>
      </c>
      <c r="G141" s="19">
        <v>245230</v>
      </c>
    </row>
    <row r="142" spans="2:7" x14ac:dyDescent="0.25">
      <c r="B142" s="8" t="s">
        <v>5</v>
      </c>
      <c r="C142" s="19">
        <v>50837</v>
      </c>
      <c r="D142" s="19">
        <v>47954</v>
      </c>
      <c r="E142" s="19">
        <v>93050</v>
      </c>
      <c r="F142" s="19">
        <v>76572</v>
      </c>
      <c r="G142" s="19">
        <v>268413</v>
      </c>
    </row>
    <row r="143" spans="2:7" x14ac:dyDescent="0.25">
      <c r="B143" s="8" t="s">
        <v>6</v>
      </c>
      <c r="C143" s="19">
        <v>46202</v>
      </c>
      <c r="D143" s="19">
        <v>42921</v>
      </c>
      <c r="E143" s="19">
        <v>81571</v>
      </c>
      <c r="F143" s="19">
        <v>67820</v>
      </c>
      <c r="G143" s="19">
        <v>238514</v>
      </c>
    </row>
    <row r="144" spans="2:7" x14ac:dyDescent="0.25">
      <c r="B144" s="8" t="s">
        <v>7</v>
      </c>
      <c r="C144" s="19">
        <v>48992</v>
      </c>
      <c r="D144" s="19">
        <v>43169</v>
      </c>
      <c r="E144" s="19">
        <v>88088</v>
      </c>
      <c r="F144" s="19">
        <v>75508</v>
      </c>
      <c r="G144" s="19">
        <v>255757</v>
      </c>
    </row>
    <row r="145" spans="2:7" x14ac:dyDescent="0.25">
      <c r="B145" s="8" t="s">
        <v>8</v>
      </c>
      <c r="C145" s="19">
        <v>47175</v>
      </c>
      <c r="D145" s="19">
        <v>41388</v>
      </c>
      <c r="E145" s="19">
        <v>85659</v>
      </c>
      <c r="F145" s="19">
        <v>75317</v>
      </c>
      <c r="G145" s="19">
        <v>249539</v>
      </c>
    </row>
    <row r="146" spans="2:7" x14ac:dyDescent="0.25">
      <c r="B146" s="8" t="s">
        <v>33</v>
      </c>
      <c r="C146" s="19">
        <v>561145</v>
      </c>
      <c r="D146" s="19">
        <v>511039</v>
      </c>
      <c r="E146" s="19">
        <v>994476</v>
      </c>
      <c r="F146" s="19">
        <v>854814</v>
      </c>
      <c r="G146" s="19">
        <v>2921474</v>
      </c>
    </row>
    <row r="152" spans="2:7" x14ac:dyDescent="0.25">
      <c r="B152" s="7" t="s">
        <v>1</v>
      </c>
      <c r="C152" t="s">
        <v>53</v>
      </c>
    </row>
    <row r="154" spans="2:7" x14ac:dyDescent="0.25">
      <c r="C154" t="s">
        <v>45</v>
      </c>
    </row>
    <row r="155" spans="2:7" x14ac:dyDescent="0.25">
      <c r="B155" s="8" t="s">
        <v>16</v>
      </c>
      <c r="C155" s="19">
        <v>235294</v>
      </c>
    </row>
    <row r="156" spans="2:7" x14ac:dyDescent="0.25">
      <c r="B156" s="8" t="s">
        <v>17</v>
      </c>
      <c r="C156" s="19">
        <v>194233</v>
      </c>
    </row>
    <row r="157" spans="2:7" x14ac:dyDescent="0.25">
      <c r="B157" s="8" t="s">
        <v>30</v>
      </c>
      <c r="C157" s="19">
        <v>163089</v>
      </c>
    </row>
    <row r="158" spans="2:7" x14ac:dyDescent="0.25">
      <c r="B158" s="8" t="s">
        <v>18</v>
      </c>
      <c r="C158" s="19">
        <v>325851</v>
      </c>
    </row>
    <row r="159" spans="2:7" x14ac:dyDescent="0.25">
      <c r="B159" s="8" t="s">
        <v>21</v>
      </c>
      <c r="C159" s="19">
        <v>185902</v>
      </c>
    </row>
    <row r="160" spans="2:7" x14ac:dyDescent="0.25">
      <c r="B160" s="8" t="s">
        <v>19</v>
      </c>
      <c r="C160" s="19">
        <v>201435</v>
      </c>
    </row>
    <row r="161" spans="2:4" x14ac:dyDescent="0.25">
      <c r="B161" s="8" t="s">
        <v>31</v>
      </c>
      <c r="C161" s="19">
        <v>318853</v>
      </c>
    </row>
    <row r="162" spans="2:4" x14ac:dyDescent="0.25">
      <c r="B162" s="8" t="s">
        <v>15</v>
      </c>
      <c r="C162" s="19">
        <v>249170</v>
      </c>
    </row>
    <row r="163" spans="2:4" x14ac:dyDescent="0.25">
      <c r="B163" s="8" t="s">
        <v>22</v>
      </c>
      <c r="C163" s="19">
        <v>174438</v>
      </c>
    </row>
    <row r="164" spans="2:4" x14ac:dyDescent="0.25">
      <c r="B164" s="8" t="s">
        <v>24</v>
      </c>
      <c r="C164" s="19">
        <v>257595</v>
      </c>
    </row>
    <row r="165" spans="2:4" x14ac:dyDescent="0.25">
      <c r="B165" s="8" t="s">
        <v>20</v>
      </c>
      <c r="C165" s="19">
        <v>286791</v>
      </c>
    </row>
    <row r="166" spans="2:4" x14ac:dyDescent="0.25">
      <c r="B166" s="8" t="s">
        <v>2</v>
      </c>
      <c r="C166" s="19">
        <v>153717</v>
      </c>
    </row>
    <row r="167" spans="2:4" x14ac:dyDescent="0.25">
      <c r="B167" s="8" t="s">
        <v>23</v>
      </c>
      <c r="C167" s="19">
        <v>175106</v>
      </c>
    </row>
    <row r="168" spans="2:4" x14ac:dyDescent="0.25">
      <c r="B168" s="8" t="s">
        <v>33</v>
      </c>
      <c r="C168" s="19">
        <v>2921474</v>
      </c>
    </row>
    <row r="174" spans="2:4" x14ac:dyDescent="0.25">
      <c r="D174" t="s">
        <v>44</v>
      </c>
    </row>
    <row r="175" spans="2:4" x14ac:dyDescent="0.25">
      <c r="C175" s="8" t="s">
        <v>40</v>
      </c>
      <c r="D175" s="15"/>
    </row>
    <row r="176" spans="2:4" x14ac:dyDescent="0.25">
      <c r="C176" s="16" t="s">
        <v>17</v>
      </c>
      <c r="D176" s="17">
        <v>4.1086524671599393E-2</v>
      </c>
    </row>
    <row r="177" spans="3:4" x14ac:dyDescent="0.25">
      <c r="C177" s="16" t="s">
        <v>30</v>
      </c>
      <c r="D177" s="17">
        <v>3.4554168459275482E-2</v>
      </c>
    </row>
    <row r="178" spans="3:4" x14ac:dyDescent="0.25">
      <c r="C178" s="16" t="s">
        <v>2</v>
      </c>
      <c r="D178" s="17">
        <v>4.011637705664705E-2</v>
      </c>
    </row>
    <row r="179" spans="3:4" x14ac:dyDescent="0.25">
      <c r="C179" s="8" t="s">
        <v>39</v>
      </c>
      <c r="D179" s="15"/>
    </row>
    <row r="180" spans="3:4" x14ac:dyDescent="0.25">
      <c r="C180" s="16" t="s">
        <v>16</v>
      </c>
      <c r="D180" s="17">
        <v>3.8420331136832367E-2</v>
      </c>
    </row>
    <row r="181" spans="3:4" x14ac:dyDescent="0.25">
      <c r="C181" s="16" t="s">
        <v>18</v>
      </c>
      <c r="D181" s="17">
        <v>3.77478389465064E-2</v>
      </c>
    </row>
    <row r="182" spans="3:4" x14ac:dyDescent="0.25">
      <c r="C182" s="8" t="s">
        <v>41</v>
      </c>
      <c r="D182" s="15"/>
    </row>
    <row r="183" spans="3:4" x14ac:dyDescent="0.25">
      <c r="C183" s="16" t="s">
        <v>21</v>
      </c>
      <c r="D183" s="17">
        <v>2.4850438916418579E-2</v>
      </c>
    </row>
    <row r="184" spans="3:4" x14ac:dyDescent="0.25">
      <c r="C184" s="16" t="s">
        <v>19</v>
      </c>
      <c r="D184" s="17">
        <v>3.5560060816298381E-2</v>
      </c>
    </row>
    <row r="185" spans="3:4" x14ac:dyDescent="0.25">
      <c r="C185" s="16" t="s">
        <v>22</v>
      </c>
      <c r="D185" s="17">
        <v>2.9081931137174312E-2</v>
      </c>
    </row>
    <row r="186" spans="3:4" x14ac:dyDescent="0.25">
      <c r="C186" s="16" t="s">
        <v>24</v>
      </c>
      <c r="D186" s="17">
        <v>3.0614372269134462E-2</v>
      </c>
    </row>
    <row r="187" spans="3:4" x14ac:dyDescent="0.25">
      <c r="C187" s="16" t="s">
        <v>23</v>
      </c>
      <c r="D187" s="17">
        <v>2.8972938585553564E-2</v>
      </c>
    </row>
    <row r="188" spans="3:4" x14ac:dyDescent="0.25">
      <c r="C188" s="8" t="s">
        <v>42</v>
      </c>
      <c r="D188" s="15"/>
    </row>
    <row r="189" spans="3:4" x14ac:dyDescent="0.25">
      <c r="C189" s="16" t="s">
        <v>31</v>
      </c>
      <c r="D189" s="17">
        <v>3.292241294032882E-2</v>
      </c>
    </row>
    <row r="190" spans="3:4" x14ac:dyDescent="0.25">
      <c r="C190" s="16" t="s">
        <v>15</v>
      </c>
      <c r="D190" s="17">
        <v>3.0838297502289256E-2</v>
      </c>
    </row>
    <row r="191" spans="3:4" x14ac:dyDescent="0.25">
      <c r="C191" s="16" t="s">
        <v>20</v>
      </c>
      <c r="D191" s="17">
        <v>3.2484111929199595E-2</v>
      </c>
    </row>
    <row r="192" spans="3:4" x14ac:dyDescent="0.25">
      <c r="C192" s="18" t="s">
        <v>52</v>
      </c>
      <c r="D192" s="17">
        <v>3.3634600335942878E-2</v>
      </c>
    </row>
  </sheetData>
  <pageMargins left="0.7" right="0.7" top="0.75" bottom="0.75" header="0.3" footer="0.3"/>
  <drawing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2023 Dashboard</vt:lpstr>
      <vt:lpstr>2023 Data</vt:lpstr>
      <vt:lpstr>Pivot Table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dc:creator>
  <cp:lastModifiedBy>Matt Pounch</cp:lastModifiedBy>
  <cp:lastPrinted>2024-01-25T21:01:58Z</cp:lastPrinted>
  <dcterms:created xsi:type="dcterms:W3CDTF">2024-01-09T19:55:43Z</dcterms:created>
  <dcterms:modified xsi:type="dcterms:W3CDTF">2024-01-26T01:50:43Z</dcterms:modified>
</cp:coreProperties>
</file>