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\Dropbox\My PC (DESKTOP-MIO08QN)\Desktop\pfireAcademy\Clients\pfire\"/>
    </mc:Choice>
  </mc:AlternateContent>
  <xr:revisionPtr revIDLastSave="0" documentId="8_{55BBD288-1791-4E35-90C6-CF5D00D8A0F9}" xr6:coauthVersionLast="47" xr6:coauthVersionMax="47" xr10:uidLastSave="{00000000-0000-0000-0000-000000000000}"/>
  <workbookProtection workbookAlgorithmName="SHA-512" workbookHashValue="sh1312NtiHa6T6g/QaFnEAq9dnMU4DFXlrrS3kJo5rLq150tY5xDgxxXu1UyDHvS1BD4T3GMdHQxmeURXFkwgw==" workbookSaltValue="IBSP6WDvdxiHTOE8LZx9aQ==" workbookSpinCount="100000" lockStructure="1"/>
  <bookViews>
    <workbookView xWindow="-120" yWindow="-120" windowWidth="20730" windowHeight="11160" xr2:uid="{A905F71D-452F-4E90-A22E-0E8ED1137D75}"/>
  </bookViews>
  <sheets>
    <sheet name="pfire Investment forecaster" sheetId="1" r:id="rId1"/>
    <sheet name="Sheet1 (2)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30" i="1" s="1"/>
  <c r="D31" i="1" s="1"/>
  <c r="D26" i="1"/>
  <c r="D28" i="1" s="1"/>
  <c r="D24" i="1"/>
  <c r="L7" i="1"/>
  <c r="I7" i="1"/>
  <c r="G6" i="1"/>
  <c r="I8" i="1" l="1"/>
  <c r="G14" i="1" l="1"/>
  <c r="C6" i="2" s="1"/>
  <c r="P29" i="1"/>
  <c r="L32" i="1"/>
  <c r="C11" i="2"/>
  <c r="C10" i="2"/>
  <c r="C5" i="2"/>
  <c r="C4" i="2"/>
  <c r="C3" i="2"/>
  <c r="AP19" i="2" s="1"/>
  <c r="C2" i="2"/>
  <c r="L19" i="2" s="1"/>
  <c r="O23" i="2"/>
  <c r="K22" i="2"/>
  <c r="K25" i="2" s="1"/>
  <c r="K28" i="2" s="1"/>
  <c r="K31" i="2" s="1"/>
  <c r="K34" i="2" s="1"/>
  <c r="K37" i="2" s="1"/>
  <c r="K40" i="2" s="1"/>
  <c r="K43" i="2" s="1"/>
  <c r="K46" i="2" s="1"/>
  <c r="K49" i="2" s="1"/>
  <c r="K52" i="2" s="1"/>
  <c r="K55" i="2" s="1"/>
  <c r="K58" i="2" s="1"/>
  <c r="K61" i="2" s="1"/>
  <c r="K64" i="2" s="1"/>
  <c r="K67" i="2" s="1"/>
  <c r="K70" i="2" s="1"/>
  <c r="K73" i="2" s="1"/>
  <c r="K76" i="2" s="1"/>
  <c r="K79" i="2" s="1"/>
  <c r="K82" i="2" s="1"/>
  <c r="K85" i="2" s="1"/>
  <c r="K88" i="2" s="1"/>
  <c r="K91" i="2" s="1"/>
  <c r="K94" i="2" s="1"/>
  <c r="K97" i="2" s="1"/>
  <c r="K100" i="2" s="1"/>
  <c r="K103" i="2" s="1"/>
  <c r="K106" i="2" s="1"/>
  <c r="K109" i="2" s="1"/>
  <c r="K112" i="2" s="1"/>
  <c r="K115" i="2" s="1"/>
  <c r="K118" i="2" s="1"/>
  <c r="K121" i="2" s="1"/>
  <c r="K124" i="2" s="1"/>
  <c r="K127" i="2" s="1"/>
  <c r="K130" i="2" s="1"/>
  <c r="K133" i="2" s="1"/>
  <c r="K136" i="2" s="1"/>
  <c r="K139" i="2" s="1"/>
  <c r="K142" i="2" s="1"/>
  <c r="K145" i="2" s="1"/>
  <c r="K148" i="2" s="1"/>
  <c r="K151" i="2" s="1"/>
  <c r="K154" i="2" s="1"/>
  <c r="K157" i="2" s="1"/>
  <c r="K160" i="2" s="1"/>
  <c r="K163" i="2" s="1"/>
  <c r="K166" i="2" s="1"/>
  <c r="K169" i="2" s="1"/>
  <c r="K172" i="2" s="1"/>
  <c r="K175" i="2" s="1"/>
  <c r="K178" i="2" s="1"/>
  <c r="K181" i="2" s="1"/>
  <c r="K184" i="2" s="1"/>
  <c r="K187" i="2" s="1"/>
  <c r="K190" i="2" s="1"/>
  <c r="K193" i="2" s="1"/>
  <c r="K196" i="2" s="1"/>
  <c r="K199" i="2" s="1"/>
  <c r="K202" i="2" s="1"/>
  <c r="K205" i="2" s="1"/>
  <c r="K208" i="2" s="1"/>
  <c r="K211" i="2" s="1"/>
  <c r="K214" i="2" s="1"/>
  <c r="K217" i="2" s="1"/>
  <c r="K220" i="2" s="1"/>
  <c r="K223" i="2" s="1"/>
  <c r="K226" i="2" s="1"/>
  <c r="K229" i="2" s="1"/>
  <c r="K232" i="2" s="1"/>
  <c r="K235" i="2" s="1"/>
  <c r="K238" i="2" s="1"/>
  <c r="K241" i="2" s="1"/>
  <c r="K244" i="2" s="1"/>
  <c r="K247" i="2" s="1"/>
  <c r="K250" i="2" s="1"/>
  <c r="K253" i="2" s="1"/>
  <c r="K256" i="2" s="1"/>
  <c r="K259" i="2" s="1"/>
  <c r="K262" i="2" s="1"/>
  <c r="K265" i="2" s="1"/>
  <c r="K268" i="2" s="1"/>
  <c r="K271" i="2" s="1"/>
  <c r="K274" i="2" s="1"/>
  <c r="K277" i="2" s="1"/>
  <c r="K280" i="2" s="1"/>
  <c r="K283" i="2" s="1"/>
  <c r="K286" i="2" s="1"/>
  <c r="K289" i="2" s="1"/>
  <c r="K292" i="2" s="1"/>
  <c r="K295" i="2" s="1"/>
  <c r="K298" i="2" s="1"/>
  <c r="K301" i="2" s="1"/>
  <c r="K304" i="2" s="1"/>
  <c r="K307" i="2" s="1"/>
  <c r="K310" i="2" s="1"/>
  <c r="K313" i="2" s="1"/>
  <c r="K316" i="2" s="1"/>
  <c r="Q20" i="2"/>
  <c r="AP32" i="1"/>
  <c r="AP35" i="1" s="1"/>
  <c r="AQ35" i="1" s="1"/>
  <c r="C17" i="1"/>
  <c r="C12" i="2" s="1"/>
  <c r="O36" i="1"/>
  <c r="Q36" i="1" s="1"/>
  <c r="Q33" i="1"/>
  <c r="S33" i="1" s="1"/>
  <c r="U33" i="1" s="1"/>
  <c r="W33" i="1" s="1"/>
  <c r="Y33" i="1" s="1"/>
  <c r="AA33" i="1" s="1"/>
  <c r="AC33" i="1" s="1"/>
  <c r="AE33" i="1" s="1"/>
  <c r="AG33" i="1" s="1"/>
  <c r="AI33" i="1" s="1"/>
  <c r="AK33" i="1" s="1"/>
  <c r="AP22" i="2" l="1"/>
  <c r="AP25" i="2" s="1"/>
  <c r="AQ19" i="2"/>
  <c r="O19" i="2" s="1"/>
  <c r="O21" i="2" s="1"/>
  <c r="Q23" i="2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O26" i="2"/>
  <c r="S20" i="2"/>
  <c r="U20" i="2" s="1"/>
  <c r="W20" i="2" s="1"/>
  <c r="Y20" i="2" s="1"/>
  <c r="AA20" i="2" s="1"/>
  <c r="AC20" i="2" s="1"/>
  <c r="AE20" i="2" s="1"/>
  <c r="AG20" i="2" s="1"/>
  <c r="AI20" i="2" s="1"/>
  <c r="AK20" i="2" s="1"/>
  <c r="AQ32" i="1"/>
  <c r="O32" i="1" s="1"/>
  <c r="O35" i="1" s="1"/>
  <c r="O38" i="1" s="1"/>
  <c r="O41" i="1" s="1"/>
  <c r="O43" i="1" s="1"/>
  <c r="AP38" i="1"/>
  <c r="O39" i="1"/>
  <c r="O42" i="1" s="1"/>
  <c r="S36" i="1"/>
  <c r="U36" i="1" s="1"/>
  <c r="W36" i="1" s="1"/>
  <c r="Y36" i="1" s="1"/>
  <c r="AA36" i="1" s="1"/>
  <c r="AC36" i="1" s="1"/>
  <c r="AE36" i="1" s="1"/>
  <c r="AG36" i="1" s="1"/>
  <c r="AI36" i="1" s="1"/>
  <c r="AK36" i="1" s="1"/>
  <c r="Q19" i="2" l="1"/>
  <c r="Q21" i="2" s="1"/>
  <c r="O22" i="2"/>
  <c r="O25" i="2" s="1"/>
  <c r="P19" i="2"/>
  <c r="P20" i="2" s="1"/>
  <c r="AQ22" i="2"/>
  <c r="AQ25" i="2"/>
  <c r="AP28" i="2"/>
  <c r="Q26" i="2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O29" i="2"/>
  <c r="Q32" i="1"/>
  <c r="S32" i="1" s="1"/>
  <c r="O37" i="1"/>
  <c r="O34" i="1"/>
  <c r="O40" i="1"/>
  <c r="AP41" i="1"/>
  <c r="AQ38" i="1"/>
  <c r="Q39" i="1"/>
  <c r="S39" i="1" s="1"/>
  <c r="U39" i="1" s="1"/>
  <c r="W39" i="1" s="1"/>
  <c r="Y39" i="1" s="1"/>
  <c r="AA39" i="1" s="1"/>
  <c r="AC39" i="1" s="1"/>
  <c r="AE39" i="1" s="1"/>
  <c r="AG39" i="1" s="1"/>
  <c r="AI39" i="1" s="1"/>
  <c r="AK39" i="1" s="1"/>
  <c r="O44" i="1"/>
  <c r="O47" i="1" s="1"/>
  <c r="O45" i="1"/>
  <c r="Q42" i="1"/>
  <c r="S19" i="2" l="1"/>
  <c r="S21" i="2" s="1"/>
  <c r="Q22" i="2"/>
  <c r="O24" i="2"/>
  <c r="R19" i="2"/>
  <c r="R20" i="2" s="1"/>
  <c r="P21" i="2"/>
  <c r="AP31" i="2"/>
  <c r="AQ28" i="2"/>
  <c r="I26" i="2"/>
  <c r="O28" i="2"/>
  <c r="O27" i="2"/>
  <c r="H27" i="2"/>
  <c r="O32" i="2"/>
  <c r="H30" i="2"/>
  <c r="Q29" i="2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Q34" i="1"/>
  <c r="Q35" i="1"/>
  <c r="Q38" i="1" s="1"/>
  <c r="Q41" i="1" s="1"/>
  <c r="AP44" i="1"/>
  <c r="AQ41" i="1"/>
  <c r="O46" i="1"/>
  <c r="S42" i="1"/>
  <c r="U42" i="1" s="1"/>
  <c r="W42" i="1" s="1"/>
  <c r="Y42" i="1" s="1"/>
  <c r="AA42" i="1" s="1"/>
  <c r="AC42" i="1" s="1"/>
  <c r="AE42" i="1" s="1"/>
  <c r="AG42" i="1" s="1"/>
  <c r="AI42" i="1" s="1"/>
  <c r="AK42" i="1" s="1"/>
  <c r="O48" i="1"/>
  <c r="Q45" i="1"/>
  <c r="O50" i="1"/>
  <c r="O49" i="1"/>
  <c r="Q24" i="2" l="1"/>
  <c r="S22" i="2"/>
  <c r="U19" i="2"/>
  <c r="W19" i="2" s="1"/>
  <c r="Q25" i="2"/>
  <c r="Q27" i="2" s="1"/>
  <c r="T19" i="2"/>
  <c r="R21" i="2"/>
  <c r="I29" i="2"/>
  <c r="AQ31" i="2"/>
  <c r="AP34" i="2"/>
  <c r="O35" i="2"/>
  <c r="Q32" i="2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I32" i="2"/>
  <c r="O31" i="2"/>
  <c r="O30" i="2"/>
  <c r="Q40" i="1"/>
  <c r="Q37" i="1"/>
  <c r="AQ44" i="1"/>
  <c r="AP47" i="1"/>
  <c r="H43" i="1"/>
  <c r="I42" i="1"/>
  <c r="S45" i="1"/>
  <c r="Q48" i="1"/>
  <c r="O51" i="1"/>
  <c r="O52" i="1"/>
  <c r="O53" i="1"/>
  <c r="Q44" i="1"/>
  <c r="Q43" i="1"/>
  <c r="S24" i="2" l="1"/>
  <c r="U22" i="2"/>
  <c r="S25" i="2"/>
  <c r="Q28" i="2"/>
  <c r="Q30" i="2" s="1"/>
  <c r="U21" i="2"/>
  <c r="W21" i="2" s="1"/>
  <c r="V19" i="2"/>
  <c r="V20" i="2" s="1"/>
  <c r="T20" i="2"/>
  <c r="T21" i="2"/>
  <c r="H33" i="2"/>
  <c r="AP37" i="2"/>
  <c r="AQ34" i="2"/>
  <c r="O33" i="2"/>
  <c r="O34" i="2"/>
  <c r="Y19" i="2"/>
  <c r="H36" i="2"/>
  <c r="O38" i="2"/>
  <c r="Q35" i="2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P50" i="1"/>
  <c r="AQ47" i="1"/>
  <c r="U45" i="1"/>
  <c r="Q47" i="1"/>
  <c r="Q46" i="1"/>
  <c r="O55" i="1"/>
  <c r="O56" i="1"/>
  <c r="O54" i="1"/>
  <c r="Q51" i="1"/>
  <c r="S51" i="1" s="1"/>
  <c r="U51" i="1" s="1"/>
  <c r="W51" i="1" s="1"/>
  <c r="Y51" i="1" s="1"/>
  <c r="AA51" i="1" s="1"/>
  <c r="AC51" i="1" s="1"/>
  <c r="AE51" i="1" s="1"/>
  <c r="AG51" i="1" s="1"/>
  <c r="AI51" i="1" s="1"/>
  <c r="AK51" i="1" s="1"/>
  <c r="S48" i="1"/>
  <c r="Q31" i="2" l="1"/>
  <c r="Q33" i="2" s="1"/>
  <c r="U24" i="2"/>
  <c r="S28" i="2"/>
  <c r="S30" i="2" s="1"/>
  <c r="X19" i="2"/>
  <c r="X20" i="2" s="1"/>
  <c r="U25" i="2"/>
  <c r="S27" i="2"/>
  <c r="V21" i="2"/>
  <c r="W22" i="2"/>
  <c r="AQ37" i="2"/>
  <c r="AP40" i="2"/>
  <c r="AA19" i="2"/>
  <c r="Y21" i="2"/>
  <c r="O37" i="2"/>
  <c r="O36" i="2"/>
  <c r="O41" i="2"/>
  <c r="Q38" i="2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H39" i="2"/>
  <c r="I35" i="2"/>
  <c r="AP53" i="1"/>
  <c r="AQ50" i="1"/>
  <c r="I51" i="1"/>
  <c r="H52" i="1"/>
  <c r="W45" i="1"/>
  <c r="O57" i="1"/>
  <c r="Q54" i="1"/>
  <c r="S54" i="1" s="1"/>
  <c r="U54" i="1" s="1"/>
  <c r="W54" i="1" s="1"/>
  <c r="Y54" i="1" s="1"/>
  <c r="AA54" i="1" s="1"/>
  <c r="AC54" i="1" s="1"/>
  <c r="AE54" i="1" s="1"/>
  <c r="AG54" i="1" s="1"/>
  <c r="AI54" i="1" s="1"/>
  <c r="AK54" i="1" s="1"/>
  <c r="O59" i="1"/>
  <c r="O58" i="1"/>
  <c r="U48" i="1"/>
  <c r="Q50" i="1"/>
  <c r="Q49" i="1"/>
  <c r="Q34" i="2" l="1"/>
  <c r="Q36" i="2" s="1"/>
  <c r="W24" i="2"/>
  <c r="S31" i="2"/>
  <c r="S33" i="2" s="1"/>
  <c r="U28" i="2"/>
  <c r="U30" i="2" s="1"/>
  <c r="W25" i="2"/>
  <c r="X21" i="2"/>
  <c r="Z19" i="2"/>
  <c r="Z20" i="2" s="1"/>
  <c r="Y22" i="2"/>
  <c r="AA22" i="2" s="1"/>
  <c r="U27" i="2"/>
  <c r="O44" i="2"/>
  <c r="Q41" i="2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H42" i="2"/>
  <c r="I41" i="2"/>
  <c r="AC19" i="2"/>
  <c r="AA21" i="2"/>
  <c r="AQ40" i="2"/>
  <c r="AP43" i="2"/>
  <c r="O40" i="2"/>
  <c r="O39" i="2"/>
  <c r="I38" i="2"/>
  <c r="AQ53" i="1"/>
  <c r="AP56" i="1"/>
  <c r="I54" i="1"/>
  <c r="H55" i="1"/>
  <c r="Q52" i="1"/>
  <c r="Q53" i="1"/>
  <c r="O60" i="1"/>
  <c r="Q57" i="1"/>
  <c r="S57" i="1" s="1"/>
  <c r="U57" i="1" s="1"/>
  <c r="W57" i="1" s="1"/>
  <c r="Y57" i="1" s="1"/>
  <c r="AA57" i="1" s="1"/>
  <c r="AC57" i="1" s="1"/>
  <c r="AE57" i="1" s="1"/>
  <c r="AG57" i="1" s="1"/>
  <c r="AI57" i="1" s="1"/>
  <c r="AK57" i="1" s="1"/>
  <c r="W48" i="1"/>
  <c r="Y45" i="1"/>
  <c r="O61" i="1"/>
  <c r="O62" i="1"/>
  <c r="Q37" i="2" l="1"/>
  <c r="Q39" i="2" s="1"/>
  <c r="W28" i="2"/>
  <c r="W30" i="2" s="1"/>
  <c r="Y24" i="2"/>
  <c r="AA24" i="2" s="1"/>
  <c r="U31" i="2"/>
  <c r="S34" i="2"/>
  <c r="Z21" i="2"/>
  <c r="Y25" i="2"/>
  <c r="AA25" i="2" s="1"/>
  <c r="W27" i="2"/>
  <c r="AB19" i="2"/>
  <c r="O43" i="2"/>
  <c r="O42" i="2"/>
  <c r="O47" i="2"/>
  <c r="Q44" i="2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H45" i="2"/>
  <c r="I44" i="2"/>
  <c r="AP46" i="2"/>
  <c r="AQ43" i="2"/>
  <c r="AC21" i="2"/>
  <c r="AC22" i="2"/>
  <c r="AE19" i="2"/>
  <c r="AQ56" i="1"/>
  <c r="AP59" i="1"/>
  <c r="Y48" i="1"/>
  <c r="I57" i="1"/>
  <c r="H58" i="1"/>
  <c r="Q55" i="1"/>
  <c r="Q56" i="1"/>
  <c r="O64" i="1"/>
  <c r="O65" i="1"/>
  <c r="O63" i="1"/>
  <c r="Q60" i="1"/>
  <c r="S60" i="1" s="1"/>
  <c r="U60" i="1" s="1"/>
  <c r="W60" i="1" s="1"/>
  <c r="Y60" i="1" s="1"/>
  <c r="AA60" i="1" s="1"/>
  <c r="AC60" i="1" s="1"/>
  <c r="AE60" i="1" s="1"/>
  <c r="AG60" i="1" s="1"/>
  <c r="AI60" i="1" s="1"/>
  <c r="AK60" i="1" s="1"/>
  <c r="AA45" i="1"/>
  <c r="Q40" i="2" l="1"/>
  <c r="Q43" i="2" s="1"/>
  <c r="S37" i="2"/>
  <c r="S39" i="2" s="1"/>
  <c r="AB21" i="2"/>
  <c r="Y28" i="2"/>
  <c r="Y30" i="2" s="1"/>
  <c r="Y27" i="2"/>
  <c r="AA27" i="2" s="1"/>
  <c r="U34" i="2"/>
  <c r="S36" i="2"/>
  <c r="W31" i="2"/>
  <c r="U33" i="2"/>
  <c r="AD19" i="2"/>
  <c r="AD20" i="2" s="1"/>
  <c r="AB20" i="2"/>
  <c r="AG19" i="2"/>
  <c r="AE22" i="2"/>
  <c r="AE21" i="2"/>
  <c r="AC25" i="2"/>
  <c r="AC24" i="2"/>
  <c r="O45" i="2"/>
  <c r="O46" i="2"/>
  <c r="O50" i="2"/>
  <c r="Q47" i="2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P49" i="2"/>
  <c r="AQ46" i="2"/>
  <c r="AQ59" i="1"/>
  <c r="AP62" i="1"/>
  <c r="O67" i="1"/>
  <c r="O68" i="1"/>
  <c r="Q58" i="1"/>
  <c r="Q59" i="1"/>
  <c r="AC45" i="1"/>
  <c r="O66" i="1"/>
  <c r="Q63" i="1"/>
  <c r="S63" i="1" s="1"/>
  <c r="U63" i="1" s="1"/>
  <c r="W63" i="1" s="1"/>
  <c r="Y63" i="1" s="1"/>
  <c r="AA63" i="1" s="1"/>
  <c r="AC63" i="1" s="1"/>
  <c r="AE63" i="1" s="1"/>
  <c r="AG63" i="1" s="1"/>
  <c r="AI63" i="1" s="1"/>
  <c r="AK63" i="1" s="1"/>
  <c r="AA48" i="1"/>
  <c r="AA28" i="2" l="1"/>
  <c r="AA30" i="2" s="1"/>
  <c r="U37" i="2"/>
  <c r="Q42" i="2"/>
  <c r="S40" i="2"/>
  <c r="S43" i="2" s="1"/>
  <c r="Y31" i="2"/>
  <c r="W33" i="2"/>
  <c r="W34" i="2"/>
  <c r="U36" i="2"/>
  <c r="AF19" i="2"/>
  <c r="AF20" i="2" s="1"/>
  <c r="AD21" i="2"/>
  <c r="AC27" i="2"/>
  <c r="AP52" i="2"/>
  <c r="AQ49" i="2"/>
  <c r="Q46" i="2"/>
  <c r="Q45" i="2"/>
  <c r="O53" i="2"/>
  <c r="Q50" i="2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H51" i="2"/>
  <c r="O49" i="2"/>
  <c r="O48" i="2"/>
  <c r="AE25" i="2"/>
  <c r="AE24" i="2"/>
  <c r="AG22" i="2"/>
  <c r="AI19" i="2"/>
  <c r="AG21" i="2"/>
  <c r="AQ62" i="1"/>
  <c r="AP65" i="1"/>
  <c r="O69" i="1"/>
  <c r="Q66" i="1"/>
  <c r="S66" i="1" s="1"/>
  <c r="U66" i="1" s="1"/>
  <c r="W66" i="1" s="1"/>
  <c r="Y66" i="1" s="1"/>
  <c r="AA66" i="1" s="1"/>
  <c r="AC66" i="1" s="1"/>
  <c r="AE66" i="1" s="1"/>
  <c r="AG66" i="1" s="1"/>
  <c r="AI66" i="1" s="1"/>
  <c r="AK66" i="1" s="1"/>
  <c r="AE45" i="1"/>
  <c r="Q61" i="1"/>
  <c r="Q62" i="1"/>
  <c r="AC48" i="1"/>
  <c r="I63" i="1"/>
  <c r="O70" i="1"/>
  <c r="O71" i="1"/>
  <c r="H64" i="1"/>
  <c r="AC28" i="2" l="1"/>
  <c r="AC30" i="2" s="1"/>
  <c r="U40" i="2"/>
  <c r="U43" i="2" s="1"/>
  <c r="U39" i="2"/>
  <c r="W37" i="2"/>
  <c r="S42" i="2"/>
  <c r="Y34" i="2"/>
  <c r="AA31" i="2"/>
  <c r="Y33" i="2"/>
  <c r="W36" i="2"/>
  <c r="AF21" i="2"/>
  <c r="AH19" i="2"/>
  <c r="O52" i="2"/>
  <c r="O51" i="2"/>
  <c r="AE27" i="2"/>
  <c r="AQ52" i="2"/>
  <c r="AP55" i="2"/>
  <c r="Q49" i="2"/>
  <c r="Q48" i="2"/>
  <c r="AI22" i="2"/>
  <c r="AK19" i="2"/>
  <c r="AO19" i="2" s="1"/>
  <c r="AI21" i="2"/>
  <c r="AG24" i="2"/>
  <c r="AG25" i="2"/>
  <c r="S46" i="2"/>
  <c r="S45" i="2"/>
  <c r="O56" i="2"/>
  <c r="Q53" i="2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H54" i="2"/>
  <c r="I53" i="2"/>
  <c r="I50" i="2"/>
  <c r="AQ65" i="1"/>
  <c r="AP68" i="1"/>
  <c r="I66" i="1"/>
  <c r="H67" i="1"/>
  <c r="Q64" i="1"/>
  <c r="Q65" i="1"/>
  <c r="O74" i="1"/>
  <c r="O73" i="1"/>
  <c r="AG45" i="1"/>
  <c r="AE48" i="1"/>
  <c r="Q69" i="1"/>
  <c r="S69" i="1" s="1"/>
  <c r="U69" i="1" s="1"/>
  <c r="W69" i="1" s="1"/>
  <c r="Y69" i="1" s="1"/>
  <c r="AA69" i="1" s="1"/>
  <c r="AC69" i="1" s="1"/>
  <c r="AE69" i="1" s="1"/>
  <c r="AG69" i="1" s="1"/>
  <c r="AI69" i="1" s="1"/>
  <c r="AK69" i="1" s="1"/>
  <c r="O72" i="1"/>
  <c r="W40" i="2" l="1"/>
  <c r="W43" i="2" s="1"/>
  <c r="U42" i="2"/>
  <c r="AC31" i="2"/>
  <c r="AE28" i="2"/>
  <c r="AG28" i="2" s="1"/>
  <c r="W39" i="2"/>
  <c r="Y37" i="2"/>
  <c r="AA34" i="2"/>
  <c r="Y36" i="2"/>
  <c r="AA33" i="2"/>
  <c r="AH21" i="2"/>
  <c r="AJ19" i="2"/>
  <c r="AJ20" i="2" s="1"/>
  <c r="AH20" i="2"/>
  <c r="S49" i="2"/>
  <c r="S48" i="2"/>
  <c r="AP58" i="2"/>
  <c r="AQ55" i="2"/>
  <c r="O59" i="2"/>
  <c r="Q56" i="2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H57" i="2"/>
  <c r="I56" i="2"/>
  <c r="AK21" i="2"/>
  <c r="AK22" i="2"/>
  <c r="AI24" i="2"/>
  <c r="AI25" i="2"/>
  <c r="U46" i="2"/>
  <c r="U45" i="2"/>
  <c r="AG27" i="2"/>
  <c r="Q52" i="2"/>
  <c r="Q51" i="2"/>
  <c r="O55" i="2"/>
  <c r="O54" i="2"/>
  <c r="AP71" i="1"/>
  <c r="AQ68" i="1"/>
  <c r="I69" i="1"/>
  <c r="H70" i="1"/>
  <c r="AG48" i="1"/>
  <c r="AI45" i="1"/>
  <c r="Q72" i="1"/>
  <c r="S72" i="1" s="1"/>
  <c r="U72" i="1" s="1"/>
  <c r="W72" i="1" s="1"/>
  <c r="Y72" i="1" s="1"/>
  <c r="AA72" i="1" s="1"/>
  <c r="AC72" i="1" s="1"/>
  <c r="AE72" i="1" s="1"/>
  <c r="AG72" i="1" s="1"/>
  <c r="AI72" i="1" s="1"/>
  <c r="AK72" i="1" s="1"/>
  <c r="O75" i="1"/>
  <c r="Q68" i="1"/>
  <c r="Q67" i="1"/>
  <c r="O76" i="1"/>
  <c r="O77" i="1"/>
  <c r="Y40" i="2" l="1"/>
  <c r="W42" i="2"/>
  <c r="AE30" i="2"/>
  <c r="AG30" i="2" s="1"/>
  <c r="AE31" i="2"/>
  <c r="AC33" i="2"/>
  <c r="AA37" i="2"/>
  <c r="Y39" i="2"/>
  <c r="AC34" i="2"/>
  <c r="AA36" i="2"/>
  <c r="AJ21" i="2"/>
  <c r="AL19" i="2"/>
  <c r="AN19" i="2" s="1"/>
  <c r="M24" i="2" s="1"/>
  <c r="AI27" i="2"/>
  <c r="AI28" i="2"/>
  <c r="AP61" i="2"/>
  <c r="AQ58" i="2"/>
  <c r="W45" i="2"/>
  <c r="W46" i="2"/>
  <c r="AK24" i="2"/>
  <c r="AK25" i="2"/>
  <c r="Q54" i="2"/>
  <c r="Q55" i="2"/>
  <c r="S51" i="2"/>
  <c r="S52" i="2"/>
  <c r="H60" i="2"/>
  <c r="I59" i="2"/>
  <c r="O62" i="2"/>
  <c r="Q59" i="2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U48" i="2"/>
  <c r="U49" i="2"/>
  <c r="O57" i="2"/>
  <c r="O58" i="2"/>
  <c r="AG31" i="2"/>
  <c r="Y43" i="2"/>
  <c r="AO22" i="2"/>
  <c r="AQ71" i="1"/>
  <c r="AP74" i="1"/>
  <c r="I72" i="1"/>
  <c r="O78" i="1"/>
  <c r="Q75" i="1"/>
  <c r="S75" i="1" s="1"/>
  <c r="U75" i="1" s="1"/>
  <c r="W75" i="1" s="1"/>
  <c r="Y75" i="1" s="1"/>
  <c r="AA75" i="1" s="1"/>
  <c r="AC75" i="1" s="1"/>
  <c r="AE75" i="1" s="1"/>
  <c r="AG75" i="1" s="1"/>
  <c r="AI75" i="1" s="1"/>
  <c r="AK75" i="1" s="1"/>
  <c r="H73" i="1"/>
  <c r="O79" i="1"/>
  <c r="O80" i="1"/>
  <c r="AK45" i="1"/>
  <c r="Q71" i="1"/>
  <c r="Q70" i="1"/>
  <c r="AI48" i="1"/>
  <c r="Y42" i="2" l="1"/>
  <c r="AE33" i="2"/>
  <c r="AA39" i="2"/>
  <c r="AA40" i="2"/>
  <c r="AA43" i="2" s="1"/>
  <c r="AC37" i="2"/>
  <c r="AC36" i="2"/>
  <c r="AE34" i="2"/>
  <c r="AM19" i="2"/>
  <c r="L22" i="2" s="1"/>
  <c r="P22" i="2" s="1"/>
  <c r="P23" i="2" s="1"/>
  <c r="AL21" i="2"/>
  <c r="H21" i="2" s="1"/>
  <c r="AL20" i="2"/>
  <c r="I20" i="2" s="1"/>
  <c r="AO25" i="2"/>
  <c r="S55" i="2"/>
  <c r="S54" i="2"/>
  <c r="W49" i="2"/>
  <c r="W48" i="2"/>
  <c r="AP64" i="2"/>
  <c r="AQ61" i="2"/>
  <c r="Q58" i="2"/>
  <c r="Q57" i="2"/>
  <c r="AI31" i="2"/>
  <c r="AI30" i="2"/>
  <c r="U52" i="2"/>
  <c r="U51" i="2"/>
  <c r="AK28" i="2"/>
  <c r="AK27" i="2"/>
  <c r="AG33" i="2"/>
  <c r="Y46" i="2"/>
  <c r="Y45" i="2"/>
  <c r="O61" i="2"/>
  <c r="O60" i="2"/>
  <c r="O65" i="2"/>
  <c r="Q62" i="2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P77" i="1"/>
  <c r="AQ74" i="1"/>
  <c r="I75" i="1"/>
  <c r="H76" i="1"/>
  <c r="O82" i="1"/>
  <c r="O83" i="1"/>
  <c r="AK48" i="1"/>
  <c r="H49" i="1" s="1"/>
  <c r="I48" i="1"/>
  <c r="Q73" i="1"/>
  <c r="Q74" i="1"/>
  <c r="Q78" i="1"/>
  <c r="S78" i="1" s="1"/>
  <c r="U78" i="1" s="1"/>
  <c r="W78" i="1" s="1"/>
  <c r="Y78" i="1" s="1"/>
  <c r="AA78" i="1" s="1"/>
  <c r="AC78" i="1" s="1"/>
  <c r="AE78" i="1" s="1"/>
  <c r="AG78" i="1" s="1"/>
  <c r="AI78" i="1" s="1"/>
  <c r="AK78" i="1" s="1"/>
  <c r="O81" i="1"/>
  <c r="AC39" i="2" l="1"/>
  <c r="AE37" i="2"/>
  <c r="AC40" i="2"/>
  <c r="AC43" i="2" s="1"/>
  <c r="AA42" i="2"/>
  <c r="AG34" i="2"/>
  <c r="AE36" i="2"/>
  <c r="P24" i="2"/>
  <c r="AO28" i="2"/>
  <c r="U55" i="2"/>
  <c r="U54" i="2"/>
  <c r="AQ64" i="2"/>
  <c r="AP67" i="2"/>
  <c r="Y49" i="2"/>
  <c r="Y48" i="2"/>
  <c r="O68" i="2"/>
  <c r="Q65" i="2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H66" i="2" s="1"/>
  <c r="I65" i="2"/>
  <c r="O64" i="2"/>
  <c r="O63" i="2"/>
  <c r="AI33" i="2"/>
  <c r="R22" i="2"/>
  <c r="I62" i="2"/>
  <c r="W52" i="2"/>
  <c r="W51" i="2"/>
  <c r="AK31" i="2"/>
  <c r="AK30" i="2"/>
  <c r="AA46" i="2"/>
  <c r="AA45" i="2"/>
  <c r="Q61" i="2"/>
  <c r="Q60" i="2"/>
  <c r="H63" i="2"/>
  <c r="S58" i="2"/>
  <c r="S57" i="2"/>
  <c r="AQ77" i="1"/>
  <c r="AP80" i="1"/>
  <c r="Q76" i="1"/>
  <c r="Q77" i="1"/>
  <c r="I78" i="1"/>
  <c r="Q81" i="1"/>
  <c r="S81" i="1" s="1"/>
  <c r="U81" i="1" s="1"/>
  <c r="W81" i="1" s="1"/>
  <c r="Y81" i="1" s="1"/>
  <c r="AA81" i="1" s="1"/>
  <c r="AC81" i="1" s="1"/>
  <c r="AE81" i="1" s="1"/>
  <c r="AG81" i="1" s="1"/>
  <c r="AI81" i="1" s="1"/>
  <c r="AK81" i="1" s="1"/>
  <c r="O84" i="1"/>
  <c r="O86" i="1"/>
  <c r="O85" i="1"/>
  <c r="H79" i="1"/>
  <c r="AE39" i="2" l="1"/>
  <c r="AG37" i="2"/>
  <c r="AE40" i="2"/>
  <c r="AC42" i="2"/>
  <c r="AO31" i="2"/>
  <c r="AI34" i="2"/>
  <c r="AK34" i="2" s="1"/>
  <c r="AG36" i="2"/>
  <c r="Y52" i="2"/>
  <c r="Y51" i="2"/>
  <c r="AC46" i="2"/>
  <c r="AC45" i="2"/>
  <c r="O71" i="2"/>
  <c r="Q68" i="2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K33" i="2"/>
  <c r="AP70" i="2"/>
  <c r="AQ67" i="2"/>
  <c r="AA49" i="2"/>
  <c r="AA48" i="2"/>
  <c r="O67" i="2"/>
  <c r="O66" i="2"/>
  <c r="R24" i="2"/>
  <c r="T22" i="2"/>
  <c r="V22" i="2" s="1"/>
  <c r="R23" i="2"/>
  <c r="S61" i="2"/>
  <c r="S60" i="2"/>
  <c r="W55" i="2"/>
  <c r="W54" i="2"/>
  <c r="Q64" i="2"/>
  <c r="Q63" i="2"/>
  <c r="U58" i="2"/>
  <c r="U57" i="2"/>
  <c r="AQ80" i="1"/>
  <c r="AP83" i="1"/>
  <c r="O89" i="1"/>
  <c r="O88" i="1"/>
  <c r="H82" i="1"/>
  <c r="Q84" i="1"/>
  <c r="S84" i="1" s="1"/>
  <c r="U84" i="1" s="1"/>
  <c r="W84" i="1" s="1"/>
  <c r="Y84" i="1" s="1"/>
  <c r="AA84" i="1" s="1"/>
  <c r="AC84" i="1" s="1"/>
  <c r="AE84" i="1" s="1"/>
  <c r="AG84" i="1" s="1"/>
  <c r="AI84" i="1" s="1"/>
  <c r="AK84" i="1" s="1"/>
  <c r="O87" i="1"/>
  <c r="I81" i="1"/>
  <c r="Q79" i="1"/>
  <c r="Q80" i="1"/>
  <c r="AE42" i="2" l="1"/>
  <c r="AG40" i="2"/>
  <c r="AE43" i="2"/>
  <c r="AE45" i="2" s="1"/>
  <c r="AG39" i="2"/>
  <c r="AO34" i="2"/>
  <c r="AI36" i="2"/>
  <c r="AK36" i="2" s="1"/>
  <c r="AI37" i="2"/>
  <c r="AK37" i="2" s="1"/>
  <c r="T23" i="2"/>
  <c r="V23" i="2"/>
  <c r="I68" i="2"/>
  <c r="Q66" i="2"/>
  <c r="Q67" i="2"/>
  <c r="H69" i="2"/>
  <c r="AA51" i="2"/>
  <c r="AA52" i="2"/>
  <c r="AQ70" i="2"/>
  <c r="AP73" i="2"/>
  <c r="O74" i="2"/>
  <c r="Q71" i="2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Y54" i="2"/>
  <c r="Y55" i="2"/>
  <c r="W57" i="2"/>
  <c r="W58" i="2"/>
  <c r="T24" i="2"/>
  <c r="V24" i="2" s="1"/>
  <c r="AC48" i="2"/>
  <c r="AC49" i="2"/>
  <c r="X22" i="2"/>
  <c r="U60" i="2"/>
  <c r="U61" i="2"/>
  <c r="S63" i="2"/>
  <c r="S64" i="2"/>
  <c r="O70" i="2"/>
  <c r="O69" i="2"/>
  <c r="AQ83" i="1"/>
  <c r="AP86" i="1"/>
  <c r="H85" i="1"/>
  <c r="I84" i="1"/>
  <c r="Q87" i="1"/>
  <c r="S87" i="1" s="1"/>
  <c r="U87" i="1" s="1"/>
  <c r="W87" i="1" s="1"/>
  <c r="Y87" i="1" s="1"/>
  <c r="AA87" i="1" s="1"/>
  <c r="AC87" i="1" s="1"/>
  <c r="AE87" i="1" s="1"/>
  <c r="AG87" i="1" s="1"/>
  <c r="AI87" i="1" s="1"/>
  <c r="AK87" i="1" s="1"/>
  <c r="O90" i="1"/>
  <c r="Q82" i="1"/>
  <c r="Q83" i="1"/>
  <c r="O91" i="1"/>
  <c r="O92" i="1"/>
  <c r="AG42" i="2" l="1"/>
  <c r="AG43" i="2"/>
  <c r="AG46" i="2" s="1"/>
  <c r="AI40" i="2"/>
  <c r="AI39" i="2"/>
  <c r="AK39" i="2" s="1"/>
  <c r="AE46" i="2"/>
  <c r="AE49" i="2" s="1"/>
  <c r="AO37" i="2"/>
  <c r="U64" i="2"/>
  <c r="U63" i="2"/>
  <c r="O77" i="2"/>
  <c r="Q74" i="2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I74" i="2"/>
  <c r="X24" i="2"/>
  <c r="Z22" i="2"/>
  <c r="AQ73" i="2"/>
  <c r="AP76" i="2"/>
  <c r="Q69" i="2"/>
  <c r="Q70" i="2"/>
  <c r="Y58" i="2"/>
  <c r="Y57" i="2"/>
  <c r="H72" i="2"/>
  <c r="AK40" i="2"/>
  <c r="AC52" i="2"/>
  <c r="AC51" i="2"/>
  <c r="AA55" i="2"/>
  <c r="AA54" i="2"/>
  <c r="O73" i="2"/>
  <c r="O72" i="2"/>
  <c r="X23" i="2"/>
  <c r="S67" i="2"/>
  <c r="S66" i="2"/>
  <c r="W61" i="2"/>
  <c r="W60" i="2"/>
  <c r="I71" i="2"/>
  <c r="AP89" i="1"/>
  <c r="AQ86" i="1"/>
  <c r="I87" i="1"/>
  <c r="H88" i="1"/>
  <c r="Q85" i="1"/>
  <c r="Q86" i="1"/>
  <c r="O93" i="1"/>
  <c r="Q90" i="1"/>
  <c r="S90" i="1" s="1"/>
  <c r="U90" i="1" s="1"/>
  <c r="W90" i="1" s="1"/>
  <c r="Y90" i="1" s="1"/>
  <c r="AA90" i="1" s="1"/>
  <c r="AC90" i="1" s="1"/>
  <c r="AE90" i="1" s="1"/>
  <c r="AG90" i="1" s="1"/>
  <c r="AI90" i="1" s="1"/>
  <c r="AK90" i="1" s="1"/>
  <c r="O94" i="1"/>
  <c r="O95" i="1"/>
  <c r="AI43" i="2" l="1"/>
  <c r="AK43" i="2" s="1"/>
  <c r="AI42" i="2"/>
  <c r="AK42" i="2" s="1"/>
  <c r="AE48" i="2"/>
  <c r="AG48" i="2" s="1"/>
  <c r="AG45" i="2"/>
  <c r="Z24" i="2"/>
  <c r="AB22" i="2"/>
  <c r="Z23" i="2"/>
  <c r="O75" i="2"/>
  <c r="O76" i="2"/>
  <c r="W64" i="2"/>
  <c r="W63" i="2"/>
  <c r="AG49" i="2"/>
  <c r="Y61" i="2"/>
  <c r="Y60" i="2"/>
  <c r="O80" i="2"/>
  <c r="Q77" i="2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E52" i="2"/>
  <c r="AE51" i="2"/>
  <c r="AP79" i="2"/>
  <c r="AQ76" i="2"/>
  <c r="H75" i="2"/>
  <c r="S70" i="2"/>
  <c r="S69" i="2"/>
  <c r="AA58" i="2"/>
  <c r="AA57" i="2"/>
  <c r="AC55" i="2"/>
  <c r="AC54" i="2"/>
  <c r="AO40" i="2"/>
  <c r="Q72" i="2"/>
  <c r="Q73" i="2"/>
  <c r="U67" i="2"/>
  <c r="U66" i="2"/>
  <c r="AP92" i="1"/>
  <c r="AQ89" i="1"/>
  <c r="H91" i="1"/>
  <c r="I90" i="1"/>
  <c r="O97" i="1"/>
  <c r="O98" i="1"/>
  <c r="O96" i="1"/>
  <c r="Q93" i="1"/>
  <c r="S93" i="1" s="1"/>
  <c r="U93" i="1" s="1"/>
  <c r="W93" i="1" s="1"/>
  <c r="Y93" i="1" s="1"/>
  <c r="AA93" i="1" s="1"/>
  <c r="AC93" i="1" s="1"/>
  <c r="AE93" i="1" s="1"/>
  <c r="AG93" i="1" s="1"/>
  <c r="AI93" i="1" s="1"/>
  <c r="AK93" i="1" s="1"/>
  <c r="I93" i="1" s="1"/>
  <c r="Q88" i="1"/>
  <c r="Q89" i="1"/>
  <c r="AI46" i="2" l="1"/>
  <c r="AI45" i="2"/>
  <c r="AK45" i="2" s="1"/>
  <c r="AB24" i="2"/>
  <c r="AB23" i="2"/>
  <c r="AD22" i="2"/>
  <c r="AF22" i="2" s="1"/>
  <c r="AQ79" i="2"/>
  <c r="AP82" i="2"/>
  <c r="Y64" i="2"/>
  <c r="Y63" i="2"/>
  <c r="AC58" i="2"/>
  <c r="AC57" i="2"/>
  <c r="AG52" i="2"/>
  <c r="AG51" i="2"/>
  <c r="O83" i="2"/>
  <c r="Q80" i="2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H81" i="2"/>
  <c r="I80" i="2"/>
  <c r="AE55" i="2"/>
  <c r="AE54" i="2"/>
  <c r="AK46" i="2"/>
  <c r="I77" i="2"/>
  <c r="W67" i="2"/>
  <c r="W66" i="2"/>
  <c r="AI49" i="2"/>
  <c r="AI48" i="2"/>
  <c r="H78" i="2"/>
  <c r="O79" i="2"/>
  <c r="O78" i="2"/>
  <c r="Q76" i="2"/>
  <c r="Q75" i="2"/>
  <c r="AA61" i="2"/>
  <c r="AA60" i="2"/>
  <c r="U70" i="2"/>
  <c r="U69" i="2"/>
  <c r="AO43" i="2"/>
  <c r="S73" i="2"/>
  <c r="S72" i="2"/>
  <c r="AP95" i="1"/>
  <c r="AQ92" i="1"/>
  <c r="H94" i="1"/>
  <c r="O99" i="1"/>
  <c r="Q96" i="1"/>
  <c r="S96" i="1" s="1"/>
  <c r="U96" i="1" s="1"/>
  <c r="W96" i="1" s="1"/>
  <c r="Y96" i="1" s="1"/>
  <c r="AA96" i="1" s="1"/>
  <c r="AC96" i="1" s="1"/>
  <c r="AE96" i="1" s="1"/>
  <c r="AG96" i="1" s="1"/>
  <c r="AI96" i="1" s="1"/>
  <c r="AK96" i="1" s="1"/>
  <c r="O101" i="1"/>
  <c r="O100" i="1"/>
  <c r="Q92" i="1"/>
  <c r="Q91" i="1"/>
  <c r="AD23" i="2" l="1"/>
  <c r="AD24" i="2"/>
  <c r="AF24" i="2" s="1"/>
  <c r="AO46" i="2"/>
  <c r="AF23" i="2"/>
  <c r="Q79" i="2"/>
  <c r="Q78" i="2"/>
  <c r="AC60" i="2"/>
  <c r="AC61" i="2"/>
  <c r="AE57" i="2"/>
  <c r="AE58" i="2"/>
  <c r="O86" i="2"/>
  <c r="Q83" i="2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Y66" i="2"/>
  <c r="Y67" i="2"/>
  <c r="AI51" i="2"/>
  <c r="AI52" i="2"/>
  <c r="U73" i="2"/>
  <c r="U72" i="2"/>
  <c r="W70" i="2"/>
  <c r="W69" i="2"/>
  <c r="AA63" i="2"/>
  <c r="AA64" i="2"/>
  <c r="O82" i="2"/>
  <c r="O81" i="2"/>
  <c r="AQ82" i="2"/>
  <c r="AP85" i="2"/>
  <c r="AK48" i="2"/>
  <c r="AK49" i="2"/>
  <c r="AG54" i="2"/>
  <c r="AG55" i="2"/>
  <c r="S76" i="2"/>
  <c r="S75" i="2"/>
  <c r="AH22" i="2"/>
  <c r="AQ95" i="1"/>
  <c r="AP98" i="1"/>
  <c r="I96" i="1"/>
  <c r="O104" i="1"/>
  <c r="O103" i="1"/>
  <c r="H97" i="1"/>
  <c r="O102" i="1"/>
  <c r="Q99" i="1"/>
  <c r="S99" i="1" s="1"/>
  <c r="U99" i="1" s="1"/>
  <c r="W99" i="1" s="1"/>
  <c r="Y99" i="1" s="1"/>
  <c r="AA99" i="1" s="1"/>
  <c r="AC99" i="1" s="1"/>
  <c r="AE99" i="1" s="1"/>
  <c r="AG99" i="1" s="1"/>
  <c r="AI99" i="1" s="1"/>
  <c r="AK99" i="1" s="1"/>
  <c r="Q94" i="1"/>
  <c r="Q95" i="1"/>
  <c r="AH24" i="2" l="1"/>
  <c r="AH23" i="2"/>
  <c r="AJ22" i="2"/>
  <c r="U76" i="2"/>
  <c r="U75" i="2"/>
  <c r="AG58" i="2"/>
  <c r="AG57" i="2"/>
  <c r="AE61" i="2"/>
  <c r="AE60" i="2"/>
  <c r="AC64" i="2"/>
  <c r="AC63" i="2"/>
  <c r="O89" i="2"/>
  <c r="Q86" i="2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H87" i="2"/>
  <c r="AK52" i="2"/>
  <c r="AK51" i="2"/>
  <c r="AP88" i="2"/>
  <c r="AQ85" i="2"/>
  <c r="AI55" i="2"/>
  <c r="AI54" i="2"/>
  <c r="AA67" i="2"/>
  <c r="AA66" i="2"/>
  <c r="I83" i="2"/>
  <c r="S79" i="2"/>
  <c r="S78" i="2"/>
  <c r="O85" i="2"/>
  <c r="O84" i="2"/>
  <c r="Y69" i="2"/>
  <c r="Y70" i="2"/>
  <c r="AO49" i="2"/>
  <c r="W73" i="2"/>
  <c r="W72" i="2"/>
  <c r="H84" i="2"/>
  <c r="Q82" i="2"/>
  <c r="Q81" i="2"/>
  <c r="AQ98" i="1"/>
  <c r="AP101" i="1"/>
  <c r="I99" i="1"/>
  <c r="H100" i="1"/>
  <c r="Q102" i="1"/>
  <c r="S102" i="1" s="1"/>
  <c r="U102" i="1" s="1"/>
  <c r="W102" i="1" s="1"/>
  <c r="Y102" i="1" s="1"/>
  <c r="AA102" i="1" s="1"/>
  <c r="AC102" i="1" s="1"/>
  <c r="AE102" i="1" s="1"/>
  <c r="AG102" i="1" s="1"/>
  <c r="AI102" i="1" s="1"/>
  <c r="AK102" i="1" s="1"/>
  <c r="O105" i="1"/>
  <c r="Q98" i="1"/>
  <c r="Q97" i="1"/>
  <c r="O106" i="1"/>
  <c r="O107" i="1"/>
  <c r="AO52" i="2" l="1"/>
  <c r="AG61" i="2"/>
  <c r="AG60" i="2"/>
  <c r="AA70" i="2"/>
  <c r="AA69" i="2"/>
  <c r="AI58" i="2"/>
  <c r="AI57" i="2"/>
  <c r="H90" i="2"/>
  <c r="I89" i="2"/>
  <c r="O92" i="2"/>
  <c r="Q89" i="2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U78" i="2"/>
  <c r="U79" i="2"/>
  <c r="Q84" i="2"/>
  <c r="Q85" i="2"/>
  <c r="O87" i="2"/>
  <c r="O88" i="2"/>
  <c r="S81" i="2"/>
  <c r="S82" i="2"/>
  <c r="AJ24" i="2"/>
  <c r="AL22" i="2"/>
  <c r="AJ23" i="2"/>
  <c r="Y72" i="2"/>
  <c r="Y73" i="2"/>
  <c r="AP91" i="2"/>
  <c r="AQ88" i="2"/>
  <c r="W75" i="2"/>
  <c r="W76" i="2"/>
  <c r="AK55" i="2"/>
  <c r="AK54" i="2"/>
  <c r="AE64" i="2"/>
  <c r="AE63" i="2"/>
  <c r="AC67" i="2"/>
  <c r="AC66" i="2"/>
  <c r="I86" i="2"/>
  <c r="AP104" i="1"/>
  <c r="AQ101" i="1"/>
  <c r="H103" i="1"/>
  <c r="O109" i="1"/>
  <c r="O110" i="1"/>
  <c r="Q100" i="1"/>
  <c r="Q101" i="1"/>
  <c r="O108" i="1"/>
  <c r="Q105" i="1"/>
  <c r="S105" i="1" s="1"/>
  <c r="U105" i="1" s="1"/>
  <c r="W105" i="1" s="1"/>
  <c r="Y105" i="1" s="1"/>
  <c r="AA105" i="1" s="1"/>
  <c r="AC105" i="1" s="1"/>
  <c r="AE105" i="1" s="1"/>
  <c r="AG105" i="1" s="1"/>
  <c r="AI105" i="1" s="1"/>
  <c r="AK105" i="1" s="1"/>
  <c r="I102" i="1"/>
  <c r="O91" i="2" l="1"/>
  <c r="O90" i="2"/>
  <c r="AC70" i="2"/>
  <c r="AC69" i="2"/>
  <c r="Y76" i="2"/>
  <c r="Y75" i="2"/>
  <c r="AI61" i="2"/>
  <c r="AI60" i="2"/>
  <c r="Q88" i="2"/>
  <c r="Q87" i="2"/>
  <c r="U82" i="2"/>
  <c r="U81" i="2"/>
  <c r="AK58" i="2"/>
  <c r="AK57" i="2"/>
  <c r="W79" i="2"/>
  <c r="W78" i="2"/>
  <c r="AA73" i="2"/>
  <c r="AA72" i="2"/>
  <c r="AP94" i="2"/>
  <c r="AQ91" i="2"/>
  <c r="AL24" i="2"/>
  <c r="H24" i="2" s="1"/>
  <c r="AL23" i="2"/>
  <c r="I23" i="2" s="1"/>
  <c r="AM22" i="2"/>
  <c r="L25" i="2" s="1"/>
  <c r="AN22" i="2"/>
  <c r="AO55" i="2"/>
  <c r="AE67" i="2"/>
  <c r="AE66" i="2"/>
  <c r="S85" i="2"/>
  <c r="S84" i="2"/>
  <c r="O95" i="2"/>
  <c r="Q92" i="2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G64" i="2"/>
  <c r="AG63" i="2"/>
  <c r="AP107" i="1"/>
  <c r="AQ104" i="1"/>
  <c r="H106" i="1"/>
  <c r="I105" i="1"/>
  <c r="Q104" i="1"/>
  <c r="Q103" i="1"/>
  <c r="O111" i="1"/>
  <c r="Q108" i="1"/>
  <c r="S108" i="1" s="1"/>
  <c r="U108" i="1" s="1"/>
  <c r="W108" i="1" s="1"/>
  <c r="Y108" i="1" s="1"/>
  <c r="AA108" i="1" s="1"/>
  <c r="AC108" i="1" s="1"/>
  <c r="AE108" i="1" s="1"/>
  <c r="AG108" i="1" s="1"/>
  <c r="AI108" i="1" s="1"/>
  <c r="AK108" i="1" s="1"/>
  <c r="O112" i="1"/>
  <c r="O113" i="1"/>
  <c r="M27" i="2" l="1"/>
  <c r="O98" i="2"/>
  <c r="Q95" i="2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W82" i="2"/>
  <c r="W81" i="2"/>
  <c r="AI63" i="2"/>
  <c r="AI64" i="2"/>
  <c r="AK60" i="2"/>
  <c r="AK61" i="2"/>
  <c r="Y79" i="2"/>
  <c r="Y78" i="2"/>
  <c r="P25" i="2"/>
  <c r="R25" i="2" s="1"/>
  <c r="T25" i="2" s="1"/>
  <c r="I92" i="2"/>
  <c r="S88" i="2"/>
  <c r="S87" i="2"/>
  <c r="AQ94" i="2"/>
  <c r="AP97" i="2"/>
  <c r="U85" i="2"/>
  <c r="U84" i="2"/>
  <c r="AC73" i="2"/>
  <c r="AC72" i="2"/>
  <c r="AG66" i="2"/>
  <c r="AG67" i="2"/>
  <c r="AE70" i="2"/>
  <c r="AE69" i="2"/>
  <c r="H93" i="2"/>
  <c r="AO58" i="2"/>
  <c r="AA76" i="2"/>
  <c r="AA75" i="2"/>
  <c r="Q91" i="2"/>
  <c r="Q90" i="2"/>
  <c r="O94" i="2"/>
  <c r="O93" i="2"/>
  <c r="AQ107" i="1"/>
  <c r="AP110" i="1"/>
  <c r="H109" i="1"/>
  <c r="I108" i="1"/>
  <c r="O115" i="1"/>
  <c r="O116" i="1"/>
  <c r="Q111" i="1"/>
  <c r="S111" i="1" s="1"/>
  <c r="U111" i="1" s="1"/>
  <c r="W111" i="1" s="1"/>
  <c r="Y111" i="1" s="1"/>
  <c r="AA111" i="1" s="1"/>
  <c r="AC111" i="1" s="1"/>
  <c r="AE111" i="1" s="1"/>
  <c r="AG111" i="1" s="1"/>
  <c r="AI111" i="1" s="1"/>
  <c r="AK111" i="1" s="1"/>
  <c r="O114" i="1"/>
  <c r="Q106" i="1"/>
  <c r="Q107" i="1"/>
  <c r="AO61" i="2" l="1"/>
  <c r="P26" i="2"/>
  <c r="R26" i="2"/>
  <c r="I95" i="2"/>
  <c r="U88" i="2"/>
  <c r="U87" i="2"/>
  <c r="Y82" i="2"/>
  <c r="Y81" i="2"/>
  <c r="H96" i="2"/>
  <c r="AK64" i="2"/>
  <c r="AK63" i="2"/>
  <c r="AA79" i="2"/>
  <c r="AA78" i="2"/>
  <c r="AP100" i="2"/>
  <c r="AQ97" i="2"/>
  <c r="O101" i="2"/>
  <c r="Q98" i="2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I98" i="2"/>
  <c r="O97" i="2"/>
  <c r="O96" i="2"/>
  <c r="P27" i="2"/>
  <c r="R27" i="2" s="1"/>
  <c r="T27" i="2" s="1"/>
  <c r="AC76" i="2"/>
  <c r="AC75" i="2"/>
  <c r="W85" i="2"/>
  <c r="W84" i="2"/>
  <c r="AE73" i="2"/>
  <c r="AE72" i="2"/>
  <c r="AG70" i="2"/>
  <c r="AG69" i="2"/>
  <c r="AI67" i="2"/>
  <c r="AI66" i="2"/>
  <c r="Q94" i="2"/>
  <c r="Q93" i="2"/>
  <c r="S91" i="2"/>
  <c r="S90" i="2"/>
  <c r="V25" i="2"/>
  <c r="T26" i="2"/>
  <c r="AP113" i="1"/>
  <c r="AQ110" i="1"/>
  <c r="Q109" i="1"/>
  <c r="Q110" i="1"/>
  <c r="Q114" i="1"/>
  <c r="S114" i="1" s="1"/>
  <c r="U114" i="1" s="1"/>
  <c r="W114" i="1" s="1"/>
  <c r="Y114" i="1" s="1"/>
  <c r="AA114" i="1" s="1"/>
  <c r="AC114" i="1" s="1"/>
  <c r="AE114" i="1" s="1"/>
  <c r="AG114" i="1" s="1"/>
  <c r="AI114" i="1" s="1"/>
  <c r="AK114" i="1" s="1"/>
  <c r="O117" i="1"/>
  <c r="H112" i="1"/>
  <c r="I111" i="1"/>
  <c r="O118" i="1"/>
  <c r="O119" i="1"/>
  <c r="AO64" i="2" l="1"/>
  <c r="V27" i="2"/>
  <c r="AP103" i="2"/>
  <c r="AQ100" i="2"/>
  <c r="Y84" i="2"/>
  <c r="Y85" i="2"/>
  <c r="H99" i="2"/>
  <c r="AA81" i="2"/>
  <c r="AA82" i="2"/>
  <c r="H102" i="2"/>
  <c r="O104" i="2"/>
  <c r="Q101" i="2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K67" i="2"/>
  <c r="AK66" i="2"/>
  <c r="U90" i="2"/>
  <c r="U91" i="2"/>
  <c r="AG72" i="2"/>
  <c r="AG73" i="2"/>
  <c r="AI70" i="2"/>
  <c r="AI69" i="2"/>
  <c r="O99" i="2"/>
  <c r="O100" i="2"/>
  <c r="W87" i="2"/>
  <c r="W88" i="2"/>
  <c r="S93" i="2"/>
  <c r="S94" i="2"/>
  <c r="AC78" i="2"/>
  <c r="AC79" i="2"/>
  <c r="Q96" i="2"/>
  <c r="Q97" i="2"/>
  <c r="AE75" i="2"/>
  <c r="AE76" i="2"/>
  <c r="X25" i="2"/>
  <c r="V26" i="2"/>
  <c r="AP116" i="1"/>
  <c r="AQ113" i="1"/>
  <c r="H115" i="1"/>
  <c r="I114" i="1"/>
  <c r="Q117" i="1"/>
  <c r="S117" i="1" s="1"/>
  <c r="U117" i="1" s="1"/>
  <c r="W117" i="1" s="1"/>
  <c r="Y117" i="1" s="1"/>
  <c r="AA117" i="1" s="1"/>
  <c r="AC117" i="1" s="1"/>
  <c r="AE117" i="1" s="1"/>
  <c r="AG117" i="1" s="1"/>
  <c r="AI117" i="1" s="1"/>
  <c r="AK117" i="1" s="1"/>
  <c r="O120" i="1"/>
  <c r="O121" i="1"/>
  <c r="O122" i="1"/>
  <c r="Q112" i="1"/>
  <c r="Q113" i="1"/>
  <c r="X27" i="2" l="1"/>
  <c r="O103" i="2"/>
  <c r="O102" i="2"/>
  <c r="S97" i="2"/>
  <c r="S96" i="2"/>
  <c r="AE79" i="2"/>
  <c r="AE78" i="2"/>
  <c r="W91" i="2"/>
  <c r="W90" i="2"/>
  <c r="AI73" i="2"/>
  <c r="AI72" i="2"/>
  <c r="AK70" i="2"/>
  <c r="AK69" i="2"/>
  <c r="X26" i="2"/>
  <c r="O107" i="2"/>
  <c r="Q104" i="2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A85" i="2"/>
  <c r="AA84" i="2"/>
  <c r="AO67" i="2"/>
  <c r="AC82" i="2"/>
  <c r="AC81" i="2"/>
  <c r="Q100" i="2"/>
  <c r="Q99" i="2"/>
  <c r="AG76" i="2"/>
  <c r="AG75" i="2"/>
  <c r="Z25" i="2"/>
  <c r="AB25" i="2" s="1"/>
  <c r="I101" i="2"/>
  <c r="U94" i="2"/>
  <c r="U93" i="2"/>
  <c r="Y88" i="2"/>
  <c r="Y87" i="2"/>
  <c r="AP106" i="2"/>
  <c r="AQ103" i="2"/>
  <c r="AP119" i="1"/>
  <c r="AQ116" i="1"/>
  <c r="I117" i="1"/>
  <c r="H118" i="1"/>
  <c r="Q120" i="1"/>
  <c r="S120" i="1" s="1"/>
  <c r="U120" i="1" s="1"/>
  <c r="W120" i="1" s="1"/>
  <c r="Y120" i="1" s="1"/>
  <c r="AA120" i="1" s="1"/>
  <c r="AC120" i="1" s="1"/>
  <c r="AE120" i="1" s="1"/>
  <c r="AG120" i="1" s="1"/>
  <c r="AI120" i="1" s="1"/>
  <c r="AK120" i="1" s="1"/>
  <c r="O123" i="1"/>
  <c r="O125" i="1"/>
  <c r="O124" i="1"/>
  <c r="Q116" i="1"/>
  <c r="Q115" i="1"/>
  <c r="AO70" i="2" l="1"/>
  <c r="AE82" i="2"/>
  <c r="AE81" i="2"/>
  <c r="AQ106" i="2"/>
  <c r="AP109" i="2"/>
  <c r="Z27" i="2"/>
  <c r="AB27" i="2" s="1"/>
  <c r="I104" i="2"/>
  <c r="AK73" i="2"/>
  <c r="AK72" i="2"/>
  <c r="S100" i="2"/>
  <c r="S99" i="2"/>
  <c r="Z26" i="2"/>
  <c r="AC85" i="2"/>
  <c r="AC84" i="2"/>
  <c r="AI76" i="2"/>
  <c r="AI75" i="2"/>
  <c r="AD25" i="2"/>
  <c r="AF25" i="2" s="1"/>
  <c r="O110" i="2"/>
  <c r="Q107" i="2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H108" i="2"/>
  <c r="I107" i="2"/>
  <c r="AA88" i="2"/>
  <c r="AA87" i="2"/>
  <c r="Y91" i="2"/>
  <c r="Y90" i="2"/>
  <c r="AG79" i="2"/>
  <c r="AG78" i="2"/>
  <c r="W94" i="2"/>
  <c r="W93" i="2"/>
  <c r="U97" i="2"/>
  <c r="U96" i="2"/>
  <c r="Q103" i="2"/>
  <c r="Q102" i="2"/>
  <c r="H105" i="2"/>
  <c r="AB26" i="2"/>
  <c r="O106" i="2"/>
  <c r="O105" i="2"/>
  <c r="AQ119" i="1"/>
  <c r="AP122" i="1"/>
  <c r="I120" i="1"/>
  <c r="H121" i="1"/>
  <c r="Q119" i="1"/>
  <c r="Q118" i="1"/>
  <c r="O128" i="1"/>
  <c r="O127" i="1"/>
  <c r="Q123" i="1"/>
  <c r="S123" i="1" s="1"/>
  <c r="U123" i="1" s="1"/>
  <c r="W123" i="1" s="1"/>
  <c r="Y123" i="1" s="1"/>
  <c r="AA123" i="1" s="1"/>
  <c r="AC123" i="1" s="1"/>
  <c r="AE123" i="1" s="1"/>
  <c r="AG123" i="1" s="1"/>
  <c r="AI123" i="1" s="1"/>
  <c r="AK123" i="1" s="1"/>
  <c r="O126" i="1"/>
  <c r="AO73" i="2" l="1"/>
  <c r="AI79" i="2"/>
  <c r="AI78" i="2"/>
  <c r="AP112" i="2"/>
  <c r="AQ109" i="2"/>
  <c r="AA91" i="2"/>
  <c r="AA90" i="2"/>
  <c r="S103" i="2"/>
  <c r="S102" i="2"/>
  <c r="O109" i="2"/>
  <c r="O108" i="2"/>
  <c r="AF26" i="2"/>
  <c r="Q106" i="2"/>
  <c r="Q105" i="2"/>
  <c r="O113" i="2"/>
  <c r="Q110" i="2"/>
  <c r="S110" i="2" s="1"/>
  <c r="U110" i="2" s="1"/>
  <c r="W110" i="2" s="1"/>
  <c r="Y110" i="2" s="1"/>
  <c r="AA110" i="2" s="1"/>
  <c r="AC110" i="2" s="1"/>
  <c r="AE110" i="2" s="1"/>
  <c r="AG110" i="2" s="1"/>
  <c r="AI110" i="2" s="1"/>
  <c r="AK110" i="2" s="1"/>
  <c r="H111" i="2"/>
  <c r="AK76" i="2"/>
  <c r="AK75" i="2"/>
  <c r="W97" i="2"/>
  <c r="W96" i="2"/>
  <c r="AE85" i="2"/>
  <c r="AE84" i="2"/>
  <c r="AG82" i="2"/>
  <c r="AG81" i="2"/>
  <c r="Y94" i="2"/>
  <c r="Y93" i="2"/>
  <c r="AH25" i="2"/>
  <c r="U100" i="2"/>
  <c r="U99" i="2"/>
  <c r="AD27" i="2"/>
  <c r="AF27" i="2" s="1"/>
  <c r="AC88" i="2"/>
  <c r="AC87" i="2"/>
  <c r="AD26" i="2"/>
  <c r="AP125" i="1"/>
  <c r="AQ122" i="1"/>
  <c r="I123" i="1"/>
  <c r="H124" i="1"/>
  <c r="Q126" i="1"/>
  <c r="S126" i="1" s="1"/>
  <c r="U126" i="1" s="1"/>
  <c r="W126" i="1" s="1"/>
  <c r="Y126" i="1" s="1"/>
  <c r="AA126" i="1" s="1"/>
  <c r="AC126" i="1" s="1"/>
  <c r="AE126" i="1" s="1"/>
  <c r="AG126" i="1" s="1"/>
  <c r="AI126" i="1" s="1"/>
  <c r="AK126" i="1" s="1"/>
  <c r="O129" i="1"/>
  <c r="O131" i="1"/>
  <c r="O130" i="1"/>
  <c r="Q122" i="1"/>
  <c r="Q121" i="1"/>
  <c r="AO76" i="2" l="1"/>
  <c r="W99" i="2"/>
  <c r="W100" i="2"/>
  <c r="Q108" i="2"/>
  <c r="Q109" i="2"/>
  <c r="AH27" i="2"/>
  <c r="AJ25" i="2"/>
  <c r="AA93" i="2"/>
  <c r="AA94" i="2"/>
  <c r="Y96" i="2"/>
  <c r="Y97" i="2"/>
  <c r="AK78" i="2"/>
  <c r="AK79" i="2"/>
  <c r="AC90" i="2"/>
  <c r="AC91" i="2"/>
  <c r="AG84" i="2"/>
  <c r="AG85" i="2"/>
  <c r="I110" i="2"/>
  <c r="AP115" i="2"/>
  <c r="AQ112" i="2"/>
  <c r="O111" i="2"/>
  <c r="O112" i="2"/>
  <c r="AI81" i="2"/>
  <c r="AI82" i="2"/>
  <c r="AE87" i="2"/>
  <c r="AE88" i="2"/>
  <c r="U102" i="2"/>
  <c r="U103" i="2"/>
  <c r="H114" i="2"/>
  <c r="I113" i="2"/>
  <c r="O116" i="2"/>
  <c r="Q113" i="2"/>
  <c r="S113" i="2" s="1"/>
  <c r="U113" i="2" s="1"/>
  <c r="W113" i="2" s="1"/>
  <c r="Y113" i="2" s="1"/>
  <c r="AA113" i="2" s="1"/>
  <c r="AC113" i="2" s="1"/>
  <c r="AE113" i="2" s="1"/>
  <c r="AG113" i="2" s="1"/>
  <c r="AI113" i="2" s="1"/>
  <c r="AK113" i="2" s="1"/>
  <c r="S105" i="2"/>
  <c r="S106" i="2"/>
  <c r="AH26" i="2"/>
  <c r="AQ125" i="1"/>
  <c r="AP128" i="1"/>
  <c r="H127" i="1"/>
  <c r="I126" i="1"/>
  <c r="O134" i="1"/>
  <c r="O133" i="1"/>
  <c r="Q124" i="1"/>
  <c r="Q125" i="1"/>
  <c r="O132" i="1"/>
  <c r="Q129" i="1"/>
  <c r="S129" i="1" s="1"/>
  <c r="U129" i="1" s="1"/>
  <c r="W129" i="1" s="1"/>
  <c r="Y129" i="1" s="1"/>
  <c r="AA129" i="1" s="1"/>
  <c r="AC129" i="1" s="1"/>
  <c r="AE129" i="1" s="1"/>
  <c r="AG129" i="1" s="1"/>
  <c r="AI129" i="1" s="1"/>
  <c r="AK129" i="1" s="1"/>
  <c r="AJ27" i="2" l="1"/>
  <c r="AJ26" i="2"/>
  <c r="AL25" i="2"/>
  <c r="O119" i="2"/>
  <c r="Q116" i="2"/>
  <c r="S116" i="2" s="1"/>
  <c r="U116" i="2" s="1"/>
  <c r="W116" i="2" s="1"/>
  <c r="Y116" i="2" s="1"/>
  <c r="AA116" i="2" s="1"/>
  <c r="AC116" i="2" s="1"/>
  <c r="AE116" i="2" s="1"/>
  <c r="AG116" i="2" s="1"/>
  <c r="AI116" i="2" s="1"/>
  <c r="AK116" i="2" s="1"/>
  <c r="I116" i="2"/>
  <c r="H117" i="2"/>
  <c r="AC94" i="2"/>
  <c r="AC93" i="2"/>
  <c r="AK82" i="2"/>
  <c r="AK81" i="2"/>
  <c r="Q111" i="2"/>
  <c r="Q112" i="2"/>
  <c r="AI85" i="2"/>
  <c r="AI84" i="2"/>
  <c r="O115" i="2"/>
  <c r="O114" i="2"/>
  <c r="S109" i="2"/>
  <c r="S108" i="2"/>
  <c r="AQ115" i="2"/>
  <c r="AP118" i="2"/>
  <c r="Y100" i="2"/>
  <c r="Y99" i="2"/>
  <c r="W103" i="2"/>
  <c r="W102" i="2"/>
  <c r="AE91" i="2"/>
  <c r="AE90" i="2"/>
  <c r="U106" i="2"/>
  <c r="U105" i="2"/>
  <c r="AG88" i="2"/>
  <c r="AG87" i="2"/>
  <c r="AA97" i="2"/>
  <c r="AA96" i="2"/>
  <c r="AO79" i="2"/>
  <c r="AO82" i="2" s="1"/>
  <c r="AQ128" i="1"/>
  <c r="AP131" i="1"/>
  <c r="H130" i="1"/>
  <c r="O135" i="1"/>
  <c r="Q132" i="1"/>
  <c r="S132" i="1" s="1"/>
  <c r="U132" i="1" s="1"/>
  <c r="W132" i="1" s="1"/>
  <c r="Y132" i="1" s="1"/>
  <c r="AA132" i="1" s="1"/>
  <c r="AC132" i="1" s="1"/>
  <c r="AE132" i="1" s="1"/>
  <c r="AG132" i="1" s="1"/>
  <c r="AI132" i="1" s="1"/>
  <c r="AK132" i="1" s="1"/>
  <c r="Q128" i="1"/>
  <c r="Q127" i="1"/>
  <c r="I129" i="1"/>
  <c r="O136" i="1"/>
  <c r="O137" i="1"/>
  <c r="Q115" i="2" l="1"/>
  <c r="Q114" i="2"/>
  <c r="AC97" i="2"/>
  <c r="AC96" i="2"/>
  <c r="Y103" i="2"/>
  <c r="Y102" i="2"/>
  <c r="U109" i="2"/>
  <c r="U108" i="2"/>
  <c r="O122" i="2"/>
  <c r="Q119" i="2"/>
  <c r="S119" i="2" s="1"/>
  <c r="U119" i="2" s="1"/>
  <c r="W119" i="2" s="1"/>
  <c r="Y119" i="2" s="1"/>
  <c r="AA119" i="2" s="1"/>
  <c r="AC119" i="2" s="1"/>
  <c r="AE119" i="2" s="1"/>
  <c r="AG119" i="2" s="1"/>
  <c r="AI119" i="2" s="1"/>
  <c r="AK119" i="2" s="1"/>
  <c r="H120" i="2"/>
  <c r="I119" i="2"/>
  <c r="AL27" i="2"/>
  <c r="AM25" i="2"/>
  <c r="L28" i="2" s="1"/>
  <c r="AL26" i="2"/>
  <c r="S112" i="2"/>
  <c r="S111" i="2"/>
  <c r="AN25" i="2"/>
  <c r="AG91" i="2"/>
  <c r="AG90" i="2"/>
  <c r="AI88" i="2"/>
  <c r="AI87" i="2"/>
  <c r="AP121" i="2"/>
  <c r="AQ118" i="2"/>
  <c r="AE94" i="2"/>
  <c r="AE93" i="2"/>
  <c r="AK85" i="2"/>
  <c r="AO85" i="2" s="1"/>
  <c r="AK84" i="2"/>
  <c r="AA100" i="2"/>
  <c r="AA99" i="2"/>
  <c r="W106" i="2"/>
  <c r="W105" i="2"/>
  <c r="O118" i="2"/>
  <c r="O117" i="2"/>
  <c r="AQ131" i="1"/>
  <c r="AP134" i="1"/>
  <c r="I132" i="1"/>
  <c r="H133" i="1"/>
  <c r="Q131" i="1"/>
  <c r="Q130" i="1"/>
  <c r="O140" i="1"/>
  <c r="O139" i="1"/>
  <c r="O138" i="1"/>
  <c r="Q135" i="1"/>
  <c r="S135" i="1" s="1"/>
  <c r="U135" i="1" s="1"/>
  <c r="W135" i="1" s="1"/>
  <c r="Y135" i="1" s="1"/>
  <c r="AA135" i="1" s="1"/>
  <c r="AC135" i="1" s="1"/>
  <c r="AE135" i="1" s="1"/>
  <c r="AG135" i="1" s="1"/>
  <c r="AI135" i="1" s="1"/>
  <c r="AK135" i="1" s="1"/>
  <c r="W109" i="2" l="1"/>
  <c r="W108" i="2"/>
  <c r="U111" i="2"/>
  <c r="U112" i="2"/>
  <c r="AP124" i="2"/>
  <c r="AQ121" i="2"/>
  <c r="AA103" i="2"/>
  <c r="AA102" i="2"/>
  <c r="Y106" i="2"/>
  <c r="Y105" i="2"/>
  <c r="AC100" i="2"/>
  <c r="AC99" i="2"/>
  <c r="P28" i="2"/>
  <c r="R28" i="2" s="1"/>
  <c r="T28" i="2" s="1"/>
  <c r="AK88" i="2"/>
  <c r="AO88" i="2" s="1"/>
  <c r="AK87" i="2"/>
  <c r="O121" i="2"/>
  <c r="O120" i="2"/>
  <c r="AI91" i="2"/>
  <c r="AI90" i="2"/>
  <c r="AG94" i="2"/>
  <c r="AG93" i="2"/>
  <c r="M30" i="2"/>
  <c r="AE97" i="2"/>
  <c r="AE96" i="2"/>
  <c r="S115" i="2"/>
  <c r="S114" i="2"/>
  <c r="O125" i="2"/>
  <c r="Q122" i="2"/>
  <c r="S122" i="2" s="1"/>
  <c r="U122" i="2" s="1"/>
  <c r="W122" i="2" s="1"/>
  <c r="Y122" i="2" s="1"/>
  <c r="AA122" i="2" s="1"/>
  <c r="AC122" i="2" s="1"/>
  <c r="AE122" i="2" s="1"/>
  <c r="AG122" i="2" s="1"/>
  <c r="AI122" i="2" s="1"/>
  <c r="AK122" i="2" s="1"/>
  <c r="H123" i="2"/>
  <c r="I122" i="2"/>
  <c r="Q118" i="2"/>
  <c r="Q117" i="2"/>
  <c r="AQ134" i="1"/>
  <c r="AP137" i="1"/>
  <c r="I135" i="1"/>
  <c r="Q138" i="1"/>
  <c r="S138" i="1" s="1"/>
  <c r="U138" i="1" s="1"/>
  <c r="W138" i="1" s="1"/>
  <c r="Y138" i="1" s="1"/>
  <c r="AA138" i="1" s="1"/>
  <c r="AC138" i="1" s="1"/>
  <c r="AE138" i="1" s="1"/>
  <c r="AG138" i="1" s="1"/>
  <c r="AI138" i="1" s="1"/>
  <c r="AK138" i="1" s="1"/>
  <c r="O141" i="1"/>
  <c r="H136" i="1"/>
  <c r="O143" i="1"/>
  <c r="O142" i="1"/>
  <c r="Q133" i="1"/>
  <c r="Q134" i="1"/>
  <c r="P29" i="2" l="1"/>
  <c r="R29" i="2"/>
  <c r="P30" i="2"/>
  <c r="R30" i="2" s="1"/>
  <c r="T30" i="2" s="1"/>
  <c r="AA105" i="2"/>
  <c r="AA106" i="2"/>
  <c r="AP127" i="2"/>
  <c r="AQ124" i="2"/>
  <c r="AK90" i="2"/>
  <c r="AK91" i="2"/>
  <c r="AG96" i="2"/>
  <c r="AG97" i="2"/>
  <c r="AC102" i="2"/>
  <c r="AC103" i="2"/>
  <c r="U114" i="2"/>
  <c r="U115" i="2"/>
  <c r="O128" i="2"/>
  <c r="Q125" i="2"/>
  <c r="S125" i="2" s="1"/>
  <c r="U125" i="2" s="1"/>
  <c r="W125" i="2" s="1"/>
  <c r="Y125" i="2" s="1"/>
  <c r="AA125" i="2" s="1"/>
  <c r="AC125" i="2" s="1"/>
  <c r="AE125" i="2" s="1"/>
  <c r="AG125" i="2" s="1"/>
  <c r="AI125" i="2" s="1"/>
  <c r="AK125" i="2" s="1"/>
  <c r="T29" i="2"/>
  <c r="V28" i="2"/>
  <c r="V29" i="2" s="1"/>
  <c r="Y108" i="2"/>
  <c r="Y109" i="2"/>
  <c r="S117" i="2"/>
  <c r="S118" i="2"/>
  <c r="AI93" i="2"/>
  <c r="AI94" i="2"/>
  <c r="Q120" i="2"/>
  <c r="Q121" i="2"/>
  <c r="AE99" i="2"/>
  <c r="AE100" i="2"/>
  <c r="O123" i="2"/>
  <c r="O124" i="2"/>
  <c r="W111" i="2"/>
  <c r="W112" i="2"/>
  <c r="AP140" i="1"/>
  <c r="AQ137" i="1"/>
  <c r="H139" i="1"/>
  <c r="I138" i="1"/>
  <c r="O146" i="1"/>
  <c r="O145" i="1"/>
  <c r="O144" i="1"/>
  <c r="Q141" i="1"/>
  <c r="S141" i="1" s="1"/>
  <c r="U141" i="1" s="1"/>
  <c r="W141" i="1" s="1"/>
  <c r="Y141" i="1" s="1"/>
  <c r="AA141" i="1" s="1"/>
  <c r="AC141" i="1" s="1"/>
  <c r="AE141" i="1" s="1"/>
  <c r="AG141" i="1" s="1"/>
  <c r="AI141" i="1" s="1"/>
  <c r="AK141" i="1" s="1"/>
  <c r="Q137" i="1"/>
  <c r="Q136" i="1"/>
  <c r="AQ127" i="2" l="1"/>
  <c r="AP130" i="2"/>
  <c r="AG100" i="2"/>
  <c r="AG99" i="2"/>
  <c r="I125" i="2"/>
  <c r="U118" i="2"/>
  <c r="U117" i="2"/>
  <c r="Y112" i="2"/>
  <c r="Y111" i="2"/>
  <c r="O131" i="2"/>
  <c r="Q128" i="2"/>
  <c r="S128" i="2" s="1"/>
  <c r="U128" i="2" s="1"/>
  <c r="W128" i="2" s="1"/>
  <c r="Y128" i="2" s="1"/>
  <c r="AA128" i="2" s="1"/>
  <c r="AC128" i="2" s="1"/>
  <c r="AE128" i="2" s="1"/>
  <c r="AG128" i="2" s="1"/>
  <c r="AI128" i="2" s="1"/>
  <c r="AK128" i="2" s="1"/>
  <c r="H129" i="2"/>
  <c r="W115" i="2"/>
  <c r="W114" i="2"/>
  <c r="AC106" i="2"/>
  <c r="AC105" i="2"/>
  <c r="AK94" i="2"/>
  <c r="AK93" i="2"/>
  <c r="AA109" i="2"/>
  <c r="AA108" i="2"/>
  <c r="Q124" i="2"/>
  <c r="Q123" i="2"/>
  <c r="V30" i="2"/>
  <c r="X28" i="2"/>
  <c r="AO91" i="2"/>
  <c r="AO94" i="2" s="1"/>
  <c r="AE103" i="2"/>
  <c r="AE102" i="2"/>
  <c r="H126" i="2"/>
  <c r="AI97" i="2"/>
  <c r="AI96" i="2"/>
  <c r="O127" i="2"/>
  <c r="O126" i="2"/>
  <c r="S121" i="2"/>
  <c r="S120" i="2"/>
  <c r="AP143" i="1"/>
  <c r="AQ140" i="1"/>
  <c r="I141" i="1"/>
  <c r="H142" i="1"/>
  <c r="Q139" i="1"/>
  <c r="Q140" i="1"/>
  <c r="O147" i="1"/>
  <c r="Q144" i="1"/>
  <c r="S144" i="1" s="1"/>
  <c r="U144" i="1" s="1"/>
  <c r="W144" i="1" s="1"/>
  <c r="Y144" i="1" s="1"/>
  <c r="AA144" i="1" s="1"/>
  <c r="AC144" i="1" s="1"/>
  <c r="AE144" i="1" s="1"/>
  <c r="AG144" i="1" s="1"/>
  <c r="AI144" i="1" s="1"/>
  <c r="AK144" i="1" s="1"/>
  <c r="O148" i="1"/>
  <c r="O149" i="1"/>
  <c r="Q127" i="2" l="1"/>
  <c r="Q126" i="2"/>
  <c r="U121" i="2"/>
  <c r="U120" i="2"/>
  <c r="S124" i="2"/>
  <c r="S123" i="2"/>
  <c r="W118" i="2"/>
  <c r="W117" i="2"/>
  <c r="I128" i="2"/>
  <c r="AE106" i="2"/>
  <c r="AE105" i="2"/>
  <c r="AG103" i="2"/>
  <c r="AG102" i="2"/>
  <c r="AI100" i="2"/>
  <c r="AI99" i="2"/>
  <c r="O134" i="2"/>
  <c r="Q131" i="2"/>
  <c r="S131" i="2" s="1"/>
  <c r="U131" i="2" s="1"/>
  <c r="W131" i="2" s="1"/>
  <c r="Y131" i="2" s="1"/>
  <c r="AA131" i="2" s="1"/>
  <c r="AC131" i="2" s="1"/>
  <c r="AE131" i="2" s="1"/>
  <c r="AG131" i="2" s="1"/>
  <c r="AI131" i="2" s="1"/>
  <c r="AK131" i="2" s="1"/>
  <c r="H132" i="2"/>
  <c r="AP133" i="2"/>
  <c r="AQ130" i="2"/>
  <c r="AA112" i="2"/>
  <c r="AA111" i="2"/>
  <c r="X30" i="2"/>
  <c r="X29" i="2"/>
  <c r="Z28" i="2"/>
  <c r="AB28" i="2" s="1"/>
  <c r="AC109" i="2"/>
  <c r="AC108" i="2"/>
  <c r="O130" i="2"/>
  <c r="O129" i="2"/>
  <c r="AK97" i="2"/>
  <c r="AK96" i="2"/>
  <c r="Y115" i="2"/>
  <c r="Y114" i="2"/>
  <c r="AQ143" i="1"/>
  <c r="AP146" i="1"/>
  <c r="H145" i="1"/>
  <c r="I144" i="1"/>
  <c r="O151" i="1"/>
  <c r="O152" i="1"/>
  <c r="Q147" i="1"/>
  <c r="S147" i="1" s="1"/>
  <c r="U147" i="1" s="1"/>
  <c r="W147" i="1" s="1"/>
  <c r="Y147" i="1" s="1"/>
  <c r="AA147" i="1" s="1"/>
  <c r="AC147" i="1" s="1"/>
  <c r="AE147" i="1" s="1"/>
  <c r="AG147" i="1" s="1"/>
  <c r="AI147" i="1" s="1"/>
  <c r="AK147" i="1" s="1"/>
  <c r="O150" i="1"/>
  <c r="Q143" i="1"/>
  <c r="Q142" i="1"/>
  <c r="AK100" i="2" l="1"/>
  <c r="AK99" i="2"/>
  <c r="AA115" i="2"/>
  <c r="AA114" i="2"/>
  <c r="W121" i="2"/>
  <c r="W120" i="2"/>
  <c r="Z30" i="2"/>
  <c r="AB30" i="2" s="1"/>
  <c r="AO97" i="2"/>
  <c r="AI103" i="2"/>
  <c r="AI102" i="2"/>
  <c r="O137" i="2"/>
  <c r="Q134" i="2"/>
  <c r="S134" i="2" s="1"/>
  <c r="U134" i="2" s="1"/>
  <c r="W134" i="2" s="1"/>
  <c r="Y134" i="2" s="1"/>
  <c r="AA134" i="2" s="1"/>
  <c r="AC134" i="2" s="1"/>
  <c r="AE134" i="2" s="1"/>
  <c r="AG134" i="2" s="1"/>
  <c r="AI134" i="2" s="1"/>
  <c r="AK134" i="2" s="1"/>
  <c r="I134" i="2"/>
  <c r="S127" i="2"/>
  <c r="S126" i="2"/>
  <c r="AB29" i="2"/>
  <c r="Z29" i="2"/>
  <c r="AP136" i="2"/>
  <c r="AQ133" i="2"/>
  <c r="AG106" i="2"/>
  <c r="AG105" i="2"/>
  <c r="O133" i="2"/>
  <c r="O132" i="2"/>
  <c r="AC112" i="2"/>
  <c r="AC111" i="2"/>
  <c r="AD28" i="2"/>
  <c r="AD29" i="2" s="1"/>
  <c r="I131" i="2"/>
  <c r="U124" i="2"/>
  <c r="U123" i="2"/>
  <c r="AE109" i="2"/>
  <c r="AE108" i="2"/>
  <c r="Y118" i="2"/>
  <c r="Y117" i="2"/>
  <c r="Q130" i="2"/>
  <c r="Q129" i="2"/>
  <c r="AP149" i="1"/>
  <c r="AQ146" i="1"/>
  <c r="I147" i="1"/>
  <c r="H148" i="1"/>
  <c r="O153" i="1"/>
  <c r="Q150" i="1"/>
  <c r="S150" i="1" s="1"/>
  <c r="U150" i="1" s="1"/>
  <c r="W150" i="1" s="1"/>
  <c r="Y150" i="1" s="1"/>
  <c r="AA150" i="1" s="1"/>
  <c r="AC150" i="1" s="1"/>
  <c r="AE150" i="1" s="1"/>
  <c r="AG150" i="1" s="1"/>
  <c r="AI150" i="1" s="1"/>
  <c r="AK150" i="1" s="1"/>
  <c r="I150" i="1" s="1"/>
  <c r="O155" i="1"/>
  <c r="O154" i="1"/>
  <c r="Q146" i="1"/>
  <c r="Q145" i="1"/>
  <c r="AO100" i="2" l="1"/>
  <c r="U126" i="2"/>
  <c r="U127" i="2"/>
  <c r="AE111" i="2"/>
  <c r="AE112" i="2"/>
  <c r="AC114" i="2"/>
  <c r="AC115" i="2"/>
  <c r="AP139" i="2"/>
  <c r="AQ136" i="2"/>
  <c r="H135" i="2"/>
  <c r="W123" i="2"/>
  <c r="W124" i="2"/>
  <c r="Q132" i="2"/>
  <c r="Q133" i="2"/>
  <c r="H138" i="2"/>
  <c r="I137" i="2"/>
  <c r="O140" i="2"/>
  <c r="Q137" i="2"/>
  <c r="S137" i="2" s="1"/>
  <c r="U137" i="2" s="1"/>
  <c r="W137" i="2" s="1"/>
  <c r="Y137" i="2" s="1"/>
  <c r="AA137" i="2" s="1"/>
  <c r="AC137" i="2" s="1"/>
  <c r="AE137" i="2" s="1"/>
  <c r="AG137" i="2" s="1"/>
  <c r="AI137" i="2" s="1"/>
  <c r="AK137" i="2" s="1"/>
  <c r="AI105" i="2"/>
  <c r="AI106" i="2"/>
  <c r="O135" i="2"/>
  <c r="O136" i="2"/>
  <c r="AA117" i="2"/>
  <c r="AA118" i="2"/>
  <c r="AK102" i="2"/>
  <c r="AK103" i="2"/>
  <c r="Y120" i="2"/>
  <c r="Y121" i="2"/>
  <c r="AD30" i="2"/>
  <c r="AF28" i="2"/>
  <c r="AG108" i="2"/>
  <c r="AG109" i="2"/>
  <c r="S129" i="2"/>
  <c r="S130" i="2"/>
  <c r="AQ149" i="1"/>
  <c r="AP152" i="1"/>
  <c r="H151" i="1"/>
  <c r="O157" i="1"/>
  <c r="O158" i="1"/>
  <c r="Q149" i="1"/>
  <c r="Q148" i="1"/>
  <c r="O156" i="1"/>
  <c r="Q153" i="1"/>
  <c r="S153" i="1" s="1"/>
  <c r="U153" i="1" s="1"/>
  <c r="W153" i="1" s="1"/>
  <c r="Y153" i="1" s="1"/>
  <c r="AA153" i="1" s="1"/>
  <c r="AC153" i="1" s="1"/>
  <c r="AE153" i="1" s="1"/>
  <c r="AG153" i="1" s="1"/>
  <c r="AI153" i="1" s="1"/>
  <c r="AK153" i="1" s="1"/>
  <c r="AO103" i="2" l="1"/>
  <c r="AC118" i="2"/>
  <c r="AC117" i="2"/>
  <c r="Y124" i="2"/>
  <c r="Y123" i="2"/>
  <c r="AE115" i="2"/>
  <c r="AE114" i="2"/>
  <c r="W127" i="2"/>
  <c r="W126" i="2"/>
  <c r="AG111" i="2"/>
  <c r="AG112" i="2"/>
  <c r="AA121" i="2"/>
  <c r="AA120" i="2"/>
  <c r="AQ139" i="2"/>
  <c r="AP142" i="2"/>
  <c r="O139" i="2"/>
  <c r="O138" i="2"/>
  <c r="AI109" i="2"/>
  <c r="AI108" i="2"/>
  <c r="S133" i="2"/>
  <c r="S132" i="2"/>
  <c r="AK106" i="2"/>
  <c r="AK105" i="2"/>
  <c r="U130" i="2"/>
  <c r="U129" i="2"/>
  <c r="O143" i="2"/>
  <c r="Q140" i="2"/>
  <c r="S140" i="2" s="1"/>
  <c r="U140" i="2" s="1"/>
  <c r="W140" i="2" s="1"/>
  <c r="Y140" i="2" s="1"/>
  <c r="AA140" i="2" s="1"/>
  <c r="AC140" i="2" s="1"/>
  <c r="AE140" i="2" s="1"/>
  <c r="AG140" i="2" s="1"/>
  <c r="AI140" i="2" s="1"/>
  <c r="AK140" i="2" s="1"/>
  <c r="AF30" i="2"/>
  <c r="AH28" i="2"/>
  <c r="AF29" i="2"/>
  <c r="Q136" i="2"/>
  <c r="Q135" i="2"/>
  <c r="AQ152" i="1"/>
  <c r="AP155" i="1"/>
  <c r="H154" i="1"/>
  <c r="O159" i="1"/>
  <c r="Q156" i="1"/>
  <c r="S156" i="1" s="1"/>
  <c r="U156" i="1" s="1"/>
  <c r="W156" i="1" s="1"/>
  <c r="Y156" i="1" s="1"/>
  <c r="AA156" i="1" s="1"/>
  <c r="AC156" i="1" s="1"/>
  <c r="AE156" i="1" s="1"/>
  <c r="AG156" i="1" s="1"/>
  <c r="AI156" i="1" s="1"/>
  <c r="AK156" i="1" s="1"/>
  <c r="I153" i="1"/>
  <c r="Q151" i="1"/>
  <c r="Q152" i="1"/>
  <c r="O160" i="1"/>
  <c r="O161" i="1"/>
  <c r="O142" i="2" l="1"/>
  <c r="O141" i="2"/>
  <c r="W130" i="2"/>
  <c r="W129" i="2"/>
  <c r="AP145" i="2"/>
  <c r="AQ142" i="2"/>
  <c r="AH30" i="2"/>
  <c r="AJ28" i="2"/>
  <c r="AE118" i="2"/>
  <c r="AE117" i="2"/>
  <c r="U133" i="2"/>
  <c r="U132" i="2"/>
  <c r="AK109" i="2"/>
  <c r="AK108" i="2"/>
  <c r="Q139" i="2"/>
  <c r="Q138" i="2"/>
  <c r="H141" i="2"/>
  <c r="AH29" i="2"/>
  <c r="I140" i="2"/>
  <c r="S136" i="2"/>
  <c r="S135" i="2"/>
  <c r="AA124" i="2"/>
  <c r="AA123" i="2"/>
  <c r="Y127" i="2"/>
  <c r="Y126" i="2"/>
  <c r="AG115" i="2"/>
  <c r="AG114" i="2"/>
  <c r="O146" i="2"/>
  <c r="Q143" i="2"/>
  <c r="S143" i="2" s="1"/>
  <c r="U143" i="2" s="1"/>
  <c r="W143" i="2" s="1"/>
  <c r="Y143" i="2" s="1"/>
  <c r="AA143" i="2" s="1"/>
  <c r="AC143" i="2" s="1"/>
  <c r="AE143" i="2" s="1"/>
  <c r="AG143" i="2" s="1"/>
  <c r="AI143" i="2" s="1"/>
  <c r="AK143" i="2" s="1"/>
  <c r="H144" i="2"/>
  <c r="I143" i="2"/>
  <c r="AI112" i="2"/>
  <c r="AI111" i="2"/>
  <c r="AC121" i="2"/>
  <c r="AC120" i="2"/>
  <c r="AO106" i="2"/>
  <c r="AQ155" i="1"/>
  <c r="AP158" i="1"/>
  <c r="Q154" i="1"/>
  <c r="Q155" i="1"/>
  <c r="O163" i="1"/>
  <c r="O164" i="1"/>
  <c r="O162" i="1"/>
  <c r="Q159" i="1"/>
  <c r="S159" i="1" s="1"/>
  <c r="U159" i="1" s="1"/>
  <c r="W159" i="1" s="1"/>
  <c r="Y159" i="1" s="1"/>
  <c r="AA159" i="1" s="1"/>
  <c r="AC159" i="1" s="1"/>
  <c r="AE159" i="1" s="1"/>
  <c r="AG159" i="1" s="1"/>
  <c r="AI159" i="1" s="1"/>
  <c r="AK159" i="1" s="1"/>
  <c r="AO109" i="2" l="1"/>
  <c r="AJ30" i="2"/>
  <c r="AL28" i="2"/>
  <c r="AN28" i="2" s="1"/>
  <c r="AJ29" i="2"/>
  <c r="Q142" i="2"/>
  <c r="Q141" i="2"/>
  <c r="AK111" i="2"/>
  <c r="AK112" i="2"/>
  <c r="AP148" i="2"/>
  <c r="AQ145" i="2"/>
  <c r="W133" i="2"/>
  <c r="W132" i="2"/>
  <c r="O149" i="2"/>
  <c r="Q146" i="2"/>
  <c r="S146" i="2" s="1"/>
  <c r="U146" i="2" s="1"/>
  <c r="W146" i="2" s="1"/>
  <c r="Y146" i="2" s="1"/>
  <c r="AA146" i="2" s="1"/>
  <c r="AC146" i="2" s="1"/>
  <c r="AE146" i="2" s="1"/>
  <c r="AG146" i="2" s="1"/>
  <c r="AI146" i="2" s="1"/>
  <c r="AK146" i="2" s="1"/>
  <c r="H147" i="2"/>
  <c r="I146" i="2"/>
  <c r="AC124" i="2"/>
  <c r="AC123" i="2"/>
  <c r="AG118" i="2"/>
  <c r="AG117" i="2"/>
  <c r="U136" i="2"/>
  <c r="U135" i="2"/>
  <c r="AA127" i="2"/>
  <c r="AA126" i="2"/>
  <c r="S139" i="2"/>
  <c r="S138" i="2"/>
  <c r="AI115" i="2"/>
  <c r="AI114" i="2"/>
  <c r="Y130" i="2"/>
  <c r="Y129" i="2"/>
  <c r="AE121" i="2"/>
  <c r="AE120" i="2"/>
  <c r="O145" i="2"/>
  <c r="O144" i="2"/>
  <c r="AQ158" i="1"/>
  <c r="AP161" i="1"/>
  <c r="I159" i="1"/>
  <c r="H160" i="1"/>
  <c r="O167" i="1"/>
  <c r="O166" i="1"/>
  <c r="Q162" i="1"/>
  <c r="S162" i="1" s="1"/>
  <c r="U162" i="1" s="1"/>
  <c r="W162" i="1" s="1"/>
  <c r="Y162" i="1" s="1"/>
  <c r="AA162" i="1" s="1"/>
  <c r="AC162" i="1" s="1"/>
  <c r="AE162" i="1" s="1"/>
  <c r="AG162" i="1" s="1"/>
  <c r="AI162" i="1" s="1"/>
  <c r="AK162" i="1" s="1"/>
  <c r="H163" i="1" s="1"/>
  <c r="O165" i="1"/>
  <c r="Q157" i="1"/>
  <c r="Q158" i="1"/>
  <c r="AP151" i="2" l="1"/>
  <c r="AQ148" i="2"/>
  <c r="AE123" i="2"/>
  <c r="AE124" i="2"/>
  <c r="AK114" i="2"/>
  <c r="AK115" i="2"/>
  <c r="AC126" i="2"/>
  <c r="AC127" i="2"/>
  <c r="M33" i="2"/>
  <c r="Y132" i="2"/>
  <c r="Y133" i="2"/>
  <c r="U138" i="2"/>
  <c r="U139" i="2"/>
  <c r="I149" i="2"/>
  <c r="O152" i="2"/>
  <c r="Q149" i="2"/>
  <c r="S149" i="2" s="1"/>
  <c r="U149" i="2" s="1"/>
  <c r="W149" i="2" s="1"/>
  <c r="Y149" i="2" s="1"/>
  <c r="AA149" i="2" s="1"/>
  <c r="AC149" i="2" s="1"/>
  <c r="AE149" i="2" s="1"/>
  <c r="AG149" i="2" s="1"/>
  <c r="AI149" i="2" s="1"/>
  <c r="AK149" i="2" s="1"/>
  <c r="AI117" i="2"/>
  <c r="AI118" i="2"/>
  <c r="Q144" i="2"/>
  <c r="Q145" i="2"/>
  <c r="AA129" i="2"/>
  <c r="AA130" i="2"/>
  <c r="AG120" i="2"/>
  <c r="AG121" i="2"/>
  <c r="W135" i="2"/>
  <c r="W136" i="2"/>
  <c r="O147" i="2"/>
  <c r="O148" i="2"/>
  <c r="S141" i="2"/>
  <c r="S142" i="2"/>
  <c r="AO112" i="2"/>
  <c r="AL30" i="2"/>
  <c r="AM28" i="2"/>
  <c r="L31" i="2" s="1"/>
  <c r="AL29" i="2"/>
  <c r="AP164" i="1"/>
  <c r="AQ161" i="1"/>
  <c r="I162" i="1"/>
  <c r="O168" i="1"/>
  <c r="Q165" i="1"/>
  <c r="S165" i="1" s="1"/>
  <c r="U165" i="1" s="1"/>
  <c r="W165" i="1" s="1"/>
  <c r="Y165" i="1" s="1"/>
  <c r="AA165" i="1" s="1"/>
  <c r="AC165" i="1" s="1"/>
  <c r="AE165" i="1" s="1"/>
  <c r="AG165" i="1" s="1"/>
  <c r="AI165" i="1" s="1"/>
  <c r="AK165" i="1" s="1"/>
  <c r="O170" i="1"/>
  <c r="O169" i="1"/>
  <c r="Q161" i="1"/>
  <c r="Q160" i="1"/>
  <c r="AC130" i="2" l="1"/>
  <c r="AC129" i="2"/>
  <c r="H150" i="2"/>
  <c r="AK118" i="2"/>
  <c r="AK117" i="2"/>
  <c r="S145" i="2"/>
  <c r="S144" i="2"/>
  <c r="O151" i="2"/>
  <c r="O150" i="2"/>
  <c r="Q148" i="2"/>
  <c r="Q147" i="2"/>
  <c r="U142" i="2"/>
  <c r="U141" i="2"/>
  <c r="P31" i="2"/>
  <c r="AG124" i="2"/>
  <c r="AG123" i="2"/>
  <c r="AA133" i="2"/>
  <c r="AA132" i="2"/>
  <c r="W139" i="2"/>
  <c r="W138" i="2"/>
  <c r="AI121" i="2"/>
  <c r="AI120" i="2"/>
  <c r="Y136" i="2"/>
  <c r="Y135" i="2"/>
  <c r="AE127" i="2"/>
  <c r="AE126" i="2"/>
  <c r="AO115" i="2"/>
  <c r="Q152" i="2"/>
  <c r="S152" i="2" s="1"/>
  <c r="U152" i="2" s="1"/>
  <c r="W152" i="2" s="1"/>
  <c r="Y152" i="2" s="1"/>
  <c r="AA152" i="2" s="1"/>
  <c r="AC152" i="2" s="1"/>
  <c r="AE152" i="2" s="1"/>
  <c r="AG152" i="2" s="1"/>
  <c r="AI152" i="2" s="1"/>
  <c r="AK152" i="2" s="1"/>
  <c r="I152" i="2"/>
  <c r="O155" i="2"/>
  <c r="AP154" i="2"/>
  <c r="AQ151" i="2"/>
  <c r="AQ164" i="1"/>
  <c r="AP167" i="1"/>
  <c r="H166" i="1"/>
  <c r="I165" i="1"/>
  <c r="Q163" i="1"/>
  <c r="Q164" i="1"/>
  <c r="O172" i="1"/>
  <c r="O173" i="1"/>
  <c r="Q168" i="1"/>
  <c r="S168" i="1" s="1"/>
  <c r="U168" i="1" s="1"/>
  <c r="W168" i="1" s="1"/>
  <c r="Y168" i="1" s="1"/>
  <c r="AA168" i="1" s="1"/>
  <c r="AC168" i="1" s="1"/>
  <c r="AE168" i="1" s="1"/>
  <c r="AG168" i="1" s="1"/>
  <c r="AI168" i="1" s="1"/>
  <c r="AK168" i="1" s="1"/>
  <c r="O171" i="1"/>
  <c r="AO118" i="2" l="1"/>
  <c r="P33" i="2"/>
  <c r="O154" i="2"/>
  <c r="O153" i="2"/>
  <c r="I155" i="2"/>
  <c r="Q155" i="2"/>
  <c r="S155" i="2" s="1"/>
  <c r="U155" i="2" s="1"/>
  <c r="W155" i="2" s="1"/>
  <c r="Y155" i="2" s="1"/>
  <c r="AA155" i="2" s="1"/>
  <c r="AC155" i="2" s="1"/>
  <c r="AE155" i="2" s="1"/>
  <c r="AG155" i="2" s="1"/>
  <c r="AI155" i="2" s="1"/>
  <c r="AK155" i="2" s="1"/>
  <c r="O158" i="2"/>
  <c r="H153" i="2"/>
  <c r="R31" i="2"/>
  <c r="S148" i="2"/>
  <c r="S147" i="2"/>
  <c r="AI124" i="2"/>
  <c r="AI123" i="2"/>
  <c r="U145" i="2"/>
  <c r="U144" i="2"/>
  <c r="AK121" i="2"/>
  <c r="AK120" i="2"/>
  <c r="AG127" i="2"/>
  <c r="AG126" i="2"/>
  <c r="Y139" i="2"/>
  <c r="Y138" i="2"/>
  <c r="W142" i="2"/>
  <c r="W141" i="2"/>
  <c r="Q151" i="2"/>
  <c r="Q150" i="2"/>
  <c r="AP157" i="2"/>
  <c r="AQ154" i="2"/>
  <c r="AE130" i="2"/>
  <c r="AE129" i="2"/>
  <c r="AA136" i="2"/>
  <c r="AA135" i="2"/>
  <c r="P32" i="2"/>
  <c r="AC133" i="2"/>
  <c r="AC132" i="2"/>
  <c r="AP170" i="1"/>
  <c r="AQ167" i="1"/>
  <c r="H169" i="1"/>
  <c r="O175" i="1"/>
  <c r="O176" i="1"/>
  <c r="Q167" i="1"/>
  <c r="Q166" i="1"/>
  <c r="I168" i="1"/>
  <c r="Q171" i="1"/>
  <c r="S171" i="1" s="1"/>
  <c r="U171" i="1" s="1"/>
  <c r="W171" i="1" s="1"/>
  <c r="Y171" i="1" s="1"/>
  <c r="AA171" i="1" s="1"/>
  <c r="AC171" i="1" s="1"/>
  <c r="AE171" i="1" s="1"/>
  <c r="AG171" i="1" s="1"/>
  <c r="AI171" i="1" s="1"/>
  <c r="AK171" i="1" s="1"/>
  <c r="O174" i="1"/>
  <c r="R33" i="2" l="1"/>
  <c r="AO121" i="2"/>
  <c r="R32" i="2"/>
  <c r="O157" i="2"/>
  <c r="O156" i="2"/>
  <c r="AK124" i="2"/>
  <c r="AK123" i="2"/>
  <c r="AA139" i="2"/>
  <c r="AA138" i="2"/>
  <c r="U148" i="2"/>
  <c r="U147" i="2"/>
  <c r="AI127" i="2"/>
  <c r="AI126" i="2"/>
  <c r="W145" i="2"/>
  <c r="W144" i="2"/>
  <c r="Y142" i="2"/>
  <c r="Y141" i="2"/>
  <c r="O161" i="2"/>
  <c r="Q158" i="2"/>
  <c r="S158" i="2" s="1"/>
  <c r="U158" i="2" s="1"/>
  <c r="W158" i="2" s="1"/>
  <c r="Y158" i="2" s="1"/>
  <c r="AA158" i="2" s="1"/>
  <c r="AC158" i="2" s="1"/>
  <c r="AE158" i="2" s="1"/>
  <c r="AG158" i="2" s="1"/>
  <c r="AI158" i="2" s="1"/>
  <c r="AK158" i="2" s="1"/>
  <c r="S151" i="2"/>
  <c r="S150" i="2"/>
  <c r="AP160" i="2"/>
  <c r="AQ157" i="2"/>
  <c r="Q154" i="2"/>
  <c r="Q153" i="2"/>
  <c r="T31" i="2"/>
  <c r="V31" i="2" s="1"/>
  <c r="X31" i="2" s="1"/>
  <c r="AE133" i="2"/>
  <c r="AE132" i="2"/>
  <c r="AG130" i="2"/>
  <c r="AG129" i="2"/>
  <c r="AC136" i="2"/>
  <c r="AC135" i="2"/>
  <c r="H156" i="2"/>
  <c r="AP173" i="1"/>
  <c r="AQ170" i="1"/>
  <c r="Q174" i="1"/>
  <c r="S174" i="1" s="1"/>
  <c r="U174" i="1" s="1"/>
  <c r="W174" i="1" s="1"/>
  <c r="Y174" i="1" s="1"/>
  <c r="AA174" i="1" s="1"/>
  <c r="AC174" i="1" s="1"/>
  <c r="AE174" i="1" s="1"/>
  <c r="AG174" i="1" s="1"/>
  <c r="AI174" i="1" s="1"/>
  <c r="AK174" i="1" s="1"/>
  <c r="O177" i="1"/>
  <c r="Q170" i="1"/>
  <c r="Q169" i="1"/>
  <c r="H172" i="1"/>
  <c r="O179" i="1"/>
  <c r="O178" i="1"/>
  <c r="I171" i="1"/>
  <c r="T32" i="2" l="1"/>
  <c r="Y144" i="2"/>
  <c r="Y145" i="2"/>
  <c r="U150" i="2"/>
  <c r="U151" i="2"/>
  <c r="AC138" i="2"/>
  <c r="AC139" i="2"/>
  <c r="Q156" i="2"/>
  <c r="Q157" i="2"/>
  <c r="X32" i="2"/>
  <c r="W147" i="2"/>
  <c r="W148" i="2"/>
  <c r="H159" i="2"/>
  <c r="I158" i="2"/>
  <c r="O159" i="2"/>
  <c r="O160" i="2"/>
  <c r="AG132" i="2"/>
  <c r="AG133" i="2"/>
  <c r="AP163" i="2"/>
  <c r="AQ160" i="2"/>
  <c r="Z31" i="2"/>
  <c r="AA141" i="2"/>
  <c r="AA142" i="2"/>
  <c r="H162" i="2"/>
  <c r="I161" i="2"/>
  <c r="Q161" i="2"/>
  <c r="S161" i="2" s="1"/>
  <c r="U161" i="2" s="1"/>
  <c r="W161" i="2" s="1"/>
  <c r="Y161" i="2" s="1"/>
  <c r="AA161" i="2" s="1"/>
  <c r="AC161" i="2" s="1"/>
  <c r="AE161" i="2" s="1"/>
  <c r="AG161" i="2" s="1"/>
  <c r="AI161" i="2" s="1"/>
  <c r="AK161" i="2" s="1"/>
  <c r="O164" i="2"/>
  <c r="AE135" i="2"/>
  <c r="AE136" i="2"/>
  <c r="S153" i="2"/>
  <c r="S154" i="2"/>
  <c r="AI129" i="2"/>
  <c r="AI130" i="2"/>
  <c r="T33" i="2"/>
  <c r="V33" i="2" s="1"/>
  <c r="X33" i="2" s="1"/>
  <c r="V32" i="2"/>
  <c r="AK126" i="2"/>
  <c r="AK127" i="2"/>
  <c r="AO124" i="2"/>
  <c r="AP176" i="1"/>
  <c r="AQ173" i="1"/>
  <c r="I174" i="1"/>
  <c r="H175" i="1"/>
  <c r="Q173" i="1"/>
  <c r="Q172" i="1"/>
  <c r="Q177" i="1"/>
  <c r="S177" i="1" s="1"/>
  <c r="U177" i="1" s="1"/>
  <c r="W177" i="1" s="1"/>
  <c r="Y177" i="1" s="1"/>
  <c r="AA177" i="1" s="1"/>
  <c r="AC177" i="1" s="1"/>
  <c r="AE177" i="1" s="1"/>
  <c r="AG177" i="1" s="1"/>
  <c r="AI177" i="1" s="1"/>
  <c r="AK177" i="1" s="1"/>
  <c r="I177" i="1" s="1"/>
  <c r="O180" i="1"/>
  <c r="O181" i="1"/>
  <c r="O182" i="1"/>
  <c r="AO127" i="2" l="1"/>
  <c r="S157" i="2"/>
  <c r="S156" i="2"/>
  <c r="W151" i="2"/>
  <c r="W150" i="2"/>
  <c r="AE139" i="2"/>
  <c r="AE138" i="2"/>
  <c r="AA145" i="2"/>
  <c r="AA144" i="2"/>
  <c r="U154" i="2"/>
  <c r="U153" i="2"/>
  <c r="O163" i="2"/>
  <c r="O162" i="2"/>
  <c r="Z33" i="2"/>
  <c r="Y148" i="2"/>
  <c r="Y147" i="2"/>
  <c r="AI133" i="2"/>
  <c r="AI132" i="2"/>
  <c r="Q160" i="2"/>
  <c r="Q159" i="2"/>
  <c r="AK130" i="2"/>
  <c r="AK129" i="2"/>
  <c r="I164" i="2"/>
  <c r="Q164" i="2"/>
  <c r="S164" i="2" s="1"/>
  <c r="U164" i="2" s="1"/>
  <c r="W164" i="2" s="1"/>
  <c r="Y164" i="2" s="1"/>
  <c r="AA164" i="2" s="1"/>
  <c r="AC164" i="2" s="1"/>
  <c r="AE164" i="2" s="1"/>
  <c r="AG164" i="2" s="1"/>
  <c r="AI164" i="2" s="1"/>
  <c r="AK164" i="2" s="1"/>
  <c r="O167" i="2"/>
  <c r="Z32" i="2"/>
  <c r="AP166" i="2"/>
  <c r="AQ163" i="2"/>
  <c r="AG136" i="2"/>
  <c r="AG135" i="2"/>
  <c r="AC142" i="2"/>
  <c r="AC141" i="2"/>
  <c r="AB31" i="2"/>
  <c r="AD31" i="2" s="1"/>
  <c r="AF31" i="2" s="1"/>
  <c r="AQ176" i="1"/>
  <c r="AP179" i="1"/>
  <c r="H178" i="1"/>
  <c r="O185" i="1"/>
  <c r="O184" i="1"/>
  <c r="Q180" i="1"/>
  <c r="S180" i="1" s="1"/>
  <c r="U180" i="1" s="1"/>
  <c r="W180" i="1" s="1"/>
  <c r="Y180" i="1" s="1"/>
  <c r="AA180" i="1" s="1"/>
  <c r="AC180" i="1" s="1"/>
  <c r="AE180" i="1" s="1"/>
  <c r="AG180" i="1" s="1"/>
  <c r="AI180" i="1" s="1"/>
  <c r="AK180" i="1" s="1"/>
  <c r="O183" i="1"/>
  <c r="Q176" i="1"/>
  <c r="Q175" i="1"/>
  <c r="AO130" i="2" l="1"/>
  <c r="AF32" i="2"/>
  <c r="AH31" i="2"/>
  <c r="AI136" i="2"/>
  <c r="AI135" i="2"/>
  <c r="AE142" i="2"/>
  <c r="AE141" i="2"/>
  <c r="AK133" i="2"/>
  <c r="AK132" i="2"/>
  <c r="AD32" i="2"/>
  <c r="Y151" i="2"/>
  <c r="Y150" i="2"/>
  <c r="O166" i="2"/>
  <c r="O165" i="2"/>
  <c r="AG139" i="2"/>
  <c r="AG138" i="2"/>
  <c r="W154" i="2"/>
  <c r="W153" i="2"/>
  <c r="AB33" i="2"/>
  <c r="AD33" i="2" s="1"/>
  <c r="AF33" i="2" s="1"/>
  <c r="O170" i="2"/>
  <c r="Q167" i="2"/>
  <c r="S167" i="2" s="1"/>
  <c r="U167" i="2" s="1"/>
  <c r="W167" i="2" s="1"/>
  <c r="Y167" i="2" s="1"/>
  <c r="AA167" i="2" s="1"/>
  <c r="AC167" i="2" s="1"/>
  <c r="AE167" i="2" s="1"/>
  <c r="AG167" i="2" s="1"/>
  <c r="AI167" i="2" s="1"/>
  <c r="AK167" i="2" s="1"/>
  <c r="I167" i="2"/>
  <c r="Q163" i="2"/>
  <c r="Q162" i="2"/>
  <c r="U157" i="2"/>
  <c r="U156" i="2"/>
  <c r="AQ166" i="2"/>
  <c r="AP169" i="2"/>
  <c r="AC145" i="2"/>
  <c r="AC144" i="2"/>
  <c r="S160" i="2"/>
  <c r="S159" i="2"/>
  <c r="AB32" i="2"/>
  <c r="H165" i="2"/>
  <c r="AA148" i="2"/>
  <c r="AA147" i="2"/>
  <c r="AQ179" i="1"/>
  <c r="AP182" i="1"/>
  <c r="I180" i="1"/>
  <c r="H181" i="1"/>
  <c r="O186" i="1"/>
  <c r="Q183" i="1"/>
  <c r="S183" i="1" s="1"/>
  <c r="U183" i="1" s="1"/>
  <c r="W183" i="1" s="1"/>
  <c r="Y183" i="1" s="1"/>
  <c r="AA183" i="1" s="1"/>
  <c r="AC183" i="1" s="1"/>
  <c r="AE183" i="1" s="1"/>
  <c r="AG183" i="1" s="1"/>
  <c r="AI183" i="1" s="1"/>
  <c r="AK183" i="1" s="1"/>
  <c r="O187" i="1"/>
  <c r="O188" i="1"/>
  <c r="Q179" i="1"/>
  <c r="Q178" i="1"/>
  <c r="AK136" i="2" l="1"/>
  <c r="AK135" i="2"/>
  <c r="AE145" i="2"/>
  <c r="AE144" i="2"/>
  <c r="U160" i="2"/>
  <c r="U159" i="2"/>
  <c r="O169" i="2"/>
  <c r="O168" i="2"/>
  <c r="AP172" i="2"/>
  <c r="AQ169" i="2"/>
  <c r="S163" i="2"/>
  <c r="S162" i="2"/>
  <c r="AH33" i="2"/>
  <c r="AH32" i="2"/>
  <c r="AJ31" i="2"/>
  <c r="AG142" i="2"/>
  <c r="AG141" i="2"/>
  <c r="AO133" i="2"/>
  <c r="Q166" i="2"/>
  <c r="Q165" i="2"/>
  <c r="O173" i="2"/>
  <c r="Q170" i="2"/>
  <c r="S170" i="2" s="1"/>
  <c r="U170" i="2" s="1"/>
  <c r="W170" i="2" s="1"/>
  <c r="Y170" i="2" s="1"/>
  <c r="AA170" i="2" s="1"/>
  <c r="AC170" i="2" s="1"/>
  <c r="AE170" i="2" s="1"/>
  <c r="AG170" i="2" s="1"/>
  <c r="AI170" i="2" s="1"/>
  <c r="AK170" i="2" s="1"/>
  <c r="I170" i="2"/>
  <c r="AI139" i="2"/>
  <c r="AI138" i="2"/>
  <c r="Y154" i="2"/>
  <c r="Y153" i="2"/>
  <c r="AA151" i="2"/>
  <c r="AA150" i="2"/>
  <c r="AC148" i="2"/>
  <c r="AC147" i="2"/>
  <c r="H168" i="2"/>
  <c r="W157" i="2"/>
  <c r="W156" i="2"/>
  <c r="AP185" i="1"/>
  <c r="AQ182" i="1"/>
  <c r="H184" i="1"/>
  <c r="I183" i="1"/>
  <c r="O190" i="1"/>
  <c r="O191" i="1"/>
  <c r="Q182" i="1"/>
  <c r="Q181" i="1"/>
  <c r="O189" i="1"/>
  <c r="Q186" i="1"/>
  <c r="S186" i="1" s="1"/>
  <c r="U186" i="1" s="1"/>
  <c r="W186" i="1" s="1"/>
  <c r="Y186" i="1" s="1"/>
  <c r="AA186" i="1" s="1"/>
  <c r="AC186" i="1" s="1"/>
  <c r="AE186" i="1" s="1"/>
  <c r="AG186" i="1" s="1"/>
  <c r="AI186" i="1" s="1"/>
  <c r="AK186" i="1" s="1"/>
  <c r="AO136" i="2" l="1"/>
  <c r="AG144" i="2"/>
  <c r="AG145" i="2"/>
  <c r="AC150" i="2"/>
  <c r="AC151" i="2"/>
  <c r="O172" i="2"/>
  <c r="O171" i="2"/>
  <c r="AA154" i="2"/>
  <c r="AA153" i="2"/>
  <c r="Y156" i="2"/>
  <c r="Y157" i="2"/>
  <c r="S166" i="2"/>
  <c r="S165" i="2"/>
  <c r="AE147" i="2"/>
  <c r="AE148" i="2"/>
  <c r="AJ33" i="2"/>
  <c r="AJ32" i="2"/>
  <c r="AL31" i="2"/>
  <c r="O176" i="2"/>
  <c r="Q173" i="2"/>
  <c r="S173" i="2" s="1"/>
  <c r="U173" i="2" s="1"/>
  <c r="W173" i="2" s="1"/>
  <c r="Y173" i="2" s="1"/>
  <c r="AA173" i="2" s="1"/>
  <c r="AC173" i="2" s="1"/>
  <c r="AE173" i="2" s="1"/>
  <c r="AG173" i="2" s="1"/>
  <c r="AI173" i="2" s="1"/>
  <c r="AK173" i="2" s="1"/>
  <c r="I173" i="2" s="1"/>
  <c r="H171" i="2"/>
  <c r="U162" i="2"/>
  <c r="U163" i="2"/>
  <c r="Q169" i="2"/>
  <c r="Q168" i="2"/>
  <c r="W159" i="2"/>
  <c r="W160" i="2"/>
  <c r="AI141" i="2"/>
  <c r="AI142" i="2"/>
  <c r="AP175" i="2"/>
  <c r="AQ172" i="2"/>
  <c r="AK138" i="2"/>
  <c r="AK139" i="2"/>
  <c r="AO139" i="2" s="1"/>
  <c r="AP188" i="1"/>
  <c r="AQ185" i="1"/>
  <c r="O192" i="1"/>
  <c r="Q189" i="1"/>
  <c r="S189" i="1" s="1"/>
  <c r="U189" i="1" s="1"/>
  <c r="W189" i="1" s="1"/>
  <c r="Y189" i="1" s="1"/>
  <c r="AA189" i="1" s="1"/>
  <c r="AC189" i="1" s="1"/>
  <c r="AE189" i="1" s="1"/>
  <c r="AG189" i="1" s="1"/>
  <c r="AI189" i="1" s="1"/>
  <c r="AK189" i="1" s="1"/>
  <c r="Q185" i="1"/>
  <c r="Q184" i="1"/>
  <c r="I186" i="1"/>
  <c r="O193" i="1"/>
  <c r="O194" i="1"/>
  <c r="H187" i="1"/>
  <c r="AA156" i="2" l="1"/>
  <c r="AA157" i="2"/>
  <c r="W163" i="2"/>
  <c r="W162" i="2"/>
  <c r="O174" i="2"/>
  <c r="O175" i="2"/>
  <c r="AC154" i="2"/>
  <c r="AC153" i="2"/>
  <c r="AI145" i="2"/>
  <c r="AI144" i="2"/>
  <c r="H174" i="2"/>
  <c r="Q171" i="2"/>
  <c r="Q172" i="2"/>
  <c r="Q176" i="2"/>
  <c r="S176" i="2" s="1"/>
  <c r="U176" i="2" s="1"/>
  <c r="W176" i="2" s="1"/>
  <c r="Y176" i="2" s="1"/>
  <c r="AA176" i="2" s="1"/>
  <c r="AC176" i="2" s="1"/>
  <c r="AE176" i="2" s="1"/>
  <c r="AG176" i="2" s="1"/>
  <c r="AI176" i="2" s="1"/>
  <c r="AK176" i="2" s="1"/>
  <c r="O179" i="2"/>
  <c r="S168" i="2"/>
  <c r="S169" i="2"/>
  <c r="AE151" i="2"/>
  <c r="AE150" i="2"/>
  <c r="AK142" i="2"/>
  <c r="AK141" i="2"/>
  <c r="U165" i="2"/>
  <c r="U166" i="2"/>
  <c r="AL33" i="2"/>
  <c r="AL32" i="2"/>
  <c r="AM31" i="2"/>
  <c r="L34" i="2" s="1"/>
  <c r="Y160" i="2"/>
  <c r="Y159" i="2"/>
  <c r="AG148" i="2"/>
  <c r="AG147" i="2"/>
  <c r="AP178" i="2"/>
  <c r="AQ175" i="2"/>
  <c r="AN31" i="2"/>
  <c r="AP191" i="1"/>
  <c r="AQ188" i="1"/>
  <c r="H190" i="1"/>
  <c r="I189" i="1"/>
  <c r="Q188" i="1"/>
  <c r="Q187" i="1"/>
  <c r="O197" i="1"/>
  <c r="O196" i="1"/>
  <c r="O195" i="1"/>
  <c r="Q192" i="1"/>
  <c r="S192" i="1" s="1"/>
  <c r="U192" i="1" s="1"/>
  <c r="W192" i="1" s="1"/>
  <c r="Y192" i="1" s="1"/>
  <c r="AA192" i="1" s="1"/>
  <c r="AC192" i="1" s="1"/>
  <c r="AE192" i="1" s="1"/>
  <c r="AG192" i="1" s="1"/>
  <c r="AI192" i="1" s="1"/>
  <c r="AK192" i="1" s="1"/>
  <c r="O178" i="2" l="1"/>
  <c r="O177" i="2"/>
  <c r="AK145" i="2"/>
  <c r="AK144" i="2"/>
  <c r="AE153" i="2"/>
  <c r="AE154" i="2"/>
  <c r="Q175" i="2"/>
  <c r="Q174" i="2"/>
  <c r="Y163" i="2"/>
  <c r="Y162" i="2"/>
  <c r="M36" i="2"/>
  <c r="W166" i="2"/>
  <c r="W165" i="2"/>
  <c r="I176" i="2"/>
  <c r="H177" i="2"/>
  <c r="S172" i="2"/>
  <c r="S171" i="2"/>
  <c r="U169" i="2"/>
  <c r="U168" i="2"/>
  <c r="AA159" i="2"/>
  <c r="AA160" i="2"/>
  <c r="AG151" i="2"/>
  <c r="AG150" i="2"/>
  <c r="AC157" i="2"/>
  <c r="AC156" i="2"/>
  <c r="P34" i="2"/>
  <c r="AO142" i="2"/>
  <c r="AO145" i="2" s="1"/>
  <c r="AQ178" i="2"/>
  <c r="AP181" i="2"/>
  <c r="O182" i="2"/>
  <c r="Q179" i="2"/>
  <c r="S179" i="2" s="1"/>
  <c r="U179" i="2" s="1"/>
  <c r="W179" i="2" s="1"/>
  <c r="Y179" i="2" s="1"/>
  <c r="AA179" i="2" s="1"/>
  <c r="AC179" i="2" s="1"/>
  <c r="AE179" i="2" s="1"/>
  <c r="AG179" i="2" s="1"/>
  <c r="AI179" i="2" s="1"/>
  <c r="AK179" i="2" s="1"/>
  <c r="AI148" i="2"/>
  <c r="AI147" i="2"/>
  <c r="AQ191" i="1"/>
  <c r="AP194" i="1"/>
  <c r="H193" i="1"/>
  <c r="O199" i="1"/>
  <c r="O200" i="1"/>
  <c r="I192" i="1"/>
  <c r="O198" i="1"/>
  <c r="Q195" i="1"/>
  <c r="S195" i="1" s="1"/>
  <c r="U195" i="1" s="1"/>
  <c r="W195" i="1" s="1"/>
  <c r="Y195" i="1" s="1"/>
  <c r="AA195" i="1" s="1"/>
  <c r="AC195" i="1" s="1"/>
  <c r="AE195" i="1" s="1"/>
  <c r="AG195" i="1" s="1"/>
  <c r="AI195" i="1" s="1"/>
  <c r="AK195" i="1" s="1"/>
  <c r="Q191" i="1"/>
  <c r="Q190" i="1"/>
  <c r="P35" i="2" l="1"/>
  <c r="AG154" i="2"/>
  <c r="AG153" i="2"/>
  <c r="Q178" i="2"/>
  <c r="Q177" i="2"/>
  <c r="AA163" i="2"/>
  <c r="AA162" i="2"/>
  <c r="AE157" i="2"/>
  <c r="AE156" i="2"/>
  <c r="O185" i="2"/>
  <c r="Q182" i="2"/>
  <c r="S182" i="2" s="1"/>
  <c r="U182" i="2" s="1"/>
  <c r="W182" i="2" s="1"/>
  <c r="Y182" i="2" s="1"/>
  <c r="AA182" i="2" s="1"/>
  <c r="AC182" i="2" s="1"/>
  <c r="AE182" i="2" s="1"/>
  <c r="AG182" i="2" s="1"/>
  <c r="AI182" i="2" s="1"/>
  <c r="AK182" i="2" s="1"/>
  <c r="I182" i="2"/>
  <c r="W169" i="2"/>
  <c r="W168" i="2"/>
  <c r="AQ181" i="2"/>
  <c r="AP184" i="2"/>
  <c r="AI151" i="2"/>
  <c r="AI150" i="2"/>
  <c r="U172" i="2"/>
  <c r="U171" i="2"/>
  <c r="P36" i="2"/>
  <c r="AK148" i="2"/>
  <c r="AO148" i="2" s="1"/>
  <c r="AK147" i="2"/>
  <c r="R34" i="2"/>
  <c r="R35" i="2" s="1"/>
  <c r="H180" i="2"/>
  <c r="I179" i="2"/>
  <c r="AC160" i="2"/>
  <c r="AC159" i="2"/>
  <c r="S175" i="2"/>
  <c r="S174" i="2"/>
  <c r="Y166" i="2"/>
  <c r="Y165" i="2"/>
  <c r="O181" i="2"/>
  <c r="O180" i="2"/>
  <c r="AQ194" i="1"/>
  <c r="AP197" i="1"/>
  <c r="Q194" i="1"/>
  <c r="Q193" i="1"/>
  <c r="Q198" i="1"/>
  <c r="S198" i="1" s="1"/>
  <c r="U198" i="1" s="1"/>
  <c r="W198" i="1" s="1"/>
  <c r="Y198" i="1" s="1"/>
  <c r="AA198" i="1" s="1"/>
  <c r="AC198" i="1" s="1"/>
  <c r="AE198" i="1" s="1"/>
  <c r="AG198" i="1" s="1"/>
  <c r="AI198" i="1" s="1"/>
  <c r="AK198" i="1" s="1"/>
  <c r="O201" i="1"/>
  <c r="H196" i="1"/>
  <c r="O202" i="1"/>
  <c r="O203" i="1"/>
  <c r="I195" i="1"/>
  <c r="AA166" i="2" l="1"/>
  <c r="AA165" i="2"/>
  <c r="O184" i="2"/>
  <c r="O183" i="2"/>
  <c r="H183" i="2"/>
  <c r="Q181" i="2"/>
  <c r="Q180" i="2"/>
  <c r="AC162" i="2"/>
  <c r="AC163" i="2"/>
  <c r="U175" i="2"/>
  <c r="U174" i="2"/>
  <c r="R36" i="2"/>
  <c r="T34" i="2"/>
  <c r="AG156" i="2"/>
  <c r="AG157" i="2"/>
  <c r="Y169" i="2"/>
  <c r="Y168" i="2"/>
  <c r="O188" i="2"/>
  <c r="Q185" i="2"/>
  <c r="S185" i="2" s="1"/>
  <c r="U185" i="2" s="1"/>
  <c r="W185" i="2" s="1"/>
  <c r="Y185" i="2" s="1"/>
  <c r="AA185" i="2" s="1"/>
  <c r="AC185" i="2" s="1"/>
  <c r="AE185" i="2" s="1"/>
  <c r="AG185" i="2" s="1"/>
  <c r="AI185" i="2" s="1"/>
  <c r="AK185" i="2" s="1"/>
  <c r="AE159" i="2"/>
  <c r="AE160" i="2"/>
  <c r="AQ184" i="2"/>
  <c r="AP187" i="2"/>
  <c r="W172" i="2"/>
  <c r="W171" i="2"/>
  <c r="AI153" i="2"/>
  <c r="AI154" i="2"/>
  <c r="S178" i="2"/>
  <c r="S177" i="2"/>
  <c r="AK150" i="2"/>
  <c r="AK151" i="2"/>
  <c r="AQ197" i="1"/>
  <c r="AP200" i="1"/>
  <c r="O204" i="1"/>
  <c r="Q201" i="1"/>
  <c r="S201" i="1" s="1"/>
  <c r="U201" i="1" s="1"/>
  <c r="W201" i="1" s="1"/>
  <c r="Y201" i="1" s="1"/>
  <c r="AA201" i="1" s="1"/>
  <c r="AC201" i="1" s="1"/>
  <c r="AE201" i="1" s="1"/>
  <c r="AG201" i="1" s="1"/>
  <c r="AI201" i="1" s="1"/>
  <c r="AK201" i="1" s="1"/>
  <c r="H199" i="1"/>
  <c r="I198" i="1"/>
  <c r="O205" i="1"/>
  <c r="O206" i="1"/>
  <c r="Q197" i="1"/>
  <c r="Q196" i="1"/>
  <c r="T36" i="2" l="1"/>
  <c r="V34" i="2"/>
  <c r="V35" i="2" s="1"/>
  <c r="Q183" i="2"/>
  <c r="Q184" i="2"/>
  <c r="S181" i="2"/>
  <c r="S180" i="2"/>
  <c r="AE162" i="2"/>
  <c r="AE163" i="2"/>
  <c r="H186" i="2"/>
  <c r="Y171" i="2"/>
  <c r="Y172" i="2"/>
  <c r="AG160" i="2"/>
  <c r="AG159" i="2"/>
  <c r="O186" i="2"/>
  <c r="O187" i="2"/>
  <c r="AP190" i="2"/>
  <c r="AQ187" i="2"/>
  <c r="AI157" i="2"/>
  <c r="AI156" i="2"/>
  <c r="AK154" i="2"/>
  <c r="AK153" i="2"/>
  <c r="W174" i="2"/>
  <c r="W175" i="2"/>
  <c r="AO151" i="2"/>
  <c r="AO154" i="2" s="1"/>
  <c r="U177" i="2"/>
  <c r="U178" i="2"/>
  <c r="H189" i="2"/>
  <c r="O191" i="2"/>
  <c r="Q188" i="2"/>
  <c r="S188" i="2" s="1"/>
  <c r="U188" i="2" s="1"/>
  <c r="W188" i="2" s="1"/>
  <c r="Y188" i="2" s="1"/>
  <c r="AA188" i="2" s="1"/>
  <c r="AC188" i="2" s="1"/>
  <c r="AE188" i="2" s="1"/>
  <c r="AG188" i="2" s="1"/>
  <c r="AI188" i="2" s="1"/>
  <c r="AK188" i="2" s="1"/>
  <c r="T35" i="2"/>
  <c r="I185" i="2"/>
  <c r="AC165" i="2"/>
  <c r="AC166" i="2"/>
  <c r="AA168" i="2"/>
  <c r="AA169" i="2"/>
  <c r="AQ200" i="1"/>
  <c r="AP203" i="1"/>
  <c r="H202" i="1"/>
  <c r="O208" i="1"/>
  <c r="O209" i="1"/>
  <c r="I201" i="1"/>
  <c r="Q200" i="1"/>
  <c r="Q199" i="1"/>
  <c r="O207" i="1"/>
  <c r="Q204" i="1"/>
  <c r="S204" i="1" s="1"/>
  <c r="U204" i="1" s="1"/>
  <c r="W204" i="1" s="1"/>
  <c r="Y204" i="1" s="1"/>
  <c r="AA204" i="1" s="1"/>
  <c r="AC204" i="1" s="1"/>
  <c r="AE204" i="1" s="1"/>
  <c r="AG204" i="1" s="1"/>
  <c r="AI204" i="1" s="1"/>
  <c r="AK204" i="1" s="1"/>
  <c r="U180" i="2" l="1"/>
  <c r="U181" i="2"/>
  <c r="AG162" i="2"/>
  <c r="AG163" i="2"/>
  <c r="AE166" i="2"/>
  <c r="AE165" i="2"/>
  <c r="AI160" i="2"/>
  <c r="AI159" i="2"/>
  <c r="Y175" i="2"/>
  <c r="Y174" i="2"/>
  <c r="AC169" i="2"/>
  <c r="AC168" i="2"/>
  <c r="W178" i="2"/>
  <c r="W177" i="2"/>
  <c r="S184" i="2"/>
  <c r="S183" i="2"/>
  <c r="AQ190" i="2"/>
  <c r="AP193" i="2"/>
  <c r="Q187" i="2"/>
  <c r="Q186" i="2"/>
  <c r="O194" i="2"/>
  <c r="Q191" i="2"/>
  <c r="S191" i="2" s="1"/>
  <c r="U191" i="2" s="1"/>
  <c r="W191" i="2" s="1"/>
  <c r="Y191" i="2" s="1"/>
  <c r="AA191" i="2" s="1"/>
  <c r="AC191" i="2" s="1"/>
  <c r="AE191" i="2" s="1"/>
  <c r="AG191" i="2" s="1"/>
  <c r="AI191" i="2" s="1"/>
  <c r="AK191" i="2" s="1"/>
  <c r="O190" i="2"/>
  <c r="O189" i="2"/>
  <c r="AA172" i="2"/>
  <c r="AA171" i="2"/>
  <c r="I188" i="2"/>
  <c r="AK157" i="2"/>
  <c r="AK156" i="2"/>
  <c r="V36" i="2"/>
  <c r="X34" i="2"/>
  <c r="AQ203" i="1"/>
  <c r="AP206" i="1"/>
  <c r="H205" i="1"/>
  <c r="I204" i="1"/>
  <c r="O210" i="1"/>
  <c r="Q207" i="1"/>
  <c r="S207" i="1" s="1"/>
  <c r="U207" i="1" s="1"/>
  <c r="W207" i="1" s="1"/>
  <c r="Y207" i="1" s="1"/>
  <c r="AA207" i="1" s="1"/>
  <c r="AC207" i="1" s="1"/>
  <c r="AE207" i="1" s="1"/>
  <c r="AG207" i="1" s="1"/>
  <c r="AI207" i="1" s="1"/>
  <c r="AK207" i="1" s="1"/>
  <c r="Q202" i="1"/>
  <c r="Q203" i="1"/>
  <c r="O211" i="1"/>
  <c r="O212" i="1"/>
  <c r="AI163" i="2" l="1"/>
  <c r="AI162" i="2"/>
  <c r="S187" i="2"/>
  <c r="S186" i="2"/>
  <c r="AK160" i="2"/>
  <c r="AK159" i="2"/>
  <c r="W181" i="2"/>
  <c r="W180" i="2"/>
  <c r="AC172" i="2"/>
  <c r="AC171" i="2"/>
  <c r="AG166" i="2"/>
  <c r="AG165" i="2"/>
  <c r="O197" i="2"/>
  <c r="Q194" i="2"/>
  <c r="S194" i="2" s="1"/>
  <c r="U194" i="2" s="1"/>
  <c r="W194" i="2" s="1"/>
  <c r="Y194" i="2" s="1"/>
  <c r="AA194" i="2" s="1"/>
  <c r="AC194" i="2" s="1"/>
  <c r="AE194" i="2" s="1"/>
  <c r="AG194" i="2" s="1"/>
  <c r="AI194" i="2" s="1"/>
  <c r="AK194" i="2" s="1"/>
  <c r="I194" i="2"/>
  <c r="AE169" i="2"/>
  <c r="AE168" i="2"/>
  <c r="AA175" i="2"/>
  <c r="AA174" i="2"/>
  <c r="AQ193" i="2"/>
  <c r="AP196" i="2"/>
  <c r="Y178" i="2"/>
  <c r="Y177" i="2"/>
  <c r="U184" i="2"/>
  <c r="U183" i="2"/>
  <c r="H192" i="2"/>
  <c r="AO157" i="2"/>
  <c r="Q190" i="2"/>
  <c r="Q189" i="2"/>
  <c r="X36" i="2"/>
  <c r="Z34" i="2"/>
  <c r="Z35" i="2" s="1"/>
  <c r="X35" i="2"/>
  <c r="O193" i="2"/>
  <c r="O192" i="2"/>
  <c r="I191" i="2"/>
  <c r="AQ206" i="1"/>
  <c r="AP209" i="1"/>
  <c r="H208" i="1"/>
  <c r="I207" i="1"/>
  <c r="Q206" i="1"/>
  <c r="Q205" i="1"/>
  <c r="O214" i="1"/>
  <c r="O215" i="1"/>
  <c r="O213" i="1"/>
  <c r="Q210" i="1"/>
  <c r="S210" i="1" s="1"/>
  <c r="U210" i="1" s="1"/>
  <c r="W210" i="1" s="1"/>
  <c r="Y210" i="1" s="1"/>
  <c r="AA210" i="1" s="1"/>
  <c r="AC210" i="1" s="1"/>
  <c r="AE210" i="1" s="1"/>
  <c r="AG210" i="1" s="1"/>
  <c r="AI210" i="1" s="1"/>
  <c r="AK210" i="1" s="1"/>
  <c r="AO160" i="2" l="1"/>
  <c r="Y180" i="2"/>
  <c r="Y181" i="2"/>
  <c r="H195" i="2"/>
  <c r="W184" i="2"/>
  <c r="W183" i="2"/>
  <c r="O196" i="2"/>
  <c r="O195" i="2"/>
  <c r="Z36" i="2"/>
  <c r="Q193" i="2"/>
  <c r="Q192" i="2"/>
  <c r="O200" i="2"/>
  <c r="Q197" i="2"/>
  <c r="S197" i="2" s="1"/>
  <c r="U197" i="2" s="1"/>
  <c r="W197" i="2" s="1"/>
  <c r="Y197" i="2" s="1"/>
  <c r="AA197" i="2" s="1"/>
  <c r="AC197" i="2" s="1"/>
  <c r="AE197" i="2" s="1"/>
  <c r="AG197" i="2" s="1"/>
  <c r="AI197" i="2" s="1"/>
  <c r="AK197" i="2" s="1"/>
  <c r="AK162" i="2"/>
  <c r="AK163" i="2"/>
  <c r="AA178" i="2"/>
  <c r="AA177" i="2"/>
  <c r="AG169" i="2"/>
  <c r="AG168" i="2"/>
  <c r="S190" i="2"/>
  <c r="S189" i="2"/>
  <c r="AB34" i="2"/>
  <c r="AP199" i="2"/>
  <c r="AQ196" i="2"/>
  <c r="U187" i="2"/>
  <c r="U186" i="2"/>
  <c r="AE172" i="2"/>
  <c r="AE171" i="2"/>
  <c r="AC175" i="2"/>
  <c r="AC174" i="2"/>
  <c r="AI166" i="2"/>
  <c r="AI165" i="2"/>
  <c r="AQ209" i="1"/>
  <c r="AP212" i="1"/>
  <c r="H211" i="1"/>
  <c r="I210" i="1"/>
  <c r="Q213" i="1"/>
  <c r="S213" i="1" s="1"/>
  <c r="U213" i="1" s="1"/>
  <c r="W213" i="1" s="1"/>
  <c r="Y213" i="1" s="1"/>
  <c r="AA213" i="1" s="1"/>
  <c r="AC213" i="1" s="1"/>
  <c r="AE213" i="1" s="1"/>
  <c r="AG213" i="1" s="1"/>
  <c r="AI213" i="1" s="1"/>
  <c r="AK213" i="1" s="1"/>
  <c r="O216" i="1"/>
  <c r="O217" i="1"/>
  <c r="O218" i="1"/>
  <c r="Q208" i="1"/>
  <c r="Q209" i="1"/>
  <c r="AB36" i="2" l="1"/>
  <c r="AB35" i="2"/>
  <c r="AD34" i="2"/>
  <c r="AK165" i="2"/>
  <c r="AK166" i="2"/>
  <c r="AE174" i="2"/>
  <c r="AE175" i="2"/>
  <c r="U189" i="2"/>
  <c r="U190" i="2"/>
  <c r="S192" i="2"/>
  <c r="S193" i="2"/>
  <c r="I197" i="2"/>
  <c r="O198" i="2"/>
  <c r="O199" i="2"/>
  <c r="H198" i="2"/>
  <c r="W186" i="2"/>
  <c r="W187" i="2"/>
  <c r="AI168" i="2"/>
  <c r="AI169" i="2"/>
  <c r="AC177" i="2"/>
  <c r="AC178" i="2"/>
  <c r="AG171" i="2"/>
  <c r="AG172" i="2"/>
  <c r="AP202" i="2"/>
  <c r="AQ199" i="2"/>
  <c r="O203" i="2"/>
  <c r="Q200" i="2"/>
  <c r="S200" i="2" s="1"/>
  <c r="U200" i="2" s="1"/>
  <c r="W200" i="2" s="1"/>
  <c r="Y200" i="2" s="1"/>
  <c r="AA200" i="2" s="1"/>
  <c r="AC200" i="2" s="1"/>
  <c r="AE200" i="2" s="1"/>
  <c r="AG200" i="2" s="1"/>
  <c r="AI200" i="2" s="1"/>
  <c r="AK200" i="2" s="1"/>
  <c r="AA181" i="2"/>
  <c r="AA180" i="2"/>
  <c r="Y183" i="2"/>
  <c r="Y184" i="2"/>
  <c r="AO163" i="2"/>
  <c r="AO166" i="2" s="1"/>
  <c r="Q195" i="2"/>
  <c r="Q196" i="2"/>
  <c r="AP215" i="1"/>
  <c r="AQ212" i="1"/>
  <c r="O221" i="1"/>
  <c r="O220" i="1"/>
  <c r="Q216" i="1"/>
  <c r="S216" i="1" s="1"/>
  <c r="U216" i="1" s="1"/>
  <c r="W216" i="1" s="1"/>
  <c r="Y216" i="1" s="1"/>
  <c r="AA216" i="1" s="1"/>
  <c r="AC216" i="1" s="1"/>
  <c r="AE216" i="1" s="1"/>
  <c r="AG216" i="1" s="1"/>
  <c r="AI216" i="1" s="1"/>
  <c r="AK216" i="1" s="1"/>
  <c r="O219" i="1"/>
  <c r="I213" i="1"/>
  <c r="H214" i="1"/>
  <c r="Q211" i="1"/>
  <c r="Q212" i="1"/>
  <c r="Q199" i="2" l="1"/>
  <c r="Q198" i="2"/>
  <c r="AK169" i="2"/>
  <c r="AK168" i="2"/>
  <c r="AC181" i="2"/>
  <c r="AC180" i="2"/>
  <c r="AO169" i="2"/>
  <c r="AD36" i="2"/>
  <c r="AF34" i="2"/>
  <c r="AD35" i="2"/>
  <c r="AI172" i="2"/>
  <c r="AI171" i="2"/>
  <c r="O206" i="2"/>
  <c r="Q203" i="2"/>
  <c r="S203" i="2" s="1"/>
  <c r="U203" i="2" s="1"/>
  <c r="W203" i="2" s="1"/>
  <c r="Y203" i="2" s="1"/>
  <c r="AA203" i="2" s="1"/>
  <c r="AC203" i="2" s="1"/>
  <c r="AE203" i="2" s="1"/>
  <c r="AG203" i="2" s="1"/>
  <c r="AI203" i="2" s="1"/>
  <c r="AK203" i="2" s="1"/>
  <c r="I200" i="2"/>
  <c r="S196" i="2"/>
  <c r="S195" i="2"/>
  <c r="H201" i="2"/>
  <c r="Y187" i="2"/>
  <c r="Y186" i="2"/>
  <c r="W190" i="2"/>
  <c r="W189" i="2"/>
  <c r="U193" i="2"/>
  <c r="U192" i="2"/>
  <c r="AP205" i="2"/>
  <c r="AQ202" i="2"/>
  <c r="AG175" i="2"/>
  <c r="AG174" i="2"/>
  <c r="AE178" i="2"/>
  <c r="AE177" i="2"/>
  <c r="AA184" i="2"/>
  <c r="AA183" i="2"/>
  <c r="O202" i="2"/>
  <c r="O201" i="2"/>
  <c r="AQ215" i="1"/>
  <c r="AP218" i="1"/>
  <c r="I216" i="1"/>
  <c r="Q219" i="1"/>
  <c r="S219" i="1" s="1"/>
  <c r="U219" i="1" s="1"/>
  <c r="W219" i="1" s="1"/>
  <c r="Y219" i="1" s="1"/>
  <c r="AA219" i="1" s="1"/>
  <c r="AC219" i="1" s="1"/>
  <c r="AE219" i="1" s="1"/>
  <c r="AG219" i="1" s="1"/>
  <c r="AI219" i="1" s="1"/>
  <c r="AK219" i="1" s="1"/>
  <c r="O222" i="1"/>
  <c r="Q215" i="1"/>
  <c r="Q214" i="1"/>
  <c r="H217" i="1"/>
  <c r="O223" i="1"/>
  <c r="O224" i="1"/>
  <c r="AE181" i="2" l="1"/>
  <c r="AE180" i="2"/>
  <c r="AG178" i="2"/>
  <c r="AG177" i="2"/>
  <c r="Y190" i="2"/>
  <c r="Y189" i="2"/>
  <c r="I203" i="2"/>
  <c r="AC184" i="2"/>
  <c r="AC183" i="2"/>
  <c r="W193" i="2"/>
  <c r="W192" i="2"/>
  <c r="O209" i="2"/>
  <c r="Q206" i="2"/>
  <c r="S206" i="2" s="1"/>
  <c r="U206" i="2" s="1"/>
  <c r="W206" i="2" s="1"/>
  <c r="Y206" i="2" s="1"/>
  <c r="AA206" i="2" s="1"/>
  <c r="AC206" i="2" s="1"/>
  <c r="AE206" i="2" s="1"/>
  <c r="AG206" i="2" s="1"/>
  <c r="AI206" i="2" s="1"/>
  <c r="AK206" i="2" s="1"/>
  <c r="O205" i="2"/>
  <c r="O204" i="2"/>
  <c r="AQ205" i="2"/>
  <c r="AP208" i="2"/>
  <c r="S199" i="2"/>
  <c r="S198" i="2"/>
  <c r="AI175" i="2"/>
  <c r="AI174" i="2"/>
  <c r="AK172" i="2"/>
  <c r="AO172" i="2" s="1"/>
  <c r="AK171" i="2"/>
  <c r="AA187" i="2"/>
  <c r="AA186" i="2"/>
  <c r="U196" i="2"/>
  <c r="U195" i="2"/>
  <c r="H204" i="2"/>
  <c r="AF36" i="2"/>
  <c r="AF35" i="2"/>
  <c r="AH34" i="2"/>
  <c r="Q202" i="2"/>
  <c r="Q201" i="2"/>
  <c r="AP221" i="1"/>
  <c r="AQ218" i="1"/>
  <c r="H220" i="1"/>
  <c r="I219" i="1"/>
  <c r="Q217" i="1"/>
  <c r="Q218" i="1"/>
  <c r="Q222" i="1"/>
  <c r="S222" i="1" s="1"/>
  <c r="U222" i="1" s="1"/>
  <c r="W222" i="1" s="1"/>
  <c r="Y222" i="1" s="1"/>
  <c r="AA222" i="1" s="1"/>
  <c r="AC222" i="1" s="1"/>
  <c r="AE222" i="1" s="1"/>
  <c r="AG222" i="1" s="1"/>
  <c r="AI222" i="1" s="1"/>
  <c r="AK222" i="1" s="1"/>
  <c r="O225" i="1"/>
  <c r="O226" i="1"/>
  <c r="O227" i="1"/>
  <c r="Y193" i="2" l="1"/>
  <c r="Y192" i="2"/>
  <c r="O212" i="2"/>
  <c r="Q209" i="2"/>
  <c r="S209" i="2" s="1"/>
  <c r="U209" i="2" s="1"/>
  <c r="W209" i="2" s="1"/>
  <c r="Y209" i="2" s="1"/>
  <c r="AA209" i="2" s="1"/>
  <c r="AC209" i="2" s="1"/>
  <c r="AE209" i="2" s="1"/>
  <c r="AG209" i="2" s="1"/>
  <c r="AI209" i="2" s="1"/>
  <c r="AK209" i="2" s="1"/>
  <c r="H210" i="2"/>
  <c r="I209" i="2"/>
  <c r="H207" i="2"/>
  <c r="AG180" i="2"/>
  <c r="AG181" i="2"/>
  <c r="S202" i="2"/>
  <c r="S201" i="2"/>
  <c r="AH36" i="2"/>
  <c r="AH35" i="2"/>
  <c r="AJ34" i="2"/>
  <c r="I206" i="2"/>
  <c r="AI178" i="2"/>
  <c r="AI177" i="2"/>
  <c r="U199" i="2"/>
  <c r="U198" i="2"/>
  <c r="AP211" i="2"/>
  <c r="AQ208" i="2"/>
  <c r="Q205" i="2"/>
  <c r="Q204" i="2"/>
  <c r="AA190" i="2"/>
  <c r="AA189" i="2"/>
  <c r="W196" i="2"/>
  <c r="W195" i="2"/>
  <c r="AK175" i="2"/>
  <c r="AK174" i="2"/>
  <c r="O208" i="2"/>
  <c r="O207" i="2"/>
  <c r="AC187" i="2"/>
  <c r="AC186" i="2"/>
  <c r="AE184" i="2"/>
  <c r="AE183" i="2"/>
  <c r="AQ221" i="1"/>
  <c r="AP224" i="1"/>
  <c r="I222" i="1"/>
  <c r="H223" i="1"/>
  <c r="Q225" i="1"/>
  <c r="S225" i="1" s="1"/>
  <c r="U225" i="1" s="1"/>
  <c r="W225" i="1" s="1"/>
  <c r="Y225" i="1" s="1"/>
  <c r="AA225" i="1" s="1"/>
  <c r="AC225" i="1" s="1"/>
  <c r="AE225" i="1" s="1"/>
  <c r="AG225" i="1" s="1"/>
  <c r="AI225" i="1" s="1"/>
  <c r="AK225" i="1" s="1"/>
  <c r="O228" i="1"/>
  <c r="O229" i="1"/>
  <c r="O230" i="1"/>
  <c r="Q220" i="1"/>
  <c r="Q221" i="1"/>
  <c r="Q207" i="2" l="1"/>
  <c r="Q208" i="2"/>
  <c r="AK177" i="2"/>
  <c r="AK178" i="2"/>
  <c r="O210" i="2"/>
  <c r="O211" i="2"/>
  <c r="W198" i="2"/>
  <c r="W199" i="2"/>
  <c r="S204" i="2"/>
  <c r="S205" i="2"/>
  <c r="O215" i="2"/>
  <c r="Q212" i="2"/>
  <c r="S212" i="2" s="1"/>
  <c r="U212" i="2" s="1"/>
  <c r="W212" i="2" s="1"/>
  <c r="Y212" i="2" s="1"/>
  <c r="AA212" i="2" s="1"/>
  <c r="AC212" i="2" s="1"/>
  <c r="AE212" i="2" s="1"/>
  <c r="AG212" i="2" s="1"/>
  <c r="AI212" i="2" s="1"/>
  <c r="AK212" i="2" s="1"/>
  <c r="U201" i="2"/>
  <c r="U202" i="2"/>
  <c r="AC189" i="2"/>
  <c r="AC190" i="2"/>
  <c r="AI181" i="2"/>
  <c r="AI180" i="2"/>
  <c r="AO175" i="2"/>
  <c r="AJ36" i="2"/>
  <c r="AJ35" i="2"/>
  <c r="AL34" i="2"/>
  <c r="AP214" i="2"/>
  <c r="AQ211" i="2"/>
  <c r="AE186" i="2"/>
  <c r="AE187" i="2"/>
  <c r="AA192" i="2"/>
  <c r="AA193" i="2"/>
  <c r="AG183" i="2"/>
  <c r="AG184" i="2"/>
  <c r="Y195" i="2"/>
  <c r="Y196" i="2"/>
  <c r="AP227" i="1"/>
  <c r="AQ224" i="1"/>
  <c r="I225" i="1"/>
  <c r="H226" i="1"/>
  <c r="Q224" i="1"/>
  <c r="Q223" i="1"/>
  <c r="Q228" i="1"/>
  <c r="S228" i="1" s="1"/>
  <c r="U228" i="1" s="1"/>
  <c r="W228" i="1" s="1"/>
  <c r="Y228" i="1" s="1"/>
  <c r="AA228" i="1" s="1"/>
  <c r="AC228" i="1" s="1"/>
  <c r="AE228" i="1" s="1"/>
  <c r="AG228" i="1" s="1"/>
  <c r="AI228" i="1" s="1"/>
  <c r="AK228" i="1" s="1"/>
  <c r="O231" i="1"/>
  <c r="O232" i="1"/>
  <c r="O233" i="1"/>
  <c r="AO178" i="2" l="1"/>
  <c r="AL36" i="2"/>
  <c r="AM34" i="2"/>
  <c r="L37" i="2" s="1"/>
  <c r="AL35" i="2"/>
  <c r="AN34" i="2"/>
  <c r="AG187" i="2"/>
  <c r="AG186" i="2"/>
  <c r="AA196" i="2"/>
  <c r="AA195" i="2"/>
  <c r="U205" i="2"/>
  <c r="U204" i="2"/>
  <c r="I212" i="2"/>
  <c r="AK181" i="2"/>
  <c r="AK180" i="2"/>
  <c r="W202" i="2"/>
  <c r="W201" i="2"/>
  <c r="O214" i="2"/>
  <c r="O213" i="2"/>
  <c r="H213" i="2"/>
  <c r="AE190" i="2"/>
  <c r="AE189" i="2"/>
  <c r="Y199" i="2"/>
  <c r="Y198" i="2"/>
  <c r="AC193" i="2"/>
  <c r="AC192" i="2"/>
  <c r="S208" i="2"/>
  <c r="S207" i="2"/>
  <c r="Q211" i="2"/>
  <c r="Q210" i="2"/>
  <c r="O218" i="2"/>
  <c r="Q215" i="2"/>
  <c r="S215" i="2" s="1"/>
  <c r="U215" i="2" s="1"/>
  <c r="W215" i="2" s="1"/>
  <c r="Y215" i="2" s="1"/>
  <c r="AA215" i="2" s="1"/>
  <c r="AC215" i="2" s="1"/>
  <c r="AE215" i="2" s="1"/>
  <c r="AG215" i="2" s="1"/>
  <c r="AI215" i="2" s="1"/>
  <c r="AK215" i="2" s="1"/>
  <c r="AI184" i="2"/>
  <c r="AI183" i="2"/>
  <c r="AP217" i="2"/>
  <c r="AQ214" i="2"/>
  <c r="AQ227" i="1"/>
  <c r="AP230" i="1"/>
  <c r="I228" i="1"/>
  <c r="O236" i="1"/>
  <c r="O235" i="1"/>
  <c r="Q231" i="1"/>
  <c r="S231" i="1" s="1"/>
  <c r="U231" i="1" s="1"/>
  <c r="W231" i="1" s="1"/>
  <c r="Y231" i="1" s="1"/>
  <c r="AA231" i="1" s="1"/>
  <c r="AC231" i="1" s="1"/>
  <c r="AE231" i="1" s="1"/>
  <c r="AG231" i="1" s="1"/>
  <c r="AI231" i="1" s="1"/>
  <c r="AK231" i="1" s="1"/>
  <c r="O234" i="1"/>
  <c r="H229" i="1"/>
  <c r="Q227" i="1"/>
  <c r="Q226" i="1"/>
  <c r="AO181" i="2" l="1"/>
  <c r="O217" i="2"/>
  <c r="O216" i="2"/>
  <c r="O221" i="2"/>
  <c r="Q218" i="2"/>
  <c r="S218" i="2" s="1"/>
  <c r="U218" i="2" s="1"/>
  <c r="W218" i="2" s="1"/>
  <c r="Y218" i="2" s="1"/>
  <c r="AA218" i="2" s="1"/>
  <c r="AC218" i="2" s="1"/>
  <c r="AE218" i="2" s="1"/>
  <c r="AG218" i="2" s="1"/>
  <c r="AI218" i="2" s="1"/>
  <c r="AK218" i="2" s="1"/>
  <c r="I218" i="2"/>
  <c r="H219" i="2"/>
  <c r="AA199" i="2"/>
  <c r="AA198" i="2"/>
  <c r="Y202" i="2"/>
  <c r="Y201" i="2"/>
  <c r="W205" i="2"/>
  <c r="W204" i="2"/>
  <c r="AG190" i="2"/>
  <c r="AG189" i="2"/>
  <c r="AC196" i="2"/>
  <c r="AC195" i="2"/>
  <c r="AP220" i="2"/>
  <c r="AQ217" i="2"/>
  <c r="Q214" i="2"/>
  <c r="Q213" i="2"/>
  <c r="AE193" i="2"/>
  <c r="AE192" i="2"/>
  <c r="AK184" i="2"/>
  <c r="AK183" i="2"/>
  <c r="M39" i="2"/>
  <c r="I215" i="2"/>
  <c r="P37" i="2"/>
  <c r="AI187" i="2"/>
  <c r="AI186" i="2"/>
  <c r="S211" i="2"/>
  <c r="S210" i="2"/>
  <c r="H216" i="2"/>
  <c r="U208" i="2"/>
  <c r="U207" i="2"/>
  <c r="AQ230" i="1"/>
  <c r="AP233" i="1"/>
  <c r="H232" i="1"/>
  <c r="Q229" i="1"/>
  <c r="Q230" i="1"/>
  <c r="I231" i="1"/>
  <c r="O237" i="1"/>
  <c r="Q234" i="1"/>
  <c r="S234" i="1" s="1"/>
  <c r="U234" i="1" s="1"/>
  <c r="W234" i="1" s="1"/>
  <c r="Y234" i="1" s="1"/>
  <c r="AA234" i="1" s="1"/>
  <c r="AC234" i="1" s="1"/>
  <c r="AE234" i="1" s="1"/>
  <c r="AG234" i="1" s="1"/>
  <c r="AI234" i="1" s="1"/>
  <c r="AK234" i="1" s="1"/>
  <c r="O239" i="1"/>
  <c r="O238" i="1"/>
  <c r="AK187" i="2" l="1"/>
  <c r="AK186" i="2"/>
  <c r="AC199" i="2"/>
  <c r="AC198" i="2"/>
  <c r="AA202" i="2"/>
  <c r="AA201" i="2"/>
  <c r="AE196" i="2"/>
  <c r="AE195" i="2"/>
  <c r="U211" i="2"/>
  <c r="U210" i="2"/>
  <c r="AO184" i="2"/>
  <c r="Q216" i="2"/>
  <c r="Q217" i="2"/>
  <c r="W208" i="2"/>
  <c r="W207" i="2"/>
  <c r="O224" i="2"/>
  <c r="Q221" i="2"/>
  <c r="S221" i="2" s="1"/>
  <c r="U221" i="2" s="1"/>
  <c r="W221" i="2" s="1"/>
  <c r="Y221" i="2" s="1"/>
  <c r="AA221" i="2" s="1"/>
  <c r="AC221" i="2" s="1"/>
  <c r="AE221" i="2" s="1"/>
  <c r="AG221" i="2" s="1"/>
  <c r="AI221" i="2" s="1"/>
  <c r="AK221" i="2" s="1"/>
  <c r="S214" i="2"/>
  <c r="S213" i="2"/>
  <c r="AI190" i="2"/>
  <c r="AI189" i="2"/>
  <c r="AG193" i="2"/>
  <c r="AG192" i="2"/>
  <c r="R37" i="2"/>
  <c r="P38" i="2"/>
  <c r="P39" i="2"/>
  <c r="AP223" i="2"/>
  <c r="AQ220" i="2"/>
  <c r="Y205" i="2"/>
  <c r="Y204" i="2"/>
  <c r="O219" i="2"/>
  <c r="O220" i="2"/>
  <c r="AP236" i="1"/>
  <c r="AQ233" i="1"/>
  <c r="H235" i="1"/>
  <c r="Q237" i="1"/>
  <c r="S237" i="1" s="1"/>
  <c r="U237" i="1" s="1"/>
  <c r="W237" i="1" s="1"/>
  <c r="Y237" i="1" s="1"/>
  <c r="AA237" i="1" s="1"/>
  <c r="AC237" i="1" s="1"/>
  <c r="AE237" i="1" s="1"/>
  <c r="AG237" i="1" s="1"/>
  <c r="AI237" i="1" s="1"/>
  <c r="AK237" i="1" s="1"/>
  <c r="O240" i="1"/>
  <c r="O242" i="1"/>
  <c r="O241" i="1"/>
  <c r="Q232" i="1"/>
  <c r="Q233" i="1"/>
  <c r="I234" i="1"/>
  <c r="H238" i="1" l="1"/>
  <c r="AO187" i="2"/>
  <c r="Q220" i="2"/>
  <c r="Q219" i="2"/>
  <c r="AI192" i="2"/>
  <c r="AI193" i="2"/>
  <c r="AA204" i="2"/>
  <c r="AA205" i="2"/>
  <c r="AE198" i="2"/>
  <c r="AE199" i="2"/>
  <c r="S216" i="2"/>
  <c r="S217" i="2"/>
  <c r="I224" i="2"/>
  <c r="O227" i="2"/>
  <c r="H225" i="2"/>
  <c r="Q224" i="2"/>
  <c r="S224" i="2" s="1"/>
  <c r="U224" i="2" s="1"/>
  <c r="W224" i="2" s="1"/>
  <c r="Y224" i="2" s="1"/>
  <c r="AA224" i="2" s="1"/>
  <c r="AC224" i="2" s="1"/>
  <c r="AE224" i="2" s="1"/>
  <c r="AG224" i="2" s="1"/>
  <c r="AI224" i="2" s="1"/>
  <c r="AK224" i="2" s="1"/>
  <c r="AC201" i="2"/>
  <c r="AC202" i="2"/>
  <c r="R39" i="2"/>
  <c r="R38" i="2"/>
  <c r="T37" i="2"/>
  <c r="I221" i="2"/>
  <c r="AG195" i="2"/>
  <c r="AG196" i="2"/>
  <c r="H222" i="2"/>
  <c r="U213" i="2"/>
  <c r="U214" i="2"/>
  <c r="AK189" i="2"/>
  <c r="AK190" i="2"/>
  <c r="W210" i="2"/>
  <c r="W211" i="2"/>
  <c r="Y207" i="2"/>
  <c r="Y208" i="2"/>
  <c r="AP226" i="2"/>
  <c r="AQ223" i="2"/>
  <c r="O223" i="2"/>
  <c r="O222" i="2"/>
  <c r="AP239" i="1"/>
  <c r="AQ236" i="1"/>
  <c r="I237" i="1"/>
  <c r="O243" i="1"/>
  <c r="Q240" i="1"/>
  <c r="S240" i="1" s="1"/>
  <c r="U240" i="1" s="1"/>
  <c r="W240" i="1" s="1"/>
  <c r="Y240" i="1" s="1"/>
  <c r="AA240" i="1" s="1"/>
  <c r="AC240" i="1" s="1"/>
  <c r="AE240" i="1" s="1"/>
  <c r="AG240" i="1" s="1"/>
  <c r="AI240" i="1" s="1"/>
  <c r="AK240" i="1" s="1"/>
  <c r="O244" i="1"/>
  <c r="O245" i="1"/>
  <c r="Q235" i="1"/>
  <c r="Q236" i="1"/>
  <c r="T39" i="2" l="1"/>
  <c r="T38" i="2"/>
  <c r="V37" i="2"/>
  <c r="O230" i="2"/>
  <c r="Q227" i="2"/>
  <c r="S227" i="2" s="1"/>
  <c r="U227" i="2" s="1"/>
  <c r="W227" i="2" s="1"/>
  <c r="Y227" i="2" s="1"/>
  <c r="AA227" i="2" s="1"/>
  <c r="AC227" i="2" s="1"/>
  <c r="AE227" i="2" s="1"/>
  <c r="AG227" i="2" s="1"/>
  <c r="AI227" i="2" s="1"/>
  <c r="AK227" i="2" s="1"/>
  <c r="AA208" i="2"/>
  <c r="AA207" i="2"/>
  <c r="AI196" i="2"/>
  <c r="AI195" i="2"/>
  <c r="W214" i="2"/>
  <c r="W213" i="2"/>
  <c r="O226" i="2"/>
  <c r="O225" i="2"/>
  <c r="AP229" i="2"/>
  <c r="AQ226" i="2"/>
  <c r="U216" i="2"/>
  <c r="U217" i="2"/>
  <c r="S220" i="2"/>
  <c r="S219" i="2"/>
  <c r="Y211" i="2"/>
  <c r="Y210" i="2"/>
  <c r="AC205" i="2"/>
  <c r="AC204" i="2"/>
  <c r="AK193" i="2"/>
  <c r="AK192" i="2"/>
  <c r="AO190" i="2"/>
  <c r="Q223" i="2"/>
  <c r="Q222" i="2"/>
  <c r="AG199" i="2"/>
  <c r="AG198" i="2"/>
  <c r="AE202" i="2"/>
  <c r="AE201" i="2"/>
  <c r="AQ239" i="1"/>
  <c r="AP242" i="1"/>
  <c r="Q238" i="1"/>
  <c r="Q239" i="1"/>
  <c r="I240" i="1"/>
  <c r="O248" i="1"/>
  <c r="O247" i="1"/>
  <c r="O246" i="1"/>
  <c r="Q243" i="1"/>
  <c r="S243" i="1" s="1"/>
  <c r="U243" i="1" s="1"/>
  <c r="W243" i="1" s="1"/>
  <c r="Y243" i="1" s="1"/>
  <c r="AA243" i="1" s="1"/>
  <c r="AC243" i="1" s="1"/>
  <c r="AE243" i="1" s="1"/>
  <c r="AG243" i="1" s="1"/>
  <c r="AI243" i="1" s="1"/>
  <c r="AK243" i="1" s="1"/>
  <c r="H241" i="1"/>
  <c r="V39" i="2" l="1"/>
  <c r="V38" i="2"/>
  <c r="X37" i="2"/>
  <c r="AO193" i="2"/>
  <c r="AE205" i="2"/>
  <c r="AE204" i="2"/>
  <c r="Y214" i="2"/>
  <c r="Y213" i="2"/>
  <c r="S223" i="2"/>
  <c r="S222" i="2"/>
  <c r="AA211" i="2"/>
  <c r="AA210" i="2"/>
  <c r="AK196" i="2"/>
  <c r="AK195" i="2"/>
  <c r="AP232" i="2"/>
  <c r="AQ229" i="2"/>
  <c r="AG202" i="2"/>
  <c r="AG201" i="2"/>
  <c r="H228" i="2"/>
  <c r="O229" i="2"/>
  <c r="O228" i="2"/>
  <c r="AC208" i="2"/>
  <c r="AC207" i="2"/>
  <c r="W217" i="2"/>
  <c r="W216" i="2"/>
  <c r="I227" i="2"/>
  <c r="U220" i="2"/>
  <c r="U219" i="2"/>
  <c r="O233" i="2"/>
  <c r="Q230" i="2"/>
  <c r="S230" i="2" s="1"/>
  <c r="U230" i="2" s="1"/>
  <c r="W230" i="2" s="1"/>
  <c r="Y230" i="2" s="1"/>
  <c r="AA230" i="2" s="1"/>
  <c r="AC230" i="2" s="1"/>
  <c r="AE230" i="2" s="1"/>
  <c r="AG230" i="2" s="1"/>
  <c r="AI230" i="2" s="1"/>
  <c r="AK230" i="2" s="1"/>
  <c r="I230" i="2"/>
  <c r="Q226" i="2"/>
  <c r="Q225" i="2"/>
  <c r="AI199" i="2"/>
  <c r="AI198" i="2"/>
  <c r="AQ242" i="1"/>
  <c r="AP245" i="1"/>
  <c r="O251" i="1"/>
  <c r="O250" i="1"/>
  <c r="H244" i="1"/>
  <c r="O249" i="1"/>
  <c r="Q246" i="1"/>
  <c r="S246" i="1" s="1"/>
  <c r="U246" i="1" s="1"/>
  <c r="W246" i="1" s="1"/>
  <c r="Y246" i="1" s="1"/>
  <c r="AA246" i="1" s="1"/>
  <c r="AC246" i="1" s="1"/>
  <c r="AE246" i="1" s="1"/>
  <c r="AG246" i="1" s="1"/>
  <c r="AI246" i="1" s="1"/>
  <c r="AK246" i="1" s="1"/>
  <c r="Q242" i="1"/>
  <c r="Q241" i="1"/>
  <c r="I243" i="1"/>
  <c r="AO196" i="2" l="1"/>
  <c r="X39" i="2"/>
  <c r="X38" i="2"/>
  <c r="Z37" i="2"/>
  <c r="Q228" i="2"/>
  <c r="Q229" i="2"/>
  <c r="S225" i="2"/>
  <c r="S226" i="2"/>
  <c r="U222" i="2"/>
  <c r="U223" i="2"/>
  <c r="H231" i="2"/>
  <c r="AP235" i="2"/>
  <c r="AQ232" i="2"/>
  <c r="Y216" i="2"/>
  <c r="Y217" i="2"/>
  <c r="AC211" i="2"/>
  <c r="AC210" i="2"/>
  <c r="AG205" i="2"/>
  <c r="AG204" i="2"/>
  <c r="W219" i="2"/>
  <c r="W220" i="2"/>
  <c r="AK199" i="2"/>
  <c r="AK198" i="2"/>
  <c r="AE208" i="2"/>
  <c r="AE207" i="2"/>
  <c r="AA214" i="2"/>
  <c r="AA213" i="2"/>
  <c r="Q233" i="2"/>
  <c r="S233" i="2" s="1"/>
  <c r="U233" i="2" s="1"/>
  <c r="W233" i="2" s="1"/>
  <c r="Y233" i="2" s="1"/>
  <c r="AA233" i="2" s="1"/>
  <c r="AC233" i="2" s="1"/>
  <c r="AE233" i="2" s="1"/>
  <c r="AG233" i="2" s="1"/>
  <c r="AI233" i="2" s="1"/>
  <c r="AK233" i="2" s="1"/>
  <c r="H234" i="2"/>
  <c r="I233" i="2"/>
  <c r="O236" i="2"/>
  <c r="AI202" i="2"/>
  <c r="AI201" i="2"/>
  <c r="O232" i="2"/>
  <c r="O231" i="2"/>
  <c r="AP248" i="1"/>
  <c r="AQ245" i="1"/>
  <c r="I246" i="1"/>
  <c r="Q245" i="1"/>
  <c r="Q244" i="1"/>
  <c r="O252" i="1"/>
  <c r="Q249" i="1"/>
  <c r="S249" i="1" s="1"/>
  <c r="U249" i="1" s="1"/>
  <c r="W249" i="1" s="1"/>
  <c r="Y249" i="1" s="1"/>
  <c r="AA249" i="1" s="1"/>
  <c r="AC249" i="1" s="1"/>
  <c r="AE249" i="1" s="1"/>
  <c r="AG249" i="1" s="1"/>
  <c r="AI249" i="1" s="1"/>
  <c r="AK249" i="1" s="1"/>
  <c r="H247" i="1"/>
  <c r="O254" i="1"/>
  <c r="O253" i="1"/>
  <c r="Z38" i="2" l="1"/>
  <c r="Z39" i="2"/>
  <c r="AB37" i="2"/>
  <c r="AP238" i="2"/>
  <c r="AQ235" i="2"/>
  <c r="U226" i="2"/>
  <c r="U225" i="2"/>
  <c r="O239" i="2"/>
  <c r="Q236" i="2"/>
  <c r="S236" i="2" s="1"/>
  <c r="U236" i="2" s="1"/>
  <c r="W236" i="2" s="1"/>
  <c r="Y236" i="2" s="1"/>
  <c r="AA236" i="2" s="1"/>
  <c r="AC236" i="2" s="1"/>
  <c r="AE236" i="2" s="1"/>
  <c r="AG236" i="2" s="1"/>
  <c r="AI236" i="2" s="1"/>
  <c r="AK236" i="2" s="1"/>
  <c r="H237" i="2"/>
  <c r="AC213" i="2"/>
  <c r="AC214" i="2"/>
  <c r="S229" i="2"/>
  <c r="S228" i="2"/>
  <c r="AK201" i="2"/>
  <c r="AK202" i="2"/>
  <c r="AA216" i="2"/>
  <c r="AA217" i="2"/>
  <c r="Q231" i="2"/>
  <c r="Q232" i="2"/>
  <c r="AG207" i="2"/>
  <c r="AG208" i="2"/>
  <c r="O234" i="2"/>
  <c r="O235" i="2"/>
  <c r="W223" i="2"/>
  <c r="W222" i="2"/>
  <c r="Y219" i="2"/>
  <c r="Y220" i="2"/>
  <c r="AO199" i="2"/>
  <c r="AI204" i="2"/>
  <c r="AI205" i="2"/>
  <c r="AE210" i="2"/>
  <c r="AE211" i="2"/>
  <c r="AQ248" i="1"/>
  <c r="AP251" i="1"/>
  <c r="O257" i="1"/>
  <c r="O256" i="1"/>
  <c r="O255" i="1"/>
  <c r="Q252" i="1"/>
  <c r="S252" i="1" s="1"/>
  <c r="U252" i="1" s="1"/>
  <c r="W252" i="1" s="1"/>
  <c r="Y252" i="1" s="1"/>
  <c r="AA252" i="1" s="1"/>
  <c r="AC252" i="1" s="1"/>
  <c r="AE252" i="1" s="1"/>
  <c r="AG252" i="1" s="1"/>
  <c r="AI252" i="1" s="1"/>
  <c r="AK252" i="1" s="1"/>
  <c r="I249" i="1"/>
  <c r="H250" i="1"/>
  <c r="Q248" i="1"/>
  <c r="Q247" i="1"/>
  <c r="AO202" i="2" l="1"/>
  <c r="AB38" i="2"/>
  <c r="AB39" i="2"/>
  <c r="AD37" i="2"/>
  <c r="Y222" i="2"/>
  <c r="Y223" i="2"/>
  <c r="Q235" i="2"/>
  <c r="Q234" i="2"/>
  <c r="AC217" i="2"/>
  <c r="AC216" i="2"/>
  <c r="AE214" i="2"/>
  <c r="AE213" i="2"/>
  <c r="U229" i="2"/>
  <c r="U228" i="2"/>
  <c r="AA220" i="2"/>
  <c r="AA219" i="2"/>
  <c r="AG211" i="2"/>
  <c r="AG210" i="2"/>
  <c r="S232" i="2"/>
  <c r="S231" i="2"/>
  <c r="AI208" i="2"/>
  <c r="AI207" i="2"/>
  <c r="W226" i="2"/>
  <c r="W225" i="2"/>
  <c r="I236" i="2"/>
  <c r="AP241" i="2"/>
  <c r="AQ238" i="2"/>
  <c r="O242" i="2"/>
  <c r="Q239" i="2"/>
  <c r="S239" i="2" s="1"/>
  <c r="U239" i="2" s="1"/>
  <c r="W239" i="2" s="1"/>
  <c r="Y239" i="2" s="1"/>
  <c r="AA239" i="2" s="1"/>
  <c r="AC239" i="2" s="1"/>
  <c r="AE239" i="2" s="1"/>
  <c r="AG239" i="2" s="1"/>
  <c r="AI239" i="2" s="1"/>
  <c r="AK239" i="2" s="1"/>
  <c r="O237" i="2"/>
  <c r="O238" i="2"/>
  <c r="AK205" i="2"/>
  <c r="AK204" i="2"/>
  <c r="AQ251" i="1"/>
  <c r="AP254" i="1"/>
  <c r="I252" i="1"/>
  <c r="H253" i="1"/>
  <c r="O258" i="1"/>
  <c r="Q255" i="1"/>
  <c r="S255" i="1" s="1"/>
  <c r="U255" i="1" s="1"/>
  <c r="W255" i="1" s="1"/>
  <c r="Y255" i="1" s="1"/>
  <c r="AA255" i="1" s="1"/>
  <c r="AC255" i="1" s="1"/>
  <c r="AE255" i="1" s="1"/>
  <c r="AG255" i="1" s="1"/>
  <c r="AI255" i="1" s="1"/>
  <c r="AK255" i="1" s="1"/>
  <c r="Q251" i="1"/>
  <c r="Q250" i="1"/>
  <c r="O260" i="1"/>
  <c r="O259" i="1"/>
  <c r="AO205" i="2" l="1"/>
  <c r="AF37" i="2"/>
  <c r="AH37" i="2" s="1"/>
  <c r="AD39" i="2"/>
  <c r="AD38" i="2"/>
  <c r="W229" i="2"/>
  <c r="W228" i="2"/>
  <c r="AA223" i="2"/>
  <c r="AA222" i="2"/>
  <c r="Q238" i="2"/>
  <c r="Q237" i="2"/>
  <c r="I239" i="2"/>
  <c r="Y226" i="2"/>
  <c r="Y225" i="2"/>
  <c r="O245" i="2"/>
  <c r="Q242" i="2"/>
  <c r="S242" i="2" s="1"/>
  <c r="U242" i="2" s="1"/>
  <c r="W242" i="2" s="1"/>
  <c r="Y242" i="2" s="1"/>
  <c r="AA242" i="2" s="1"/>
  <c r="AC242" i="2" s="1"/>
  <c r="AE242" i="2" s="1"/>
  <c r="AG242" i="2" s="1"/>
  <c r="AI242" i="2" s="1"/>
  <c r="AK242" i="2" s="1"/>
  <c r="U232" i="2"/>
  <c r="U231" i="2"/>
  <c r="H240" i="2"/>
  <c r="S235" i="2"/>
  <c r="S234" i="2"/>
  <c r="AE217" i="2"/>
  <c r="AE216" i="2"/>
  <c r="AI211" i="2"/>
  <c r="AI210" i="2"/>
  <c r="AK208" i="2"/>
  <c r="AK207" i="2"/>
  <c r="AP244" i="2"/>
  <c r="AQ241" i="2"/>
  <c r="O241" i="2"/>
  <c r="O240" i="2"/>
  <c r="AG214" i="2"/>
  <c r="AG213" i="2"/>
  <c r="AC220" i="2"/>
  <c r="AC219" i="2"/>
  <c r="AP257" i="1"/>
  <c r="AQ254" i="1"/>
  <c r="Q254" i="1"/>
  <c r="Q253" i="1"/>
  <c r="O263" i="1"/>
  <c r="O262" i="1"/>
  <c r="I255" i="1"/>
  <c r="O261" i="1"/>
  <c r="Q258" i="1"/>
  <c r="S258" i="1" s="1"/>
  <c r="U258" i="1" s="1"/>
  <c r="W258" i="1" s="1"/>
  <c r="Y258" i="1" s="1"/>
  <c r="AA258" i="1" s="1"/>
  <c r="AC258" i="1" s="1"/>
  <c r="AE258" i="1" s="1"/>
  <c r="AG258" i="1" s="1"/>
  <c r="AI258" i="1" s="1"/>
  <c r="AK258" i="1" s="1"/>
  <c r="H256" i="1"/>
  <c r="AF38" i="2" l="1"/>
  <c r="AF39" i="2"/>
  <c r="AH39" i="2" s="1"/>
  <c r="AJ37" i="2"/>
  <c r="AH38" i="2"/>
  <c r="Q241" i="2"/>
  <c r="Q240" i="2"/>
  <c r="AK211" i="2"/>
  <c r="AK210" i="2"/>
  <c r="AI214" i="2"/>
  <c r="AI213" i="2"/>
  <c r="AE219" i="2"/>
  <c r="AE220" i="2"/>
  <c r="H243" i="2"/>
  <c r="AA225" i="2"/>
  <c r="AA226" i="2"/>
  <c r="H246" i="2"/>
  <c r="O248" i="2"/>
  <c r="Q245" i="2"/>
  <c r="S245" i="2" s="1"/>
  <c r="U245" i="2" s="1"/>
  <c r="W245" i="2" s="1"/>
  <c r="Y245" i="2" s="1"/>
  <c r="AA245" i="2" s="1"/>
  <c r="AC245" i="2" s="1"/>
  <c r="AE245" i="2" s="1"/>
  <c r="AG245" i="2" s="1"/>
  <c r="AI245" i="2" s="1"/>
  <c r="AK245" i="2" s="1"/>
  <c r="I245" i="2"/>
  <c r="AC222" i="2"/>
  <c r="AC223" i="2"/>
  <c r="AP247" i="2"/>
  <c r="AQ244" i="2"/>
  <c r="S238" i="2"/>
  <c r="S237" i="2"/>
  <c r="W232" i="2"/>
  <c r="W231" i="2"/>
  <c r="O244" i="2"/>
  <c r="O243" i="2"/>
  <c r="U235" i="2"/>
  <c r="U234" i="2"/>
  <c r="I242" i="2"/>
  <c r="AG216" i="2"/>
  <c r="AG217" i="2"/>
  <c r="Y229" i="2"/>
  <c r="Y228" i="2"/>
  <c r="AO208" i="2"/>
  <c r="AP260" i="1"/>
  <c r="AQ257" i="1"/>
  <c r="O265" i="1"/>
  <c r="O266" i="1"/>
  <c r="H259" i="1"/>
  <c r="O264" i="1"/>
  <c r="Q261" i="1"/>
  <c r="S261" i="1" s="1"/>
  <c r="U261" i="1" s="1"/>
  <c r="W261" i="1" s="1"/>
  <c r="Y261" i="1" s="1"/>
  <c r="AA261" i="1" s="1"/>
  <c r="AC261" i="1" s="1"/>
  <c r="AE261" i="1" s="1"/>
  <c r="AG261" i="1" s="1"/>
  <c r="AI261" i="1" s="1"/>
  <c r="AK261" i="1" s="1"/>
  <c r="I258" i="1"/>
  <c r="Q257" i="1"/>
  <c r="Q256" i="1"/>
  <c r="AJ39" i="2" l="1"/>
  <c r="AJ38" i="2"/>
  <c r="AL37" i="2"/>
  <c r="AO211" i="2"/>
  <c r="U238" i="2"/>
  <c r="U237" i="2"/>
  <c r="AC225" i="2"/>
  <c r="AC226" i="2"/>
  <c r="O247" i="2"/>
  <c r="O246" i="2"/>
  <c r="AE223" i="2"/>
  <c r="AE222" i="2"/>
  <c r="AP250" i="2"/>
  <c r="AQ247" i="2"/>
  <c r="S241" i="2"/>
  <c r="S240" i="2"/>
  <c r="AA228" i="2"/>
  <c r="AA229" i="2"/>
  <c r="AK213" i="2"/>
  <c r="AK214" i="2"/>
  <c r="Y231" i="2"/>
  <c r="Y232" i="2"/>
  <c r="AG220" i="2"/>
  <c r="AG219" i="2"/>
  <c r="W234" i="2"/>
  <c r="W235" i="2"/>
  <c r="O251" i="2"/>
  <c r="Q248" i="2"/>
  <c r="S248" i="2" s="1"/>
  <c r="U248" i="2" s="1"/>
  <c r="W248" i="2" s="1"/>
  <c r="Y248" i="2" s="1"/>
  <c r="AA248" i="2" s="1"/>
  <c r="AC248" i="2" s="1"/>
  <c r="AE248" i="2" s="1"/>
  <c r="AG248" i="2" s="1"/>
  <c r="AI248" i="2" s="1"/>
  <c r="AK248" i="2" s="1"/>
  <c r="AI217" i="2"/>
  <c r="AI216" i="2"/>
  <c r="Q244" i="2"/>
  <c r="Q243" i="2"/>
  <c r="AP263" i="1"/>
  <c r="AQ260" i="1"/>
  <c r="O267" i="1"/>
  <c r="Q264" i="1"/>
  <c r="S264" i="1" s="1"/>
  <c r="U264" i="1" s="1"/>
  <c r="W264" i="1" s="1"/>
  <c r="Y264" i="1" s="1"/>
  <c r="AA264" i="1" s="1"/>
  <c r="AC264" i="1" s="1"/>
  <c r="AE264" i="1" s="1"/>
  <c r="AG264" i="1" s="1"/>
  <c r="AI264" i="1" s="1"/>
  <c r="AK264" i="1" s="1"/>
  <c r="H265" i="1" s="1"/>
  <c r="H262" i="1"/>
  <c r="O268" i="1"/>
  <c r="O269" i="1"/>
  <c r="I261" i="1"/>
  <c r="Q260" i="1"/>
  <c r="Q259" i="1"/>
  <c r="AO214" i="2" l="1"/>
  <c r="AL39" i="2"/>
  <c r="AM37" i="2"/>
  <c r="L40" i="2" s="1"/>
  <c r="AL38" i="2"/>
  <c r="AN37" i="2"/>
  <c r="M42" i="2" s="1"/>
  <c r="O249" i="2"/>
  <c r="O250" i="2"/>
  <c r="AG223" i="2"/>
  <c r="AG222" i="2"/>
  <c r="Y235" i="2"/>
  <c r="Y234" i="2"/>
  <c r="AC229" i="2"/>
  <c r="AC228" i="2"/>
  <c r="S244" i="2"/>
  <c r="S243" i="2"/>
  <c r="H249" i="2"/>
  <c r="AK217" i="2"/>
  <c r="AO217" i="2" s="1"/>
  <c r="AK216" i="2"/>
  <c r="AP253" i="2"/>
  <c r="AQ250" i="2"/>
  <c r="AI220" i="2"/>
  <c r="AI219" i="2"/>
  <c r="I248" i="2"/>
  <c r="H252" i="2"/>
  <c r="Q251" i="2"/>
  <c r="S251" i="2" s="1"/>
  <c r="U251" i="2" s="1"/>
  <c r="W251" i="2" s="1"/>
  <c r="Y251" i="2" s="1"/>
  <c r="AA251" i="2" s="1"/>
  <c r="AC251" i="2" s="1"/>
  <c r="AE251" i="2" s="1"/>
  <c r="AG251" i="2" s="1"/>
  <c r="AI251" i="2" s="1"/>
  <c r="AK251" i="2" s="1"/>
  <c r="O254" i="2"/>
  <c r="W237" i="2"/>
  <c r="W238" i="2"/>
  <c r="AA232" i="2"/>
  <c r="AA231" i="2"/>
  <c r="AE225" i="2"/>
  <c r="AE226" i="2"/>
  <c r="Q246" i="2"/>
  <c r="Q247" i="2"/>
  <c r="U240" i="2"/>
  <c r="U241" i="2"/>
  <c r="AQ263" i="1"/>
  <c r="AP266" i="1"/>
  <c r="Q263" i="1"/>
  <c r="Q262" i="1"/>
  <c r="I264" i="1"/>
  <c r="O271" i="1"/>
  <c r="O272" i="1"/>
  <c r="Q267" i="1"/>
  <c r="S267" i="1" s="1"/>
  <c r="U267" i="1" s="1"/>
  <c r="W267" i="1" s="1"/>
  <c r="Y267" i="1" s="1"/>
  <c r="AA267" i="1" s="1"/>
  <c r="AC267" i="1" s="1"/>
  <c r="AE267" i="1" s="1"/>
  <c r="AG267" i="1" s="1"/>
  <c r="AI267" i="1" s="1"/>
  <c r="AK267" i="1" s="1"/>
  <c r="O270" i="1"/>
  <c r="P40" i="2" l="1"/>
  <c r="Y237" i="2"/>
  <c r="Y238" i="2"/>
  <c r="Q250" i="2"/>
  <c r="Q249" i="2"/>
  <c r="S247" i="2"/>
  <c r="S246" i="2"/>
  <c r="AA235" i="2"/>
  <c r="AA234" i="2"/>
  <c r="W241" i="2"/>
  <c r="W240" i="2"/>
  <c r="AI223" i="2"/>
  <c r="AI222" i="2"/>
  <c r="AG226" i="2"/>
  <c r="AG225" i="2"/>
  <c r="O257" i="2"/>
  <c r="Q254" i="2"/>
  <c r="S254" i="2" s="1"/>
  <c r="U254" i="2" s="1"/>
  <c r="W254" i="2" s="1"/>
  <c r="Y254" i="2" s="1"/>
  <c r="AA254" i="2" s="1"/>
  <c r="AC254" i="2" s="1"/>
  <c r="AE254" i="2" s="1"/>
  <c r="AG254" i="2" s="1"/>
  <c r="AI254" i="2" s="1"/>
  <c r="AK254" i="2" s="1"/>
  <c r="AC232" i="2"/>
  <c r="AC231" i="2"/>
  <c r="O253" i="2"/>
  <c r="O252" i="2"/>
  <c r="AE229" i="2"/>
  <c r="AE228" i="2"/>
  <c r="I251" i="2"/>
  <c r="AK220" i="2"/>
  <c r="AK219" i="2"/>
  <c r="AQ253" i="2"/>
  <c r="AP256" i="2"/>
  <c r="U244" i="2"/>
  <c r="U243" i="2"/>
  <c r="AP269" i="1"/>
  <c r="AQ266" i="1"/>
  <c r="H268" i="1"/>
  <c r="O273" i="1"/>
  <c r="Q270" i="1"/>
  <c r="S270" i="1" s="1"/>
  <c r="U270" i="1" s="1"/>
  <c r="W270" i="1" s="1"/>
  <c r="Y270" i="1" s="1"/>
  <c r="AA270" i="1" s="1"/>
  <c r="AC270" i="1" s="1"/>
  <c r="AE270" i="1" s="1"/>
  <c r="AG270" i="1" s="1"/>
  <c r="AI270" i="1" s="1"/>
  <c r="AK270" i="1" s="1"/>
  <c r="O274" i="1"/>
  <c r="O275" i="1"/>
  <c r="I267" i="1"/>
  <c r="Q265" i="1"/>
  <c r="Q266" i="1"/>
  <c r="P41" i="2" l="1"/>
  <c r="R40" i="2"/>
  <c r="P42" i="2"/>
  <c r="AI225" i="2"/>
  <c r="AI226" i="2"/>
  <c r="O260" i="2"/>
  <c r="Q257" i="2"/>
  <c r="S257" i="2" s="1"/>
  <c r="U257" i="2" s="1"/>
  <c r="W257" i="2" s="1"/>
  <c r="Y257" i="2" s="1"/>
  <c r="AA257" i="2" s="1"/>
  <c r="AC257" i="2" s="1"/>
  <c r="AE257" i="2" s="1"/>
  <c r="AG257" i="2" s="1"/>
  <c r="AI257" i="2" s="1"/>
  <c r="AK257" i="2" s="1"/>
  <c r="I257" i="2"/>
  <c r="W243" i="2"/>
  <c r="W244" i="2"/>
  <c r="Q252" i="2"/>
  <c r="Q253" i="2"/>
  <c r="AK222" i="2"/>
  <c r="AK223" i="2"/>
  <c r="O255" i="2"/>
  <c r="O256" i="2"/>
  <c r="AG229" i="2"/>
  <c r="AG228" i="2"/>
  <c r="AA238" i="2"/>
  <c r="AA237" i="2"/>
  <c r="Y240" i="2"/>
  <c r="Y241" i="2"/>
  <c r="H255" i="2"/>
  <c r="AE232" i="2"/>
  <c r="AE231" i="2"/>
  <c r="AC234" i="2"/>
  <c r="AC235" i="2"/>
  <c r="AO220" i="2"/>
  <c r="U246" i="2"/>
  <c r="U247" i="2"/>
  <c r="AP259" i="2"/>
  <c r="AQ256" i="2"/>
  <c r="I254" i="2"/>
  <c r="S249" i="2"/>
  <c r="S250" i="2"/>
  <c r="AQ269" i="1"/>
  <c r="AP272" i="1"/>
  <c r="I270" i="1"/>
  <c r="Q273" i="1"/>
  <c r="S273" i="1" s="1"/>
  <c r="U273" i="1" s="1"/>
  <c r="W273" i="1" s="1"/>
  <c r="Y273" i="1" s="1"/>
  <c r="AA273" i="1" s="1"/>
  <c r="AC273" i="1" s="1"/>
  <c r="AE273" i="1" s="1"/>
  <c r="AG273" i="1" s="1"/>
  <c r="AI273" i="1" s="1"/>
  <c r="AK273" i="1" s="1"/>
  <c r="O276" i="1"/>
  <c r="O277" i="1"/>
  <c r="O278" i="1"/>
  <c r="Q268" i="1"/>
  <c r="Q269" i="1"/>
  <c r="H271" i="1"/>
  <c r="R42" i="2" l="1"/>
  <c r="R41" i="2"/>
  <c r="T40" i="2"/>
  <c r="AO223" i="2"/>
  <c r="AG231" i="2"/>
  <c r="AG232" i="2"/>
  <c r="O263" i="2"/>
  <c r="Q260" i="2"/>
  <c r="S260" i="2" s="1"/>
  <c r="U260" i="2" s="1"/>
  <c r="W260" i="2" s="1"/>
  <c r="Y260" i="2" s="1"/>
  <c r="AA260" i="2" s="1"/>
  <c r="AC260" i="2" s="1"/>
  <c r="AE260" i="2" s="1"/>
  <c r="AG260" i="2" s="1"/>
  <c r="AI260" i="2" s="1"/>
  <c r="AK260" i="2" s="1"/>
  <c r="H261" i="2"/>
  <c r="I260" i="2"/>
  <c r="O259" i="2"/>
  <c r="O258" i="2"/>
  <c r="H258" i="2"/>
  <c r="Q256" i="2"/>
  <c r="Q255" i="2"/>
  <c r="AI228" i="2"/>
  <c r="AI229" i="2"/>
  <c r="S253" i="2"/>
  <c r="S252" i="2"/>
  <c r="AK226" i="2"/>
  <c r="AK225" i="2"/>
  <c r="AA241" i="2"/>
  <c r="AA240" i="2"/>
  <c r="AC238" i="2"/>
  <c r="AC237" i="2"/>
  <c r="AQ259" i="2"/>
  <c r="AP262" i="2"/>
  <c r="Y244" i="2"/>
  <c r="Y243" i="2"/>
  <c r="U250" i="2"/>
  <c r="U249" i="2"/>
  <c r="AE235" i="2"/>
  <c r="AE234" i="2"/>
  <c r="W247" i="2"/>
  <c r="W246" i="2"/>
  <c r="AQ272" i="1"/>
  <c r="AP275" i="1"/>
  <c r="H274" i="1"/>
  <c r="I273" i="1"/>
  <c r="Q276" i="1"/>
  <c r="S276" i="1" s="1"/>
  <c r="U276" i="1" s="1"/>
  <c r="W276" i="1" s="1"/>
  <c r="Y276" i="1" s="1"/>
  <c r="AA276" i="1" s="1"/>
  <c r="AC276" i="1" s="1"/>
  <c r="AE276" i="1" s="1"/>
  <c r="AG276" i="1" s="1"/>
  <c r="AI276" i="1" s="1"/>
  <c r="AK276" i="1" s="1"/>
  <c r="O279" i="1"/>
  <c r="O280" i="1"/>
  <c r="O281" i="1"/>
  <c r="Q271" i="1"/>
  <c r="Q272" i="1"/>
  <c r="T42" i="2" l="1"/>
  <c r="V40" i="2"/>
  <c r="AO226" i="2"/>
  <c r="T41" i="2"/>
  <c r="AG235" i="2"/>
  <c r="AG234" i="2"/>
  <c r="AA243" i="2"/>
  <c r="AA244" i="2"/>
  <c r="O266" i="2"/>
  <c r="Q263" i="2"/>
  <c r="S263" i="2" s="1"/>
  <c r="U263" i="2" s="1"/>
  <c r="W263" i="2" s="1"/>
  <c r="Y263" i="2" s="1"/>
  <c r="AA263" i="2" s="1"/>
  <c r="AC263" i="2" s="1"/>
  <c r="AE263" i="2" s="1"/>
  <c r="AG263" i="2" s="1"/>
  <c r="AI263" i="2" s="1"/>
  <c r="AK263" i="2" s="1"/>
  <c r="Y246" i="2"/>
  <c r="Y247" i="2"/>
  <c r="Q258" i="2"/>
  <c r="Q259" i="2"/>
  <c r="AQ262" i="2"/>
  <c r="AP265" i="2"/>
  <c r="AK229" i="2"/>
  <c r="AK228" i="2"/>
  <c r="W249" i="2"/>
  <c r="W250" i="2"/>
  <c r="O261" i="2"/>
  <c r="O262" i="2"/>
  <c r="AI232" i="2"/>
  <c r="AI231" i="2"/>
  <c r="S255" i="2"/>
  <c r="S256" i="2"/>
  <c r="AE237" i="2"/>
  <c r="AE238" i="2"/>
  <c r="AC240" i="2"/>
  <c r="AC241" i="2"/>
  <c r="U252" i="2"/>
  <c r="U253" i="2"/>
  <c r="AQ275" i="1"/>
  <c r="AP278" i="1"/>
  <c r="H277" i="1"/>
  <c r="I276" i="1"/>
  <c r="O283" i="1"/>
  <c r="O284" i="1"/>
  <c r="O282" i="1"/>
  <c r="Q279" i="1"/>
  <c r="S279" i="1" s="1"/>
  <c r="U279" i="1" s="1"/>
  <c r="W279" i="1" s="1"/>
  <c r="Y279" i="1" s="1"/>
  <c r="AA279" i="1" s="1"/>
  <c r="AC279" i="1" s="1"/>
  <c r="AE279" i="1" s="1"/>
  <c r="AG279" i="1" s="1"/>
  <c r="AI279" i="1" s="1"/>
  <c r="AK279" i="1" s="1"/>
  <c r="Q274" i="1"/>
  <c r="Q275" i="1"/>
  <c r="V42" i="2" l="1"/>
  <c r="X40" i="2"/>
  <c r="Z40" i="2" s="1"/>
  <c r="AO229" i="2"/>
  <c r="V41" i="2"/>
  <c r="H264" i="2"/>
  <c r="AA247" i="2"/>
  <c r="AA246" i="2"/>
  <c r="S259" i="2"/>
  <c r="S258" i="2"/>
  <c r="AC244" i="2"/>
  <c r="AC243" i="2"/>
  <c r="AQ265" i="2"/>
  <c r="AP268" i="2"/>
  <c r="AE241" i="2"/>
  <c r="AE240" i="2"/>
  <c r="Q262" i="2"/>
  <c r="Q261" i="2"/>
  <c r="U256" i="2"/>
  <c r="U255" i="2"/>
  <c r="W253" i="2"/>
  <c r="W252" i="2"/>
  <c r="Y250" i="2"/>
  <c r="Y249" i="2"/>
  <c r="AI235" i="2"/>
  <c r="AI234" i="2"/>
  <c r="O269" i="2"/>
  <c r="Q266" i="2"/>
  <c r="S266" i="2" s="1"/>
  <c r="U266" i="2" s="1"/>
  <c r="W266" i="2" s="1"/>
  <c r="Y266" i="2" s="1"/>
  <c r="AA266" i="2" s="1"/>
  <c r="AC266" i="2" s="1"/>
  <c r="AE266" i="2" s="1"/>
  <c r="AG266" i="2" s="1"/>
  <c r="AI266" i="2" s="1"/>
  <c r="AK266" i="2" s="1"/>
  <c r="O265" i="2"/>
  <c r="O264" i="2"/>
  <c r="AG238" i="2"/>
  <c r="AG237" i="2"/>
  <c r="AK232" i="2"/>
  <c r="AK231" i="2"/>
  <c r="I263" i="2"/>
  <c r="AP281" i="1"/>
  <c r="AQ278" i="1"/>
  <c r="H280" i="1"/>
  <c r="I279" i="1"/>
  <c r="Q282" i="1"/>
  <c r="S282" i="1" s="1"/>
  <c r="U282" i="1" s="1"/>
  <c r="W282" i="1" s="1"/>
  <c r="Y282" i="1" s="1"/>
  <c r="AA282" i="1" s="1"/>
  <c r="AC282" i="1" s="1"/>
  <c r="AE282" i="1" s="1"/>
  <c r="AG282" i="1" s="1"/>
  <c r="AI282" i="1" s="1"/>
  <c r="AK282" i="1" s="1"/>
  <c r="O285" i="1"/>
  <c r="Q277" i="1"/>
  <c r="Q278" i="1"/>
  <c r="O287" i="1"/>
  <c r="O286" i="1"/>
  <c r="X42" i="2" l="1"/>
  <c r="Z42" i="2" s="1"/>
  <c r="X41" i="2"/>
  <c r="Z41" i="2"/>
  <c r="AB40" i="2"/>
  <c r="AG241" i="2"/>
  <c r="AG240" i="2"/>
  <c r="S261" i="2"/>
  <c r="S262" i="2"/>
  <c r="U258" i="2"/>
  <c r="U259" i="2"/>
  <c r="AI238" i="2"/>
  <c r="AI237" i="2"/>
  <c r="Q264" i="2"/>
  <c r="Q265" i="2"/>
  <c r="O272" i="2"/>
  <c r="Q269" i="2"/>
  <c r="S269" i="2" s="1"/>
  <c r="U269" i="2" s="1"/>
  <c r="W269" i="2" s="1"/>
  <c r="Y269" i="2" s="1"/>
  <c r="AA269" i="2" s="1"/>
  <c r="AC269" i="2" s="1"/>
  <c r="AE269" i="2" s="1"/>
  <c r="AG269" i="2" s="1"/>
  <c r="AI269" i="2" s="1"/>
  <c r="AK269" i="2" s="1"/>
  <c r="O267" i="2"/>
  <c r="O268" i="2"/>
  <c r="AA249" i="2"/>
  <c r="AA250" i="2"/>
  <c r="AC246" i="2"/>
  <c r="AC247" i="2"/>
  <c r="H267" i="2"/>
  <c r="AP271" i="2"/>
  <c r="AQ268" i="2"/>
  <c r="AK235" i="2"/>
  <c r="AK234" i="2"/>
  <c r="Y252" i="2"/>
  <c r="Y253" i="2"/>
  <c r="AE244" i="2"/>
  <c r="AE243" i="2"/>
  <c r="I266" i="2"/>
  <c r="W255" i="2"/>
  <c r="W256" i="2"/>
  <c r="AO232" i="2"/>
  <c r="AP284" i="1"/>
  <c r="AQ281" i="1"/>
  <c r="H283" i="1"/>
  <c r="I282" i="1"/>
  <c r="Q281" i="1"/>
  <c r="Q280" i="1"/>
  <c r="Q285" i="1"/>
  <c r="S285" i="1" s="1"/>
  <c r="U285" i="1" s="1"/>
  <c r="W285" i="1" s="1"/>
  <c r="Y285" i="1" s="1"/>
  <c r="AA285" i="1" s="1"/>
  <c r="AC285" i="1" s="1"/>
  <c r="AE285" i="1" s="1"/>
  <c r="AG285" i="1" s="1"/>
  <c r="AI285" i="1" s="1"/>
  <c r="AK285" i="1" s="1"/>
  <c r="O288" i="1"/>
  <c r="O289" i="1"/>
  <c r="O290" i="1"/>
  <c r="AB42" i="2" l="1"/>
  <c r="AB41" i="2"/>
  <c r="AD40" i="2"/>
  <c r="AD42" i="2" s="1"/>
  <c r="AO235" i="2"/>
  <c r="AI241" i="2"/>
  <c r="AI240" i="2"/>
  <c r="U262" i="2"/>
  <c r="U261" i="2"/>
  <c r="O275" i="2"/>
  <c r="Q272" i="2"/>
  <c r="S272" i="2" s="1"/>
  <c r="U272" i="2" s="1"/>
  <c r="W272" i="2" s="1"/>
  <c r="Y272" i="2" s="1"/>
  <c r="AA272" i="2" s="1"/>
  <c r="AC272" i="2" s="1"/>
  <c r="AE272" i="2" s="1"/>
  <c r="AG272" i="2" s="1"/>
  <c r="AI272" i="2" s="1"/>
  <c r="AK272" i="2" s="1"/>
  <c r="O271" i="2"/>
  <c r="O270" i="2"/>
  <c r="W259" i="2"/>
  <c r="W258" i="2"/>
  <c r="AC250" i="2"/>
  <c r="AC249" i="2"/>
  <c r="I269" i="2"/>
  <c r="S265" i="2"/>
  <c r="S264" i="2"/>
  <c r="AK238" i="2"/>
  <c r="AK237" i="2"/>
  <c r="Y256" i="2"/>
  <c r="Y255" i="2"/>
  <c r="H270" i="2"/>
  <c r="AA253" i="2"/>
  <c r="AA252" i="2"/>
  <c r="AE247" i="2"/>
  <c r="AE246" i="2"/>
  <c r="AP274" i="2"/>
  <c r="AQ271" i="2"/>
  <c r="Q268" i="2"/>
  <c r="Q267" i="2"/>
  <c r="AG244" i="2"/>
  <c r="AG243" i="2"/>
  <c r="AP287" i="1"/>
  <c r="AQ284" i="1"/>
  <c r="O293" i="1"/>
  <c r="O292" i="1"/>
  <c r="I285" i="1"/>
  <c r="H286" i="1"/>
  <c r="Q288" i="1"/>
  <c r="S288" i="1" s="1"/>
  <c r="U288" i="1" s="1"/>
  <c r="W288" i="1" s="1"/>
  <c r="Y288" i="1" s="1"/>
  <c r="AA288" i="1" s="1"/>
  <c r="AC288" i="1" s="1"/>
  <c r="AE288" i="1" s="1"/>
  <c r="AG288" i="1" s="1"/>
  <c r="AI288" i="1" s="1"/>
  <c r="AK288" i="1" s="1"/>
  <c r="O291" i="1"/>
  <c r="Q283" i="1"/>
  <c r="Q284" i="1"/>
  <c r="AO238" i="2" l="1"/>
  <c r="AF40" i="2"/>
  <c r="AF42" i="2" s="1"/>
  <c r="AD41" i="2"/>
  <c r="AC252" i="2"/>
  <c r="AC253" i="2"/>
  <c r="O278" i="2"/>
  <c r="Q275" i="2"/>
  <c r="S275" i="2" s="1"/>
  <c r="U275" i="2" s="1"/>
  <c r="W275" i="2" s="1"/>
  <c r="Y275" i="2" s="1"/>
  <c r="AA275" i="2" s="1"/>
  <c r="AC275" i="2" s="1"/>
  <c r="AE275" i="2" s="1"/>
  <c r="AG275" i="2" s="1"/>
  <c r="AI275" i="2" s="1"/>
  <c r="AK275" i="2" s="1"/>
  <c r="AE249" i="2"/>
  <c r="AE250" i="2"/>
  <c r="W261" i="2"/>
  <c r="W262" i="2"/>
  <c r="AP277" i="2"/>
  <c r="AQ274" i="2"/>
  <c r="Y258" i="2"/>
  <c r="Y259" i="2"/>
  <c r="AG246" i="2"/>
  <c r="AG247" i="2"/>
  <c r="AA255" i="2"/>
  <c r="AA256" i="2"/>
  <c r="AK240" i="2"/>
  <c r="AK241" i="2"/>
  <c r="AO241" i="2" s="1"/>
  <c r="U264" i="2"/>
  <c r="U265" i="2"/>
  <c r="O273" i="2"/>
  <c r="O274" i="2"/>
  <c r="H273" i="2"/>
  <c r="Q270" i="2"/>
  <c r="Q271" i="2"/>
  <c r="S267" i="2"/>
  <c r="S268" i="2"/>
  <c r="I272" i="2"/>
  <c r="AI243" i="2"/>
  <c r="AI244" i="2"/>
  <c r="AP290" i="1"/>
  <c r="AQ287" i="1"/>
  <c r="H289" i="1"/>
  <c r="I288" i="1"/>
  <c r="Q291" i="1"/>
  <c r="S291" i="1" s="1"/>
  <c r="U291" i="1" s="1"/>
  <c r="W291" i="1" s="1"/>
  <c r="Y291" i="1" s="1"/>
  <c r="AA291" i="1" s="1"/>
  <c r="AC291" i="1" s="1"/>
  <c r="AE291" i="1" s="1"/>
  <c r="AG291" i="1" s="1"/>
  <c r="AI291" i="1" s="1"/>
  <c r="AK291" i="1" s="1"/>
  <c r="O294" i="1"/>
  <c r="Q286" i="1"/>
  <c r="Q287" i="1"/>
  <c r="O296" i="1"/>
  <c r="O295" i="1"/>
  <c r="AF41" i="2" l="1"/>
  <c r="AH40" i="2"/>
  <c r="AH41" i="2" s="1"/>
  <c r="AG250" i="2"/>
  <c r="AG249" i="2"/>
  <c r="U268" i="2"/>
  <c r="U267" i="2"/>
  <c r="Y262" i="2"/>
  <c r="Y261" i="2"/>
  <c r="I275" i="2"/>
  <c r="AE253" i="2"/>
  <c r="AE252" i="2"/>
  <c r="Q274" i="2"/>
  <c r="Q273" i="2"/>
  <c r="AK244" i="2"/>
  <c r="AK243" i="2"/>
  <c r="H276" i="2"/>
  <c r="AP280" i="2"/>
  <c r="AQ277" i="2"/>
  <c r="I278" i="2"/>
  <c r="Q278" i="2"/>
  <c r="S278" i="2" s="1"/>
  <c r="U278" i="2" s="1"/>
  <c r="W278" i="2" s="1"/>
  <c r="Y278" i="2" s="1"/>
  <c r="AA278" i="2" s="1"/>
  <c r="AC278" i="2" s="1"/>
  <c r="AE278" i="2" s="1"/>
  <c r="AG278" i="2" s="1"/>
  <c r="AI278" i="2" s="1"/>
  <c r="AK278" i="2" s="1"/>
  <c r="O281" i="2"/>
  <c r="AC256" i="2"/>
  <c r="AC255" i="2"/>
  <c r="AI247" i="2"/>
  <c r="AI246" i="2"/>
  <c r="S271" i="2"/>
  <c r="S270" i="2"/>
  <c r="AA259" i="2"/>
  <c r="AA258" i="2"/>
  <c r="W265" i="2"/>
  <c r="W264" i="2"/>
  <c r="O277" i="2"/>
  <c r="O276" i="2"/>
  <c r="AP293" i="1"/>
  <c r="AQ290" i="1"/>
  <c r="H292" i="1"/>
  <c r="I291" i="1"/>
  <c r="Q290" i="1"/>
  <c r="Q289" i="1"/>
  <c r="O297" i="1"/>
  <c r="Q294" i="1"/>
  <c r="S294" i="1" s="1"/>
  <c r="U294" i="1" s="1"/>
  <c r="W294" i="1" s="1"/>
  <c r="Y294" i="1" s="1"/>
  <c r="AA294" i="1" s="1"/>
  <c r="AC294" i="1" s="1"/>
  <c r="AE294" i="1" s="1"/>
  <c r="AG294" i="1" s="1"/>
  <c r="AI294" i="1" s="1"/>
  <c r="AK294" i="1" s="1"/>
  <c r="O299" i="1"/>
  <c r="O298" i="1"/>
  <c r="AH42" i="2" l="1"/>
  <c r="AJ40" i="2"/>
  <c r="AK246" i="2"/>
  <c r="AK247" i="2"/>
  <c r="U270" i="2"/>
  <c r="U271" i="2"/>
  <c r="AA261" i="2"/>
  <c r="AA262" i="2"/>
  <c r="H279" i="2"/>
  <c r="Q277" i="2"/>
  <c r="Q276" i="2"/>
  <c r="AP283" i="2"/>
  <c r="AQ280" i="2"/>
  <c r="AO244" i="2"/>
  <c r="AO247" i="2" s="1"/>
  <c r="O284" i="2"/>
  <c r="Q281" i="2"/>
  <c r="S281" i="2" s="1"/>
  <c r="U281" i="2" s="1"/>
  <c r="W281" i="2" s="1"/>
  <c r="Y281" i="2" s="1"/>
  <c r="AA281" i="2" s="1"/>
  <c r="AC281" i="2" s="1"/>
  <c r="AE281" i="2" s="1"/>
  <c r="AG281" i="2" s="1"/>
  <c r="AI281" i="2" s="1"/>
  <c r="AK281" i="2" s="1"/>
  <c r="I281" i="2"/>
  <c r="AE255" i="2"/>
  <c r="AE256" i="2"/>
  <c r="O280" i="2"/>
  <c r="O279" i="2"/>
  <c r="S273" i="2"/>
  <c r="S274" i="2"/>
  <c r="AG252" i="2"/>
  <c r="AG253" i="2"/>
  <c r="AI249" i="2"/>
  <c r="AI250" i="2"/>
  <c r="W267" i="2"/>
  <c r="W268" i="2"/>
  <c r="AC259" i="2"/>
  <c r="AC258" i="2"/>
  <c r="Y264" i="2"/>
  <c r="Y265" i="2"/>
  <c r="AQ293" i="1"/>
  <c r="AP296" i="1"/>
  <c r="H295" i="1"/>
  <c r="I294" i="1"/>
  <c r="O300" i="1"/>
  <c r="Q297" i="1"/>
  <c r="S297" i="1" s="1"/>
  <c r="U297" i="1" s="1"/>
  <c r="W297" i="1" s="1"/>
  <c r="Y297" i="1" s="1"/>
  <c r="AA297" i="1" s="1"/>
  <c r="AC297" i="1" s="1"/>
  <c r="AE297" i="1" s="1"/>
  <c r="AG297" i="1" s="1"/>
  <c r="AI297" i="1" s="1"/>
  <c r="AK297" i="1" s="1"/>
  <c r="O302" i="1"/>
  <c r="O301" i="1"/>
  <c r="Q292" i="1"/>
  <c r="Q293" i="1"/>
  <c r="AJ42" i="2" l="1"/>
  <c r="AJ41" i="2"/>
  <c r="AL40" i="2"/>
  <c r="O287" i="2"/>
  <c r="Q284" i="2"/>
  <c r="S284" i="2" s="1"/>
  <c r="U284" i="2" s="1"/>
  <c r="W284" i="2" s="1"/>
  <c r="Y284" i="2" s="1"/>
  <c r="AA284" i="2" s="1"/>
  <c r="AC284" i="2" s="1"/>
  <c r="AE284" i="2" s="1"/>
  <c r="AG284" i="2" s="1"/>
  <c r="AI284" i="2" s="1"/>
  <c r="AK284" i="2" s="1"/>
  <c r="O282" i="2"/>
  <c r="O283" i="2"/>
  <c r="W271" i="2"/>
  <c r="W270" i="2"/>
  <c r="AE259" i="2"/>
  <c r="AE258" i="2"/>
  <c r="S277" i="2"/>
  <c r="S276" i="2"/>
  <c r="AK250" i="2"/>
  <c r="AO250" i="2" s="1"/>
  <c r="AK249" i="2"/>
  <c r="AC262" i="2"/>
  <c r="AC261" i="2"/>
  <c r="AI253" i="2"/>
  <c r="AI252" i="2"/>
  <c r="H282" i="2"/>
  <c r="Q279" i="2"/>
  <c r="Q280" i="2"/>
  <c r="U274" i="2"/>
  <c r="U273" i="2"/>
  <c r="AP286" i="2"/>
  <c r="AQ283" i="2"/>
  <c r="Y268" i="2"/>
  <c r="Y267" i="2"/>
  <c r="AG256" i="2"/>
  <c r="AG255" i="2"/>
  <c r="AA265" i="2"/>
  <c r="AA264" i="2"/>
  <c r="AP299" i="1"/>
  <c r="AQ296" i="1"/>
  <c r="I297" i="1"/>
  <c r="H298" i="1"/>
  <c r="O303" i="1"/>
  <c r="Q300" i="1"/>
  <c r="S300" i="1" s="1"/>
  <c r="U300" i="1" s="1"/>
  <c r="W300" i="1" s="1"/>
  <c r="Y300" i="1" s="1"/>
  <c r="AA300" i="1" s="1"/>
  <c r="AC300" i="1" s="1"/>
  <c r="AE300" i="1" s="1"/>
  <c r="AG300" i="1" s="1"/>
  <c r="AI300" i="1" s="1"/>
  <c r="AK300" i="1" s="1"/>
  <c r="H301" i="1" s="1"/>
  <c r="Q296" i="1"/>
  <c r="Q295" i="1"/>
  <c r="O305" i="1"/>
  <c r="O304" i="1"/>
  <c r="AL42" i="2" l="1"/>
  <c r="AL41" i="2"/>
  <c r="AM40" i="2"/>
  <c r="L43" i="2" s="1"/>
  <c r="AN40" i="2"/>
  <c r="M45" i="2" s="1"/>
  <c r="AI255" i="2"/>
  <c r="AI256" i="2"/>
  <c r="Q287" i="2"/>
  <c r="S287" i="2" s="1"/>
  <c r="U287" i="2" s="1"/>
  <c r="W287" i="2" s="1"/>
  <c r="Y287" i="2" s="1"/>
  <c r="AA287" i="2" s="1"/>
  <c r="AC287" i="2" s="1"/>
  <c r="AE287" i="2" s="1"/>
  <c r="AG287" i="2" s="1"/>
  <c r="AI287" i="2" s="1"/>
  <c r="AK287" i="2" s="1"/>
  <c r="O290" i="2"/>
  <c r="AP289" i="2"/>
  <c r="AQ286" i="2"/>
  <c r="AA267" i="2"/>
  <c r="AA268" i="2"/>
  <c r="AG258" i="2"/>
  <c r="AG259" i="2"/>
  <c r="U276" i="2"/>
  <c r="U277" i="2"/>
  <c r="AE261" i="2"/>
  <c r="AE262" i="2"/>
  <c r="I284" i="2"/>
  <c r="S280" i="2"/>
  <c r="S279" i="2"/>
  <c r="AC264" i="2"/>
  <c r="AC265" i="2"/>
  <c r="H285" i="2"/>
  <c r="Y270" i="2"/>
  <c r="Y271" i="2"/>
  <c r="Q283" i="2"/>
  <c r="Q282" i="2"/>
  <c r="W273" i="2"/>
  <c r="W274" i="2"/>
  <c r="AK252" i="2"/>
  <c r="AK253" i="2"/>
  <c r="O286" i="2"/>
  <c r="O285" i="2"/>
  <c r="AQ299" i="1"/>
  <c r="AP302" i="1"/>
  <c r="Q299" i="1"/>
  <c r="Q298" i="1"/>
  <c r="I300" i="1"/>
  <c r="Q303" i="1"/>
  <c r="S303" i="1" s="1"/>
  <c r="U303" i="1" s="1"/>
  <c r="W303" i="1" s="1"/>
  <c r="Y303" i="1" s="1"/>
  <c r="AA303" i="1" s="1"/>
  <c r="AC303" i="1" s="1"/>
  <c r="AE303" i="1" s="1"/>
  <c r="AG303" i="1" s="1"/>
  <c r="AI303" i="1" s="1"/>
  <c r="AK303" i="1" s="1"/>
  <c r="O306" i="1"/>
  <c r="O308" i="1"/>
  <c r="O307" i="1"/>
  <c r="P43" i="2" l="1"/>
  <c r="R43" i="2" s="1"/>
  <c r="T43" i="2" s="1"/>
  <c r="T44" i="2" s="1"/>
  <c r="AG262" i="2"/>
  <c r="AG261" i="2"/>
  <c r="AA271" i="2"/>
  <c r="AA270" i="2"/>
  <c r="I287" i="2"/>
  <c r="Y274" i="2"/>
  <c r="Y273" i="2"/>
  <c r="AI259" i="2"/>
  <c r="AI258" i="2"/>
  <c r="W277" i="2"/>
  <c r="W276" i="2"/>
  <c r="AE265" i="2"/>
  <c r="AE264" i="2"/>
  <c r="H288" i="2"/>
  <c r="O289" i="2"/>
  <c r="O288" i="2"/>
  <c r="AP292" i="2"/>
  <c r="AQ289" i="2"/>
  <c r="AC268" i="2"/>
  <c r="AC267" i="2"/>
  <c r="AK256" i="2"/>
  <c r="AK255" i="2"/>
  <c r="U279" i="2"/>
  <c r="U280" i="2"/>
  <c r="S283" i="2"/>
  <c r="S282" i="2"/>
  <c r="Q285" i="2"/>
  <c r="Q286" i="2"/>
  <c r="O293" i="2"/>
  <c r="Q290" i="2"/>
  <c r="S290" i="2" s="1"/>
  <c r="U290" i="2" s="1"/>
  <c r="W290" i="2" s="1"/>
  <c r="Y290" i="2" s="1"/>
  <c r="AA290" i="2" s="1"/>
  <c r="AC290" i="2" s="1"/>
  <c r="AE290" i="2" s="1"/>
  <c r="AG290" i="2" s="1"/>
  <c r="AI290" i="2" s="1"/>
  <c r="AK290" i="2" s="1"/>
  <c r="AO253" i="2"/>
  <c r="AQ302" i="1"/>
  <c r="AP305" i="1"/>
  <c r="O311" i="1"/>
  <c r="O310" i="1"/>
  <c r="I303" i="1"/>
  <c r="H304" i="1"/>
  <c r="Q306" i="1"/>
  <c r="S306" i="1" s="1"/>
  <c r="U306" i="1" s="1"/>
  <c r="W306" i="1" s="1"/>
  <c r="Y306" i="1" s="1"/>
  <c r="AA306" i="1" s="1"/>
  <c r="AC306" i="1" s="1"/>
  <c r="AE306" i="1" s="1"/>
  <c r="AG306" i="1" s="1"/>
  <c r="AI306" i="1" s="1"/>
  <c r="AK306" i="1" s="1"/>
  <c r="O309" i="1"/>
  <c r="Q301" i="1"/>
  <c r="Q302" i="1"/>
  <c r="V43" i="2" l="1"/>
  <c r="R44" i="2"/>
  <c r="P44" i="2"/>
  <c r="X43" i="2"/>
  <c r="V44" i="2"/>
  <c r="P45" i="2"/>
  <c r="R45" i="2" s="1"/>
  <c r="T45" i="2" s="1"/>
  <c r="V45" i="2" s="1"/>
  <c r="AO256" i="2"/>
  <c r="W280" i="2"/>
  <c r="W279" i="2"/>
  <c r="Y277" i="2"/>
  <c r="Y276" i="2"/>
  <c r="AE267" i="2"/>
  <c r="AE268" i="2"/>
  <c r="U283" i="2"/>
  <c r="U282" i="2"/>
  <c r="I290" i="2"/>
  <c r="O292" i="2"/>
  <c r="O291" i="2"/>
  <c r="AA273" i="2"/>
  <c r="AA274" i="2"/>
  <c r="AC270" i="2"/>
  <c r="AC271" i="2"/>
  <c r="S286" i="2"/>
  <c r="S285" i="2"/>
  <c r="AK259" i="2"/>
  <c r="AK258" i="2"/>
  <c r="H291" i="2"/>
  <c r="AP295" i="2"/>
  <c r="AQ292" i="2"/>
  <c r="O296" i="2"/>
  <c r="Q293" i="2"/>
  <c r="S293" i="2" s="1"/>
  <c r="U293" i="2" s="1"/>
  <c r="W293" i="2" s="1"/>
  <c r="Y293" i="2" s="1"/>
  <c r="AA293" i="2" s="1"/>
  <c r="AC293" i="2" s="1"/>
  <c r="AE293" i="2" s="1"/>
  <c r="AG293" i="2" s="1"/>
  <c r="AI293" i="2" s="1"/>
  <c r="AK293" i="2" s="1"/>
  <c r="Q289" i="2"/>
  <c r="Q288" i="2"/>
  <c r="AI261" i="2"/>
  <c r="AI262" i="2"/>
  <c r="AG264" i="2"/>
  <c r="AG265" i="2"/>
  <c r="AP308" i="1"/>
  <c r="AQ305" i="1"/>
  <c r="H307" i="1"/>
  <c r="O312" i="1"/>
  <c r="Q309" i="1"/>
  <c r="S309" i="1" s="1"/>
  <c r="U309" i="1" s="1"/>
  <c r="W309" i="1" s="1"/>
  <c r="Y309" i="1" s="1"/>
  <c r="AA309" i="1" s="1"/>
  <c r="AC309" i="1" s="1"/>
  <c r="AE309" i="1" s="1"/>
  <c r="AG309" i="1" s="1"/>
  <c r="AI309" i="1" s="1"/>
  <c r="AK309" i="1" s="1"/>
  <c r="I306" i="1"/>
  <c r="Q305" i="1"/>
  <c r="Q304" i="1"/>
  <c r="O313" i="1"/>
  <c r="O314" i="1"/>
  <c r="AO259" i="2" l="1"/>
  <c r="Z43" i="2"/>
  <c r="X45" i="2"/>
  <c r="AB43" i="2"/>
  <c r="AB44" i="2" s="1"/>
  <c r="X44" i="2"/>
  <c r="Z44" i="2"/>
  <c r="U285" i="2"/>
  <c r="U286" i="2"/>
  <c r="AG268" i="2"/>
  <c r="AG267" i="2"/>
  <c r="AI265" i="2"/>
  <c r="AI264" i="2"/>
  <c r="AQ295" i="2"/>
  <c r="AP298" i="2"/>
  <c r="S288" i="2"/>
  <c r="S289" i="2"/>
  <c r="AC274" i="2"/>
  <c r="AC273" i="2"/>
  <c r="O295" i="2"/>
  <c r="O294" i="2"/>
  <c r="Y279" i="2"/>
  <c r="Y280" i="2"/>
  <c r="AE271" i="2"/>
  <c r="AE270" i="2"/>
  <c r="Q292" i="2"/>
  <c r="Q291" i="2"/>
  <c r="O299" i="2"/>
  <c r="Q296" i="2"/>
  <c r="S296" i="2" s="1"/>
  <c r="U296" i="2" s="1"/>
  <c r="W296" i="2" s="1"/>
  <c r="Y296" i="2" s="1"/>
  <c r="AA296" i="2" s="1"/>
  <c r="AC296" i="2" s="1"/>
  <c r="AE296" i="2" s="1"/>
  <c r="AG296" i="2" s="1"/>
  <c r="AI296" i="2" s="1"/>
  <c r="AK296" i="2" s="1"/>
  <c r="I293" i="2"/>
  <c r="AA277" i="2"/>
  <c r="AA276" i="2"/>
  <c r="W282" i="2"/>
  <c r="W283" i="2"/>
  <c r="H294" i="2"/>
  <c r="AK262" i="2"/>
  <c r="AK261" i="2"/>
  <c r="AP311" i="1"/>
  <c r="AQ308" i="1"/>
  <c r="I309" i="1"/>
  <c r="H310" i="1"/>
  <c r="Q308" i="1"/>
  <c r="Q307" i="1"/>
  <c r="O317" i="1"/>
  <c r="O316" i="1"/>
  <c r="O315" i="1"/>
  <c r="Q312" i="1"/>
  <c r="S312" i="1" s="1"/>
  <c r="U312" i="1" s="1"/>
  <c r="W312" i="1" s="1"/>
  <c r="Y312" i="1" s="1"/>
  <c r="AA312" i="1" s="1"/>
  <c r="AC312" i="1" s="1"/>
  <c r="AE312" i="1" s="1"/>
  <c r="AG312" i="1" s="1"/>
  <c r="AI312" i="1" s="1"/>
  <c r="AK312" i="1" s="1"/>
  <c r="AO262" i="2" l="1"/>
  <c r="AD43" i="2"/>
  <c r="Z45" i="2"/>
  <c r="AB45" i="2" s="1"/>
  <c r="AA280" i="2"/>
  <c r="AA279" i="2"/>
  <c r="S292" i="2"/>
  <c r="S291" i="2"/>
  <c r="I296" i="2"/>
  <c r="H297" i="2"/>
  <c r="Q294" i="2"/>
  <c r="Q295" i="2"/>
  <c r="AQ298" i="2"/>
  <c r="AP301" i="2"/>
  <c r="AG270" i="2"/>
  <c r="AG271" i="2"/>
  <c r="O297" i="2"/>
  <c r="O298" i="2"/>
  <c r="W286" i="2"/>
  <c r="W285" i="2"/>
  <c r="Q299" i="2"/>
  <c r="S299" i="2" s="1"/>
  <c r="U299" i="2" s="1"/>
  <c r="W299" i="2" s="1"/>
  <c r="Y299" i="2" s="1"/>
  <c r="AA299" i="2" s="1"/>
  <c r="AC299" i="2" s="1"/>
  <c r="AE299" i="2" s="1"/>
  <c r="AG299" i="2" s="1"/>
  <c r="AI299" i="2" s="1"/>
  <c r="AK299" i="2" s="1"/>
  <c r="O302" i="2"/>
  <c r="AE273" i="2"/>
  <c r="AE274" i="2"/>
  <c r="U288" i="2"/>
  <c r="U289" i="2"/>
  <c r="Y282" i="2"/>
  <c r="Y283" i="2"/>
  <c r="AC276" i="2"/>
  <c r="AC277" i="2"/>
  <c r="AI267" i="2"/>
  <c r="AI268" i="2"/>
  <c r="AK264" i="2"/>
  <c r="AK265" i="2"/>
  <c r="AQ311" i="1"/>
  <c r="AP314" i="1"/>
  <c r="O320" i="1"/>
  <c r="O319" i="1"/>
  <c r="Q315" i="1"/>
  <c r="S315" i="1" s="1"/>
  <c r="U315" i="1" s="1"/>
  <c r="W315" i="1" s="1"/>
  <c r="Y315" i="1" s="1"/>
  <c r="AA315" i="1" s="1"/>
  <c r="AC315" i="1" s="1"/>
  <c r="AE315" i="1" s="1"/>
  <c r="AG315" i="1" s="1"/>
  <c r="AI315" i="1" s="1"/>
  <c r="AK315" i="1" s="1"/>
  <c r="O318" i="1"/>
  <c r="Q311" i="1"/>
  <c r="Q310" i="1"/>
  <c r="I312" i="1"/>
  <c r="H313" i="1"/>
  <c r="AF43" i="2" l="1"/>
  <c r="AH43" i="2" s="1"/>
  <c r="AD45" i="2"/>
  <c r="AD44" i="2"/>
  <c r="H300" i="2"/>
  <c r="AI271" i="2"/>
  <c r="AI270" i="2"/>
  <c r="W289" i="2"/>
  <c r="W288" i="2"/>
  <c r="AP304" i="2"/>
  <c r="AQ301" i="2"/>
  <c r="AE277" i="2"/>
  <c r="AE276" i="2"/>
  <c r="Q298" i="2"/>
  <c r="Q297" i="2"/>
  <c r="S295" i="2"/>
  <c r="S294" i="2"/>
  <c r="AC280" i="2"/>
  <c r="AC279" i="2"/>
  <c r="O305" i="2"/>
  <c r="Q302" i="2"/>
  <c r="S302" i="2" s="1"/>
  <c r="U302" i="2" s="1"/>
  <c r="W302" i="2" s="1"/>
  <c r="Y302" i="2" s="1"/>
  <c r="AA302" i="2" s="1"/>
  <c r="AC302" i="2" s="1"/>
  <c r="AE302" i="2" s="1"/>
  <c r="AG302" i="2" s="1"/>
  <c r="AI302" i="2" s="1"/>
  <c r="AK302" i="2" s="1"/>
  <c r="O301" i="2"/>
  <c r="O300" i="2"/>
  <c r="AK268" i="2"/>
  <c r="AK267" i="2"/>
  <c r="I299" i="2"/>
  <c r="AO265" i="2"/>
  <c r="AA282" i="2"/>
  <c r="AA283" i="2"/>
  <c r="U292" i="2"/>
  <c r="U291" i="2"/>
  <c r="Y286" i="2"/>
  <c r="Y285" i="2"/>
  <c r="AG274" i="2"/>
  <c r="AG273" i="2"/>
  <c r="AQ314" i="1"/>
  <c r="AP317" i="1"/>
  <c r="I315" i="1"/>
  <c r="H316" i="1"/>
  <c r="O321" i="1"/>
  <c r="Q318" i="1"/>
  <c r="S318" i="1" s="1"/>
  <c r="U318" i="1" s="1"/>
  <c r="W318" i="1" s="1"/>
  <c r="Y318" i="1" s="1"/>
  <c r="AA318" i="1" s="1"/>
  <c r="AC318" i="1" s="1"/>
  <c r="AE318" i="1" s="1"/>
  <c r="AG318" i="1" s="1"/>
  <c r="AI318" i="1" s="1"/>
  <c r="AK318" i="1" s="1"/>
  <c r="Q314" i="1"/>
  <c r="Q313" i="1"/>
  <c r="O322" i="1"/>
  <c r="O323" i="1"/>
  <c r="AJ43" i="2" l="1"/>
  <c r="AJ44" i="2" s="1"/>
  <c r="AH44" i="2"/>
  <c r="AF44" i="2"/>
  <c r="AF45" i="2"/>
  <c r="AH45" i="2" s="1"/>
  <c r="AO268" i="2"/>
  <c r="Q300" i="2"/>
  <c r="Q301" i="2"/>
  <c r="W292" i="2"/>
  <c r="W291" i="2"/>
  <c r="AG277" i="2"/>
  <c r="AG276" i="2"/>
  <c r="Y289" i="2"/>
  <c r="Y288" i="2"/>
  <c r="AC283" i="2"/>
  <c r="AC282" i="2"/>
  <c r="AI273" i="2"/>
  <c r="AI274" i="2"/>
  <c r="S297" i="2"/>
  <c r="S298" i="2"/>
  <c r="AE280" i="2"/>
  <c r="AE279" i="2"/>
  <c r="U294" i="2"/>
  <c r="U295" i="2"/>
  <c r="O303" i="2"/>
  <c r="O304" i="2"/>
  <c r="AA286" i="2"/>
  <c r="AA285" i="2"/>
  <c r="H303" i="2"/>
  <c r="O308" i="2"/>
  <c r="Q305" i="2"/>
  <c r="S305" i="2" s="1"/>
  <c r="U305" i="2" s="1"/>
  <c r="W305" i="2" s="1"/>
  <c r="Y305" i="2" s="1"/>
  <c r="AA305" i="2" s="1"/>
  <c r="AC305" i="2" s="1"/>
  <c r="AE305" i="2" s="1"/>
  <c r="AG305" i="2" s="1"/>
  <c r="AI305" i="2" s="1"/>
  <c r="AK305" i="2" s="1"/>
  <c r="AK270" i="2"/>
  <c r="AK271" i="2"/>
  <c r="I302" i="2"/>
  <c r="AP307" i="2"/>
  <c r="AQ304" i="2"/>
  <c r="AQ317" i="1"/>
  <c r="AP320" i="1"/>
  <c r="O326" i="1"/>
  <c r="O325" i="1"/>
  <c r="Q317" i="1"/>
  <c r="Q316" i="1"/>
  <c r="H319" i="1"/>
  <c r="I318" i="1"/>
  <c r="O324" i="1"/>
  <c r="Q321" i="1"/>
  <c r="S321" i="1" s="1"/>
  <c r="U321" i="1" s="1"/>
  <c r="W321" i="1" s="1"/>
  <c r="Y321" i="1" s="1"/>
  <c r="AA321" i="1" s="1"/>
  <c r="AC321" i="1" s="1"/>
  <c r="AE321" i="1" s="1"/>
  <c r="AG321" i="1" s="1"/>
  <c r="AI321" i="1" s="1"/>
  <c r="AK321" i="1" s="1"/>
  <c r="AL43" i="2" l="1"/>
  <c r="AN43" i="2" s="1"/>
  <c r="M48" i="2" s="1"/>
  <c r="AO271" i="2"/>
  <c r="AM43" i="2"/>
  <c r="L46" i="2" s="1"/>
  <c r="AJ45" i="2"/>
  <c r="AL45" i="2" s="1"/>
  <c r="S301" i="2"/>
  <c r="S300" i="2"/>
  <c r="O311" i="2"/>
  <c r="Q308" i="2"/>
  <c r="S308" i="2" s="1"/>
  <c r="U308" i="2" s="1"/>
  <c r="W308" i="2" s="1"/>
  <c r="Y308" i="2" s="1"/>
  <c r="AA308" i="2" s="1"/>
  <c r="AC308" i="2" s="1"/>
  <c r="AE308" i="2" s="1"/>
  <c r="AG308" i="2" s="1"/>
  <c r="AI308" i="2" s="1"/>
  <c r="AK308" i="2" s="1"/>
  <c r="O307" i="2"/>
  <c r="O306" i="2"/>
  <c r="AI277" i="2"/>
  <c r="AI276" i="2"/>
  <c r="AG279" i="2"/>
  <c r="AG280" i="2"/>
  <c r="Y292" i="2"/>
  <c r="Y291" i="2"/>
  <c r="H306" i="2"/>
  <c r="U298" i="2"/>
  <c r="U297" i="2"/>
  <c r="W295" i="2"/>
  <c r="W294" i="2"/>
  <c r="I305" i="2"/>
  <c r="AQ307" i="2"/>
  <c r="AP310" i="2"/>
  <c r="Q304" i="2"/>
  <c r="Q303" i="2"/>
  <c r="AC285" i="2"/>
  <c r="AC286" i="2"/>
  <c r="AA288" i="2"/>
  <c r="AA289" i="2"/>
  <c r="AK274" i="2"/>
  <c r="AK273" i="2"/>
  <c r="AE282" i="2"/>
  <c r="AE283" i="2"/>
  <c r="AQ320" i="1"/>
  <c r="AP323" i="1"/>
  <c r="Q320" i="1"/>
  <c r="Q319" i="1"/>
  <c r="H322" i="1"/>
  <c r="Q324" i="1"/>
  <c r="S324" i="1" s="1"/>
  <c r="U324" i="1" s="1"/>
  <c r="W324" i="1" s="1"/>
  <c r="Y324" i="1" s="1"/>
  <c r="AA324" i="1" s="1"/>
  <c r="AC324" i="1" s="1"/>
  <c r="AE324" i="1" s="1"/>
  <c r="AG324" i="1" s="1"/>
  <c r="AI324" i="1" s="1"/>
  <c r="AK324" i="1" s="1"/>
  <c r="O327" i="1"/>
  <c r="I321" i="1"/>
  <c r="O328" i="1"/>
  <c r="O329" i="1"/>
  <c r="O331" i="1" s="1"/>
  <c r="AL44" i="2" l="1"/>
  <c r="AO274" i="2"/>
  <c r="P46" i="2"/>
  <c r="P47" i="2" s="1"/>
  <c r="I308" i="2"/>
  <c r="AC289" i="2"/>
  <c r="AC288" i="2"/>
  <c r="W297" i="2"/>
  <c r="W298" i="2"/>
  <c r="AG283" i="2"/>
  <c r="AG282" i="2"/>
  <c r="H309" i="2"/>
  <c r="AE285" i="2"/>
  <c r="AE286" i="2"/>
  <c r="U300" i="2"/>
  <c r="U301" i="2"/>
  <c r="O314" i="2"/>
  <c r="Q311" i="2"/>
  <c r="S311" i="2" s="1"/>
  <c r="U311" i="2" s="1"/>
  <c r="W311" i="2" s="1"/>
  <c r="Y311" i="2" s="1"/>
  <c r="AA311" i="2" s="1"/>
  <c r="AC311" i="2" s="1"/>
  <c r="AE311" i="2" s="1"/>
  <c r="AG311" i="2" s="1"/>
  <c r="AI311" i="2" s="1"/>
  <c r="AK311" i="2" s="1"/>
  <c r="I311" i="2"/>
  <c r="AI280" i="2"/>
  <c r="AI279" i="2"/>
  <c r="AA291" i="2"/>
  <c r="AA292" i="2"/>
  <c r="Y294" i="2"/>
  <c r="Y295" i="2"/>
  <c r="AQ310" i="2"/>
  <c r="AP313" i="2"/>
  <c r="S303" i="2"/>
  <c r="S304" i="2"/>
  <c r="Q306" i="2"/>
  <c r="Q307" i="2"/>
  <c r="AK277" i="2"/>
  <c r="AK276" i="2"/>
  <c r="O309" i="2"/>
  <c r="O310" i="2"/>
  <c r="AQ323" i="1"/>
  <c r="AP326" i="1"/>
  <c r="I324" i="1"/>
  <c r="H325" i="1"/>
  <c r="O330" i="1"/>
  <c r="Q327" i="1"/>
  <c r="S327" i="1" s="1"/>
  <c r="U327" i="1" s="1"/>
  <c r="W327" i="1" s="1"/>
  <c r="Y327" i="1" s="1"/>
  <c r="AA327" i="1" s="1"/>
  <c r="AC327" i="1" s="1"/>
  <c r="AE327" i="1" s="1"/>
  <c r="AG327" i="1" s="1"/>
  <c r="AI327" i="1" s="1"/>
  <c r="AK327" i="1" s="1"/>
  <c r="Q322" i="1"/>
  <c r="Q323" i="1"/>
  <c r="R46" i="2" l="1"/>
  <c r="T46" i="2" s="1"/>
  <c r="P48" i="2"/>
  <c r="H312" i="2"/>
  <c r="AG286" i="2"/>
  <c r="AG285" i="2"/>
  <c r="Q310" i="2"/>
  <c r="Q309" i="2"/>
  <c r="AA295" i="2"/>
  <c r="AA294" i="2"/>
  <c r="O317" i="2"/>
  <c r="Q314" i="2"/>
  <c r="S314" i="2" s="1"/>
  <c r="U314" i="2" s="1"/>
  <c r="W314" i="2" s="1"/>
  <c r="Y314" i="2" s="1"/>
  <c r="AA314" i="2" s="1"/>
  <c r="AC314" i="2" s="1"/>
  <c r="AE314" i="2" s="1"/>
  <c r="AG314" i="2" s="1"/>
  <c r="AI314" i="2" s="1"/>
  <c r="AK314" i="2" s="1"/>
  <c r="W301" i="2"/>
  <c r="W300" i="2"/>
  <c r="AK280" i="2"/>
  <c r="AK279" i="2"/>
  <c r="O313" i="2"/>
  <c r="O312" i="2"/>
  <c r="U304" i="2"/>
  <c r="U303" i="2"/>
  <c r="S307" i="2"/>
  <c r="S306" i="2"/>
  <c r="AI282" i="2"/>
  <c r="AI283" i="2"/>
  <c r="AE288" i="2"/>
  <c r="AE289" i="2"/>
  <c r="AC292" i="2"/>
  <c r="AC291" i="2"/>
  <c r="Y298" i="2"/>
  <c r="Y297" i="2"/>
  <c r="AP316" i="2"/>
  <c r="AQ316" i="2" s="1"/>
  <c r="AQ313" i="2"/>
  <c r="AO277" i="2"/>
  <c r="AQ326" i="1"/>
  <c r="AP329" i="1"/>
  <c r="AQ329" i="1" s="1"/>
  <c r="Q326" i="1"/>
  <c r="Q325" i="1"/>
  <c r="Q330" i="1"/>
  <c r="S330" i="1" s="1"/>
  <c r="U330" i="1" s="1"/>
  <c r="W330" i="1" s="1"/>
  <c r="Y330" i="1" s="1"/>
  <c r="AA330" i="1" s="1"/>
  <c r="AC330" i="1" s="1"/>
  <c r="AE330" i="1" s="1"/>
  <c r="AG330" i="1" s="1"/>
  <c r="AI330" i="1" s="1"/>
  <c r="AK330" i="1" s="1"/>
  <c r="I327" i="1"/>
  <c r="H328" i="1"/>
  <c r="R48" i="2" l="1"/>
  <c r="T48" i="2" s="1"/>
  <c r="R47" i="2"/>
  <c r="V46" i="2"/>
  <c r="T47" i="2"/>
  <c r="AO280" i="2"/>
  <c r="H318" i="2"/>
  <c r="I317" i="2"/>
  <c r="Q317" i="2"/>
  <c r="S317" i="2" s="1"/>
  <c r="U317" i="2" s="1"/>
  <c r="W317" i="2" s="1"/>
  <c r="Y317" i="2" s="1"/>
  <c r="AA317" i="2" s="1"/>
  <c r="AC317" i="2" s="1"/>
  <c r="AE317" i="2" s="1"/>
  <c r="AG317" i="2" s="1"/>
  <c r="AI317" i="2" s="1"/>
  <c r="AK317" i="2" s="1"/>
  <c r="AA297" i="2"/>
  <c r="AA298" i="2"/>
  <c r="AK283" i="2"/>
  <c r="AK282" i="2"/>
  <c r="O315" i="2"/>
  <c r="O316" i="2"/>
  <c r="O318" i="2" s="1"/>
  <c r="Y300" i="2"/>
  <c r="Y301" i="2"/>
  <c r="S309" i="2"/>
  <c r="S310" i="2"/>
  <c r="W303" i="2"/>
  <c r="W304" i="2"/>
  <c r="Q312" i="2"/>
  <c r="Q313" i="2"/>
  <c r="I314" i="2"/>
  <c r="AI286" i="2"/>
  <c r="AI285" i="2"/>
  <c r="AC294" i="2"/>
  <c r="AC295" i="2"/>
  <c r="U306" i="2"/>
  <c r="U307" i="2"/>
  <c r="H315" i="2"/>
  <c r="AG289" i="2"/>
  <c r="AG288" i="2"/>
  <c r="AE292" i="2"/>
  <c r="AE291" i="2"/>
  <c r="H331" i="1"/>
  <c r="I330" i="1"/>
  <c r="Q329" i="1"/>
  <c r="Q331" i="1" s="1"/>
  <c r="Q328" i="1"/>
  <c r="V47" i="2" l="1"/>
  <c r="X46" i="2"/>
  <c r="V48" i="2"/>
  <c r="S313" i="2"/>
  <c r="S312" i="2"/>
  <c r="AK285" i="2"/>
  <c r="AK286" i="2"/>
  <c r="U310" i="2"/>
  <c r="U309" i="2"/>
  <c r="AO283" i="2"/>
  <c r="AA301" i="2"/>
  <c r="AA300" i="2"/>
  <c r="W307" i="2"/>
  <c r="W306" i="2"/>
  <c r="AI288" i="2"/>
  <c r="AI289" i="2"/>
  <c r="Q316" i="2"/>
  <c r="Q318" i="2" s="1"/>
  <c r="Q315" i="2"/>
  <c r="AE295" i="2"/>
  <c r="AE294" i="2"/>
  <c r="AG292" i="2"/>
  <c r="AG291" i="2"/>
  <c r="Y304" i="2"/>
  <c r="Y303" i="2"/>
  <c r="AC298" i="2"/>
  <c r="AC297" i="2"/>
  <c r="X47" i="2" l="1"/>
  <c r="X48" i="2"/>
  <c r="Z46" i="2"/>
  <c r="AI291" i="2"/>
  <c r="AI292" i="2"/>
  <c r="U313" i="2"/>
  <c r="U312" i="2"/>
  <c r="S316" i="2"/>
  <c r="S318" i="2" s="1"/>
  <c r="S315" i="2"/>
  <c r="Y306" i="2"/>
  <c r="Y307" i="2"/>
  <c r="AK289" i="2"/>
  <c r="AK288" i="2"/>
  <c r="AA303" i="2"/>
  <c r="AA304" i="2"/>
  <c r="AC300" i="2"/>
  <c r="AC301" i="2"/>
  <c r="AG294" i="2"/>
  <c r="AG295" i="2"/>
  <c r="W309" i="2"/>
  <c r="W310" i="2"/>
  <c r="AE297" i="2"/>
  <c r="AE298" i="2"/>
  <c r="AO286" i="2"/>
  <c r="AO289" i="2" l="1"/>
  <c r="Z47" i="2"/>
  <c r="Z48" i="2"/>
  <c r="AB46" i="2"/>
  <c r="AK292" i="2"/>
  <c r="AK291" i="2"/>
  <c r="AE301" i="2"/>
  <c r="AE300" i="2"/>
  <c r="AG298" i="2"/>
  <c r="AG297" i="2"/>
  <c r="Y310" i="2"/>
  <c r="Y309" i="2"/>
  <c r="U316" i="2"/>
  <c r="U318" i="2" s="1"/>
  <c r="U315" i="2"/>
  <c r="W313" i="2"/>
  <c r="W312" i="2"/>
  <c r="AI295" i="2"/>
  <c r="AI294" i="2"/>
  <c r="AC304" i="2"/>
  <c r="AC303" i="2"/>
  <c r="AA307" i="2"/>
  <c r="AA306" i="2"/>
  <c r="AB48" i="2" l="1"/>
  <c r="AD46" i="2"/>
  <c r="AB47" i="2"/>
  <c r="Y312" i="2"/>
  <c r="Y313" i="2"/>
  <c r="AG300" i="2"/>
  <c r="AG301" i="2"/>
  <c r="W315" i="2"/>
  <c r="W316" i="2"/>
  <c r="W318" i="2" s="1"/>
  <c r="AA309" i="2"/>
  <c r="AA310" i="2"/>
  <c r="AE303" i="2"/>
  <c r="AE304" i="2"/>
  <c r="AC306" i="2"/>
  <c r="AC307" i="2"/>
  <c r="AK294" i="2"/>
  <c r="AK295" i="2"/>
  <c r="AI297" i="2"/>
  <c r="AI298" i="2"/>
  <c r="AO292" i="2"/>
  <c r="AD48" i="2" l="1"/>
  <c r="AF46" i="2"/>
  <c r="AD47" i="2"/>
  <c r="AI301" i="2"/>
  <c r="AI300" i="2"/>
  <c r="AK298" i="2"/>
  <c r="AK297" i="2"/>
  <c r="AE307" i="2"/>
  <c r="AE306" i="2"/>
  <c r="Y316" i="2"/>
  <c r="Y318" i="2" s="1"/>
  <c r="Y315" i="2"/>
  <c r="AC310" i="2"/>
  <c r="AC309" i="2"/>
  <c r="AA313" i="2"/>
  <c r="AA312" i="2"/>
  <c r="AO295" i="2"/>
  <c r="AO298" i="2" s="1"/>
  <c r="AG304" i="2"/>
  <c r="AG303" i="2"/>
  <c r="AH46" i="2" l="1"/>
  <c r="AF47" i="2"/>
  <c r="AF48" i="2"/>
  <c r="AE309" i="2"/>
  <c r="AE310" i="2"/>
  <c r="AA316" i="2"/>
  <c r="AA318" i="2" s="1"/>
  <c r="AA315" i="2"/>
  <c r="AK300" i="2"/>
  <c r="AK301" i="2"/>
  <c r="AO301" i="2" s="1"/>
  <c r="AG306" i="2"/>
  <c r="AG307" i="2"/>
  <c r="AC313" i="2"/>
  <c r="AC312" i="2"/>
  <c r="AI303" i="2"/>
  <c r="AI304" i="2"/>
  <c r="AH48" i="2" l="1"/>
  <c r="AH47" i="2"/>
  <c r="AJ46" i="2"/>
  <c r="AC316" i="2"/>
  <c r="AC318" i="2" s="1"/>
  <c r="AC315" i="2"/>
  <c r="AG310" i="2"/>
  <c r="AG309" i="2"/>
  <c r="AI307" i="2"/>
  <c r="AI306" i="2"/>
  <c r="AK304" i="2"/>
  <c r="AO304" i="2" s="1"/>
  <c r="AK303" i="2"/>
  <c r="AE313" i="2"/>
  <c r="AE312" i="2"/>
  <c r="AJ47" i="2" l="1"/>
  <c r="AJ48" i="2"/>
  <c r="AL46" i="2"/>
  <c r="AK306" i="2"/>
  <c r="AK307" i="2"/>
  <c r="AE315" i="2"/>
  <c r="AE316" i="2"/>
  <c r="AE318" i="2" s="1"/>
  <c r="AI309" i="2"/>
  <c r="AI310" i="2"/>
  <c r="AG312" i="2"/>
  <c r="AG313" i="2"/>
  <c r="AL48" i="2" l="1"/>
  <c r="H48" i="2" s="1"/>
  <c r="H17" i="2" s="1"/>
  <c r="C17" i="2" s="1"/>
  <c r="AL47" i="2"/>
  <c r="I47" i="2" s="1"/>
  <c r="I17" i="2" s="1"/>
  <c r="C16" i="2" s="1"/>
  <c r="AN46" i="2"/>
  <c r="M51" i="2" s="1"/>
  <c r="AM46" i="2"/>
  <c r="L49" i="2" s="1"/>
  <c r="P49" i="2" s="1"/>
  <c r="R49" i="2" s="1"/>
  <c r="T49" i="2" s="1"/>
  <c r="V49" i="2" s="1"/>
  <c r="AK310" i="2"/>
  <c r="AK309" i="2"/>
  <c r="AO307" i="2"/>
  <c r="AI313" i="2"/>
  <c r="AI312" i="2"/>
  <c r="AG316" i="2"/>
  <c r="AG318" i="2" s="1"/>
  <c r="AG315" i="2"/>
  <c r="P51" i="2" l="1"/>
  <c r="R51" i="2" s="1"/>
  <c r="T51" i="2" s="1"/>
  <c r="V51" i="2" s="1"/>
  <c r="R50" i="2"/>
  <c r="P50" i="2"/>
  <c r="C18" i="2"/>
  <c r="C20" i="2" s="1"/>
  <c r="C21" i="2" s="1"/>
  <c r="AO310" i="2"/>
  <c r="T50" i="2"/>
  <c r="X49" i="2"/>
  <c r="X50" i="2" s="1"/>
  <c r="V50" i="2"/>
  <c r="AI316" i="2"/>
  <c r="AI318" i="2" s="1"/>
  <c r="AI315" i="2"/>
  <c r="AK313" i="2"/>
  <c r="AK312" i="2"/>
  <c r="Z49" i="2" l="1"/>
  <c r="Z50" i="2" s="1"/>
  <c r="X51" i="2"/>
  <c r="AK316" i="2"/>
  <c r="AK318" i="2" s="1"/>
  <c r="AK315" i="2"/>
  <c r="AO313" i="2"/>
  <c r="AO316" i="2" s="1"/>
  <c r="AB49" i="2" l="1"/>
  <c r="AB50" i="2" s="1"/>
  <c r="Z51" i="2"/>
  <c r="AD49" i="2"/>
  <c r="AB51" i="2" l="1"/>
  <c r="AD51" i="2" s="1"/>
  <c r="AD50" i="2"/>
  <c r="AF49" i="2"/>
  <c r="AF51" i="2" l="1"/>
  <c r="AF50" i="2"/>
  <c r="AH49" i="2"/>
  <c r="AH51" i="2" l="1"/>
  <c r="AH50" i="2"/>
  <c r="AJ49" i="2"/>
  <c r="AJ51" i="2" l="1"/>
  <c r="AL49" i="2"/>
  <c r="AN49" i="2" s="1"/>
  <c r="AJ50" i="2"/>
  <c r="M54" i="2" l="1"/>
  <c r="AL51" i="2"/>
  <c r="AL50" i="2"/>
  <c r="AM49" i="2"/>
  <c r="L52" i="2" s="1"/>
  <c r="P52" i="2" l="1"/>
  <c r="R52" i="2" s="1"/>
  <c r="T52" i="2" l="1"/>
  <c r="T53" i="2" s="1"/>
  <c r="P53" i="2"/>
  <c r="P54" i="2"/>
  <c r="R54" i="2" s="1"/>
  <c r="R53" i="2"/>
  <c r="T54" i="2" l="1"/>
  <c r="V52" i="2"/>
  <c r="X52" i="2" s="1"/>
  <c r="V54" i="2" l="1"/>
  <c r="X54" i="2" s="1"/>
  <c r="V53" i="2"/>
  <c r="X53" i="2"/>
  <c r="Z52" i="2"/>
  <c r="Z54" i="2" l="1"/>
  <c r="Z53" i="2"/>
  <c r="AB52" i="2"/>
  <c r="AB54" i="2" s="1"/>
  <c r="AB53" i="2" l="1"/>
  <c r="AD52" i="2"/>
  <c r="AF52" i="2" s="1"/>
  <c r="AH52" i="2" s="1"/>
  <c r="AJ52" i="2" s="1"/>
  <c r="AF53" i="2" l="1"/>
  <c r="AL52" i="2"/>
  <c r="AL53" i="2" s="1"/>
  <c r="AD53" i="2"/>
  <c r="AJ53" i="2"/>
  <c r="AH53" i="2"/>
  <c r="AD54" i="2"/>
  <c r="AF54" i="2" s="1"/>
  <c r="AH54" i="2" s="1"/>
  <c r="AJ54" i="2" s="1"/>
  <c r="AN52" i="2" l="1"/>
  <c r="M57" i="2" s="1"/>
  <c r="AL54" i="2"/>
  <c r="AM52" i="2"/>
  <c r="L55" i="2" s="1"/>
  <c r="P55" i="2" s="1"/>
  <c r="R55" i="2" s="1"/>
  <c r="T55" i="2" l="1"/>
  <c r="R56" i="2"/>
  <c r="P56" i="2"/>
  <c r="P57" i="2"/>
  <c r="R57" i="2" s="1"/>
  <c r="T56" i="2" l="1"/>
  <c r="V55" i="2"/>
  <c r="T57" i="2"/>
  <c r="V57" i="2" l="1"/>
  <c r="V56" i="2"/>
  <c r="X55" i="2"/>
  <c r="X56" i="2" s="1"/>
  <c r="X57" i="2" l="1"/>
  <c r="Z55" i="2"/>
  <c r="Z57" i="2" l="1"/>
  <c r="Z56" i="2"/>
  <c r="AB55" i="2"/>
  <c r="AB57" i="2" l="1"/>
  <c r="AD55" i="2"/>
  <c r="AD56" i="2" s="1"/>
  <c r="AB56" i="2"/>
  <c r="AD57" i="2" l="1"/>
  <c r="AF55" i="2"/>
  <c r="AF57" i="2" l="1"/>
  <c r="AF56" i="2"/>
  <c r="AH55" i="2"/>
  <c r="AH57" i="2" l="1"/>
  <c r="AH56" i="2"/>
  <c r="AJ55" i="2"/>
  <c r="AJ57" i="2" l="1"/>
  <c r="AL55" i="2"/>
  <c r="AN55" i="2" s="1"/>
  <c r="AJ56" i="2"/>
  <c r="M60" i="2" l="1"/>
  <c r="AL57" i="2"/>
  <c r="AM55" i="2"/>
  <c r="L58" i="2" s="1"/>
  <c r="AL56" i="2"/>
  <c r="P58" i="2" l="1"/>
  <c r="P59" i="2" s="1"/>
  <c r="P60" i="2" l="1"/>
  <c r="R58" i="2"/>
  <c r="R60" i="2" l="1"/>
  <c r="R59" i="2"/>
  <c r="T58" i="2"/>
  <c r="T60" i="2" l="1"/>
  <c r="V58" i="2"/>
  <c r="T59" i="2"/>
  <c r="V60" i="2" l="1"/>
  <c r="V59" i="2"/>
  <c r="X58" i="2"/>
  <c r="X60" i="2" l="1"/>
  <c r="X59" i="2"/>
  <c r="Z58" i="2"/>
  <c r="Z60" i="2" s="1"/>
  <c r="Z59" i="2" l="1"/>
  <c r="AB58" i="2"/>
  <c r="AB60" i="2" s="1"/>
  <c r="AB59" i="2" l="1"/>
  <c r="AD58" i="2"/>
  <c r="AD60" i="2" s="1"/>
  <c r="AF58" i="2" l="1"/>
  <c r="AF60" i="2" s="1"/>
  <c r="AD59" i="2"/>
  <c r="AH58" i="2" l="1"/>
  <c r="AH60" i="2" s="1"/>
  <c r="AF59" i="2"/>
  <c r="AJ58" i="2" l="1"/>
  <c r="AJ60" i="2" s="1"/>
  <c r="AH59" i="2"/>
  <c r="AL58" i="2"/>
  <c r="AJ59" i="2" l="1"/>
  <c r="AL60" i="2"/>
  <c r="AM58" i="2"/>
  <c r="L61" i="2" s="1"/>
  <c r="AL59" i="2"/>
  <c r="AN58" i="2"/>
  <c r="P61" i="2" l="1"/>
  <c r="P62" i="2" s="1"/>
  <c r="M63" i="2"/>
  <c r="P63" i="2" l="1"/>
  <c r="R61" i="2"/>
  <c r="R63" i="2" s="1"/>
  <c r="R62" i="2" l="1"/>
  <c r="T61" i="2"/>
  <c r="T63" i="2" s="1"/>
  <c r="V61" i="2" l="1"/>
  <c r="T62" i="2"/>
  <c r="V62" i="2" l="1"/>
  <c r="X61" i="2"/>
  <c r="Z61" i="2" s="1"/>
  <c r="V63" i="2"/>
  <c r="X63" i="2" l="1"/>
  <c r="Z63" i="2" s="1"/>
  <c r="AB61" i="2"/>
  <c r="Z62" i="2"/>
  <c r="X62" i="2"/>
  <c r="AD61" i="2" l="1"/>
  <c r="AF61" i="2" s="1"/>
  <c r="AB63" i="2"/>
  <c r="AB62" i="2"/>
  <c r="AH61" i="2" l="1"/>
  <c r="AJ61" i="2" s="1"/>
  <c r="AF62" i="2"/>
  <c r="AD63" i="2"/>
  <c r="AF63" i="2" s="1"/>
  <c r="AD62" i="2"/>
  <c r="AH62" i="2" l="1"/>
  <c r="AH63" i="2"/>
  <c r="AJ63" i="2" s="1"/>
  <c r="AL61" i="2"/>
  <c r="AN61" i="2" s="1"/>
  <c r="AJ62" i="2"/>
  <c r="M66" i="2" l="1"/>
  <c r="AL63" i="2"/>
  <c r="AL62" i="2"/>
  <c r="AM61" i="2"/>
  <c r="L64" i="2" s="1"/>
  <c r="P64" i="2" l="1"/>
  <c r="P65" i="2" l="1"/>
  <c r="R64" i="2"/>
  <c r="R65" i="2" s="1"/>
  <c r="P66" i="2"/>
  <c r="R66" i="2" l="1"/>
  <c r="T64" i="2"/>
  <c r="V64" i="2" s="1"/>
  <c r="T66" i="2" l="1"/>
  <c r="V66" i="2" s="1"/>
  <c r="X64" i="2"/>
  <c r="X65" i="2" s="1"/>
  <c r="V65" i="2"/>
  <c r="T65" i="2"/>
  <c r="X66" i="2" l="1"/>
  <c r="Z64" i="2"/>
  <c r="Z66" i="2" s="1"/>
  <c r="Z65" i="2" l="1"/>
  <c r="AB64" i="2"/>
  <c r="AB66" i="2" s="1"/>
  <c r="AD64" i="2" l="1"/>
  <c r="AD66" i="2" s="1"/>
  <c r="AB65" i="2"/>
  <c r="AF64" i="2"/>
  <c r="AF66" i="2" s="1"/>
  <c r="AD65" i="2" l="1"/>
  <c r="AH64" i="2"/>
  <c r="AF65" i="2"/>
  <c r="AH66" i="2" l="1"/>
  <c r="AH65" i="2"/>
  <c r="AJ64" i="2"/>
  <c r="AJ66" i="2" l="1"/>
  <c r="AL64" i="2"/>
  <c r="AL65" i="2" s="1"/>
  <c r="AJ65" i="2"/>
  <c r="AL66" i="2" l="1"/>
  <c r="AM64" i="2"/>
  <c r="L67" i="2" s="1"/>
  <c r="P67" i="2" s="1"/>
  <c r="P68" i="2" s="1"/>
  <c r="AN64" i="2"/>
  <c r="M69" i="2" s="1"/>
  <c r="P69" i="2" l="1"/>
  <c r="R67" i="2"/>
  <c r="T67" i="2" s="1"/>
  <c r="V67" i="2" s="1"/>
  <c r="V68" i="2" s="1"/>
  <c r="R68" i="2" l="1"/>
  <c r="T68" i="2"/>
  <c r="R69" i="2"/>
  <c r="T69" i="2" s="1"/>
  <c r="V69" i="2" s="1"/>
  <c r="X67" i="2"/>
  <c r="X69" i="2" l="1"/>
  <c r="Z67" i="2"/>
  <c r="X68" i="2"/>
  <c r="Z69" i="2" l="1"/>
  <c r="Z68" i="2"/>
  <c r="AB67" i="2"/>
  <c r="AB69" i="2" l="1"/>
  <c r="AD67" i="2"/>
  <c r="AB68" i="2"/>
  <c r="AD69" i="2" l="1"/>
  <c r="AD68" i="2"/>
  <c r="AF67" i="2"/>
  <c r="AF69" i="2" l="1"/>
  <c r="AF68" i="2"/>
  <c r="AH67" i="2"/>
  <c r="AH69" i="2" l="1"/>
  <c r="AJ67" i="2"/>
  <c r="AH68" i="2"/>
  <c r="AJ69" i="2" l="1"/>
  <c r="AL67" i="2"/>
  <c r="AN67" i="2" s="1"/>
  <c r="M72" i="2" s="1"/>
  <c r="AJ68" i="2"/>
  <c r="AL69" i="2" l="1"/>
  <c r="AM67" i="2"/>
  <c r="L70" i="2" s="1"/>
  <c r="P70" i="2" s="1"/>
  <c r="P71" i="2" s="1"/>
  <c r="AL68" i="2"/>
  <c r="R70" i="2" l="1"/>
  <c r="R71" i="2" s="1"/>
  <c r="P72" i="2"/>
  <c r="T70" i="2" l="1"/>
  <c r="V70" i="2" s="1"/>
  <c r="X70" i="2" s="1"/>
  <c r="R72" i="2"/>
  <c r="Z70" i="2" l="1"/>
  <c r="AB70" i="2" s="1"/>
  <c r="T72" i="2"/>
  <c r="V72" i="2" s="1"/>
  <c r="X72" i="2" s="1"/>
  <c r="V71" i="2"/>
  <c r="X71" i="2"/>
  <c r="T71" i="2"/>
  <c r="AB71" i="2" l="1"/>
  <c r="Z72" i="2"/>
  <c r="AB72" i="2" s="1"/>
  <c r="AD70" i="2"/>
  <c r="Z71" i="2"/>
  <c r="AD72" i="2" l="1"/>
  <c r="AF70" i="2"/>
  <c r="AD71" i="2"/>
  <c r="AF72" i="2" l="1"/>
  <c r="AF71" i="2"/>
  <c r="AH70" i="2"/>
  <c r="AH72" i="2" l="1"/>
  <c r="AJ70" i="2"/>
  <c r="AJ72" i="2" s="1"/>
  <c r="AH71" i="2"/>
  <c r="AL70" i="2" l="1"/>
  <c r="AJ71" i="2"/>
  <c r="AL72" i="2"/>
  <c r="AL71" i="2"/>
  <c r="AM70" i="2"/>
  <c r="L73" i="2" s="1"/>
  <c r="AN70" i="2"/>
  <c r="M75" i="2" l="1"/>
  <c r="P73" i="2"/>
  <c r="R73" i="2" l="1"/>
  <c r="P74" i="2"/>
  <c r="P75" i="2"/>
  <c r="R75" i="2" l="1"/>
  <c r="T73" i="2"/>
  <c r="V73" i="2" s="1"/>
  <c r="R74" i="2"/>
  <c r="V74" i="2" l="1"/>
  <c r="T74" i="2"/>
  <c r="X73" i="2"/>
  <c r="Z73" i="2" s="1"/>
  <c r="T75" i="2"/>
  <c r="V75" i="2" s="1"/>
  <c r="X74" i="2" l="1"/>
  <c r="AB73" i="2"/>
  <c r="AD73" i="2" s="1"/>
  <c r="X75" i="2"/>
  <c r="Z75" i="2" s="1"/>
  <c r="Z74" i="2"/>
  <c r="AB75" i="2" l="1"/>
  <c r="AD75" i="2" s="1"/>
  <c r="AD74" i="2"/>
  <c r="AB74" i="2"/>
  <c r="AF73" i="2"/>
  <c r="AF74" i="2" s="1"/>
  <c r="AH73" i="2" l="1"/>
  <c r="AJ73" i="2" s="1"/>
  <c r="AF75" i="2"/>
  <c r="AH74" i="2" l="1"/>
  <c r="AH75" i="2"/>
  <c r="AJ75" i="2" s="1"/>
  <c r="AL73" i="2"/>
  <c r="AJ74" i="2"/>
  <c r="AL75" i="2" l="1"/>
  <c r="AL74" i="2"/>
  <c r="AM73" i="2"/>
  <c r="L76" i="2" s="1"/>
  <c r="AN73" i="2"/>
  <c r="M78" i="2" l="1"/>
  <c r="P76" i="2"/>
  <c r="R76" i="2" l="1"/>
  <c r="T76" i="2" s="1"/>
  <c r="P77" i="2"/>
  <c r="P78" i="2"/>
  <c r="R77" i="2" l="1"/>
  <c r="R78" i="2"/>
  <c r="V76" i="2"/>
  <c r="V77" i="2" s="1"/>
  <c r="T77" i="2"/>
  <c r="T78" i="2"/>
  <c r="V78" i="2" l="1"/>
  <c r="X76" i="2"/>
  <c r="X77" i="2" s="1"/>
  <c r="Z76" i="2" l="1"/>
  <c r="Z77" i="2" s="1"/>
  <c r="X78" i="2"/>
  <c r="AB76" i="2" l="1"/>
  <c r="AB77" i="2" s="1"/>
  <c r="Z78" i="2"/>
  <c r="AD76" i="2" l="1"/>
  <c r="AD77" i="2" s="1"/>
  <c r="AB78" i="2"/>
  <c r="AF76" i="2"/>
  <c r="AD78" i="2" l="1"/>
  <c r="AF78" i="2" s="1"/>
  <c r="AH76" i="2"/>
  <c r="AH77" i="2" s="1"/>
  <c r="AF77" i="2"/>
  <c r="AJ76" i="2" l="1"/>
  <c r="AJ77" i="2" s="1"/>
  <c r="AH78" i="2"/>
  <c r="AL76" i="2"/>
  <c r="AJ78" i="2" l="1"/>
  <c r="AL78" i="2" s="1"/>
  <c r="AM76" i="2"/>
  <c r="L79" i="2" s="1"/>
  <c r="P79" i="2" s="1"/>
  <c r="R79" i="2" s="1"/>
  <c r="R80" i="2" s="1"/>
  <c r="AL77" i="2"/>
  <c r="AN76" i="2"/>
  <c r="M81" i="2" s="1"/>
  <c r="P80" i="2" l="1"/>
  <c r="P81" i="2"/>
  <c r="R81" i="2" s="1"/>
  <c r="T79" i="2"/>
  <c r="V79" i="2" s="1"/>
  <c r="V80" i="2" s="1"/>
  <c r="T81" i="2" l="1"/>
  <c r="V81" i="2" s="1"/>
  <c r="X79" i="2"/>
  <c r="X80" i="2" s="1"/>
  <c r="T80" i="2"/>
  <c r="Z79" i="2" l="1"/>
  <c r="AB79" i="2" s="1"/>
  <c r="X81" i="2"/>
  <c r="Z80" i="2" l="1"/>
  <c r="Z81" i="2"/>
  <c r="AB81" i="2" s="1"/>
  <c r="AD79" i="2"/>
  <c r="AB80" i="2"/>
  <c r="AD81" i="2" l="1"/>
  <c r="AF79" i="2"/>
  <c r="AF81" i="2" s="1"/>
  <c r="AD80" i="2"/>
  <c r="AF80" i="2" l="1"/>
  <c r="AH79" i="2"/>
  <c r="AH80" i="2" s="1"/>
  <c r="AJ79" i="2" l="1"/>
  <c r="AJ80" i="2" s="1"/>
  <c r="AH81" i="2"/>
  <c r="AL79" i="2" l="1"/>
  <c r="AJ81" i="2"/>
  <c r="AL81" i="2" l="1"/>
  <c r="AM79" i="2"/>
  <c r="L82" i="2" s="1"/>
  <c r="P82" i="2" s="1"/>
  <c r="R82" i="2" s="1"/>
  <c r="AN79" i="2"/>
  <c r="M84" i="2" s="1"/>
  <c r="AL80" i="2"/>
  <c r="P83" i="2" l="1"/>
  <c r="R83" i="2"/>
  <c r="P84" i="2"/>
  <c r="R84" i="2" s="1"/>
  <c r="T82" i="2"/>
  <c r="T84" i="2" l="1"/>
  <c r="T83" i="2"/>
  <c r="V82" i="2"/>
  <c r="V84" i="2" l="1"/>
  <c r="V83" i="2"/>
  <c r="X82" i="2"/>
  <c r="X84" i="2" l="1"/>
  <c r="Z82" i="2"/>
  <c r="X83" i="2"/>
  <c r="Z84" i="2" l="1"/>
  <c r="AB82" i="2"/>
  <c r="AB83" i="2" s="1"/>
  <c r="Z83" i="2"/>
  <c r="AD82" i="2" l="1"/>
  <c r="AF82" i="2" s="1"/>
  <c r="AB84" i="2"/>
  <c r="AD83" i="2" l="1"/>
  <c r="AD84" i="2"/>
  <c r="AF84" i="2" s="1"/>
  <c r="AH82" i="2"/>
  <c r="AF83" i="2"/>
  <c r="AH84" i="2" l="1"/>
  <c r="AH83" i="2"/>
  <c r="AJ82" i="2"/>
  <c r="AJ84" i="2" l="1"/>
  <c r="AJ83" i="2"/>
  <c r="AL82" i="2"/>
  <c r="AL84" i="2" l="1"/>
  <c r="AM82" i="2"/>
  <c r="L85" i="2" s="1"/>
  <c r="AL83" i="2"/>
  <c r="AN82" i="2"/>
  <c r="M87" i="2" l="1"/>
  <c r="P85" i="2"/>
  <c r="P86" i="2" l="1"/>
  <c r="R85" i="2"/>
  <c r="P87" i="2"/>
  <c r="R87" i="2" l="1"/>
  <c r="R86" i="2"/>
  <c r="T85" i="2"/>
  <c r="T87" i="2" l="1"/>
  <c r="V85" i="2"/>
  <c r="T86" i="2"/>
  <c r="V87" i="2" l="1"/>
  <c r="V86" i="2"/>
  <c r="X85" i="2"/>
  <c r="X87" i="2" l="1"/>
  <c r="X86" i="2"/>
  <c r="Z85" i="2"/>
  <c r="Z86" i="2" s="1"/>
  <c r="Z87" i="2" l="1"/>
  <c r="AB85" i="2"/>
  <c r="AB87" i="2" l="1"/>
  <c r="AB86" i="2"/>
  <c r="AD85" i="2"/>
  <c r="AD87" i="2" l="1"/>
  <c r="AF85" i="2"/>
  <c r="AD86" i="2"/>
  <c r="AF87" i="2" l="1"/>
  <c r="AF86" i="2"/>
  <c r="AH85" i="2"/>
  <c r="AH87" i="2" l="1"/>
  <c r="AJ85" i="2"/>
  <c r="AH86" i="2"/>
  <c r="AJ87" i="2" l="1"/>
  <c r="AL85" i="2"/>
  <c r="AN85" i="2" s="1"/>
  <c r="AJ86" i="2"/>
  <c r="M90" i="2" l="1"/>
  <c r="AL87" i="2"/>
  <c r="AM85" i="2"/>
  <c r="L88" i="2" s="1"/>
  <c r="AL86" i="2"/>
  <c r="P88" i="2" l="1"/>
  <c r="P89" i="2" l="1"/>
  <c r="P90" i="2"/>
  <c r="R88" i="2"/>
  <c r="R89" i="2" s="1"/>
  <c r="R90" i="2" l="1"/>
  <c r="T88" i="2"/>
  <c r="T90" i="2" l="1"/>
  <c r="V88" i="2"/>
  <c r="V89" i="2" s="1"/>
  <c r="T89" i="2"/>
  <c r="X88" i="2" l="1"/>
  <c r="X89" i="2" s="1"/>
  <c r="V90" i="2"/>
  <c r="X90" i="2" l="1"/>
  <c r="Z88" i="2"/>
  <c r="Z89" i="2" s="1"/>
  <c r="AB88" i="2" l="1"/>
  <c r="AD88" i="2" s="1"/>
  <c r="AD89" i="2" s="1"/>
  <c r="Z90" i="2"/>
  <c r="AB89" i="2" l="1"/>
  <c r="AF88" i="2"/>
  <c r="AH88" i="2" s="1"/>
  <c r="AB90" i="2"/>
  <c r="AD90" i="2" s="1"/>
  <c r="AF89" i="2" l="1"/>
  <c r="AF90" i="2"/>
  <c r="AH90" i="2" s="1"/>
  <c r="AJ88" i="2"/>
  <c r="AH89" i="2"/>
  <c r="AJ90" i="2" l="1"/>
  <c r="AJ89" i="2"/>
  <c r="AL88" i="2"/>
  <c r="AL90" i="2" l="1"/>
  <c r="AL89" i="2"/>
  <c r="AM88" i="2"/>
  <c r="L91" i="2" s="1"/>
  <c r="AN88" i="2"/>
  <c r="P91" i="2" l="1"/>
  <c r="P92" i="2" s="1"/>
  <c r="M93" i="2"/>
  <c r="P93" i="2" l="1"/>
  <c r="R91" i="2"/>
  <c r="R93" i="2" l="1"/>
  <c r="R92" i="2"/>
  <c r="T91" i="2"/>
  <c r="V91" i="2" s="1"/>
  <c r="V92" i="2" l="1"/>
  <c r="T93" i="2"/>
  <c r="V93" i="2" s="1"/>
  <c r="T92" i="2"/>
  <c r="X91" i="2"/>
  <c r="X92" i="2" s="1"/>
  <c r="X93" i="2" l="1"/>
  <c r="Z91" i="2"/>
  <c r="Z93" i="2" l="1"/>
  <c r="Z92" i="2"/>
  <c r="AB91" i="2"/>
  <c r="AB93" i="2" s="1"/>
  <c r="AB92" i="2" l="1"/>
  <c r="AD91" i="2"/>
  <c r="AF91" i="2" s="1"/>
  <c r="AH91" i="2" s="1"/>
  <c r="AJ91" i="2" l="1"/>
  <c r="AL91" i="2" s="1"/>
  <c r="AH92" i="2"/>
  <c r="AD93" i="2"/>
  <c r="AF93" i="2" s="1"/>
  <c r="AH93" i="2" s="1"/>
  <c r="AF92" i="2"/>
  <c r="AD92" i="2"/>
  <c r="AJ92" i="2" l="1"/>
  <c r="AJ93" i="2"/>
  <c r="AL93" i="2" s="1"/>
  <c r="AL92" i="2"/>
  <c r="AM91" i="2"/>
  <c r="L94" i="2" s="1"/>
  <c r="AN91" i="2"/>
  <c r="M96" i="2" l="1"/>
  <c r="P94" i="2"/>
  <c r="R94" i="2" s="1"/>
  <c r="R95" i="2" l="1"/>
  <c r="P96" i="2"/>
  <c r="R96" i="2" s="1"/>
  <c r="T94" i="2"/>
  <c r="P95" i="2"/>
  <c r="T96" i="2" l="1"/>
  <c r="T95" i="2"/>
  <c r="V94" i="2"/>
  <c r="V96" i="2" l="1"/>
  <c r="V95" i="2"/>
  <c r="X94" i="2"/>
  <c r="X95" i="2" s="1"/>
  <c r="Z94" i="2" l="1"/>
  <c r="AB94" i="2" s="1"/>
  <c r="X96" i="2"/>
  <c r="Z96" i="2" l="1"/>
  <c r="AB96" i="2" s="1"/>
  <c r="Z95" i="2"/>
  <c r="AB95" i="2"/>
  <c r="AD94" i="2"/>
  <c r="AD95" i="2" s="1"/>
  <c r="AD96" i="2" l="1"/>
  <c r="AF94" i="2"/>
  <c r="AF96" i="2" l="1"/>
  <c r="AF95" i="2"/>
  <c r="AH94" i="2"/>
  <c r="AH96" i="2" l="1"/>
  <c r="AH95" i="2"/>
  <c r="AJ94" i="2"/>
  <c r="AJ96" i="2" l="1"/>
  <c r="AJ95" i="2"/>
  <c r="AL94" i="2"/>
  <c r="AN94" i="2" s="1"/>
  <c r="M99" i="2" l="1"/>
  <c r="AL96" i="2"/>
  <c r="AM94" i="2"/>
  <c r="L97" i="2" s="1"/>
  <c r="AL95" i="2"/>
  <c r="P97" i="2" l="1"/>
  <c r="R97" i="2" l="1"/>
  <c r="R98" i="2" s="1"/>
  <c r="P98" i="2"/>
  <c r="P99" i="2"/>
  <c r="R99" i="2" l="1"/>
  <c r="T97" i="2"/>
  <c r="V97" i="2" s="1"/>
  <c r="T99" i="2" l="1"/>
  <c r="V99" i="2" s="1"/>
  <c r="X97" i="2"/>
  <c r="T98" i="2"/>
  <c r="V98" i="2"/>
  <c r="X99" i="2" l="1"/>
  <c r="Z97" i="2"/>
  <c r="AB97" i="2" s="1"/>
  <c r="X98" i="2"/>
  <c r="AB98" i="2" l="1"/>
  <c r="AD97" i="2"/>
  <c r="AF97" i="2" s="1"/>
  <c r="AH97" i="2" s="1"/>
  <c r="Z99" i="2"/>
  <c r="AB99" i="2" s="1"/>
  <c r="Z98" i="2"/>
  <c r="AF98" i="2" l="1"/>
  <c r="AJ97" i="2"/>
  <c r="AH98" i="2"/>
  <c r="AD99" i="2"/>
  <c r="AF99" i="2" s="1"/>
  <c r="AH99" i="2" s="1"/>
  <c r="AD98" i="2"/>
  <c r="AJ99" i="2" l="1"/>
  <c r="AJ98" i="2"/>
  <c r="AL97" i="2"/>
  <c r="AL99" i="2" l="1"/>
  <c r="AM97" i="2"/>
  <c r="L100" i="2" s="1"/>
  <c r="AL98" i="2"/>
  <c r="AN97" i="2"/>
  <c r="M102" i="2" l="1"/>
  <c r="P100" i="2"/>
  <c r="P101" i="2" s="1"/>
  <c r="R100" i="2" l="1"/>
  <c r="R101" i="2" s="1"/>
  <c r="P102" i="2"/>
  <c r="T100" i="2" l="1"/>
  <c r="T101" i="2" s="1"/>
  <c r="R102" i="2"/>
  <c r="V100" i="2" l="1"/>
  <c r="V101" i="2" s="1"/>
  <c r="T102" i="2"/>
  <c r="X100" i="2" l="1"/>
  <c r="Z100" i="2" s="1"/>
  <c r="V102" i="2"/>
  <c r="X101" i="2"/>
  <c r="AB100" i="2"/>
  <c r="AB101" i="2" s="1"/>
  <c r="Z101" i="2"/>
  <c r="X102" i="2"/>
  <c r="Z102" i="2" s="1"/>
  <c r="AD100" i="2" l="1"/>
  <c r="AD101" i="2" s="1"/>
  <c r="AB102" i="2"/>
  <c r="AF100" i="2" l="1"/>
  <c r="AF101" i="2" s="1"/>
  <c r="AD102" i="2"/>
  <c r="AH100" i="2"/>
  <c r="AF102" i="2" l="1"/>
  <c r="AH102" i="2" s="1"/>
  <c r="AJ100" i="2"/>
  <c r="AH101" i="2"/>
  <c r="AJ102" i="2" l="1"/>
  <c r="AL100" i="2"/>
  <c r="AL101" i="2" s="1"/>
  <c r="AJ101" i="2"/>
  <c r="AL102" i="2" l="1"/>
  <c r="AM100" i="2"/>
  <c r="L103" i="2" s="1"/>
  <c r="P103" i="2" s="1"/>
  <c r="R103" i="2" s="1"/>
  <c r="T103" i="2" s="1"/>
  <c r="T104" i="2" s="1"/>
  <c r="AN100" i="2"/>
  <c r="M105" i="2" s="1"/>
  <c r="V103" i="2" l="1"/>
  <c r="X103" i="2" s="1"/>
  <c r="R104" i="2"/>
  <c r="P104" i="2"/>
  <c r="P105" i="2"/>
  <c r="R105" i="2" s="1"/>
  <c r="T105" i="2" s="1"/>
  <c r="V105" i="2" s="1"/>
  <c r="Z103" i="2"/>
  <c r="Z104" i="2" s="1"/>
  <c r="X105" i="2" l="1"/>
  <c r="X104" i="2"/>
  <c r="V104" i="2"/>
  <c r="AB103" i="2"/>
  <c r="AB104" i="2" s="1"/>
  <c r="Z105" i="2"/>
  <c r="AD103" i="2" l="1"/>
  <c r="AB105" i="2"/>
  <c r="AD105" i="2" s="1"/>
  <c r="AF103" i="2"/>
  <c r="AD104" i="2"/>
  <c r="AF105" i="2" l="1"/>
  <c r="AH103" i="2"/>
  <c r="AF104" i="2"/>
  <c r="AH105" i="2" l="1"/>
  <c r="AH104" i="2"/>
  <c r="AJ103" i="2"/>
  <c r="AJ105" i="2" l="1"/>
  <c r="AL103" i="2"/>
  <c r="AN103" i="2" s="1"/>
  <c r="AJ104" i="2"/>
  <c r="AL105" i="2" l="1"/>
  <c r="AL104" i="2"/>
  <c r="AM103" i="2"/>
  <c r="L106" i="2" s="1"/>
  <c r="M108" i="2"/>
  <c r="P106" i="2" l="1"/>
  <c r="R106" i="2" s="1"/>
  <c r="P107" i="2" l="1"/>
  <c r="T106" i="2"/>
  <c r="P108" i="2"/>
  <c r="R108" i="2" s="1"/>
  <c r="R107" i="2"/>
  <c r="T108" i="2" l="1"/>
  <c r="V106" i="2"/>
  <c r="T107" i="2"/>
  <c r="X106" i="2" l="1"/>
  <c r="Z106" i="2" s="1"/>
  <c r="V108" i="2"/>
  <c r="V107" i="2"/>
  <c r="X108" i="2" l="1"/>
  <c r="Z108" i="2" s="1"/>
  <c r="AB106" i="2"/>
  <c r="X107" i="2"/>
  <c r="Z107" i="2"/>
  <c r="AB107" i="2" l="1"/>
  <c r="AB108" i="2"/>
  <c r="AD106" i="2"/>
  <c r="AD108" i="2" s="1"/>
  <c r="AF106" i="2" l="1"/>
  <c r="AD107" i="2"/>
  <c r="AF108" i="2" l="1"/>
  <c r="AH106" i="2"/>
  <c r="AF107" i="2"/>
  <c r="AH108" i="2" l="1"/>
  <c r="AJ106" i="2"/>
  <c r="AH107" i="2"/>
  <c r="AJ108" i="2" l="1"/>
  <c r="AL106" i="2"/>
  <c r="AJ107" i="2"/>
  <c r="AL108" i="2" l="1"/>
  <c r="AL107" i="2"/>
  <c r="AM106" i="2"/>
  <c r="L109" i="2" s="1"/>
  <c r="AN106" i="2"/>
  <c r="P109" i="2" l="1"/>
  <c r="M111" i="2"/>
  <c r="R109" i="2" l="1"/>
  <c r="P110" i="2"/>
  <c r="P111" i="2"/>
  <c r="R111" i="2" l="1"/>
  <c r="R110" i="2"/>
  <c r="T109" i="2"/>
  <c r="T111" i="2" l="1"/>
  <c r="V109" i="2"/>
  <c r="V110" i="2" s="1"/>
  <c r="T110" i="2"/>
  <c r="X109" i="2" l="1"/>
  <c r="Z109" i="2" s="1"/>
  <c r="Z110" i="2" s="1"/>
  <c r="V111" i="2"/>
  <c r="X110" i="2" l="1"/>
  <c r="X111" i="2"/>
  <c r="Z111" i="2" s="1"/>
  <c r="AB109" i="2"/>
  <c r="AB111" i="2" l="1"/>
  <c r="AB110" i="2"/>
  <c r="AD109" i="2"/>
  <c r="AD111" i="2" l="1"/>
  <c r="AD110" i="2"/>
  <c r="AF109" i="2"/>
  <c r="AF111" i="2" l="1"/>
  <c r="AF110" i="2"/>
  <c r="AH109" i="2"/>
  <c r="AH111" i="2" l="1"/>
  <c r="AH110" i="2"/>
  <c r="AJ109" i="2"/>
  <c r="AJ111" i="2" l="1"/>
  <c r="AJ110" i="2"/>
  <c r="AL109" i="2"/>
  <c r="AL111" i="2" l="1"/>
  <c r="AL110" i="2"/>
  <c r="AM109" i="2"/>
  <c r="L112" i="2" s="1"/>
  <c r="AN109" i="2"/>
  <c r="P112" i="2" l="1"/>
  <c r="M114" i="2"/>
  <c r="P114" i="2" l="1"/>
  <c r="P113" i="2"/>
  <c r="R112" i="2"/>
  <c r="T112" i="2" l="1"/>
  <c r="T113" i="2" s="1"/>
  <c r="R114" i="2"/>
  <c r="R113" i="2"/>
  <c r="T114" i="2" l="1"/>
  <c r="V112" i="2"/>
  <c r="V114" i="2" l="1"/>
  <c r="X112" i="2"/>
  <c r="V113" i="2"/>
  <c r="X114" i="2" l="1"/>
  <c r="X113" i="2"/>
  <c r="Z112" i="2"/>
  <c r="Z113" i="2" s="1"/>
  <c r="Z114" i="2" l="1"/>
  <c r="AB112" i="2"/>
  <c r="AB114" i="2" l="1"/>
  <c r="AD112" i="2"/>
  <c r="AB113" i="2"/>
  <c r="AD114" i="2" l="1"/>
  <c r="AD113" i="2"/>
  <c r="AF112" i="2"/>
  <c r="AF114" i="2" l="1"/>
  <c r="AH112" i="2"/>
  <c r="AF113" i="2"/>
  <c r="AH114" i="2" l="1"/>
  <c r="AH113" i="2"/>
  <c r="AJ112" i="2"/>
  <c r="AJ114" i="2" l="1"/>
  <c r="AL112" i="2"/>
  <c r="AJ113" i="2"/>
  <c r="AL114" i="2" l="1"/>
  <c r="AL113" i="2"/>
  <c r="AM112" i="2"/>
  <c r="L115" i="2" s="1"/>
  <c r="AN112" i="2"/>
  <c r="P115" i="2" l="1"/>
  <c r="R115" i="2" s="1"/>
  <c r="M117" i="2"/>
  <c r="P116" i="2" l="1"/>
  <c r="P117" i="2"/>
  <c r="R117" i="2" s="1"/>
  <c r="T115" i="2"/>
  <c r="R116" i="2"/>
  <c r="T117" i="2" l="1"/>
  <c r="T116" i="2"/>
  <c r="V115" i="2"/>
  <c r="V116" i="2" s="1"/>
  <c r="V117" i="2" l="1"/>
  <c r="X115" i="2"/>
  <c r="X117" i="2" l="1"/>
  <c r="X116" i="2"/>
  <c r="Z115" i="2"/>
  <c r="Z117" i="2" s="1"/>
  <c r="AB115" i="2" l="1"/>
  <c r="AB117" i="2" s="1"/>
  <c r="Z116" i="2"/>
  <c r="AD115" i="2" l="1"/>
  <c r="AB116" i="2"/>
  <c r="AD117" i="2" l="1"/>
  <c r="AD116" i="2"/>
  <c r="AF115" i="2"/>
  <c r="AF117" i="2" l="1"/>
  <c r="AF116" i="2"/>
  <c r="AH115" i="2"/>
  <c r="AH117" i="2" l="1"/>
  <c r="AJ115" i="2"/>
  <c r="AH116" i="2"/>
  <c r="AJ117" i="2" l="1"/>
  <c r="AL115" i="2"/>
  <c r="AJ116" i="2"/>
  <c r="AL117" i="2" l="1"/>
  <c r="AM115" i="2"/>
  <c r="L118" i="2" s="1"/>
  <c r="AL116" i="2"/>
  <c r="AN115" i="2"/>
  <c r="M120" i="2" l="1"/>
  <c r="P118" i="2"/>
  <c r="P119" i="2" l="1"/>
  <c r="P120" i="2"/>
  <c r="R118" i="2"/>
  <c r="R120" i="2" l="1"/>
  <c r="R119" i="2"/>
  <c r="T118" i="2"/>
  <c r="T119" i="2" s="1"/>
  <c r="V118" i="2" l="1"/>
  <c r="X118" i="2" s="1"/>
  <c r="X119" i="2" s="1"/>
  <c r="T120" i="2"/>
  <c r="V119" i="2" l="1"/>
  <c r="V120" i="2"/>
  <c r="X120" i="2" s="1"/>
  <c r="Z118" i="2"/>
  <c r="Z120" i="2" l="1"/>
  <c r="Z119" i="2"/>
  <c r="AB118" i="2"/>
  <c r="AB120" i="2" l="1"/>
  <c r="AD118" i="2"/>
  <c r="AB119" i="2"/>
  <c r="AD120" i="2" l="1"/>
  <c r="AD119" i="2"/>
  <c r="AF118" i="2"/>
  <c r="AF120" i="2" l="1"/>
  <c r="AF119" i="2"/>
  <c r="AH118" i="2"/>
  <c r="AH120" i="2" l="1"/>
  <c r="AJ118" i="2"/>
  <c r="AH119" i="2"/>
  <c r="AJ120" i="2" l="1"/>
  <c r="AJ119" i="2"/>
  <c r="AL118" i="2"/>
  <c r="AL120" i="2" l="1"/>
  <c r="AM118" i="2"/>
  <c r="L121" i="2" s="1"/>
  <c r="AL119" i="2"/>
  <c r="AN118" i="2"/>
  <c r="M123" i="2" l="1"/>
  <c r="P121" i="2"/>
  <c r="P122" i="2" s="1"/>
  <c r="R121" i="2" l="1"/>
  <c r="R122" i="2" s="1"/>
  <c r="P123" i="2"/>
  <c r="R123" i="2" l="1"/>
  <c r="T121" i="2"/>
  <c r="V121" i="2" s="1"/>
  <c r="V122" i="2" s="1"/>
  <c r="X121" i="2" l="1"/>
  <c r="Z121" i="2" s="1"/>
  <c r="T122" i="2"/>
  <c r="T123" i="2"/>
  <c r="V123" i="2" s="1"/>
  <c r="AB121" i="2" l="1"/>
  <c r="AB122" i="2" s="1"/>
  <c r="X122" i="2"/>
  <c r="Z122" i="2"/>
  <c r="X123" i="2"/>
  <c r="Z123" i="2" s="1"/>
  <c r="AD121" i="2" l="1"/>
  <c r="AB123" i="2"/>
  <c r="AD122" i="2"/>
  <c r="AF121" i="2"/>
  <c r="AF122" i="2" s="1"/>
  <c r="AD123" i="2" l="1"/>
  <c r="AF123" i="2"/>
  <c r="AH121" i="2"/>
  <c r="AH123" i="2" l="1"/>
  <c r="AJ121" i="2"/>
  <c r="AH122" i="2"/>
  <c r="AJ123" i="2" l="1"/>
  <c r="AL121" i="2"/>
  <c r="AJ122" i="2"/>
  <c r="AL123" i="2" l="1"/>
  <c r="AM121" i="2"/>
  <c r="L124" i="2" s="1"/>
  <c r="AL122" i="2"/>
  <c r="AN121" i="2"/>
  <c r="M126" i="2" l="1"/>
  <c r="P124" i="2"/>
  <c r="R124" i="2" l="1"/>
  <c r="R125" i="2" s="1"/>
  <c r="P126" i="2"/>
  <c r="P125" i="2"/>
  <c r="T124" i="2" l="1"/>
  <c r="V124" i="2" s="1"/>
  <c r="V125" i="2" s="1"/>
  <c r="R126" i="2"/>
  <c r="X124" i="2" l="1"/>
  <c r="Z124" i="2" s="1"/>
  <c r="Z125" i="2" s="1"/>
  <c r="T126" i="2"/>
  <c r="V126" i="2" s="1"/>
  <c r="T125" i="2"/>
  <c r="AB124" i="2"/>
  <c r="AD124" i="2" s="1"/>
  <c r="X125" i="2" l="1"/>
  <c r="X126" i="2"/>
  <c r="Z126" i="2" s="1"/>
  <c r="AB126" i="2" s="1"/>
  <c r="AD126" i="2" s="1"/>
  <c r="AF124" i="2"/>
  <c r="AF125" i="2" s="1"/>
  <c r="AB125" i="2"/>
  <c r="AD125" i="2"/>
  <c r="AH124" i="2" l="1"/>
  <c r="AH125" i="2" s="1"/>
  <c r="AF126" i="2"/>
  <c r="AJ124" i="2" l="1"/>
  <c r="AL124" i="2" s="1"/>
  <c r="AM124" i="2" s="1"/>
  <c r="L127" i="2" s="1"/>
  <c r="AH126" i="2"/>
  <c r="AN124" i="2" l="1"/>
  <c r="AL125" i="2"/>
  <c r="AJ125" i="2"/>
  <c r="AJ126" i="2"/>
  <c r="AL126" i="2" s="1"/>
  <c r="M129" i="2"/>
  <c r="P127" i="2"/>
  <c r="R127" i="2" s="1"/>
  <c r="R128" i="2" l="1"/>
  <c r="P129" i="2"/>
  <c r="R129" i="2" s="1"/>
  <c r="T127" i="2"/>
  <c r="P128" i="2"/>
  <c r="T128" i="2" l="1"/>
  <c r="V127" i="2"/>
  <c r="X127" i="2" s="1"/>
  <c r="T129" i="2"/>
  <c r="V128" i="2" l="1"/>
  <c r="V129" i="2"/>
  <c r="X129" i="2" s="1"/>
  <c r="X128" i="2"/>
  <c r="Z127" i="2"/>
  <c r="AB127" i="2" s="1"/>
  <c r="Z129" i="2" l="1"/>
  <c r="AB129" i="2" s="1"/>
  <c r="Z128" i="2"/>
  <c r="AD127" i="2"/>
  <c r="AD128" i="2" s="1"/>
  <c r="AB128" i="2"/>
  <c r="AF127" i="2" l="1"/>
  <c r="AH127" i="2" s="1"/>
  <c r="AD129" i="2"/>
  <c r="AF128" i="2" l="1"/>
  <c r="AF129" i="2"/>
  <c r="AH129" i="2" s="1"/>
  <c r="AH128" i="2"/>
  <c r="AJ127" i="2"/>
  <c r="AJ129" i="2" l="1"/>
  <c r="AL127" i="2"/>
  <c r="AN127" i="2" s="1"/>
  <c r="AJ128" i="2"/>
  <c r="M132" i="2" l="1"/>
  <c r="AL129" i="2"/>
  <c r="AM127" i="2"/>
  <c r="L130" i="2" s="1"/>
  <c r="AL128" i="2"/>
  <c r="P130" i="2" l="1"/>
  <c r="P132" i="2" l="1"/>
  <c r="P131" i="2"/>
  <c r="R130" i="2"/>
  <c r="T130" i="2" s="1"/>
  <c r="V130" i="2" l="1"/>
  <c r="V131" i="2" s="1"/>
  <c r="T131" i="2"/>
  <c r="X130" i="2"/>
  <c r="R132" i="2"/>
  <c r="T132" i="2" s="1"/>
  <c r="R131" i="2"/>
  <c r="X131" i="2" l="1"/>
  <c r="Z130" i="2"/>
  <c r="Z131" i="2" s="1"/>
  <c r="V132" i="2"/>
  <c r="X132" i="2" s="1"/>
  <c r="AB130" i="2" l="1"/>
  <c r="AB131" i="2" s="1"/>
  <c r="Z132" i="2"/>
  <c r="AD130" i="2" l="1"/>
  <c r="AF130" i="2" s="1"/>
  <c r="AH130" i="2" s="1"/>
  <c r="AH131" i="2" s="1"/>
  <c r="AB132" i="2"/>
  <c r="AD131" i="2" l="1"/>
  <c r="AF131" i="2"/>
  <c r="AD132" i="2"/>
  <c r="AF132" i="2" s="1"/>
  <c r="AH132" i="2" s="1"/>
  <c r="AJ130" i="2"/>
  <c r="AJ132" i="2" l="1"/>
  <c r="AL130" i="2"/>
  <c r="AN130" i="2" s="1"/>
  <c r="AJ131" i="2"/>
  <c r="AM130" i="2" l="1"/>
  <c r="L133" i="2" s="1"/>
  <c r="P133" i="2" s="1"/>
  <c r="M135" i="2"/>
  <c r="AL132" i="2"/>
  <c r="AL131" i="2"/>
  <c r="R133" i="2" l="1"/>
  <c r="P134" i="2"/>
  <c r="P135" i="2"/>
  <c r="T133" i="2" l="1"/>
  <c r="R134" i="2"/>
  <c r="R135" i="2"/>
  <c r="T134" i="2" l="1"/>
  <c r="T135" i="2"/>
  <c r="V133" i="2"/>
  <c r="X133" i="2" s="1"/>
  <c r="Z133" i="2" l="1"/>
  <c r="AB133" i="2" s="1"/>
  <c r="V135" i="2"/>
  <c r="X135" i="2" s="1"/>
  <c r="X134" i="2"/>
  <c r="V134" i="2"/>
  <c r="Z134" i="2" l="1"/>
  <c r="AB134" i="2"/>
  <c r="AD133" i="2"/>
  <c r="AD134" i="2" s="1"/>
  <c r="Z135" i="2"/>
  <c r="AB135" i="2" s="1"/>
  <c r="AD135" i="2" l="1"/>
  <c r="AF133" i="2"/>
  <c r="AF135" i="2" l="1"/>
  <c r="AH133" i="2"/>
  <c r="AF134" i="2"/>
  <c r="AH134" i="2" l="1"/>
  <c r="AH135" i="2"/>
  <c r="AJ133" i="2"/>
  <c r="AJ135" i="2" l="1"/>
  <c r="AJ134" i="2"/>
  <c r="AL133" i="2"/>
  <c r="AL135" i="2" l="1"/>
  <c r="AL134" i="2"/>
  <c r="AM133" i="2"/>
  <c r="L136" i="2" s="1"/>
  <c r="AN133" i="2"/>
  <c r="M138" i="2" s="1"/>
  <c r="P136" i="2" l="1"/>
  <c r="R136" i="2" l="1"/>
  <c r="R137" i="2" s="1"/>
  <c r="P138" i="2"/>
  <c r="P137" i="2"/>
  <c r="T136" i="2" l="1"/>
  <c r="T137" i="2" s="1"/>
  <c r="R138" i="2"/>
  <c r="V136" i="2" l="1"/>
  <c r="X136" i="2" s="1"/>
  <c r="X137" i="2" s="1"/>
  <c r="T138" i="2"/>
  <c r="V137" i="2" l="1"/>
  <c r="V138" i="2"/>
  <c r="X138" i="2" s="1"/>
  <c r="Z136" i="2"/>
  <c r="AB136" i="2" s="1"/>
  <c r="AD136" i="2" l="1"/>
  <c r="AD137" i="2" s="1"/>
  <c r="Z138" i="2"/>
  <c r="AB138" i="2" s="1"/>
  <c r="AB137" i="2"/>
  <c r="Z137" i="2"/>
  <c r="AF136" i="2" l="1"/>
  <c r="AH136" i="2" s="1"/>
  <c r="AD138" i="2"/>
  <c r="AJ136" i="2" l="1"/>
  <c r="AL136" i="2" s="1"/>
  <c r="AF137" i="2"/>
  <c r="AF138" i="2"/>
  <c r="AH138" i="2" s="1"/>
  <c r="AH137" i="2"/>
  <c r="AJ138" i="2" l="1"/>
  <c r="AL138" i="2" s="1"/>
  <c r="AN136" i="2"/>
  <c r="M141" i="2" s="1"/>
  <c r="AL137" i="2"/>
  <c r="AM136" i="2"/>
  <c r="L139" i="2" s="1"/>
  <c r="P139" i="2" s="1"/>
  <c r="R139" i="2" s="1"/>
  <c r="AJ137" i="2"/>
  <c r="P141" i="2" l="1"/>
  <c r="R141" i="2" s="1"/>
  <c r="T139" i="2"/>
  <c r="R140" i="2"/>
  <c r="P140" i="2"/>
  <c r="T141" i="2" l="1"/>
  <c r="T140" i="2"/>
  <c r="V139" i="2"/>
  <c r="V140" i="2" s="1"/>
  <c r="V141" i="2" l="1"/>
  <c r="X139" i="2"/>
  <c r="X141" i="2" s="1"/>
  <c r="Z139" i="2" l="1"/>
  <c r="Z141" i="2" s="1"/>
  <c r="X140" i="2"/>
  <c r="AB139" i="2"/>
  <c r="Z140" i="2"/>
  <c r="AB141" i="2" l="1"/>
  <c r="AB140" i="2"/>
  <c r="AD139" i="2"/>
  <c r="AD141" i="2" s="1"/>
  <c r="AD140" i="2" l="1"/>
  <c r="AF139" i="2"/>
  <c r="AF141" i="2" s="1"/>
  <c r="AH139" i="2" l="1"/>
  <c r="AH141" i="2" s="1"/>
  <c r="AF140" i="2"/>
  <c r="AJ139" i="2" l="1"/>
  <c r="AH140" i="2"/>
  <c r="AJ141" i="2"/>
  <c r="AL139" i="2"/>
  <c r="AJ140" i="2"/>
  <c r="AL141" i="2" l="1"/>
  <c r="AM139" i="2"/>
  <c r="L142" i="2" s="1"/>
  <c r="AL140" i="2"/>
  <c r="AN139" i="2"/>
  <c r="M144" i="2" l="1"/>
  <c r="P142" i="2"/>
  <c r="P143" i="2" l="1"/>
  <c r="P144" i="2"/>
  <c r="R142" i="2"/>
  <c r="T142" i="2" s="1"/>
  <c r="T143" i="2" l="1"/>
  <c r="R143" i="2"/>
  <c r="R144" i="2"/>
  <c r="T144" i="2" s="1"/>
  <c r="V142" i="2"/>
  <c r="X142" i="2" l="1"/>
  <c r="X143" i="2" s="1"/>
  <c r="V143" i="2"/>
  <c r="V144" i="2"/>
  <c r="X144" i="2" l="1"/>
  <c r="Z142" i="2"/>
  <c r="AB142" i="2" s="1"/>
  <c r="AD142" i="2" s="1"/>
  <c r="AD143" i="2" s="1"/>
  <c r="AB143" i="2" l="1"/>
  <c r="Z143" i="2"/>
  <c r="Z144" i="2"/>
  <c r="AB144" i="2" s="1"/>
  <c r="AD144" i="2" s="1"/>
  <c r="AF142" i="2"/>
  <c r="AF143" i="2" s="1"/>
  <c r="AF144" i="2" l="1"/>
  <c r="AH142" i="2"/>
  <c r="AH143" i="2" s="1"/>
  <c r="AJ142" i="2" l="1"/>
  <c r="AH144" i="2"/>
  <c r="AJ144" i="2" l="1"/>
  <c r="AJ143" i="2"/>
  <c r="AL142" i="2"/>
  <c r="AL143" i="2" l="1"/>
  <c r="AM142" i="2"/>
  <c r="L145" i="2" s="1"/>
  <c r="P145" i="2" s="1"/>
  <c r="P146" i="2" s="1"/>
  <c r="AN142" i="2"/>
  <c r="M147" i="2" s="1"/>
  <c r="AL144" i="2"/>
  <c r="P147" i="2" l="1"/>
  <c r="R145" i="2"/>
  <c r="R147" i="2" s="1"/>
  <c r="T145" i="2" l="1"/>
  <c r="T147" i="2" s="1"/>
  <c r="R146" i="2"/>
  <c r="T146" i="2" l="1"/>
  <c r="V145" i="2"/>
  <c r="V147" i="2" s="1"/>
  <c r="X145" i="2" l="1"/>
  <c r="V146" i="2"/>
  <c r="X147" i="2" l="1"/>
  <c r="X146" i="2"/>
  <c r="Z145" i="2"/>
  <c r="AB145" i="2" l="1"/>
  <c r="AB146" i="2" s="1"/>
  <c r="Z147" i="2"/>
  <c r="Z146" i="2"/>
  <c r="AB147" i="2" l="1"/>
  <c r="AD145" i="2"/>
  <c r="AD146" i="2" l="1"/>
  <c r="AF145" i="2"/>
  <c r="AD147" i="2"/>
  <c r="AF146" i="2" l="1"/>
  <c r="AF147" i="2"/>
  <c r="AH145" i="2"/>
  <c r="AJ145" i="2" l="1"/>
  <c r="AJ146" i="2" s="1"/>
  <c r="AH147" i="2"/>
  <c r="AH146" i="2"/>
  <c r="AL145" i="2" l="1"/>
  <c r="AL146" i="2" s="1"/>
  <c r="AJ147" i="2"/>
  <c r="AL147" i="2" l="1"/>
  <c r="AM145" i="2"/>
  <c r="L148" i="2" s="1"/>
  <c r="P148" i="2" s="1"/>
  <c r="R148" i="2" s="1"/>
  <c r="AN145" i="2"/>
  <c r="M150" i="2" s="1"/>
  <c r="T148" i="2" l="1"/>
  <c r="T149" i="2" s="1"/>
  <c r="R149" i="2"/>
  <c r="P149" i="2"/>
  <c r="P150" i="2"/>
  <c r="R150" i="2" s="1"/>
  <c r="V148" i="2" l="1"/>
  <c r="X148" i="2" s="1"/>
  <c r="Z148" i="2" s="1"/>
  <c r="T150" i="2"/>
  <c r="V150" i="2" l="1"/>
  <c r="X150" i="2" s="1"/>
  <c r="Z150" i="2" s="1"/>
  <c r="V149" i="2"/>
  <c r="X149" i="2"/>
  <c r="AB148" i="2"/>
  <c r="AD148" i="2" s="1"/>
  <c r="Z149" i="2"/>
  <c r="AB150" i="2" l="1"/>
  <c r="AD150" i="2" s="1"/>
  <c r="AF148" i="2"/>
  <c r="AF149" i="2" s="1"/>
  <c r="AD149" i="2"/>
  <c r="AB149" i="2"/>
  <c r="AH148" i="2" l="1"/>
  <c r="AJ148" i="2" s="1"/>
  <c r="AJ149" i="2" s="1"/>
  <c r="AF150" i="2"/>
  <c r="AH149" i="2" l="1"/>
  <c r="AH150" i="2"/>
  <c r="AL148" i="2"/>
  <c r="AL149" i="2" s="1"/>
  <c r="AJ150" i="2"/>
  <c r="AM148" i="2" l="1"/>
  <c r="L151" i="2" s="1"/>
  <c r="P151" i="2" s="1"/>
  <c r="R151" i="2" s="1"/>
  <c r="AN148" i="2"/>
  <c r="M153" i="2" s="1"/>
  <c r="AL150" i="2"/>
  <c r="P153" i="2" l="1"/>
  <c r="R153" i="2" s="1"/>
  <c r="R152" i="2"/>
  <c r="T151" i="2"/>
  <c r="T152" i="2" s="1"/>
  <c r="P152" i="2"/>
  <c r="T153" i="2" l="1"/>
  <c r="V151" i="2"/>
  <c r="X151" i="2" s="1"/>
  <c r="V152" i="2" l="1"/>
  <c r="V153" i="2"/>
  <c r="X153" i="2" s="1"/>
  <c r="X152" i="2"/>
  <c r="Z151" i="2"/>
  <c r="AB151" i="2" l="1"/>
  <c r="AB152" i="2" s="1"/>
  <c r="Z153" i="2"/>
  <c r="Z152" i="2"/>
  <c r="AB153" i="2" l="1"/>
  <c r="AD151" i="2"/>
  <c r="AF151" i="2" l="1"/>
  <c r="AF152" i="2" s="1"/>
  <c r="AD153" i="2"/>
  <c r="AD152" i="2"/>
  <c r="AF153" i="2" l="1"/>
  <c r="AH151" i="2"/>
  <c r="AH152" i="2" l="1"/>
  <c r="AH153" i="2"/>
  <c r="AJ151" i="2"/>
  <c r="AJ153" i="2" l="1"/>
  <c r="AJ152" i="2"/>
  <c r="AL151" i="2"/>
  <c r="AL153" i="2" l="1"/>
  <c r="AN151" i="2"/>
  <c r="M156" i="2" s="1"/>
  <c r="AM151" i="2"/>
  <c r="L154" i="2" s="1"/>
  <c r="AL152" i="2"/>
  <c r="P154" i="2" l="1"/>
  <c r="P155" i="2" s="1"/>
  <c r="P156" i="2" l="1"/>
  <c r="R154" i="2"/>
  <c r="R155" i="2" s="1"/>
  <c r="R156" i="2" l="1"/>
  <c r="T154" i="2"/>
  <c r="T155" i="2" s="1"/>
  <c r="V154" i="2" l="1"/>
  <c r="V155" i="2" s="1"/>
  <c r="T156" i="2"/>
  <c r="X154" i="2"/>
  <c r="V156" i="2" l="1"/>
  <c r="X156" i="2" s="1"/>
  <c r="Z154" i="2"/>
  <c r="X155" i="2"/>
  <c r="Z156" i="2" l="1"/>
  <c r="AB154" i="2"/>
  <c r="Z155" i="2"/>
  <c r="AB156" i="2" l="1"/>
  <c r="AB155" i="2"/>
  <c r="AD154" i="2"/>
  <c r="AD156" i="2" l="1"/>
  <c r="AF154" i="2"/>
  <c r="AF155" i="2" s="1"/>
  <c r="AD155" i="2"/>
  <c r="AH154" i="2" l="1"/>
  <c r="AJ154" i="2" s="1"/>
  <c r="AJ155" i="2" s="1"/>
  <c r="AF156" i="2"/>
  <c r="AH155" i="2" l="1"/>
  <c r="AH156" i="2"/>
  <c r="AJ156" i="2" s="1"/>
  <c r="AL154" i="2"/>
  <c r="AL155" i="2" s="1"/>
  <c r="AN154" i="2" l="1"/>
  <c r="M159" i="2" s="1"/>
  <c r="AL156" i="2"/>
  <c r="AM154" i="2"/>
  <c r="L157" i="2" s="1"/>
  <c r="P157" i="2" l="1"/>
  <c r="P158" i="2" s="1"/>
  <c r="P159" i="2" l="1"/>
  <c r="R157" i="2"/>
  <c r="T157" i="2" s="1"/>
  <c r="T158" i="2" s="1"/>
  <c r="V157" i="2" l="1"/>
  <c r="R158" i="2"/>
  <c r="R159" i="2"/>
  <c r="T159" i="2" s="1"/>
  <c r="V159" i="2" l="1"/>
  <c r="X157" i="2"/>
  <c r="X158" i="2" s="1"/>
  <c r="V158" i="2"/>
  <c r="Z157" i="2" l="1"/>
  <c r="AB157" i="2" s="1"/>
  <c r="AD157" i="2" s="1"/>
  <c r="X159" i="2"/>
  <c r="Z158" i="2" l="1"/>
  <c r="Z159" i="2"/>
  <c r="AB159" i="2" s="1"/>
  <c r="AD159" i="2" s="1"/>
  <c r="AF157" i="2"/>
  <c r="AB158" i="2"/>
  <c r="AD158" i="2"/>
  <c r="AF158" i="2" l="1"/>
  <c r="AH157" i="2"/>
  <c r="AF159" i="2"/>
  <c r="AH158" i="2" l="1"/>
  <c r="AH159" i="2"/>
  <c r="AJ157" i="2"/>
  <c r="AJ159" i="2" l="1"/>
  <c r="AJ158" i="2"/>
  <c r="AL157" i="2"/>
  <c r="AL159" i="2" l="1"/>
  <c r="AM157" i="2"/>
  <c r="L160" i="2" s="1"/>
  <c r="P160" i="2" s="1"/>
  <c r="R160" i="2" s="1"/>
  <c r="AL158" i="2"/>
  <c r="AN157" i="2"/>
  <c r="M162" i="2" s="1"/>
  <c r="P161" i="2" l="1"/>
  <c r="P162" i="2"/>
  <c r="R162" i="2" s="1"/>
  <c r="T160" i="2"/>
  <c r="T161" i="2" s="1"/>
  <c r="R161" i="2"/>
  <c r="T162" i="2" l="1"/>
  <c r="V160" i="2"/>
  <c r="V161" i="2" l="1"/>
  <c r="X160" i="2"/>
  <c r="V162" i="2"/>
  <c r="X161" i="2" l="1"/>
  <c r="Z160" i="2"/>
  <c r="AB160" i="2" s="1"/>
  <c r="X162" i="2"/>
  <c r="Z161" i="2" l="1"/>
  <c r="Z162" i="2"/>
  <c r="AB162" i="2" s="1"/>
  <c r="AD160" i="2"/>
  <c r="AD161" i="2" s="1"/>
  <c r="AB161" i="2"/>
  <c r="AF160" i="2" l="1"/>
  <c r="AH160" i="2" s="1"/>
  <c r="AD162" i="2"/>
  <c r="AF162" i="2" l="1"/>
  <c r="AF161" i="2"/>
  <c r="AH162" i="2"/>
  <c r="AH161" i="2"/>
  <c r="AJ160" i="2"/>
  <c r="AJ162" i="2" l="1"/>
  <c r="AL160" i="2"/>
  <c r="AJ161" i="2"/>
  <c r="AL162" i="2" l="1"/>
  <c r="AM160" i="2"/>
  <c r="L163" i="2" s="1"/>
  <c r="P163" i="2" s="1"/>
  <c r="R163" i="2" s="1"/>
  <c r="T163" i="2" s="1"/>
  <c r="V163" i="2" s="1"/>
  <c r="V164" i="2" s="1"/>
  <c r="AL161" i="2"/>
  <c r="AN160" i="2"/>
  <c r="M165" i="2" s="1"/>
  <c r="P165" i="2" l="1"/>
  <c r="R165" i="2" s="1"/>
  <c r="T165" i="2" s="1"/>
  <c r="V165" i="2" s="1"/>
  <c r="R164" i="2"/>
  <c r="P164" i="2"/>
  <c r="T164" i="2"/>
  <c r="X163" i="2"/>
  <c r="X165" i="2" l="1"/>
  <c r="X164" i="2"/>
  <c r="Z163" i="2"/>
  <c r="Z164" i="2" s="1"/>
  <c r="Z165" i="2" l="1"/>
  <c r="AB163" i="2"/>
  <c r="AB165" i="2" l="1"/>
  <c r="AD163" i="2"/>
  <c r="AB164" i="2"/>
  <c r="AD165" i="2" l="1"/>
  <c r="AD164" i="2"/>
  <c r="AF163" i="2"/>
  <c r="AF165" i="2" l="1"/>
  <c r="AH163" i="2"/>
  <c r="AF164" i="2"/>
  <c r="AH165" i="2" l="1"/>
  <c r="AJ163" i="2"/>
  <c r="AH164" i="2"/>
  <c r="AJ165" i="2" l="1"/>
  <c r="AJ164" i="2"/>
  <c r="AL163" i="2"/>
  <c r="AL165" i="2" l="1"/>
  <c r="AL164" i="2"/>
  <c r="AM163" i="2"/>
  <c r="L166" i="2" s="1"/>
  <c r="AN163" i="2"/>
  <c r="P166" i="2" l="1"/>
  <c r="R166" i="2" s="1"/>
  <c r="M168" i="2"/>
  <c r="P167" i="2" l="1"/>
  <c r="P168" i="2"/>
  <c r="R168" i="2" s="1"/>
  <c r="T166" i="2"/>
  <c r="T167" i="2" s="1"/>
  <c r="R167" i="2"/>
  <c r="V166" i="2" l="1"/>
  <c r="T168" i="2"/>
  <c r="V168" i="2" l="1"/>
  <c r="X166" i="2"/>
  <c r="X167" i="2" s="1"/>
  <c r="V167" i="2"/>
  <c r="X168" i="2" l="1"/>
  <c r="Z166" i="2"/>
  <c r="Z168" i="2" l="1"/>
  <c r="AB166" i="2"/>
  <c r="Z167" i="2"/>
  <c r="AB168" i="2" l="1"/>
  <c r="AD166" i="2"/>
  <c r="AB167" i="2"/>
  <c r="AD168" i="2" l="1"/>
  <c r="AF166" i="2"/>
  <c r="AD167" i="2"/>
  <c r="AF168" i="2" l="1"/>
  <c r="AH166" i="2"/>
  <c r="AF167" i="2"/>
  <c r="AH168" i="2" l="1"/>
  <c r="AJ166" i="2"/>
  <c r="AH167" i="2"/>
  <c r="AJ168" i="2" l="1"/>
  <c r="AJ167" i="2"/>
  <c r="AL166" i="2"/>
  <c r="AL168" i="2" l="1"/>
  <c r="AL167" i="2"/>
  <c r="AM166" i="2"/>
  <c r="L169" i="2" s="1"/>
  <c r="AN166" i="2"/>
  <c r="P169" i="2" l="1"/>
  <c r="M171" i="2"/>
  <c r="P171" i="2" l="1"/>
  <c r="P170" i="2"/>
  <c r="R169" i="2"/>
  <c r="T169" i="2" l="1"/>
  <c r="T170" i="2" s="1"/>
  <c r="R170" i="2"/>
  <c r="R171" i="2"/>
  <c r="T171" i="2" l="1"/>
  <c r="V169" i="2"/>
  <c r="V171" i="2" l="1"/>
  <c r="X169" i="2"/>
  <c r="X170" i="2" s="1"/>
  <c r="V170" i="2"/>
  <c r="Z169" i="2" l="1"/>
  <c r="AB169" i="2" s="1"/>
  <c r="X171" i="2"/>
  <c r="Z170" i="2" l="1"/>
  <c r="Z171" i="2"/>
  <c r="AB171" i="2" s="1"/>
  <c r="AD169" i="2"/>
  <c r="AD170" i="2" s="1"/>
  <c r="AB170" i="2"/>
  <c r="AF169" i="2" l="1"/>
  <c r="AH169" i="2" s="1"/>
  <c r="AH170" i="2" s="1"/>
  <c r="AD171" i="2"/>
  <c r="AJ169" i="2" l="1"/>
  <c r="AL169" i="2" s="1"/>
  <c r="AL170" i="2" s="1"/>
  <c r="AF171" i="2"/>
  <c r="AH171" i="2" s="1"/>
  <c r="AF170" i="2"/>
  <c r="AJ170" i="2" l="1"/>
  <c r="AM169" i="2"/>
  <c r="L172" i="2" s="1"/>
  <c r="P172" i="2" s="1"/>
  <c r="P173" i="2" s="1"/>
  <c r="AJ171" i="2"/>
  <c r="AL171" i="2" s="1"/>
  <c r="AN169" i="2"/>
  <c r="M174" i="2" s="1"/>
  <c r="R172" i="2"/>
  <c r="P174" i="2" l="1"/>
  <c r="R174" i="2" s="1"/>
  <c r="T172" i="2"/>
  <c r="T173" i="2" s="1"/>
  <c r="R173" i="2"/>
  <c r="V172" i="2" l="1"/>
  <c r="V173" i="2" s="1"/>
  <c r="T174" i="2"/>
  <c r="X172" i="2" l="1"/>
  <c r="X173" i="2" s="1"/>
  <c r="V174" i="2"/>
  <c r="Z172" i="2" l="1"/>
  <c r="Z173" i="2" s="1"/>
  <c r="X174" i="2"/>
  <c r="AB172" i="2" l="1"/>
  <c r="Z174" i="2"/>
  <c r="AD172" i="2"/>
  <c r="AD173" i="2" s="1"/>
  <c r="AB173" i="2"/>
  <c r="AB174" i="2" l="1"/>
  <c r="AD174" i="2" s="1"/>
  <c r="AF172" i="2"/>
  <c r="AF174" i="2" l="1"/>
  <c r="AH172" i="2"/>
  <c r="AH173" i="2" s="1"/>
  <c r="AF173" i="2"/>
  <c r="AJ172" i="2"/>
  <c r="AH174" i="2" l="1"/>
  <c r="AJ174" i="2" s="1"/>
  <c r="AJ173" i="2"/>
  <c r="AL172" i="2"/>
  <c r="AL173" i="2" s="1"/>
  <c r="AN172" i="2" l="1"/>
  <c r="M177" i="2" s="1"/>
  <c r="AL174" i="2"/>
  <c r="AM172" i="2"/>
  <c r="L175" i="2" s="1"/>
  <c r="P175" i="2" l="1"/>
  <c r="P177" i="2" s="1"/>
  <c r="P176" i="2" l="1"/>
  <c r="R175" i="2"/>
  <c r="R177" i="2" l="1"/>
  <c r="T175" i="2"/>
  <c r="R176" i="2"/>
  <c r="T177" i="2" l="1"/>
  <c r="V175" i="2"/>
  <c r="V176" i="2" s="1"/>
  <c r="T176" i="2"/>
  <c r="V177" i="2" l="1"/>
  <c r="X175" i="2"/>
  <c r="X177" i="2" l="1"/>
  <c r="Z175" i="2"/>
  <c r="Z176" i="2" s="1"/>
  <c r="X176" i="2"/>
  <c r="AB175" i="2" l="1"/>
  <c r="AB176" i="2" s="1"/>
  <c r="Z177" i="2"/>
  <c r="AD175" i="2" l="1"/>
  <c r="AB177" i="2"/>
  <c r="AD177" i="2" l="1"/>
  <c r="AF175" i="2"/>
  <c r="AF176" i="2" s="1"/>
  <c r="AD176" i="2"/>
  <c r="AH175" i="2"/>
  <c r="AF177" i="2" l="1"/>
  <c r="AH177" i="2" s="1"/>
  <c r="AJ175" i="2"/>
  <c r="AH176" i="2"/>
  <c r="AJ177" i="2" l="1"/>
  <c r="AJ176" i="2"/>
  <c r="AL175" i="2"/>
  <c r="AN175" i="2" l="1"/>
  <c r="AL177" i="2"/>
  <c r="AM175" i="2"/>
  <c r="L178" i="2" s="1"/>
  <c r="AL176" i="2"/>
  <c r="P178" i="2" l="1"/>
  <c r="M180" i="2"/>
  <c r="P180" i="2" l="1"/>
  <c r="P179" i="2"/>
  <c r="R178" i="2"/>
  <c r="T178" i="2" l="1"/>
  <c r="R179" i="2"/>
  <c r="R180" i="2"/>
  <c r="T179" i="2" l="1"/>
  <c r="T180" i="2"/>
  <c r="V178" i="2"/>
  <c r="V180" i="2" l="1"/>
  <c r="V179" i="2"/>
  <c r="X178" i="2"/>
  <c r="X180" i="2" l="1"/>
  <c r="Z178" i="2"/>
  <c r="X179" i="2"/>
  <c r="Z180" i="2" l="1"/>
  <c r="AB178" i="2"/>
  <c r="AB179" i="2" s="1"/>
  <c r="Z179" i="2"/>
  <c r="AD178" i="2" l="1"/>
  <c r="AF178" i="2" s="1"/>
  <c r="AB180" i="2"/>
  <c r="AD180" i="2" l="1"/>
  <c r="AF180" i="2" s="1"/>
  <c r="AD179" i="2"/>
  <c r="AF179" i="2"/>
  <c r="AH178" i="2"/>
  <c r="AH179" i="2" l="1"/>
  <c r="AJ178" i="2"/>
  <c r="AH180" i="2"/>
  <c r="AJ180" i="2" l="1"/>
  <c r="AJ179" i="2"/>
  <c r="AL178" i="2"/>
  <c r="AL180" i="2" l="1"/>
  <c r="AM178" i="2"/>
  <c r="L181" i="2" s="1"/>
  <c r="AL179" i="2"/>
  <c r="AN178" i="2"/>
  <c r="M183" i="2" l="1"/>
  <c r="P181" i="2"/>
  <c r="P182" i="2" s="1"/>
  <c r="R181" i="2" l="1"/>
  <c r="P183" i="2"/>
  <c r="R183" i="2" l="1"/>
  <c r="R182" i="2"/>
  <c r="T181" i="2"/>
  <c r="T182" i="2" s="1"/>
  <c r="V181" i="2" l="1"/>
  <c r="V182" i="2" s="1"/>
  <c r="T183" i="2"/>
  <c r="X181" i="2" l="1"/>
  <c r="X182" i="2" s="1"/>
  <c r="V183" i="2"/>
  <c r="Z181" i="2" l="1"/>
  <c r="Z182" i="2" s="1"/>
  <c r="X183" i="2"/>
  <c r="AB181" i="2" l="1"/>
  <c r="AD181" i="2" s="1"/>
  <c r="Z183" i="2"/>
  <c r="AB182" i="2" l="1"/>
  <c r="AB183" i="2"/>
  <c r="AD183" i="2" s="1"/>
  <c r="AF181" i="2"/>
  <c r="AD182" i="2"/>
  <c r="AF183" i="2" l="1"/>
  <c r="AH181" i="2"/>
  <c r="AF182" i="2"/>
  <c r="AH183" i="2" l="1"/>
  <c r="AH182" i="2"/>
  <c r="AJ181" i="2"/>
  <c r="AJ183" i="2" l="1"/>
  <c r="AL181" i="2"/>
  <c r="AJ182" i="2"/>
  <c r="AL183" i="2" l="1"/>
  <c r="AL182" i="2"/>
  <c r="AM181" i="2"/>
  <c r="L184" i="2" s="1"/>
  <c r="AN181" i="2"/>
  <c r="M186" i="2" s="1"/>
  <c r="P184" i="2" l="1"/>
  <c r="P186" i="2" s="1"/>
  <c r="P185" i="2" l="1"/>
  <c r="R184" i="2"/>
  <c r="S34" i="1"/>
  <c r="R185" i="2" l="1"/>
  <c r="T184" i="2"/>
  <c r="T185" i="2" s="1"/>
  <c r="R186" i="2"/>
  <c r="P32" i="1"/>
  <c r="P33" i="1" s="1"/>
  <c r="U32" i="1"/>
  <c r="U34" i="1" s="1"/>
  <c r="S35" i="1"/>
  <c r="S38" i="1" s="1"/>
  <c r="V184" i="2" l="1"/>
  <c r="V185" i="2" s="1"/>
  <c r="T186" i="2"/>
  <c r="P34" i="1"/>
  <c r="R32" i="1"/>
  <c r="S41" i="1"/>
  <c r="S40" i="1"/>
  <c r="S37" i="1"/>
  <c r="W32" i="1"/>
  <c r="W34" i="1" s="1"/>
  <c r="U35" i="1"/>
  <c r="U38" i="1" s="1"/>
  <c r="X184" i="2" l="1"/>
  <c r="X185" i="2" s="1"/>
  <c r="V186" i="2"/>
  <c r="R34" i="1"/>
  <c r="R33" i="1"/>
  <c r="U40" i="1"/>
  <c r="U41" i="1"/>
  <c r="S44" i="1"/>
  <c r="S43" i="1"/>
  <c r="U37" i="1"/>
  <c r="Y32" i="1"/>
  <c r="Y34" i="1" s="1"/>
  <c r="W35" i="1"/>
  <c r="W38" i="1" s="1"/>
  <c r="X186" i="2" l="1"/>
  <c r="Z184" i="2"/>
  <c r="AB184" i="2" s="1"/>
  <c r="AD184" i="2" s="1"/>
  <c r="AD185" i="2" s="1"/>
  <c r="S47" i="1"/>
  <c r="S46" i="1"/>
  <c r="W41" i="1"/>
  <c r="W40" i="1"/>
  <c r="U44" i="1"/>
  <c r="U43" i="1"/>
  <c r="W37" i="1"/>
  <c r="AA32" i="1"/>
  <c r="AA34" i="1" s="1"/>
  <c r="Y35" i="1"/>
  <c r="Y38" i="1" s="1"/>
  <c r="AF184" i="2" l="1"/>
  <c r="AH184" i="2" s="1"/>
  <c r="AB185" i="2"/>
  <c r="Z186" i="2"/>
  <c r="AB186" i="2" s="1"/>
  <c r="AD186" i="2" s="1"/>
  <c r="Z185" i="2"/>
  <c r="U47" i="1"/>
  <c r="U46" i="1"/>
  <c r="W44" i="1"/>
  <c r="W43" i="1"/>
  <c r="Y41" i="1"/>
  <c r="Y40" i="1"/>
  <c r="S50" i="1"/>
  <c r="S49" i="1"/>
  <c r="Y37" i="1"/>
  <c r="AC32" i="1"/>
  <c r="AC34" i="1" s="1"/>
  <c r="AA35" i="1"/>
  <c r="AA38" i="1" s="1"/>
  <c r="AF185" i="2" l="1"/>
  <c r="AF186" i="2"/>
  <c r="AH186" i="2" s="1"/>
  <c r="AJ184" i="2"/>
  <c r="AH185" i="2"/>
  <c r="AA41" i="1"/>
  <c r="AA40" i="1"/>
  <c r="S52" i="1"/>
  <c r="S53" i="1"/>
  <c r="W47" i="1"/>
  <c r="W46" i="1"/>
  <c r="Y44" i="1"/>
  <c r="Y43" i="1"/>
  <c r="U49" i="1"/>
  <c r="U50" i="1"/>
  <c r="AA37" i="1"/>
  <c r="AE32" i="1"/>
  <c r="AE34" i="1" s="1"/>
  <c r="AC35" i="1"/>
  <c r="AC38" i="1" s="1"/>
  <c r="AJ186" i="2" l="1"/>
  <c r="AJ185" i="2"/>
  <c r="AL184" i="2"/>
  <c r="AC40" i="1"/>
  <c r="AC41" i="1"/>
  <c r="S56" i="1"/>
  <c r="S55" i="1"/>
  <c r="Y46" i="1"/>
  <c r="Y47" i="1"/>
  <c r="W49" i="1"/>
  <c r="W50" i="1"/>
  <c r="U52" i="1"/>
  <c r="U53" i="1"/>
  <c r="AA44" i="1"/>
  <c r="AA43" i="1"/>
  <c r="AC37" i="1"/>
  <c r="AG32" i="1"/>
  <c r="AG34" i="1" s="1"/>
  <c r="AE35" i="1"/>
  <c r="AE38" i="1" s="1"/>
  <c r="AL186" i="2" l="1"/>
  <c r="AN184" i="2"/>
  <c r="M189" i="2" s="1"/>
  <c r="AL185" i="2"/>
  <c r="AM184" i="2"/>
  <c r="L187" i="2" s="1"/>
  <c r="P187" i="2" s="1"/>
  <c r="R187" i="2" s="1"/>
  <c r="AE40" i="1"/>
  <c r="AE41" i="1"/>
  <c r="AA46" i="1"/>
  <c r="AA47" i="1"/>
  <c r="AC44" i="1"/>
  <c r="AC43" i="1"/>
  <c r="W52" i="1"/>
  <c r="W53" i="1"/>
  <c r="Y50" i="1"/>
  <c r="Y49" i="1"/>
  <c r="S59" i="1"/>
  <c r="S58" i="1"/>
  <c r="U56" i="1"/>
  <c r="U55" i="1"/>
  <c r="AE37" i="1"/>
  <c r="AI32" i="1"/>
  <c r="AI34" i="1" s="1"/>
  <c r="AG35" i="1"/>
  <c r="AG38" i="1" s="1"/>
  <c r="P189" i="2" l="1"/>
  <c r="R189" i="2" s="1"/>
  <c r="T187" i="2"/>
  <c r="V187" i="2" s="1"/>
  <c r="V188" i="2" s="1"/>
  <c r="R188" i="2"/>
  <c r="P188" i="2"/>
  <c r="U58" i="1"/>
  <c r="U59" i="1"/>
  <c r="W56" i="1"/>
  <c r="W55" i="1"/>
  <c r="S61" i="1"/>
  <c r="S62" i="1"/>
  <c r="AE43" i="1"/>
  <c r="AE44" i="1"/>
  <c r="AC47" i="1"/>
  <c r="AC46" i="1"/>
  <c r="AA49" i="1"/>
  <c r="AA50" i="1"/>
  <c r="AG40" i="1"/>
  <c r="AG41" i="1"/>
  <c r="Y52" i="1"/>
  <c r="Y53" i="1"/>
  <c r="AG37" i="1"/>
  <c r="AK32" i="1"/>
  <c r="AK34" i="1" s="1"/>
  <c r="AI35" i="1"/>
  <c r="AI38" i="1" s="1"/>
  <c r="X187" i="2" l="1"/>
  <c r="Z187" i="2" s="1"/>
  <c r="T189" i="2"/>
  <c r="V189" i="2" s="1"/>
  <c r="T188" i="2"/>
  <c r="AE47" i="1"/>
  <c r="AE46" i="1"/>
  <c r="S64" i="1"/>
  <c r="S65" i="1"/>
  <c r="AI41" i="1"/>
  <c r="AI40" i="1"/>
  <c r="W59" i="1"/>
  <c r="W58" i="1"/>
  <c r="U61" i="1"/>
  <c r="U62" i="1"/>
  <c r="Y56" i="1"/>
  <c r="Y55" i="1"/>
  <c r="AG43" i="1"/>
  <c r="AG44" i="1"/>
  <c r="AA52" i="1"/>
  <c r="AA53" i="1"/>
  <c r="AC50" i="1"/>
  <c r="AC49" i="1"/>
  <c r="AI37" i="1"/>
  <c r="AK35" i="1"/>
  <c r="AK38" i="1" s="1"/>
  <c r="AB187" i="2" l="1"/>
  <c r="AD187" i="2" s="1"/>
  <c r="AD188" i="2" s="1"/>
  <c r="X188" i="2"/>
  <c r="X189" i="2"/>
  <c r="Z189" i="2" s="1"/>
  <c r="Z188" i="2"/>
  <c r="AK41" i="1"/>
  <c r="AK40" i="1"/>
  <c r="W62" i="1"/>
  <c r="W61" i="1"/>
  <c r="S68" i="1"/>
  <c r="S67" i="1"/>
  <c r="Y59" i="1"/>
  <c r="Y58" i="1"/>
  <c r="AA56" i="1"/>
  <c r="AA55" i="1"/>
  <c r="AG47" i="1"/>
  <c r="AG46" i="1"/>
  <c r="AI44" i="1"/>
  <c r="AI43" i="1"/>
  <c r="U64" i="1"/>
  <c r="U65" i="1"/>
  <c r="AC52" i="1"/>
  <c r="AC53" i="1"/>
  <c r="AE50" i="1"/>
  <c r="AE49" i="1"/>
  <c r="AK37" i="1"/>
  <c r="AB188" i="2" l="1"/>
  <c r="AB189" i="2"/>
  <c r="AD189" i="2" s="1"/>
  <c r="AF187" i="2"/>
  <c r="AF188" i="2" s="1"/>
  <c r="Y62" i="1"/>
  <c r="Y61" i="1"/>
  <c r="AE52" i="1"/>
  <c r="AE53" i="1"/>
  <c r="AI46" i="1"/>
  <c r="AI47" i="1"/>
  <c r="AC55" i="1"/>
  <c r="AC56" i="1"/>
  <c r="U67" i="1"/>
  <c r="U68" i="1"/>
  <c r="S71" i="1"/>
  <c r="S70" i="1"/>
  <c r="AG50" i="1"/>
  <c r="AG49" i="1"/>
  <c r="W64" i="1"/>
  <c r="W65" i="1"/>
  <c r="AA58" i="1"/>
  <c r="AA59" i="1"/>
  <c r="AK44" i="1"/>
  <c r="AK43" i="1"/>
  <c r="K35" i="1"/>
  <c r="K38" i="1" s="1"/>
  <c r="K41" i="1" s="1"/>
  <c r="K44" i="1" s="1"/>
  <c r="K47" i="1" s="1"/>
  <c r="K50" i="1" s="1"/>
  <c r="K53" i="1" s="1"/>
  <c r="K56" i="1" s="1"/>
  <c r="K59" i="1" s="1"/>
  <c r="K62" i="1" s="1"/>
  <c r="K65" i="1" s="1"/>
  <c r="K68" i="1" s="1"/>
  <c r="K71" i="1" s="1"/>
  <c r="K74" i="1" s="1"/>
  <c r="K77" i="1" s="1"/>
  <c r="K80" i="1" s="1"/>
  <c r="K83" i="1" s="1"/>
  <c r="K86" i="1" s="1"/>
  <c r="K89" i="1" s="1"/>
  <c r="K92" i="1" s="1"/>
  <c r="K95" i="1" s="1"/>
  <c r="K98" i="1" s="1"/>
  <c r="K101" i="1" s="1"/>
  <c r="K104" i="1" s="1"/>
  <c r="K107" i="1" s="1"/>
  <c r="K110" i="1" s="1"/>
  <c r="K113" i="1" s="1"/>
  <c r="K116" i="1" s="1"/>
  <c r="K119" i="1" s="1"/>
  <c r="K122" i="1" s="1"/>
  <c r="K125" i="1" s="1"/>
  <c r="K128" i="1" s="1"/>
  <c r="K131" i="1" s="1"/>
  <c r="K134" i="1" s="1"/>
  <c r="K137" i="1" s="1"/>
  <c r="K140" i="1" s="1"/>
  <c r="K143" i="1" s="1"/>
  <c r="K146" i="1" s="1"/>
  <c r="K149" i="1" s="1"/>
  <c r="K152" i="1" s="1"/>
  <c r="K155" i="1" s="1"/>
  <c r="K158" i="1" s="1"/>
  <c r="K161" i="1" s="1"/>
  <c r="K164" i="1" s="1"/>
  <c r="K167" i="1" s="1"/>
  <c r="K170" i="1" s="1"/>
  <c r="K173" i="1" s="1"/>
  <c r="K176" i="1" s="1"/>
  <c r="K179" i="1" s="1"/>
  <c r="K182" i="1" s="1"/>
  <c r="K185" i="1" s="1"/>
  <c r="K188" i="1" s="1"/>
  <c r="K191" i="1" s="1"/>
  <c r="K194" i="1" s="1"/>
  <c r="K197" i="1" s="1"/>
  <c r="K200" i="1" s="1"/>
  <c r="K203" i="1" s="1"/>
  <c r="K206" i="1" s="1"/>
  <c r="K209" i="1" s="1"/>
  <c r="K212" i="1" s="1"/>
  <c r="K215" i="1" s="1"/>
  <c r="K218" i="1" s="1"/>
  <c r="K221" i="1" s="1"/>
  <c r="K224" i="1" s="1"/>
  <c r="K227" i="1" s="1"/>
  <c r="K230" i="1" s="1"/>
  <c r="K233" i="1" s="1"/>
  <c r="K236" i="1" s="1"/>
  <c r="K239" i="1" s="1"/>
  <c r="K242" i="1" s="1"/>
  <c r="K245" i="1" s="1"/>
  <c r="K248" i="1" s="1"/>
  <c r="K251" i="1" s="1"/>
  <c r="K254" i="1" s="1"/>
  <c r="K257" i="1" s="1"/>
  <c r="K260" i="1" s="1"/>
  <c r="K263" i="1" s="1"/>
  <c r="K266" i="1" s="1"/>
  <c r="K269" i="1" s="1"/>
  <c r="K272" i="1" s="1"/>
  <c r="K275" i="1" s="1"/>
  <c r="K278" i="1" s="1"/>
  <c r="K281" i="1" s="1"/>
  <c r="K284" i="1" s="1"/>
  <c r="K287" i="1" s="1"/>
  <c r="K290" i="1" s="1"/>
  <c r="K293" i="1" s="1"/>
  <c r="K296" i="1" s="1"/>
  <c r="K299" i="1" s="1"/>
  <c r="K302" i="1" s="1"/>
  <c r="K305" i="1" s="1"/>
  <c r="K308" i="1" s="1"/>
  <c r="K311" i="1" s="1"/>
  <c r="K314" i="1" s="1"/>
  <c r="K317" i="1" s="1"/>
  <c r="K320" i="1" s="1"/>
  <c r="K323" i="1" s="1"/>
  <c r="K326" i="1" s="1"/>
  <c r="K329" i="1" s="1"/>
  <c r="AF189" i="2" l="1"/>
  <c r="AH187" i="2"/>
  <c r="AH188" i="2" s="1"/>
  <c r="AI50" i="1"/>
  <c r="AI49" i="1"/>
  <c r="W68" i="1"/>
  <c r="W67" i="1"/>
  <c r="AG52" i="1"/>
  <c r="AG53" i="1"/>
  <c r="AC58" i="1"/>
  <c r="AC59" i="1"/>
  <c r="AE55" i="1"/>
  <c r="AE56" i="1"/>
  <c r="AK46" i="1"/>
  <c r="AK47" i="1"/>
  <c r="U70" i="1"/>
  <c r="U71" i="1"/>
  <c r="S73" i="1"/>
  <c r="S74" i="1"/>
  <c r="AA62" i="1"/>
  <c r="AA61" i="1"/>
  <c r="Y64" i="1"/>
  <c r="Y65" i="1"/>
  <c r="AH189" i="2" l="1"/>
  <c r="AJ187" i="2"/>
  <c r="AJ188" i="2" s="1"/>
  <c r="S76" i="1"/>
  <c r="S77" i="1"/>
  <c r="AC62" i="1"/>
  <c r="AC61" i="1"/>
  <c r="U74" i="1"/>
  <c r="U73" i="1"/>
  <c r="AG56" i="1"/>
  <c r="AG55" i="1"/>
  <c r="Y68" i="1"/>
  <c r="Y67" i="1"/>
  <c r="AK50" i="1"/>
  <c r="AK49" i="1"/>
  <c r="W70" i="1"/>
  <c r="W71" i="1"/>
  <c r="AE59" i="1"/>
  <c r="AE58" i="1"/>
  <c r="AA64" i="1"/>
  <c r="AA65" i="1"/>
  <c r="AI52" i="1"/>
  <c r="AI53" i="1"/>
  <c r="AO32" i="1"/>
  <c r="AO35" i="1" s="1"/>
  <c r="AO38" i="1" s="1"/>
  <c r="AO41" i="1" s="1"/>
  <c r="AO44" i="1" s="1"/>
  <c r="AO47" i="1" s="1"/>
  <c r="T32" i="1"/>
  <c r="AJ189" i="2" l="1"/>
  <c r="AL187" i="2"/>
  <c r="AL188" i="2" s="1"/>
  <c r="AO50" i="1"/>
  <c r="T34" i="1"/>
  <c r="AG59" i="1"/>
  <c r="AG58" i="1"/>
  <c r="AC64" i="1"/>
  <c r="AC65" i="1"/>
  <c r="AE62" i="1"/>
  <c r="AE61" i="1"/>
  <c r="W73" i="1"/>
  <c r="W74" i="1"/>
  <c r="AI56" i="1"/>
  <c r="AI55" i="1"/>
  <c r="AA68" i="1"/>
  <c r="AA67" i="1"/>
  <c r="S79" i="1"/>
  <c r="S80" i="1"/>
  <c r="U76" i="1"/>
  <c r="U77" i="1"/>
  <c r="AK52" i="1"/>
  <c r="AK53" i="1"/>
  <c r="Y71" i="1"/>
  <c r="Y70" i="1"/>
  <c r="T33" i="1"/>
  <c r="V32" i="1"/>
  <c r="AL189" i="2" l="1"/>
  <c r="AN187" i="2"/>
  <c r="M192" i="2" s="1"/>
  <c r="AM187" i="2"/>
  <c r="L190" i="2" s="1"/>
  <c r="P190" i="2" s="1"/>
  <c r="P191" i="2" s="1"/>
  <c r="AO53" i="1"/>
  <c r="W76" i="1"/>
  <c r="W77" i="1"/>
  <c r="U79" i="1"/>
  <c r="U80" i="1"/>
  <c r="S83" i="1"/>
  <c r="S82" i="1"/>
  <c r="Y74" i="1"/>
  <c r="Y73" i="1"/>
  <c r="AE64" i="1"/>
  <c r="AE65" i="1"/>
  <c r="AC68" i="1"/>
  <c r="AC67" i="1"/>
  <c r="AA70" i="1"/>
  <c r="AA71" i="1"/>
  <c r="AK55" i="1"/>
  <c r="AK56" i="1"/>
  <c r="AI59" i="1"/>
  <c r="AI58" i="1"/>
  <c r="AG62" i="1"/>
  <c r="AG61" i="1"/>
  <c r="X32" i="1"/>
  <c r="Z32" i="1" s="1"/>
  <c r="V34" i="1"/>
  <c r="V33" i="1"/>
  <c r="AO56" i="1" l="1"/>
  <c r="R190" i="2"/>
  <c r="T190" i="2" s="1"/>
  <c r="V190" i="2" s="1"/>
  <c r="P192" i="2"/>
  <c r="X33" i="1"/>
  <c r="AG64" i="1"/>
  <c r="AG65" i="1"/>
  <c r="U83" i="1"/>
  <c r="U82" i="1"/>
  <c r="AA74" i="1"/>
  <c r="AA73" i="1"/>
  <c r="AI61" i="1"/>
  <c r="AI62" i="1"/>
  <c r="AE68" i="1"/>
  <c r="AE67" i="1"/>
  <c r="W80" i="1"/>
  <c r="W79" i="1"/>
  <c r="Y76" i="1"/>
  <c r="Y77" i="1"/>
  <c r="S85" i="1"/>
  <c r="S86" i="1"/>
  <c r="AC70" i="1"/>
  <c r="AC71" i="1"/>
  <c r="AK58" i="1"/>
  <c r="AK59" i="1"/>
  <c r="X34" i="1"/>
  <c r="Z34" i="1" s="1"/>
  <c r="Z33" i="1"/>
  <c r="AB32" i="1"/>
  <c r="AO59" i="1" l="1"/>
  <c r="R191" i="2"/>
  <c r="R192" i="2"/>
  <c r="T192" i="2" s="1"/>
  <c r="V192" i="2" s="1"/>
  <c r="T191" i="2"/>
  <c r="X190" i="2"/>
  <c r="V191" i="2"/>
  <c r="AA76" i="1"/>
  <c r="AA77" i="1"/>
  <c r="AG68" i="1"/>
  <c r="AG67" i="1"/>
  <c r="Y79" i="1"/>
  <c r="Y80" i="1"/>
  <c r="W83" i="1"/>
  <c r="W82" i="1"/>
  <c r="AC74" i="1"/>
  <c r="AC73" i="1"/>
  <c r="AE71" i="1"/>
  <c r="AE70" i="1"/>
  <c r="AK62" i="1"/>
  <c r="AK61" i="1"/>
  <c r="U86" i="1"/>
  <c r="U85" i="1"/>
  <c r="S89" i="1"/>
  <c r="S88" i="1"/>
  <c r="AI64" i="1"/>
  <c r="AI65" i="1"/>
  <c r="AB33" i="1"/>
  <c r="AB34" i="1"/>
  <c r="AD32" i="1"/>
  <c r="AD34" i="1" s="1"/>
  <c r="AO62" i="1" l="1"/>
  <c r="X192" i="2"/>
  <c r="U88" i="1"/>
  <c r="Z190" i="2"/>
  <c r="Z191" i="2" s="1"/>
  <c r="X191" i="2"/>
  <c r="Y83" i="1"/>
  <c r="Y82" i="1"/>
  <c r="W86" i="1"/>
  <c r="W85" i="1"/>
  <c r="AG71" i="1"/>
  <c r="AG70" i="1"/>
  <c r="AK64" i="1"/>
  <c r="AK65" i="1"/>
  <c r="AA79" i="1"/>
  <c r="AA80" i="1"/>
  <c r="AI68" i="1"/>
  <c r="AI67" i="1"/>
  <c r="AE74" i="1"/>
  <c r="AE73" i="1"/>
  <c r="U89" i="1"/>
  <c r="S92" i="1"/>
  <c r="S91" i="1"/>
  <c r="AC76" i="1"/>
  <c r="AC77" i="1"/>
  <c r="AF32" i="1"/>
  <c r="AF34" i="1" s="1"/>
  <c r="AD33" i="1"/>
  <c r="AO65" i="1" l="1"/>
  <c r="AB190" i="2"/>
  <c r="Z192" i="2"/>
  <c r="AD190" i="2"/>
  <c r="AB191" i="2"/>
  <c r="AK67" i="1"/>
  <c r="AK68" i="1"/>
  <c r="AO68" i="1" s="1"/>
  <c r="W88" i="1"/>
  <c r="W89" i="1"/>
  <c r="S94" i="1"/>
  <c r="S95" i="1"/>
  <c r="AG74" i="1"/>
  <c r="AG73" i="1"/>
  <c r="AI71" i="1"/>
  <c r="AI70" i="1"/>
  <c r="AA82" i="1"/>
  <c r="AA83" i="1"/>
  <c r="U92" i="1"/>
  <c r="AE76" i="1"/>
  <c r="AE77" i="1"/>
  <c r="AC80" i="1"/>
  <c r="AC79" i="1"/>
  <c r="U91" i="1"/>
  <c r="Y86" i="1"/>
  <c r="Y85" i="1"/>
  <c r="AH32" i="1"/>
  <c r="AH34" i="1" s="1"/>
  <c r="AF33" i="1"/>
  <c r="AB192" i="2" l="1"/>
  <c r="AD192" i="2" s="1"/>
  <c r="AF190" i="2"/>
  <c r="AF191" i="2" s="1"/>
  <c r="AD191" i="2"/>
  <c r="AG76" i="1"/>
  <c r="AG77" i="1"/>
  <c r="AE80" i="1"/>
  <c r="AE79" i="1"/>
  <c r="S98" i="1"/>
  <c r="S97" i="1"/>
  <c r="Y89" i="1"/>
  <c r="Y88" i="1"/>
  <c r="U94" i="1"/>
  <c r="U95" i="1"/>
  <c r="W91" i="1"/>
  <c r="W92" i="1"/>
  <c r="AK71" i="1"/>
  <c r="AO71" i="1" s="1"/>
  <c r="AK70" i="1"/>
  <c r="AC83" i="1"/>
  <c r="AC82" i="1"/>
  <c r="AA86" i="1"/>
  <c r="AA85" i="1"/>
  <c r="AI73" i="1"/>
  <c r="AI74" i="1"/>
  <c r="AJ32" i="1"/>
  <c r="AJ34" i="1" s="1"/>
  <c r="AH33" i="1"/>
  <c r="AH190" i="2" l="1"/>
  <c r="AJ190" i="2" s="1"/>
  <c r="AJ191" i="2" s="1"/>
  <c r="AF192" i="2"/>
  <c r="AH191" i="2"/>
  <c r="Y92" i="1"/>
  <c r="Y91" i="1"/>
  <c r="AK73" i="1"/>
  <c r="AK74" i="1"/>
  <c r="AO74" i="1" s="1"/>
  <c r="AI76" i="1"/>
  <c r="AI77" i="1"/>
  <c r="AG79" i="1"/>
  <c r="AG80" i="1"/>
  <c r="AC86" i="1"/>
  <c r="AC85" i="1"/>
  <c r="S100" i="1"/>
  <c r="S101" i="1"/>
  <c r="W94" i="1"/>
  <c r="W95" i="1"/>
  <c r="AE83" i="1"/>
  <c r="AE82" i="1"/>
  <c r="U97" i="1"/>
  <c r="U98" i="1"/>
  <c r="AA88" i="1"/>
  <c r="AA89" i="1"/>
  <c r="AJ33" i="1"/>
  <c r="AL32" i="1"/>
  <c r="AL190" i="2" l="1"/>
  <c r="AL191" i="2" s="1"/>
  <c r="AH192" i="2"/>
  <c r="AJ192" i="2" s="1"/>
  <c r="AN190" i="2"/>
  <c r="M195" i="2" s="1"/>
  <c r="AL34" i="1"/>
  <c r="H34" i="1" s="1"/>
  <c r="AM32" i="1"/>
  <c r="L35" i="1" s="1"/>
  <c r="W97" i="1"/>
  <c r="W98" i="1"/>
  <c r="AE85" i="1"/>
  <c r="AE86" i="1"/>
  <c r="AI80" i="1"/>
  <c r="AI79" i="1"/>
  <c r="S103" i="1"/>
  <c r="S104" i="1"/>
  <c r="AG82" i="1"/>
  <c r="AG83" i="1"/>
  <c r="AA92" i="1"/>
  <c r="AA91" i="1"/>
  <c r="AK76" i="1"/>
  <c r="AK77" i="1"/>
  <c r="AO77" i="1" s="1"/>
  <c r="U101" i="1"/>
  <c r="U100" i="1"/>
  <c r="AC89" i="1"/>
  <c r="AC88" i="1"/>
  <c r="Y94" i="1"/>
  <c r="Y95" i="1"/>
  <c r="AL33" i="1"/>
  <c r="I33" i="1" s="1"/>
  <c r="AN32" i="1"/>
  <c r="M37" i="1" s="1"/>
  <c r="AM190" i="2" l="1"/>
  <c r="L193" i="2" s="1"/>
  <c r="AL192" i="2"/>
  <c r="P193" i="2"/>
  <c r="P194" i="2" s="1"/>
  <c r="U103" i="1"/>
  <c r="S107" i="1"/>
  <c r="S106" i="1"/>
  <c r="U104" i="1"/>
  <c r="AK79" i="1"/>
  <c r="AK80" i="1"/>
  <c r="AO80" i="1" s="1"/>
  <c r="Y98" i="1"/>
  <c r="Y97" i="1"/>
  <c r="AA94" i="1"/>
  <c r="AA95" i="1"/>
  <c r="AG85" i="1"/>
  <c r="AG86" i="1"/>
  <c r="W101" i="1"/>
  <c r="W100" i="1"/>
  <c r="AI82" i="1"/>
  <c r="AI83" i="1"/>
  <c r="AE88" i="1"/>
  <c r="AE89" i="1"/>
  <c r="AC92" i="1"/>
  <c r="AC91" i="1"/>
  <c r="P35" i="1"/>
  <c r="R193" i="2" l="1"/>
  <c r="R194" i="2" s="1"/>
  <c r="P195" i="2"/>
  <c r="P37" i="1"/>
  <c r="AI86" i="1"/>
  <c r="AI85" i="1"/>
  <c r="AG89" i="1"/>
  <c r="AG88" i="1"/>
  <c r="Y101" i="1"/>
  <c r="Y100" i="1"/>
  <c r="AC94" i="1"/>
  <c r="AC95" i="1"/>
  <c r="AK82" i="1"/>
  <c r="AK83" i="1"/>
  <c r="AO83" i="1" s="1"/>
  <c r="W103" i="1"/>
  <c r="W104" i="1"/>
  <c r="U106" i="1"/>
  <c r="U107" i="1"/>
  <c r="AE91" i="1"/>
  <c r="AE92" i="1"/>
  <c r="AA98" i="1"/>
  <c r="AA97" i="1"/>
  <c r="S109" i="1"/>
  <c r="S110" i="1"/>
  <c r="R35" i="1"/>
  <c r="T35" i="1" s="1"/>
  <c r="V35" i="1" s="1"/>
  <c r="X35" i="1" s="1"/>
  <c r="P36" i="1"/>
  <c r="R195" i="2" l="1"/>
  <c r="T193" i="2"/>
  <c r="Y103" i="1"/>
  <c r="AC98" i="1"/>
  <c r="AC97" i="1"/>
  <c r="U110" i="1"/>
  <c r="U109" i="1"/>
  <c r="S112" i="1"/>
  <c r="S113" i="1"/>
  <c r="AG92" i="1"/>
  <c r="AG91" i="1"/>
  <c r="AE94" i="1"/>
  <c r="AE95" i="1"/>
  <c r="AK86" i="1"/>
  <c r="AO86" i="1" s="1"/>
  <c r="AK85" i="1"/>
  <c r="Y104" i="1"/>
  <c r="W106" i="1"/>
  <c r="W107" i="1"/>
  <c r="AA101" i="1"/>
  <c r="AA100" i="1"/>
  <c r="AI88" i="1"/>
  <c r="AI89" i="1"/>
  <c r="R37" i="1"/>
  <c r="T37" i="1" s="1"/>
  <c r="V37" i="1" s="1"/>
  <c r="X37" i="1" s="1"/>
  <c r="R36" i="1"/>
  <c r="V36" i="1"/>
  <c r="T36" i="1"/>
  <c r="X36" i="1"/>
  <c r="Z35" i="1"/>
  <c r="AB35" i="1" s="1"/>
  <c r="AD35" i="1" s="1"/>
  <c r="AD36" i="1" s="1"/>
  <c r="T194" i="2" l="1"/>
  <c r="V193" i="2"/>
  <c r="T195" i="2"/>
  <c r="Y106" i="1"/>
  <c r="AK89" i="1"/>
  <c r="AO89" i="1" s="1"/>
  <c r="AK88" i="1"/>
  <c r="AG94" i="1"/>
  <c r="AG95" i="1"/>
  <c r="Y107" i="1"/>
  <c r="AE98" i="1"/>
  <c r="AE97" i="1"/>
  <c r="W110" i="1"/>
  <c r="W109" i="1"/>
  <c r="S115" i="1"/>
  <c r="S116" i="1"/>
  <c r="AI92" i="1"/>
  <c r="AI91" i="1"/>
  <c r="U113" i="1"/>
  <c r="U112" i="1"/>
  <c r="AA104" i="1"/>
  <c r="AA103" i="1"/>
  <c r="AC101" i="1"/>
  <c r="AC100" i="1"/>
  <c r="Z37" i="1"/>
  <c r="AB37" i="1" s="1"/>
  <c r="AD37" i="1" s="1"/>
  <c r="AF35" i="1"/>
  <c r="AH35" i="1" s="1"/>
  <c r="AJ35" i="1" s="1"/>
  <c r="AJ36" i="1" s="1"/>
  <c r="Z36" i="1"/>
  <c r="AB36" i="1"/>
  <c r="V194" i="2" l="1"/>
  <c r="X193" i="2"/>
  <c r="V195" i="2"/>
  <c r="AF36" i="1"/>
  <c r="AA106" i="1"/>
  <c r="AA107" i="1"/>
  <c r="S119" i="1"/>
  <c r="S118" i="1"/>
  <c r="U115" i="1"/>
  <c r="U116" i="1"/>
  <c r="Y110" i="1"/>
  <c r="Y109" i="1"/>
  <c r="AG98" i="1"/>
  <c r="AG97" i="1"/>
  <c r="AC104" i="1"/>
  <c r="AC103" i="1"/>
  <c r="W113" i="1"/>
  <c r="W112" i="1"/>
  <c r="AE101" i="1"/>
  <c r="AE100" i="1"/>
  <c r="AI94" i="1"/>
  <c r="AI95" i="1"/>
  <c r="AL35" i="1"/>
  <c r="AK91" i="1"/>
  <c r="AK92" i="1"/>
  <c r="AO92" i="1" s="1"/>
  <c r="AH36" i="1"/>
  <c r="AF37" i="1"/>
  <c r="AH37" i="1" s="1"/>
  <c r="AJ37" i="1" s="1"/>
  <c r="X195" i="2" l="1"/>
  <c r="X194" i="2"/>
  <c r="Z193" i="2"/>
  <c r="AN35" i="1"/>
  <c r="AM35" i="1"/>
  <c r="L38" i="1" s="1"/>
  <c r="P38" i="1" s="1"/>
  <c r="P39" i="1" s="1"/>
  <c r="AL37" i="1"/>
  <c r="H37" i="1" s="1"/>
  <c r="AK94" i="1"/>
  <c r="AK95" i="1"/>
  <c r="AO95" i="1" s="1"/>
  <c r="Y112" i="1"/>
  <c r="Y113" i="1"/>
  <c r="U119" i="1"/>
  <c r="U118" i="1"/>
  <c r="S121" i="1"/>
  <c r="S122" i="1"/>
  <c r="AE104" i="1"/>
  <c r="AE103" i="1"/>
  <c r="W115" i="1"/>
  <c r="W116" i="1"/>
  <c r="AC106" i="1"/>
  <c r="AC107" i="1"/>
  <c r="AI97" i="1"/>
  <c r="AI98" i="1"/>
  <c r="AA109" i="1"/>
  <c r="AA110" i="1"/>
  <c r="AL36" i="1"/>
  <c r="I36" i="1" s="1"/>
  <c r="AG101" i="1"/>
  <c r="AG100" i="1"/>
  <c r="Z195" i="2" l="1"/>
  <c r="AB193" i="2"/>
  <c r="AD193" i="2" s="1"/>
  <c r="Z194" i="2"/>
  <c r="M40" i="1"/>
  <c r="P40" i="1" s="1"/>
  <c r="AI101" i="1"/>
  <c r="AI100" i="1"/>
  <c r="AC109" i="1"/>
  <c r="AC110" i="1"/>
  <c r="U122" i="1"/>
  <c r="U121" i="1"/>
  <c r="S125" i="1"/>
  <c r="S124" i="1"/>
  <c r="W118" i="1"/>
  <c r="W119" i="1"/>
  <c r="Y116" i="1"/>
  <c r="Y115" i="1"/>
  <c r="R38" i="1"/>
  <c r="AA112" i="1"/>
  <c r="AA113" i="1"/>
  <c r="AK97" i="1"/>
  <c r="AK98" i="1"/>
  <c r="AO98" i="1" s="1"/>
  <c r="AG103" i="1"/>
  <c r="AG104" i="1"/>
  <c r="AE106" i="1"/>
  <c r="AE107" i="1"/>
  <c r="AB194" i="2" l="1"/>
  <c r="AF193" i="2"/>
  <c r="AH193" i="2" s="1"/>
  <c r="AB195" i="2"/>
  <c r="AD195" i="2" s="1"/>
  <c r="AD194" i="2"/>
  <c r="AC112" i="1"/>
  <c r="AA115" i="1"/>
  <c r="AA116" i="1"/>
  <c r="AC113" i="1"/>
  <c r="U125" i="1"/>
  <c r="U124" i="1"/>
  <c r="AG106" i="1"/>
  <c r="AG107" i="1"/>
  <c r="S127" i="1"/>
  <c r="S128" i="1"/>
  <c r="AE110" i="1"/>
  <c r="AE109" i="1"/>
  <c r="AK101" i="1"/>
  <c r="AO101" i="1" s="1"/>
  <c r="AK100" i="1"/>
  <c r="R40" i="1"/>
  <c r="AI104" i="1"/>
  <c r="AI103" i="1"/>
  <c r="Y119" i="1"/>
  <c r="Y118" i="1"/>
  <c r="W121" i="1"/>
  <c r="W122" i="1"/>
  <c r="T38" i="1"/>
  <c r="R39" i="1"/>
  <c r="AF194" i="2" l="1"/>
  <c r="AF195" i="2"/>
  <c r="AH195" i="2" s="1"/>
  <c r="AC116" i="1"/>
  <c r="AJ193" i="2"/>
  <c r="AJ194" i="2" s="1"/>
  <c r="AH194" i="2"/>
  <c r="T40" i="1"/>
  <c r="T39" i="1"/>
  <c r="V38" i="1"/>
  <c r="U128" i="1"/>
  <c r="U127" i="1"/>
  <c r="AG110" i="1"/>
  <c r="AG109" i="1"/>
  <c r="AA119" i="1"/>
  <c r="AC119" i="1" s="1"/>
  <c r="AA118" i="1"/>
  <c r="AC118" i="1" s="1"/>
  <c r="AE113" i="1"/>
  <c r="AE112" i="1"/>
  <c r="S131" i="1"/>
  <c r="S130" i="1"/>
  <c r="AC115" i="1"/>
  <c r="W124" i="1"/>
  <c r="W125" i="1"/>
  <c r="AK103" i="1"/>
  <c r="AK104" i="1"/>
  <c r="AO104" i="1" s="1"/>
  <c r="Y122" i="1"/>
  <c r="Y121" i="1"/>
  <c r="AI107" i="1"/>
  <c r="AI106" i="1"/>
  <c r="AJ195" i="2" l="1"/>
  <c r="AL193" i="2"/>
  <c r="AL194" i="2" s="1"/>
  <c r="V40" i="1"/>
  <c r="X38" i="1"/>
  <c r="U130" i="1"/>
  <c r="U131" i="1"/>
  <c r="S133" i="1"/>
  <c r="S134" i="1"/>
  <c r="AK107" i="1"/>
  <c r="AO107" i="1" s="1"/>
  <c r="AK106" i="1"/>
  <c r="AI110" i="1"/>
  <c r="AI109" i="1"/>
  <c r="Y125" i="1"/>
  <c r="Y124" i="1"/>
  <c r="AE116" i="1"/>
  <c r="AE115" i="1"/>
  <c r="AG113" i="1"/>
  <c r="AG112" i="1"/>
  <c r="V39" i="1"/>
  <c r="AA122" i="1"/>
  <c r="AC122" i="1" s="1"/>
  <c r="AA121" i="1"/>
  <c r="AC121" i="1" s="1"/>
  <c r="W128" i="1"/>
  <c r="W127" i="1"/>
  <c r="X40" i="1" l="1"/>
  <c r="AN193" i="2"/>
  <c r="M198" i="2" s="1"/>
  <c r="AM193" i="2"/>
  <c r="L196" i="2" s="1"/>
  <c r="P196" i="2" s="1"/>
  <c r="P197" i="2" s="1"/>
  <c r="AL195" i="2"/>
  <c r="Z38" i="1"/>
  <c r="AB38" i="1" s="1"/>
  <c r="AD38" i="1" s="1"/>
  <c r="X39" i="1"/>
  <c r="AK109" i="1"/>
  <c r="AK110" i="1"/>
  <c r="AO110" i="1" s="1"/>
  <c r="U133" i="1"/>
  <c r="U134" i="1"/>
  <c r="W130" i="1"/>
  <c r="W131" i="1"/>
  <c r="Y128" i="1"/>
  <c r="Y127" i="1"/>
  <c r="AE118" i="1"/>
  <c r="AE119" i="1"/>
  <c r="AA125" i="1"/>
  <c r="AA124" i="1"/>
  <c r="AC124" i="1" s="1"/>
  <c r="AG116" i="1"/>
  <c r="AG115" i="1"/>
  <c r="AI112" i="1"/>
  <c r="AI113" i="1"/>
  <c r="S137" i="1"/>
  <c r="S136" i="1"/>
  <c r="R196" i="2" l="1"/>
  <c r="R197" i="2" s="1"/>
  <c r="P198" i="2"/>
  <c r="Z40" i="1"/>
  <c r="AB40" i="1" s="1"/>
  <c r="AD40" i="1" s="1"/>
  <c r="Z39" i="1"/>
  <c r="AG118" i="1"/>
  <c r="AD39" i="1"/>
  <c r="W134" i="1"/>
  <c r="W133" i="1"/>
  <c r="Y131" i="1"/>
  <c r="Y130" i="1"/>
  <c r="S140" i="1"/>
  <c r="S139" i="1"/>
  <c r="AB39" i="1"/>
  <c r="AK113" i="1"/>
  <c r="AO113" i="1" s="1"/>
  <c r="AK112" i="1"/>
  <c r="U137" i="1"/>
  <c r="U136" i="1"/>
  <c r="AG119" i="1"/>
  <c r="AE122" i="1"/>
  <c r="AE121" i="1"/>
  <c r="AA128" i="1"/>
  <c r="AA127" i="1"/>
  <c r="AC125" i="1"/>
  <c r="AI116" i="1"/>
  <c r="AI115" i="1"/>
  <c r="AF38" i="1"/>
  <c r="R198" i="2" l="1"/>
  <c r="T196" i="2"/>
  <c r="V196" i="2" s="1"/>
  <c r="AG121" i="1"/>
  <c r="S142" i="1"/>
  <c r="S143" i="1"/>
  <c r="AG122" i="1"/>
  <c r="U139" i="1"/>
  <c r="U140" i="1"/>
  <c r="Y134" i="1"/>
  <c r="Y133" i="1"/>
  <c r="W137" i="1"/>
  <c r="W136" i="1"/>
  <c r="AE125" i="1"/>
  <c r="AE124" i="1"/>
  <c r="AC127" i="1"/>
  <c r="AC128" i="1"/>
  <c r="AI119" i="1"/>
  <c r="AI118" i="1"/>
  <c r="AA130" i="1"/>
  <c r="AA131" i="1"/>
  <c r="AK116" i="1"/>
  <c r="AO116" i="1" s="1"/>
  <c r="AK115" i="1"/>
  <c r="AF40" i="1"/>
  <c r="AH38" i="1"/>
  <c r="AF39" i="1"/>
  <c r="T198" i="2" l="1"/>
  <c r="V198" i="2" s="1"/>
  <c r="T197" i="2"/>
  <c r="V197" i="2"/>
  <c r="X196" i="2"/>
  <c r="Z196" i="2" s="1"/>
  <c r="AI122" i="1"/>
  <c r="AI121" i="1"/>
  <c r="AC131" i="1"/>
  <c r="AC130" i="1"/>
  <c r="AG125" i="1"/>
  <c r="AG124" i="1"/>
  <c r="Y137" i="1"/>
  <c r="Y136" i="1"/>
  <c r="S145" i="1"/>
  <c r="S146" i="1"/>
  <c r="AH40" i="1"/>
  <c r="AJ38" i="1"/>
  <c r="AH39" i="1"/>
  <c r="AK118" i="1"/>
  <c r="AK119" i="1"/>
  <c r="AO119" i="1" s="1"/>
  <c r="U143" i="1"/>
  <c r="U142" i="1"/>
  <c r="AE127" i="1"/>
  <c r="AE128" i="1"/>
  <c r="AA133" i="1"/>
  <c r="AA134" i="1"/>
  <c r="W140" i="1"/>
  <c r="W139" i="1"/>
  <c r="AB196" i="2" l="1"/>
  <c r="AD196" i="2" s="1"/>
  <c r="X197" i="2"/>
  <c r="X198" i="2"/>
  <c r="Z198" i="2" s="1"/>
  <c r="Z197" i="2"/>
  <c r="AI124" i="1"/>
  <c r="W142" i="1"/>
  <c r="W143" i="1"/>
  <c r="U146" i="1"/>
  <c r="U145" i="1"/>
  <c r="Y140" i="1"/>
  <c r="Y139" i="1"/>
  <c r="AA136" i="1"/>
  <c r="AA137" i="1"/>
  <c r="AI125" i="1"/>
  <c r="AG127" i="1"/>
  <c r="AG128" i="1"/>
  <c r="AE131" i="1"/>
  <c r="AE130" i="1"/>
  <c r="S149" i="1"/>
  <c r="S148" i="1"/>
  <c r="AK122" i="1"/>
  <c r="AO122" i="1" s="1"/>
  <c r="AK121" i="1"/>
  <c r="AJ40" i="1"/>
  <c r="AL38" i="1"/>
  <c r="AN38" i="1" s="1"/>
  <c r="AJ39" i="1"/>
  <c r="AC134" i="1"/>
  <c r="AC133" i="1"/>
  <c r="AB198" i="2" l="1"/>
  <c r="AD198" i="2" s="1"/>
  <c r="AB197" i="2"/>
  <c r="AD197" i="2"/>
  <c r="AF196" i="2"/>
  <c r="AI127" i="1"/>
  <c r="AK125" i="1"/>
  <c r="AO125" i="1" s="1"/>
  <c r="AK124" i="1"/>
  <c r="AC136" i="1"/>
  <c r="AC137" i="1"/>
  <c r="AL40" i="1"/>
  <c r="H40" i="1" s="1"/>
  <c r="AL39" i="1"/>
  <c r="I39" i="1" s="1"/>
  <c r="AM38" i="1"/>
  <c r="L41" i="1" s="1"/>
  <c r="M43" i="1"/>
  <c r="S151" i="1"/>
  <c r="S152" i="1"/>
  <c r="AG131" i="1"/>
  <c r="AG130" i="1"/>
  <c r="W145" i="1"/>
  <c r="W146" i="1"/>
  <c r="AA140" i="1"/>
  <c r="AA139" i="1"/>
  <c r="Y143" i="1"/>
  <c r="Y142" i="1"/>
  <c r="AE134" i="1"/>
  <c r="AE133" i="1"/>
  <c r="U148" i="1"/>
  <c r="U149" i="1"/>
  <c r="AI128" i="1"/>
  <c r="AF198" i="2" l="1"/>
  <c r="AF197" i="2"/>
  <c r="AH196" i="2"/>
  <c r="AI130" i="1"/>
  <c r="AI131" i="1"/>
  <c r="U151" i="1"/>
  <c r="U152" i="1"/>
  <c r="AA142" i="1"/>
  <c r="AA143" i="1"/>
  <c r="W149" i="1"/>
  <c r="W148" i="1"/>
  <c r="P41" i="1"/>
  <c r="R41" i="1" s="1"/>
  <c r="T41" i="1" s="1"/>
  <c r="V41" i="1" s="1"/>
  <c r="V42" i="1" s="1"/>
  <c r="AC139" i="1"/>
  <c r="AC140" i="1"/>
  <c r="AG134" i="1"/>
  <c r="AG133" i="1"/>
  <c r="S155" i="1"/>
  <c r="S154" i="1"/>
  <c r="AE137" i="1"/>
  <c r="AE136" i="1"/>
  <c r="Y145" i="1"/>
  <c r="Y146" i="1"/>
  <c r="AK127" i="1"/>
  <c r="AK128" i="1"/>
  <c r="AO128" i="1" s="1"/>
  <c r="AJ196" i="2" l="1"/>
  <c r="AH198" i="2"/>
  <c r="AH197" i="2"/>
  <c r="P43" i="1"/>
  <c r="R43" i="1" s="1"/>
  <c r="T43" i="1" s="1"/>
  <c r="V43" i="1" s="1"/>
  <c r="T42" i="1"/>
  <c r="AA145" i="1"/>
  <c r="AA146" i="1"/>
  <c r="AC143" i="1"/>
  <c r="AC142" i="1"/>
  <c r="R42" i="1"/>
  <c r="U155" i="1"/>
  <c r="U154" i="1"/>
  <c r="AK131" i="1"/>
  <c r="AO131" i="1" s="1"/>
  <c r="AK130" i="1"/>
  <c r="W151" i="1"/>
  <c r="W152" i="1"/>
  <c r="Y149" i="1"/>
  <c r="Y148" i="1"/>
  <c r="AG137" i="1"/>
  <c r="AG136" i="1"/>
  <c r="AI133" i="1"/>
  <c r="AI134" i="1"/>
  <c r="S157" i="1"/>
  <c r="S158" i="1"/>
  <c r="AE140" i="1"/>
  <c r="AE139" i="1"/>
  <c r="X41" i="1"/>
  <c r="P42" i="1"/>
  <c r="AJ198" i="2" l="1"/>
  <c r="AJ197" i="2"/>
  <c r="AL196" i="2"/>
  <c r="AC146" i="1"/>
  <c r="AC145" i="1"/>
  <c r="W154" i="1"/>
  <c r="W155" i="1"/>
  <c r="X42" i="1"/>
  <c r="AG139" i="1"/>
  <c r="AG140" i="1"/>
  <c r="X43" i="1"/>
  <c r="S160" i="1"/>
  <c r="S161" i="1"/>
  <c r="AA148" i="1"/>
  <c r="AA149" i="1"/>
  <c r="AK133" i="1"/>
  <c r="AK134" i="1"/>
  <c r="AO134" i="1" s="1"/>
  <c r="U158" i="1"/>
  <c r="U157" i="1"/>
  <c r="AE143" i="1"/>
  <c r="AE142" i="1"/>
  <c r="Y151" i="1"/>
  <c r="Y152" i="1"/>
  <c r="Z41" i="1"/>
  <c r="AB41" i="1" s="1"/>
  <c r="AI137" i="1"/>
  <c r="AI136" i="1"/>
  <c r="AN196" i="2" l="1"/>
  <c r="M201" i="2" s="1"/>
  <c r="AL197" i="2"/>
  <c r="AL198" i="2"/>
  <c r="AM196" i="2"/>
  <c r="L199" i="2" s="1"/>
  <c r="P199" i="2" s="1"/>
  <c r="P200" i="2" s="1"/>
  <c r="Z42" i="1"/>
  <c r="AB42" i="1"/>
  <c r="AD41" i="1"/>
  <c r="Y155" i="1"/>
  <c r="Y154" i="1"/>
  <c r="Z43" i="1"/>
  <c r="AB43" i="1" s="1"/>
  <c r="AK136" i="1"/>
  <c r="AK137" i="1"/>
  <c r="AO137" i="1" s="1"/>
  <c r="AG143" i="1"/>
  <c r="AG142" i="1"/>
  <c r="AC148" i="1"/>
  <c r="AC149" i="1"/>
  <c r="S164" i="1"/>
  <c r="S163" i="1"/>
  <c r="AI140" i="1"/>
  <c r="AI139" i="1"/>
  <c r="AE145" i="1"/>
  <c r="AE146" i="1"/>
  <c r="U161" i="1"/>
  <c r="U160" i="1"/>
  <c r="W158" i="1"/>
  <c r="W157" i="1"/>
  <c r="AA151" i="1"/>
  <c r="AA152" i="1"/>
  <c r="P201" i="2" l="1"/>
  <c r="R199" i="2"/>
  <c r="R200" i="2" s="1"/>
  <c r="W160" i="1"/>
  <c r="W161" i="1"/>
  <c r="U163" i="1"/>
  <c r="U164" i="1"/>
  <c r="Y157" i="1"/>
  <c r="Y158" i="1"/>
  <c r="AF41" i="1"/>
  <c r="AF42" i="1" s="1"/>
  <c r="AK140" i="1"/>
  <c r="AO140" i="1" s="1"/>
  <c r="AK139" i="1"/>
  <c r="AI142" i="1"/>
  <c r="AI143" i="1"/>
  <c r="S167" i="1"/>
  <c r="S166" i="1"/>
  <c r="AC151" i="1"/>
  <c r="AC152" i="1"/>
  <c r="AD43" i="1"/>
  <c r="AD42" i="1"/>
  <c r="AE149" i="1"/>
  <c r="AE148" i="1"/>
  <c r="AA154" i="1"/>
  <c r="AA155" i="1"/>
  <c r="AG145" i="1"/>
  <c r="AG146" i="1"/>
  <c r="T199" i="2" l="1"/>
  <c r="T200" i="2" s="1"/>
  <c r="R201" i="2"/>
  <c r="Y161" i="1"/>
  <c r="Y160" i="1"/>
  <c r="S170" i="1"/>
  <c r="S169" i="1"/>
  <c r="AI146" i="1"/>
  <c r="AI145" i="1"/>
  <c r="AK143" i="1"/>
  <c r="AO143" i="1" s="1"/>
  <c r="AK142" i="1"/>
  <c r="W163" i="1"/>
  <c r="W164" i="1"/>
  <c r="AG148" i="1"/>
  <c r="AG149" i="1"/>
  <c r="AA157" i="1"/>
  <c r="AA158" i="1"/>
  <c r="AF43" i="1"/>
  <c r="AH41" i="1"/>
  <c r="AE151" i="1"/>
  <c r="AE152" i="1"/>
  <c r="U167" i="1"/>
  <c r="U166" i="1"/>
  <c r="AC154" i="1"/>
  <c r="AC155" i="1"/>
  <c r="V199" i="2" l="1"/>
  <c r="X199" i="2" s="1"/>
  <c r="Z199" i="2" s="1"/>
  <c r="AB199" i="2" s="1"/>
  <c r="AB200" i="2" s="1"/>
  <c r="T201" i="2"/>
  <c r="AC158" i="1"/>
  <c r="AC157" i="1"/>
  <c r="AA160" i="1"/>
  <c r="AA161" i="1"/>
  <c r="AG151" i="1"/>
  <c r="AG152" i="1"/>
  <c r="S173" i="1"/>
  <c r="S172" i="1"/>
  <c r="AK145" i="1"/>
  <c r="AK146" i="1"/>
  <c r="AO146" i="1" s="1"/>
  <c r="AI148" i="1"/>
  <c r="AI149" i="1"/>
  <c r="W167" i="1"/>
  <c r="W166" i="1"/>
  <c r="U169" i="1"/>
  <c r="U170" i="1"/>
  <c r="AE155" i="1"/>
  <c r="AE154" i="1"/>
  <c r="AH43" i="1"/>
  <c r="AH42" i="1"/>
  <c r="AJ41" i="1"/>
  <c r="Y163" i="1"/>
  <c r="Y164" i="1"/>
  <c r="Z200" i="2" l="1"/>
  <c r="V200" i="2"/>
  <c r="AD199" i="2"/>
  <c r="AD200" i="2" s="1"/>
  <c r="V201" i="2"/>
  <c r="X201" i="2" s="1"/>
  <c r="Z201" i="2" s="1"/>
  <c r="AB201" i="2" s="1"/>
  <c r="X200" i="2"/>
  <c r="AF199" i="2"/>
  <c r="AH199" i="2" s="1"/>
  <c r="AD201" i="2"/>
  <c r="AG154" i="1"/>
  <c r="AG155" i="1"/>
  <c r="Y167" i="1"/>
  <c r="Y166" i="1"/>
  <c r="U173" i="1"/>
  <c r="U172" i="1"/>
  <c r="S175" i="1"/>
  <c r="S176" i="1"/>
  <c r="AI151" i="1"/>
  <c r="AI152" i="1"/>
  <c r="AJ43" i="1"/>
  <c r="AJ42" i="1"/>
  <c r="AL41" i="1"/>
  <c r="AN41" i="1" s="1"/>
  <c r="W170" i="1"/>
  <c r="W169" i="1"/>
  <c r="AA163" i="1"/>
  <c r="AA164" i="1"/>
  <c r="AK148" i="1"/>
  <c r="AK149" i="1"/>
  <c r="AO149" i="1" s="1"/>
  <c r="AE158" i="1"/>
  <c r="AE157" i="1"/>
  <c r="AC161" i="1"/>
  <c r="AC160" i="1"/>
  <c r="AF200" i="2" l="1"/>
  <c r="AF201" i="2"/>
  <c r="AH201" i="2" s="1"/>
  <c r="AH200" i="2"/>
  <c r="AJ199" i="2"/>
  <c r="AC164" i="1"/>
  <c r="AC163" i="1"/>
  <c r="AK151" i="1"/>
  <c r="AK152" i="1"/>
  <c r="AO152" i="1" s="1"/>
  <c r="AG157" i="1"/>
  <c r="AG158" i="1"/>
  <c r="W172" i="1"/>
  <c r="W173" i="1"/>
  <c r="U176" i="1"/>
  <c r="U175" i="1"/>
  <c r="AA166" i="1"/>
  <c r="AA167" i="1"/>
  <c r="AL43" i="1"/>
  <c r="AL42" i="1"/>
  <c r="AM41" i="1"/>
  <c r="L44" i="1" s="1"/>
  <c r="AE160" i="1"/>
  <c r="AE161" i="1"/>
  <c r="Y170" i="1"/>
  <c r="Y169" i="1"/>
  <c r="AI154" i="1"/>
  <c r="AI155" i="1"/>
  <c r="S178" i="1"/>
  <c r="S179" i="1"/>
  <c r="M46" i="1"/>
  <c r="AJ201" i="2" l="1"/>
  <c r="AL199" i="2"/>
  <c r="AJ200" i="2"/>
  <c r="W175" i="1"/>
  <c r="W176" i="1"/>
  <c r="P44" i="1"/>
  <c r="P45" i="1" s="1"/>
  <c r="AG161" i="1"/>
  <c r="AG160" i="1"/>
  <c r="AA169" i="1"/>
  <c r="AA170" i="1"/>
  <c r="Y172" i="1"/>
  <c r="Y173" i="1"/>
  <c r="S181" i="1"/>
  <c r="S182" i="1"/>
  <c r="AI157" i="1"/>
  <c r="AI158" i="1"/>
  <c r="AK154" i="1"/>
  <c r="AK155" i="1"/>
  <c r="AO155" i="1" s="1"/>
  <c r="AE163" i="1"/>
  <c r="AE164" i="1"/>
  <c r="U178" i="1"/>
  <c r="U179" i="1"/>
  <c r="AC166" i="1"/>
  <c r="AC167" i="1"/>
  <c r="AL201" i="2" l="1"/>
  <c r="AL200" i="2"/>
  <c r="AM199" i="2"/>
  <c r="L202" i="2" s="1"/>
  <c r="AN199" i="2"/>
  <c r="M204" i="2" s="1"/>
  <c r="R44" i="1"/>
  <c r="R45" i="1" s="1"/>
  <c r="AA172" i="1"/>
  <c r="AA173" i="1"/>
  <c r="AC169" i="1"/>
  <c r="AC170" i="1"/>
  <c r="AI160" i="1"/>
  <c r="AI161" i="1"/>
  <c r="AG164" i="1"/>
  <c r="AG163" i="1"/>
  <c r="AE167" i="1"/>
  <c r="AE166" i="1"/>
  <c r="P46" i="1"/>
  <c r="S184" i="1"/>
  <c r="S185" i="1"/>
  <c r="Y176" i="1"/>
  <c r="Y175" i="1"/>
  <c r="W178" i="1"/>
  <c r="W179" i="1"/>
  <c r="U182" i="1"/>
  <c r="U181" i="1"/>
  <c r="AK157" i="1"/>
  <c r="AK158" i="1"/>
  <c r="AO158" i="1" s="1"/>
  <c r="P202" i="2" l="1"/>
  <c r="P203" i="2" s="1"/>
  <c r="R46" i="1"/>
  <c r="T44" i="1"/>
  <c r="AK161" i="1"/>
  <c r="AO161" i="1" s="1"/>
  <c r="AK160" i="1"/>
  <c r="AA175" i="1"/>
  <c r="AA176" i="1"/>
  <c r="W181" i="1"/>
  <c r="W182" i="1"/>
  <c r="Y179" i="1"/>
  <c r="Y178" i="1"/>
  <c r="AI163" i="1"/>
  <c r="AI164" i="1"/>
  <c r="S188" i="1"/>
  <c r="S187" i="1"/>
  <c r="AC172" i="1"/>
  <c r="AC173" i="1"/>
  <c r="AG167" i="1"/>
  <c r="AG166" i="1"/>
  <c r="U185" i="1"/>
  <c r="U184" i="1"/>
  <c r="AE170" i="1"/>
  <c r="AE169" i="1"/>
  <c r="R202" i="2" l="1"/>
  <c r="T202" i="2" s="1"/>
  <c r="V202" i="2" s="1"/>
  <c r="P204" i="2"/>
  <c r="V44" i="1"/>
  <c r="T45" i="1"/>
  <c r="T46" i="1"/>
  <c r="S190" i="1"/>
  <c r="S191" i="1"/>
  <c r="AK164" i="1"/>
  <c r="AO164" i="1" s="1"/>
  <c r="AK163" i="1"/>
  <c r="AC176" i="1"/>
  <c r="AC175" i="1"/>
  <c r="U187" i="1"/>
  <c r="U188" i="1"/>
  <c r="W184" i="1"/>
  <c r="W185" i="1"/>
  <c r="AE172" i="1"/>
  <c r="AE173" i="1"/>
  <c r="AA179" i="1"/>
  <c r="AA178" i="1"/>
  <c r="AI166" i="1"/>
  <c r="AI167" i="1"/>
  <c r="AG170" i="1"/>
  <c r="AG169" i="1"/>
  <c r="Y182" i="1"/>
  <c r="Y181" i="1"/>
  <c r="R204" i="2" l="1"/>
  <c r="T204" i="2" s="1"/>
  <c r="V204" i="2" s="1"/>
  <c r="R203" i="2"/>
  <c r="T203" i="2"/>
  <c r="X202" i="2"/>
  <c r="V203" i="2"/>
  <c r="X44" i="1"/>
  <c r="Z44" i="1" s="1"/>
  <c r="V46" i="1"/>
  <c r="V45" i="1"/>
  <c r="AG173" i="1"/>
  <c r="AG172" i="1"/>
  <c r="AE176" i="1"/>
  <c r="AE175" i="1"/>
  <c r="AK167" i="1"/>
  <c r="AO167" i="1" s="1"/>
  <c r="AK166" i="1"/>
  <c r="W187" i="1"/>
  <c r="W188" i="1"/>
  <c r="S194" i="1"/>
  <c r="S193" i="1"/>
  <c r="AA181" i="1"/>
  <c r="AA182" i="1"/>
  <c r="AC178" i="1"/>
  <c r="AC179" i="1"/>
  <c r="AI169" i="1"/>
  <c r="AI170" i="1"/>
  <c r="Y184" i="1"/>
  <c r="Y185" i="1"/>
  <c r="U190" i="1"/>
  <c r="U191" i="1"/>
  <c r="Z202" i="2" l="1"/>
  <c r="X203" i="2"/>
  <c r="X204" i="2"/>
  <c r="X46" i="1"/>
  <c r="Z46" i="1" s="1"/>
  <c r="H46" i="1" s="1"/>
  <c r="X45" i="1"/>
  <c r="Z45" i="1"/>
  <c r="I45" i="1" s="1"/>
  <c r="AB44" i="1"/>
  <c r="U194" i="1"/>
  <c r="U193" i="1"/>
  <c r="AA184" i="1"/>
  <c r="AA185" i="1"/>
  <c r="AE178" i="1"/>
  <c r="AE179" i="1"/>
  <c r="W190" i="1"/>
  <c r="W191" i="1"/>
  <c r="AK169" i="1"/>
  <c r="AK170" i="1"/>
  <c r="AO170" i="1" s="1"/>
  <c r="AI172" i="1"/>
  <c r="AI173" i="1"/>
  <c r="AC182" i="1"/>
  <c r="AC181" i="1"/>
  <c r="Y188" i="1"/>
  <c r="Y187" i="1"/>
  <c r="S196" i="1"/>
  <c r="S197" i="1"/>
  <c r="AG176" i="1"/>
  <c r="AG175" i="1"/>
  <c r="Z204" i="2" l="1"/>
  <c r="Z203" i="2"/>
  <c r="AB202" i="2"/>
  <c r="AB45" i="1"/>
  <c r="AD44" i="1"/>
  <c r="AB46" i="1"/>
  <c r="W193" i="1"/>
  <c r="W194" i="1"/>
  <c r="AA188" i="1"/>
  <c r="AA187" i="1"/>
  <c r="S199" i="1"/>
  <c r="S200" i="1"/>
  <c r="AE181" i="1"/>
  <c r="AE182" i="1"/>
  <c r="AC185" i="1"/>
  <c r="AC184" i="1"/>
  <c r="Y190" i="1"/>
  <c r="Y191" i="1"/>
  <c r="AK172" i="1"/>
  <c r="AK173" i="1"/>
  <c r="AO173" i="1" s="1"/>
  <c r="AG179" i="1"/>
  <c r="AG178" i="1"/>
  <c r="AI176" i="1"/>
  <c r="AI175" i="1"/>
  <c r="U197" i="1"/>
  <c r="U196" i="1"/>
  <c r="AB204" i="2" l="1"/>
  <c r="AD202" i="2"/>
  <c r="AB203" i="2"/>
  <c r="AF44" i="1"/>
  <c r="AD45" i="1"/>
  <c r="AD46" i="1"/>
  <c r="AG182" i="1"/>
  <c r="AG181" i="1"/>
  <c r="Y194" i="1"/>
  <c r="Y193" i="1"/>
  <c r="AK176" i="1"/>
  <c r="AO176" i="1" s="1"/>
  <c r="AK175" i="1"/>
  <c r="W196" i="1"/>
  <c r="W197" i="1"/>
  <c r="U199" i="1"/>
  <c r="U200" i="1"/>
  <c r="AE184" i="1"/>
  <c r="AE185" i="1"/>
  <c r="S203" i="1"/>
  <c r="S202" i="1"/>
  <c r="AA191" i="1"/>
  <c r="AA190" i="1"/>
  <c r="AC187" i="1"/>
  <c r="AC188" i="1"/>
  <c r="AI178" i="1"/>
  <c r="AI179" i="1"/>
  <c r="AF202" i="2" l="1"/>
  <c r="AD204" i="2"/>
  <c r="AD203" i="2"/>
  <c r="AF45" i="1"/>
  <c r="AH44" i="1"/>
  <c r="AF46" i="1"/>
  <c r="AE187" i="1"/>
  <c r="AE188" i="1"/>
  <c r="W199" i="1"/>
  <c r="W200" i="1"/>
  <c r="Y197" i="1"/>
  <c r="Y196" i="1"/>
  <c r="AI181" i="1"/>
  <c r="AI182" i="1"/>
  <c r="U202" i="1"/>
  <c r="U203" i="1"/>
  <c r="AK179" i="1"/>
  <c r="AO179" i="1" s="1"/>
  <c r="AK178" i="1"/>
  <c r="AC190" i="1"/>
  <c r="AC191" i="1"/>
  <c r="AA193" i="1"/>
  <c r="AA194" i="1"/>
  <c r="S205" i="1"/>
  <c r="S206" i="1"/>
  <c r="AG185" i="1"/>
  <c r="AG184" i="1"/>
  <c r="AF204" i="2" l="1"/>
  <c r="AF203" i="2"/>
  <c r="AH202" i="2"/>
  <c r="AJ44" i="1"/>
  <c r="AL44" i="1" s="1"/>
  <c r="AH46" i="1"/>
  <c r="AH45" i="1"/>
  <c r="AG187" i="1"/>
  <c r="AG188" i="1"/>
  <c r="S208" i="1"/>
  <c r="S209" i="1"/>
  <c r="AK182" i="1"/>
  <c r="AO182" i="1" s="1"/>
  <c r="AK181" i="1"/>
  <c r="U205" i="1"/>
  <c r="U206" i="1"/>
  <c r="AA197" i="1"/>
  <c r="AA196" i="1"/>
  <c r="AI185" i="1"/>
  <c r="AI184" i="1"/>
  <c r="AE190" i="1"/>
  <c r="AE191" i="1"/>
  <c r="Y200" i="1"/>
  <c r="Y199" i="1"/>
  <c r="W203" i="1"/>
  <c r="W202" i="1"/>
  <c r="AC193" i="1"/>
  <c r="AC194" i="1"/>
  <c r="AH204" i="2" l="1"/>
  <c r="AH203" i="2"/>
  <c r="AJ202" i="2"/>
  <c r="AJ46" i="1"/>
  <c r="AL46" i="1" s="1"/>
  <c r="AN44" i="1"/>
  <c r="M49" i="1" s="1"/>
  <c r="AJ45" i="1"/>
  <c r="AL45" i="1"/>
  <c r="AM44" i="1"/>
  <c r="L47" i="1" s="1"/>
  <c r="P47" i="1" s="1"/>
  <c r="P48" i="1" s="1"/>
  <c r="AK185" i="1"/>
  <c r="AO185" i="1" s="1"/>
  <c r="AK184" i="1"/>
  <c r="AE193" i="1"/>
  <c r="AE194" i="1"/>
  <c r="AI188" i="1"/>
  <c r="AI187" i="1"/>
  <c r="S211" i="1"/>
  <c r="S212" i="1"/>
  <c r="W205" i="1"/>
  <c r="W206" i="1"/>
  <c r="AA199" i="1"/>
  <c r="AA200" i="1"/>
  <c r="AG190" i="1"/>
  <c r="AG191" i="1"/>
  <c r="Y203" i="1"/>
  <c r="Y202" i="1"/>
  <c r="AC196" i="1"/>
  <c r="AC197" i="1"/>
  <c r="U208" i="1"/>
  <c r="U209" i="1"/>
  <c r="AJ204" i="2" l="1"/>
  <c r="AL202" i="2"/>
  <c r="AJ203" i="2"/>
  <c r="P49" i="1"/>
  <c r="R47" i="1"/>
  <c r="T47" i="1" s="1"/>
  <c r="AI190" i="1"/>
  <c r="AI191" i="1"/>
  <c r="AA202" i="1"/>
  <c r="AA203" i="1"/>
  <c r="Y205" i="1"/>
  <c r="Y206" i="1"/>
  <c r="AC199" i="1"/>
  <c r="AC200" i="1"/>
  <c r="S215" i="1"/>
  <c r="S214" i="1"/>
  <c r="AK187" i="1"/>
  <c r="AK188" i="1"/>
  <c r="AO188" i="1" s="1"/>
  <c r="AG194" i="1"/>
  <c r="AG193" i="1"/>
  <c r="U212" i="1"/>
  <c r="U211" i="1"/>
  <c r="AE196" i="1"/>
  <c r="AE197" i="1"/>
  <c r="W208" i="1"/>
  <c r="W209" i="1"/>
  <c r="R48" i="1" l="1"/>
  <c r="AL204" i="2"/>
  <c r="AM202" i="2"/>
  <c r="L205" i="2" s="1"/>
  <c r="AL203" i="2"/>
  <c r="AN202" i="2"/>
  <c r="M207" i="2" s="1"/>
  <c r="R49" i="1"/>
  <c r="T49" i="1" s="1"/>
  <c r="T48" i="1"/>
  <c r="V47" i="1"/>
  <c r="X47" i="1" s="1"/>
  <c r="AC202" i="1"/>
  <c r="AC203" i="1"/>
  <c r="S218" i="1"/>
  <c r="S217" i="1"/>
  <c r="W211" i="1"/>
  <c r="W212" i="1"/>
  <c r="AG197" i="1"/>
  <c r="AG196" i="1"/>
  <c r="AI193" i="1"/>
  <c r="AI194" i="1"/>
  <c r="U215" i="1"/>
  <c r="AK190" i="1"/>
  <c r="AK191" i="1"/>
  <c r="AO191" i="1" s="1"/>
  <c r="Y208" i="1"/>
  <c r="Y209" i="1"/>
  <c r="AA206" i="1"/>
  <c r="AA205" i="1"/>
  <c r="AE200" i="1"/>
  <c r="AE199" i="1"/>
  <c r="U214" i="1"/>
  <c r="P205" i="2" l="1"/>
  <c r="R205" i="2" s="1"/>
  <c r="V48" i="1"/>
  <c r="X48" i="1"/>
  <c r="Z47" i="1"/>
  <c r="Z48" i="1" s="1"/>
  <c r="V49" i="1"/>
  <c r="X49" i="1" s="1"/>
  <c r="AE203" i="1"/>
  <c r="AE202" i="1"/>
  <c r="S221" i="1"/>
  <c r="S220" i="1"/>
  <c r="AK193" i="1"/>
  <c r="AK194" i="1"/>
  <c r="AO194" i="1" s="1"/>
  <c r="AG199" i="1"/>
  <c r="AG200" i="1"/>
  <c r="AC205" i="1"/>
  <c r="AC206" i="1"/>
  <c r="AI196" i="1"/>
  <c r="AI197" i="1"/>
  <c r="Y212" i="1"/>
  <c r="Y211" i="1"/>
  <c r="W214" i="1"/>
  <c r="W215" i="1"/>
  <c r="U218" i="1"/>
  <c r="U217" i="1"/>
  <c r="AA208" i="1"/>
  <c r="AA209" i="1"/>
  <c r="W217" i="1" l="1"/>
  <c r="P207" i="2"/>
  <c r="R207" i="2" s="1"/>
  <c r="P206" i="2"/>
  <c r="T205" i="2"/>
  <c r="R206" i="2"/>
  <c r="Z49" i="1"/>
  <c r="AB47" i="1"/>
  <c r="AD47" i="1" s="1"/>
  <c r="AF47" i="1" s="1"/>
  <c r="AH47" i="1" s="1"/>
  <c r="AI200" i="1"/>
  <c r="AI199" i="1"/>
  <c r="S223" i="1"/>
  <c r="S224" i="1"/>
  <c r="W218" i="1"/>
  <c r="AE205" i="1"/>
  <c r="AE206" i="1"/>
  <c r="AG202" i="1"/>
  <c r="AG203" i="1"/>
  <c r="AK196" i="1"/>
  <c r="AK197" i="1"/>
  <c r="AO197" i="1" s="1"/>
  <c r="U221" i="1"/>
  <c r="U220" i="1"/>
  <c r="AC208" i="1"/>
  <c r="AC209" i="1"/>
  <c r="AA212" i="1"/>
  <c r="AA211" i="1"/>
  <c r="Y215" i="1"/>
  <c r="Y214" i="1"/>
  <c r="T207" i="2" l="1"/>
  <c r="T206" i="2"/>
  <c r="V205" i="2"/>
  <c r="X205" i="2" s="1"/>
  <c r="Z205" i="2" s="1"/>
  <c r="AD48" i="1"/>
  <c r="AB48" i="1"/>
  <c r="AB49" i="1"/>
  <c r="AD49" i="1" s="1"/>
  <c r="AF49" i="1" s="1"/>
  <c r="AH49" i="1" s="1"/>
  <c r="AJ47" i="1"/>
  <c r="AL47" i="1" s="1"/>
  <c r="AN47" i="1" s="1"/>
  <c r="AF48" i="1"/>
  <c r="AH48" i="1"/>
  <c r="W221" i="1"/>
  <c r="W220" i="1"/>
  <c r="U223" i="1"/>
  <c r="U224" i="1"/>
  <c r="AK200" i="1"/>
  <c r="AO200" i="1" s="1"/>
  <c r="AK199" i="1"/>
  <c r="S227" i="1"/>
  <c r="S226" i="1"/>
  <c r="AC212" i="1"/>
  <c r="AC211" i="1"/>
  <c r="AE208" i="1"/>
  <c r="AE209" i="1"/>
  <c r="AG205" i="1"/>
  <c r="AG206" i="1"/>
  <c r="Y218" i="1"/>
  <c r="Y217" i="1"/>
  <c r="AA214" i="1"/>
  <c r="AA215" i="1"/>
  <c r="AI202" i="1"/>
  <c r="AI203" i="1"/>
  <c r="V206" i="2" l="1"/>
  <c r="V207" i="2"/>
  <c r="X207" i="2" s="1"/>
  <c r="Z207" i="2" s="1"/>
  <c r="X206" i="2"/>
  <c r="AB205" i="2"/>
  <c r="AB206" i="2" s="1"/>
  <c r="Z206" i="2"/>
  <c r="Y221" i="1"/>
  <c r="AJ49" i="1"/>
  <c r="AL49" i="1" s="1"/>
  <c r="AJ48" i="1"/>
  <c r="AM47" i="1"/>
  <c r="L50" i="1" s="1"/>
  <c r="P50" i="1" s="1"/>
  <c r="R50" i="1" s="1"/>
  <c r="W223" i="1"/>
  <c r="W224" i="1"/>
  <c r="AC215" i="1"/>
  <c r="AC214" i="1"/>
  <c r="AI205" i="1"/>
  <c r="AI206" i="1"/>
  <c r="AK202" i="1"/>
  <c r="AK203" i="1"/>
  <c r="AO203" i="1" s="1"/>
  <c r="AG208" i="1"/>
  <c r="AG209" i="1"/>
  <c r="AL48" i="1"/>
  <c r="Y220" i="1"/>
  <c r="S230" i="1"/>
  <c r="S229" i="1"/>
  <c r="AE211" i="1"/>
  <c r="AE212" i="1"/>
  <c r="AA218" i="1"/>
  <c r="AA217" i="1"/>
  <c r="U227" i="1"/>
  <c r="U226" i="1"/>
  <c r="M52" i="1"/>
  <c r="Y223" i="1" l="1"/>
  <c r="AB207" i="2"/>
  <c r="AD205" i="2"/>
  <c r="P51" i="1"/>
  <c r="AC217" i="1"/>
  <c r="AC218" i="1"/>
  <c r="W226" i="1"/>
  <c r="W227" i="1"/>
  <c r="AE214" i="1"/>
  <c r="AE215" i="1"/>
  <c r="AK205" i="1"/>
  <c r="AK206" i="1"/>
  <c r="AO206" i="1" s="1"/>
  <c r="R51" i="1"/>
  <c r="U230" i="1"/>
  <c r="U229" i="1"/>
  <c r="AG212" i="1"/>
  <c r="AG211" i="1"/>
  <c r="Y224" i="1"/>
  <c r="AI208" i="1"/>
  <c r="AI209" i="1"/>
  <c r="T50" i="1"/>
  <c r="AA220" i="1"/>
  <c r="AA221" i="1"/>
  <c r="P52" i="1"/>
  <c r="R52" i="1" s="1"/>
  <c r="S233" i="1"/>
  <c r="S232" i="1"/>
  <c r="T52" i="1" l="1"/>
  <c r="AF205" i="2"/>
  <c r="AD207" i="2"/>
  <c r="AD206" i="2"/>
  <c r="V50" i="1"/>
  <c r="X50" i="1" s="1"/>
  <c r="X51" i="1" s="1"/>
  <c r="T51" i="1"/>
  <c r="AI212" i="1"/>
  <c r="AI211" i="1"/>
  <c r="AE217" i="1"/>
  <c r="AE218" i="1"/>
  <c r="U233" i="1"/>
  <c r="U232" i="1"/>
  <c r="Y227" i="1"/>
  <c r="Y226" i="1"/>
  <c r="AA224" i="1"/>
  <c r="AA223" i="1"/>
  <c r="S236" i="1"/>
  <c r="S235" i="1"/>
  <c r="AC220" i="1"/>
  <c r="AC221" i="1"/>
  <c r="W229" i="1"/>
  <c r="W230" i="1"/>
  <c r="AG215" i="1"/>
  <c r="AG214" i="1"/>
  <c r="AK208" i="1"/>
  <c r="AK209" i="1"/>
  <c r="AO209" i="1" s="1"/>
  <c r="AF207" i="2" l="1"/>
  <c r="AF206" i="2"/>
  <c r="AH205" i="2"/>
  <c r="AH206" i="2" s="1"/>
  <c r="V51" i="1"/>
  <c r="V52" i="1"/>
  <c r="X52" i="1" s="1"/>
  <c r="Z50" i="1"/>
  <c r="AB50" i="1" s="1"/>
  <c r="AB51" i="1" s="1"/>
  <c r="AE220" i="1"/>
  <c r="AI215" i="1"/>
  <c r="AI214" i="1"/>
  <c r="AK211" i="1"/>
  <c r="AK212" i="1"/>
  <c r="AO212" i="1" s="1"/>
  <c r="U236" i="1"/>
  <c r="U235" i="1"/>
  <c r="AG218" i="1"/>
  <c r="AG217" i="1"/>
  <c r="S239" i="1"/>
  <c r="S238" i="1"/>
  <c r="AE221" i="1"/>
  <c r="AC224" i="1"/>
  <c r="AC223" i="1"/>
  <c r="AA227" i="1"/>
  <c r="AA226" i="1"/>
  <c r="Y229" i="1"/>
  <c r="Y230" i="1"/>
  <c r="W233" i="1"/>
  <c r="W232" i="1"/>
  <c r="AH207" i="2" l="1"/>
  <c r="AJ205" i="2"/>
  <c r="AL205" i="2" s="1"/>
  <c r="AM205" i="2" s="1"/>
  <c r="L208" i="2" s="1"/>
  <c r="Z51" i="1"/>
  <c r="Z52" i="1"/>
  <c r="AB52" i="1" s="1"/>
  <c r="AD50" i="1"/>
  <c r="W236" i="1"/>
  <c r="W235" i="1"/>
  <c r="AC227" i="1"/>
  <c r="AC226" i="1"/>
  <c r="AI218" i="1"/>
  <c r="AI217" i="1"/>
  <c r="AA230" i="1"/>
  <c r="AA229" i="1"/>
  <c r="AE223" i="1"/>
  <c r="AE224" i="1"/>
  <c r="Y233" i="1"/>
  <c r="Y232" i="1"/>
  <c r="AK215" i="1"/>
  <c r="AO215" i="1" s="1"/>
  <c r="AK214" i="1"/>
  <c r="AG221" i="1"/>
  <c r="AG220" i="1"/>
  <c r="S241" i="1"/>
  <c r="S242" i="1"/>
  <c r="U239" i="1"/>
  <c r="U238" i="1"/>
  <c r="AN205" i="2" l="1"/>
  <c r="M210" i="2" s="1"/>
  <c r="AJ206" i="2"/>
  <c r="P208" i="2"/>
  <c r="P209" i="2" s="1"/>
  <c r="AJ207" i="2"/>
  <c r="AL207" i="2" s="1"/>
  <c r="AL206" i="2"/>
  <c r="AF50" i="1"/>
  <c r="AD51" i="1"/>
  <c r="AD52" i="1"/>
  <c r="S245" i="1"/>
  <c r="S244" i="1"/>
  <c r="AA233" i="1"/>
  <c r="AA232" i="1"/>
  <c r="U242" i="1"/>
  <c r="U241" i="1"/>
  <c r="AC230" i="1"/>
  <c r="AC229" i="1"/>
  <c r="AK218" i="1"/>
  <c r="AO218" i="1" s="1"/>
  <c r="AK217" i="1"/>
  <c r="AI221" i="1"/>
  <c r="AI220" i="1"/>
  <c r="AE226" i="1"/>
  <c r="AE227" i="1"/>
  <c r="AG223" i="1"/>
  <c r="AG224" i="1"/>
  <c r="Y235" i="1"/>
  <c r="Y236" i="1"/>
  <c r="W239" i="1"/>
  <c r="W238" i="1"/>
  <c r="P210" i="2" l="1"/>
  <c r="R208" i="2"/>
  <c r="R209" i="2" s="1"/>
  <c r="AF52" i="1"/>
  <c r="AF51" i="1"/>
  <c r="AH50" i="1"/>
  <c r="AE229" i="1"/>
  <c r="AE230" i="1"/>
  <c r="AI224" i="1"/>
  <c r="AI223" i="1"/>
  <c r="AA236" i="1"/>
  <c r="AA235" i="1"/>
  <c r="Y239" i="1"/>
  <c r="Y238" i="1"/>
  <c r="U245" i="1"/>
  <c r="U244" i="1"/>
  <c r="AK221" i="1"/>
  <c r="AO221" i="1" s="1"/>
  <c r="AK220" i="1"/>
  <c r="AG226" i="1"/>
  <c r="AG227" i="1"/>
  <c r="W242" i="1"/>
  <c r="W241" i="1"/>
  <c r="AC232" i="1"/>
  <c r="AC233" i="1"/>
  <c r="S248" i="1"/>
  <c r="S247" i="1"/>
  <c r="T208" i="2" l="1"/>
  <c r="T209" i="2" s="1"/>
  <c r="R210" i="2"/>
  <c r="AH52" i="1"/>
  <c r="AH51" i="1"/>
  <c r="AJ50" i="1"/>
  <c r="AL50" i="1" s="1"/>
  <c r="AI227" i="1"/>
  <c r="AK224" i="1"/>
  <c r="AO224" i="1" s="1"/>
  <c r="AK223" i="1"/>
  <c r="AC236" i="1"/>
  <c r="AC235" i="1"/>
  <c r="U247" i="1"/>
  <c r="U248" i="1"/>
  <c r="AA239" i="1"/>
  <c r="AA238" i="1"/>
  <c r="AE232" i="1"/>
  <c r="AE233" i="1"/>
  <c r="W245" i="1"/>
  <c r="W244" i="1"/>
  <c r="AG230" i="1"/>
  <c r="AG229" i="1"/>
  <c r="Y242" i="1"/>
  <c r="Y241" i="1"/>
  <c r="S251" i="1"/>
  <c r="S250" i="1"/>
  <c r="AI226" i="1"/>
  <c r="V208" i="2" l="1"/>
  <c r="V209" i="2" s="1"/>
  <c r="T210" i="2"/>
  <c r="AN50" i="1"/>
  <c r="AJ51" i="1"/>
  <c r="AI229" i="1"/>
  <c r="AI230" i="1"/>
  <c r="AL51" i="1"/>
  <c r="AM50" i="1"/>
  <c r="L53" i="1" s="1"/>
  <c r="AJ52" i="1"/>
  <c r="AL52" i="1" s="1"/>
  <c r="AA242" i="1"/>
  <c r="AA241" i="1"/>
  <c r="U250" i="1"/>
  <c r="U251" i="1"/>
  <c r="W247" i="1"/>
  <c r="W248" i="1"/>
  <c r="AG233" i="1"/>
  <c r="AG232" i="1"/>
  <c r="S254" i="1"/>
  <c r="S253" i="1"/>
  <c r="AC239" i="1"/>
  <c r="AC238" i="1"/>
  <c r="AE236" i="1"/>
  <c r="AE235" i="1"/>
  <c r="Y244" i="1"/>
  <c r="Y245" i="1"/>
  <c r="AK227" i="1"/>
  <c r="AO227" i="1" s="1"/>
  <c r="AK226" i="1"/>
  <c r="X208" i="2" l="1"/>
  <c r="X209" i="2" s="1"/>
  <c r="V210" i="2"/>
  <c r="AI233" i="1"/>
  <c r="AI232" i="1"/>
  <c r="AK230" i="1"/>
  <c r="AO230" i="1" s="1"/>
  <c r="M55" i="1"/>
  <c r="P53" i="1"/>
  <c r="P54" i="1" s="1"/>
  <c r="Y248" i="1"/>
  <c r="Y247" i="1"/>
  <c r="AC242" i="1"/>
  <c r="AC241" i="1"/>
  <c r="W251" i="1"/>
  <c r="W250" i="1"/>
  <c r="AA244" i="1"/>
  <c r="AA245" i="1"/>
  <c r="AE239" i="1"/>
  <c r="AE238" i="1"/>
  <c r="S257" i="1"/>
  <c r="S256" i="1"/>
  <c r="AK229" i="1"/>
  <c r="AG235" i="1"/>
  <c r="AI235" i="1" s="1"/>
  <c r="AG236" i="1"/>
  <c r="U253" i="1"/>
  <c r="U254" i="1"/>
  <c r="Z208" i="2" l="1"/>
  <c r="X210" i="2"/>
  <c r="AK233" i="1"/>
  <c r="AK235" i="1" s="1"/>
  <c r="AK232" i="1"/>
  <c r="AB208" i="2"/>
  <c r="R53" i="1"/>
  <c r="R54" i="1" s="1"/>
  <c r="AO233" i="1"/>
  <c r="P55" i="1"/>
  <c r="U256" i="1"/>
  <c r="U257" i="1"/>
  <c r="S260" i="1"/>
  <c r="S259" i="1"/>
  <c r="W254" i="1"/>
  <c r="W253" i="1"/>
  <c r="AE241" i="1"/>
  <c r="AE242" i="1"/>
  <c r="Y251" i="1"/>
  <c r="Y250" i="1"/>
  <c r="AA248" i="1"/>
  <c r="AA247" i="1"/>
  <c r="AG238" i="1"/>
  <c r="AG239" i="1"/>
  <c r="AC245" i="1"/>
  <c r="AC244" i="1"/>
  <c r="AI236" i="1"/>
  <c r="Z210" i="2" l="1"/>
  <c r="Z209" i="2"/>
  <c r="AB209" i="2"/>
  <c r="AB210" i="2"/>
  <c r="AD208" i="2"/>
  <c r="R55" i="1"/>
  <c r="T53" i="1"/>
  <c r="T54" i="1" s="1"/>
  <c r="S262" i="1"/>
  <c r="S263" i="1"/>
  <c r="AA251" i="1"/>
  <c r="AA250" i="1"/>
  <c r="AI239" i="1"/>
  <c r="AI238" i="1"/>
  <c r="AG242" i="1"/>
  <c r="AG241" i="1"/>
  <c r="U259" i="1"/>
  <c r="U260" i="1"/>
  <c r="W257" i="1"/>
  <c r="W256" i="1"/>
  <c r="Y254" i="1"/>
  <c r="Y253" i="1"/>
  <c r="AC248" i="1"/>
  <c r="AC247" i="1"/>
  <c r="AE244" i="1"/>
  <c r="AE245" i="1"/>
  <c r="AK236" i="1"/>
  <c r="AO236" i="1" s="1"/>
  <c r="AD210" i="2" l="1"/>
  <c r="AD209" i="2"/>
  <c r="AF208" i="2"/>
  <c r="V53" i="1"/>
  <c r="V54" i="1" s="1"/>
  <c r="T55" i="1"/>
  <c r="S265" i="1"/>
  <c r="S266" i="1"/>
  <c r="AA254" i="1"/>
  <c r="AA253" i="1"/>
  <c r="AC250" i="1"/>
  <c r="AC251" i="1"/>
  <c r="AK239" i="1"/>
  <c r="AO239" i="1" s="1"/>
  <c r="AK238" i="1"/>
  <c r="Y257" i="1"/>
  <c r="Y256" i="1"/>
  <c r="AG244" i="1"/>
  <c r="AG245" i="1"/>
  <c r="W259" i="1"/>
  <c r="W260" i="1"/>
  <c r="U262" i="1"/>
  <c r="U263" i="1"/>
  <c r="AE248" i="1"/>
  <c r="AE247" i="1"/>
  <c r="AI241" i="1"/>
  <c r="AI242" i="1"/>
  <c r="X53" i="1" l="1"/>
  <c r="Z53" i="1" s="1"/>
  <c r="V55" i="1"/>
  <c r="AF210" i="2"/>
  <c r="AH208" i="2"/>
  <c r="AF209" i="2"/>
  <c r="X55" i="1"/>
  <c r="Z55" i="1" s="1"/>
  <c r="X54" i="1"/>
  <c r="Z54" i="1"/>
  <c r="AB53" i="1"/>
  <c r="AB54" i="1" s="1"/>
  <c r="AE251" i="1"/>
  <c r="AE250" i="1"/>
  <c r="AA257" i="1"/>
  <c r="AA256" i="1"/>
  <c r="AG248" i="1"/>
  <c r="AG247" i="1"/>
  <c r="AI244" i="1"/>
  <c r="AI245" i="1"/>
  <c r="Y259" i="1"/>
  <c r="Y260" i="1"/>
  <c r="S268" i="1"/>
  <c r="S269" i="1"/>
  <c r="AC253" i="1"/>
  <c r="AC254" i="1"/>
  <c r="U265" i="1"/>
  <c r="U266" i="1"/>
  <c r="W263" i="1"/>
  <c r="W262" i="1"/>
  <c r="AK242" i="1"/>
  <c r="AO242" i="1" s="1"/>
  <c r="AK241" i="1"/>
  <c r="AH210" i="2" l="1"/>
  <c r="AJ208" i="2"/>
  <c r="AH209" i="2"/>
  <c r="AD53" i="1"/>
  <c r="AD54" i="1" s="1"/>
  <c r="AB55" i="1"/>
  <c r="AA259" i="1"/>
  <c r="AA260" i="1"/>
  <c r="AI248" i="1"/>
  <c r="AI247" i="1"/>
  <c r="AC256" i="1"/>
  <c r="AC257" i="1"/>
  <c r="S272" i="1"/>
  <c r="S271" i="1"/>
  <c r="U268" i="1"/>
  <c r="U269" i="1"/>
  <c r="AK245" i="1"/>
  <c r="AO245" i="1" s="1"/>
  <c r="AK244" i="1"/>
  <c r="AG251" i="1"/>
  <c r="AG250" i="1"/>
  <c r="Y262" i="1"/>
  <c r="Y263" i="1"/>
  <c r="W265" i="1"/>
  <c r="W266" i="1"/>
  <c r="AE254" i="1"/>
  <c r="AE253" i="1"/>
  <c r="AF53" i="1" l="1"/>
  <c r="AF54" i="1" s="1"/>
  <c r="AL208" i="2"/>
  <c r="AJ209" i="2"/>
  <c r="AJ210" i="2"/>
  <c r="AD55" i="1"/>
  <c r="AH53" i="1"/>
  <c r="AJ53" i="1" s="1"/>
  <c r="AE257" i="1"/>
  <c r="AE256" i="1"/>
  <c r="W268" i="1"/>
  <c r="W269" i="1"/>
  <c r="AI251" i="1"/>
  <c r="AI250" i="1"/>
  <c r="U272" i="1"/>
  <c r="U271" i="1"/>
  <c r="Y265" i="1"/>
  <c r="Y266" i="1"/>
  <c r="AK247" i="1"/>
  <c r="AK248" i="1"/>
  <c r="AO248" i="1" s="1"/>
  <c r="AA263" i="1"/>
  <c r="AA262" i="1"/>
  <c r="S274" i="1"/>
  <c r="S275" i="1"/>
  <c r="AC259" i="1"/>
  <c r="AC260" i="1"/>
  <c r="AG253" i="1"/>
  <c r="AG254" i="1"/>
  <c r="AF55" i="1" l="1"/>
  <c r="AN208" i="2"/>
  <c r="M213" i="2" s="1"/>
  <c r="AL209" i="2"/>
  <c r="AL210" i="2"/>
  <c r="AM208" i="2"/>
  <c r="L211" i="2" s="1"/>
  <c r="AH54" i="1"/>
  <c r="AH55" i="1"/>
  <c r="AJ55" i="1" s="1"/>
  <c r="AJ54" i="1"/>
  <c r="AL53" i="1"/>
  <c r="U274" i="1"/>
  <c r="AA265" i="1"/>
  <c r="AA266" i="1"/>
  <c r="AG257" i="1"/>
  <c r="AG256" i="1"/>
  <c r="AC262" i="1"/>
  <c r="AC263" i="1"/>
  <c r="AI254" i="1"/>
  <c r="AI253" i="1"/>
  <c r="W271" i="1"/>
  <c r="W272" i="1"/>
  <c r="AK250" i="1"/>
  <c r="AK251" i="1"/>
  <c r="AO251" i="1" s="1"/>
  <c r="U275" i="1"/>
  <c r="S278" i="1"/>
  <c r="S277" i="1"/>
  <c r="Y269" i="1"/>
  <c r="Y268" i="1"/>
  <c r="AE259" i="1"/>
  <c r="AE260" i="1"/>
  <c r="P211" i="2" l="1"/>
  <c r="R211" i="2" s="1"/>
  <c r="R212" i="2" s="1"/>
  <c r="AL55" i="1"/>
  <c r="AN53" i="1"/>
  <c r="M58" i="1" s="1"/>
  <c r="U277" i="1"/>
  <c r="AL54" i="1"/>
  <c r="AM53" i="1"/>
  <c r="L56" i="1" s="1"/>
  <c r="AC265" i="1"/>
  <c r="AC266" i="1"/>
  <c r="AK253" i="1"/>
  <c r="AK254" i="1"/>
  <c r="AO254" i="1" s="1"/>
  <c r="U278" i="1"/>
  <c r="AG259" i="1"/>
  <c r="AG260" i="1"/>
  <c r="S280" i="1"/>
  <c r="U280" i="1" s="1"/>
  <c r="S281" i="1"/>
  <c r="AE263" i="1"/>
  <c r="AE262" i="1"/>
  <c r="W274" i="1"/>
  <c r="W275" i="1"/>
  <c r="AA269" i="1"/>
  <c r="AA268" i="1"/>
  <c r="AI257" i="1"/>
  <c r="AI256" i="1"/>
  <c r="Y272" i="1"/>
  <c r="Y271" i="1"/>
  <c r="P212" i="2" l="1"/>
  <c r="T211" i="2"/>
  <c r="V211" i="2" s="1"/>
  <c r="P213" i="2"/>
  <c r="R213" i="2" s="1"/>
  <c r="P56" i="1"/>
  <c r="AG263" i="1"/>
  <c r="AG262" i="1"/>
  <c r="AI260" i="1"/>
  <c r="AI259" i="1"/>
  <c r="AE265" i="1"/>
  <c r="AE266" i="1"/>
  <c r="U281" i="1"/>
  <c r="AC269" i="1"/>
  <c r="AC268" i="1"/>
  <c r="S283" i="1"/>
  <c r="S284" i="1"/>
  <c r="Y274" i="1"/>
  <c r="Y275" i="1"/>
  <c r="W278" i="1"/>
  <c r="W277" i="1"/>
  <c r="AK256" i="1"/>
  <c r="AK257" i="1"/>
  <c r="AO257" i="1" s="1"/>
  <c r="AA272" i="1"/>
  <c r="AA271" i="1"/>
  <c r="T212" i="2" l="1"/>
  <c r="T213" i="2"/>
  <c r="V212" i="2"/>
  <c r="X211" i="2"/>
  <c r="Z211" i="2" s="1"/>
  <c r="AB211" i="2" s="1"/>
  <c r="V213" i="2"/>
  <c r="U283" i="1"/>
  <c r="P58" i="1"/>
  <c r="R56" i="1"/>
  <c r="P57" i="1"/>
  <c r="W280" i="1"/>
  <c r="W281" i="1"/>
  <c r="AI263" i="1"/>
  <c r="AI262" i="1"/>
  <c r="AC272" i="1"/>
  <c r="AC271" i="1"/>
  <c r="AE268" i="1"/>
  <c r="AE269" i="1"/>
  <c r="U284" i="1"/>
  <c r="AG265" i="1"/>
  <c r="AG266" i="1"/>
  <c r="S287" i="1"/>
  <c r="S286" i="1"/>
  <c r="Y277" i="1"/>
  <c r="Y278" i="1"/>
  <c r="AA275" i="1"/>
  <c r="AA274" i="1"/>
  <c r="AK259" i="1"/>
  <c r="AK260" i="1"/>
  <c r="AO260" i="1" s="1"/>
  <c r="X213" i="2" l="1"/>
  <c r="Z213" i="2" s="1"/>
  <c r="AB213" i="2" s="1"/>
  <c r="X212" i="2"/>
  <c r="Z212" i="2"/>
  <c r="AD211" i="2"/>
  <c r="AF211" i="2" s="1"/>
  <c r="AB212" i="2"/>
  <c r="R58" i="1"/>
  <c r="T56" i="1"/>
  <c r="T57" i="1" s="1"/>
  <c r="R57" i="1"/>
  <c r="Y280" i="1"/>
  <c r="Y281" i="1"/>
  <c r="AA277" i="1"/>
  <c r="AA278" i="1"/>
  <c r="AC274" i="1"/>
  <c r="AC275" i="1"/>
  <c r="AI265" i="1"/>
  <c r="AI266" i="1"/>
  <c r="U287" i="1"/>
  <c r="U286" i="1"/>
  <c r="W283" i="1"/>
  <c r="W284" i="1"/>
  <c r="AK263" i="1"/>
  <c r="AO263" i="1" s="1"/>
  <c r="AK262" i="1"/>
  <c r="S289" i="1"/>
  <c r="S290" i="1"/>
  <c r="AG268" i="1"/>
  <c r="AG269" i="1"/>
  <c r="AE272" i="1"/>
  <c r="AE271" i="1"/>
  <c r="V56" i="1" l="1"/>
  <c r="V57" i="1" s="1"/>
  <c r="AD213" i="2"/>
  <c r="AF213" i="2" s="1"/>
  <c r="AD212" i="2"/>
  <c r="AF212" i="2"/>
  <c r="AH211" i="2"/>
  <c r="T58" i="1"/>
  <c r="AC278" i="1"/>
  <c r="AC277" i="1"/>
  <c r="AA281" i="1"/>
  <c r="AA280" i="1"/>
  <c r="AK265" i="1"/>
  <c r="AK266" i="1"/>
  <c r="AO266" i="1" s="1"/>
  <c r="Y283" i="1"/>
  <c r="Y284" i="1"/>
  <c r="AE274" i="1"/>
  <c r="AE275" i="1"/>
  <c r="U290" i="1"/>
  <c r="U289" i="1"/>
  <c r="S292" i="1"/>
  <c r="S293" i="1"/>
  <c r="W286" i="1"/>
  <c r="W287" i="1"/>
  <c r="AG271" i="1"/>
  <c r="AG272" i="1"/>
  <c r="AI269" i="1"/>
  <c r="AI268" i="1"/>
  <c r="V58" i="1" l="1"/>
  <c r="X56" i="1"/>
  <c r="Z56" i="1" s="1"/>
  <c r="Z57" i="1" s="1"/>
  <c r="AH213" i="2"/>
  <c r="AH212" i="2"/>
  <c r="AJ211" i="2"/>
  <c r="AB56" i="1"/>
  <c r="AD56" i="1" s="1"/>
  <c r="S296" i="1"/>
  <c r="S295" i="1"/>
  <c r="Y286" i="1"/>
  <c r="Y287" i="1"/>
  <c r="AA283" i="1"/>
  <c r="AA284" i="1"/>
  <c r="U293" i="1"/>
  <c r="U292" i="1"/>
  <c r="AG274" i="1"/>
  <c r="AG275" i="1"/>
  <c r="AE277" i="1"/>
  <c r="AE278" i="1"/>
  <c r="W290" i="1"/>
  <c r="W289" i="1"/>
  <c r="AK268" i="1"/>
  <c r="AK269" i="1"/>
  <c r="AO269" i="1" s="1"/>
  <c r="AI272" i="1"/>
  <c r="AI271" i="1"/>
  <c r="AC280" i="1"/>
  <c r="AC281" i="1"/>
  <c r="AD57" i="1" l="1"/>
  <c r="X57" i="1"/>
  <c r="X58" i="1"/>
  <c r="Z58" i="1" s="1"/>
  <c r="AB58" i="1" s="1"/>
  <c r="AD58" i="1" s="1"/>
  <c r="AF56" i="1"/>
  <c r="AH56" i="1" s="1"/>
  <c r="AH57" i="1" s="1"/>
  <c r="AJ213" i="2"/>
  <c r="AJ212" i="2"/>
  <c r="AL211" i="2"/>
  <c r="AB57" i="1"/>
  <c r="AA286" i="1"/>
  <c r="AA287" i="1"/>
  <c r="Y290" i="1"/>
  <c r="Y289" i="1"/>
  <c r="S298" i="1"/>
  <c r="S299" i="1"/>
  <c r="W293" i="1"/>
  <c r="W292" i="1"/>
  <c r="AC284" i="1"/>
  <c r="AC283" i="1"/>
  <c r="AG278" i="1"/>
  <c r="AG277" i="1"/>
  <c r="AI275" i="1"/>
  <c r="AI274" i="1"/>
  <c r="AK272" i="1"/>
  <c r="AO272" i="1" s="1"/>
  <c r="AK271" i="1"/>
  <c r="U295" i="1"/>
  <c r="U296" i="1"/>
  <c r="AE280" i="1"/>
  <c r="AE281" i="1"/>
  <c r="AF58" i="1" l="1"/>
  <c r="AH58" i="1" s="1"/>
  <c r="AJ56" i="1"/>
  <c r="AL56" i="1" s="1"/>
  <c r="AM56" i="1" s="1"/>
  <c r="L59" i="1" s="1"/>
  <c r="AF57" i="1"/>
  <c r="AL213" i="2"/>
  <c r="AL212" i="2"/>
  <c r="AM211" i="2"/>
  <c r="L214" i="2" s="1"/>
  <c r="AN211" i="2"/>
  <c r="M216" i="2" s="1"/>
  <c r="AA289" i="1"/>
  <c r="AC286" i="1"/>
  <c r="AC287" i="1"/>
  <c r="AE283" i="1"/>
  <c r="AE284" i="1"/>
  <c r="U299" i="1"/>
  <c r="U298" i="1"/>
  <c r="AI277" i="1"/>
  <c r="AI278" i="1"/>
  <c r="S301" i="1"/>
  <c r="S302" i="1"/>
  <c r="AG281" i="1"/>
  <c r="AG280" i="1"/>
  <c r="Y293" i="1"/>
  <c r="Y292" i="1"/>
  <c r="W296" i="1"/>
  <c r="W295" i="1"/>
  <c r="AK275" i="1"/>
  <c r="AO275" i="1" s="1"/>
  <c r="AK274" i="1"/>
  <c r="AA290" i="1"/>
  <c r="AJ58" i="1" l="1"/>
  <c r="AL58" i="1" s="1"/>
  <c r="AJ57" i="1"/>
  <c r="AN56" i="1"/>
  <c r="M61" i="1" s="1"/>
  <c r="AL57" i="1"/>
  <c r="P214" i="2"/>
  <c r="R214" i="2" s="1"/>
  <c r="T214" i="2" s="1"/>
  <c r="V214" i="2" s="1"/>
  <c r="AA292" i="1"/>
  <c r="AA293" i="1"/>
  <c r="Y296" i="1"/>
  <c r="Y295" i="1"/>
  <c r="AI280" i="1"/>
  <c r="AI281" i="1"/>
  <c r="W299" i="1"/>
  <c r="W298" i="1"/>
  <c r="AK278" i="1"/>
  <c r="AO278" i="1" s="1"/>
  <c r="AK277" i="1"/>
  <c r="U302" i="1"/>
  <c r="U301" i="1"/>
  <c r="AE287" i="1"/>
  <c r="AE286" i="1"/>
  <c r="AG284" i="1"/>
  <c r="AG283" i="1"/>
  <c r="AC290" i="1"/>
  <c r="AC289" i="1"/>
  <c r="P59" i="1"/>
  <c r="R59" i="1" s="1"/>
  <c r="T59" i="1" s="1"/>
  <c r="S305" i="1"/>
  <c r="S304" i="1"/>
  <c r="AA295" i="1" l="1"/>
  <c r="P215" i="2"/>
  <c r="X214" i="2"/>
  <c r="R215" i="2"/>
  <c r="V215" i="2"/>
  <c r="Z214" i="2"/>
  <c r="T215" i="2"/>
  <c r="P216" i="2"/>
  <c r="R216" i="2" s="1"/>
  <c r="T216" i="2" s="1"/>
  <c r="V216" i="2" s="1"/>
  <c r="P60" i="1"/>
  <c r="AG287" i="1"/>
  <c r="AG286" i="1"/>
  <c r="W302" i="1"/>
  <c r="W301" i="1"/>
  <c r="AC293" i="1"/>
  <c r="AC292" i="1"/>
  <c r="R60" i="1"/>
  <c r="AI284" i="1"/>
  <c r="AI283" i="1"/>
  <c r="AK281" i="1"/>
  <c r="AO281" i="1" s="1"/>
  <c r="AK280" i="1"/>
  <c r="AE290" i="1"/>
  <c r="AE289" i="1"/>
  <c r="V59" i="1"/>
  <c r="X59" i="1" s="1"/>
  <c r="S307" i="1"/>
  <c r="S308" i="1"/>
  <c r="T60" i="1"/>
  <c r="P61" i="1"/>
  <c r="R61" i="1" s="1"/>
  <c r="T61" i="1" s="1"/>
  <c r="U304" i="1"/>
  <c r="U305" i="1"/>
  <c r="Y299" i="1"/>
  <c r="Y298" i="1"/>
  <c r="AA296" i="1"/>
  <c r="X216" i="2" l="1"/>
  <c r="AB214" i="2"/>
  <c r="AB215" i="2" s="1"/>
  <c r="Z216" i="2"/>
  <c r="Z215" i="2"/>
  <c r="X215" i="2"/>
  <c r="V60" i="1"/>
  <c r="AE293" i="1"/>
  <c r="AE292" i="1"/>
  <c r="AK284" i="1"/>
  <c r="AO284" i="1" s="1"/>
  <c r="AK283" i="1"/>
  <c r="W305" i="1"/>
  <c r="W304" i="1"/>
  <c r="X60" i="1"/>
  <c r="Z59" i="1"/>
  <c r="Y302" i="1"/>
  <c r="Y301" i="1"/>
  <c r="S310" i="1"/>
  <c r="S311" i="1"/>
  <c r="AI287" i="1"/>
  <c r="AI286" i="1"/>
  <c r="AG290" i="1"/>
  <c r="AG289" i="1"/>
  <c r="AC296" i="1"/>
  <c r="AC295" i="1"/>
  <c r="AA298" i="1"/>
  <c r="AA299" i="1"/>
  <c r="U308" i="1"/>
  <c r="U307" i="1"/>
  <c r="V61" i="1"/>
  <c r="X61" i="1" s="1"/>
  <c r="AB216" i="2" l="1"/>
  <c r="AD214" i="2"/>
  <c r="AG293" i="1"/>
  <c r="AG292" i="1"/>
  <c r="Y305" i="1"/>
  <c r="Y304" i="1"/>
  <c r="AK287" i="1"/>
  <c r="AO287" i="1" s="1"/>
  <c r="AK286" i="1"/>
  <c r="AI289" i="1"/>
  <c r="AI290" i="1"/>
  <c r="Z61" i="1"/>
  <c r="S314" i="1"/>
  <c r="S313" i="1"/>
  <c r="AC298" i="1"/>
  <c r="AC299" i="1"/>
  <c r="AE296" i="1"/>
  <c r="AE295" i="1"/>
  <c r="AA301" i="1"/>
  <c r="AA302" i="1"/>
  <c r="AB59" i="1"/>
  <c r="Z60" i="1"/>
  <c r="U310" i="1"/>
  <c r="U311" i="1"/>
  <c r="W308" i="1"/>
  <c r="W307" i="1"/>
  <c r="AD216" i="2" l="1"/>
  <c r="AD215" i="2"/>
  <c r="AF214" i="2"/>
  <c r="AK289" i="1"/>
  <c r="AK290" i="1"/>
  <c r="AO290" i="1" s="1"/>
  <c r="AB61" i="1"/>
  <c r="AE299" i="1"/>
  <c r="AE298" i="1"/>
  <c r="Y308" i="1"/>
  <c r="Y307" i="1"/>
  <c r="U314" i="1"/>
  <c r="U313" i="1"/>
  <c r="AC301" i="1"/>
  <c r="AC302" i="1"/>
  <c r="S317" i="1"/>
  <c r="S316" i="1"/>
  <c r="AA305" i="1"/>
  <c r="AA304" i="1"/>
  <c r="AI292" i="1"/>
  <c r="AI293" i="1"/>
  <c r="AG296" i="1"/>
  <c r="AG295" i="1"/>
  <c r="AB60" i="1"/>
  <c r="W311" i="1"/>
  <c r="W310" i="1"/>
  <c r="AD59" i="1"/>
  <c r="AF59" i="1" s="1"/>
  <c r="AF216" i="2" l="1"/>
  <c r="AH214" i="2"/>
  <c r="AF215" i="2"/>
  <c r="AC304" i="1"/>
  <c r="AC305" i="1"/>
  <c r="AI295" i="1"/>
  <c r="AI296" i="1"/>
  <c r="AF60" i="1"/>
  <c r="AG299" i="1"/>
  <c r="AG298" i="1"/>
  <c r="AE301" i="1"/>
  <c r="AE302" i="1"/>
  <c r="AK293" i="1"/>
  <c r="AO293" i="1" s="1"/>
  <c r="AK292" i="1"/>
  <c r="Y311" i="1"/>
  <c r="Y310" i="1"/>
  <c r="AD61" i="1"/>
  <c r="AF61" i="1" s="1"/>
  <c r="AH59" i="1"/>
  <c r="AJ59" i="1" s="1"/>
  <c r="W314" i="1"/>
  <c r="W313" i="1"/>
  <c r="AA308" i="1"/>
  <c r="AA307" i="1"/>
  <c r="U316" i="1"/>
  <c r="U317" i="1"/>
  <c r="S320" i="1"/>
  <c r="S319" i="1"/>
  <c r="AD60" i="1"/>
  <c r="AH216" i="2" l="1"/>
  <c r="AJ214" i="2"/>
  <c r="AH215" i="2"/>
  <c r="AJ60" i="1"/>
  <c r="AA311" i="1"/>
  <c r="AA310" i="1"/>
  <c r="AG301" i="1"/>
  <c r="AG302" i="1"/>
  <c r="W317" i="1"/>
  <c r="W316" i="1"/>
  <c r="AL59" i="1"/>
  <c r="AN59" i="1" s="1"/>
  <c r="AK296" i="1"/>
  <c r="AO296" i="1" s="1"/>
  <c r="AK295" i="1"/>
  <c r="Y314" i="1"/>
  <c r="Y313" i="1"/>
  <c r="AE305" i="1"/>
  <c r="AE304" i="1"/>
  <c r="AC307" i="1"/>
  <c r="AC308" i="1"/>
  <c r="AH61" i="1"/>
  <c r="AJ61" i="1" s="1"/>
  <c r="AH60" i="1"/>
  <c r="AI298" i="1"/>
  <c r="AI299" i="1"/>
  <c r="S322" i="1"/>
  <c r="S323" i="1"/>
  <c r="U320" i="1"/>
  <c r="U319" i="1"/>
  <c r="AJ216" i="2" l="1"/>
  <c r="AL214" i="2"/>
  <c r="AL216" i="2" s="1"/>
  <c r="AJ215" i="2"/>
  <c r="AL61" i="1"/>
  <c r="H61" i="1" s="1"/>
  <c r="AL60" i="1"/>
  <c r="I60" i="1" s="1"/>
  <c r="AM59" i="1"/>
  <c r="L62" i="1" s="1"/>
  <c r="AI301" i="1"/>
  <c r="AI302" i="1"/>
  <c r="AK299" i="1"/>
  <c r="AO299" i="1" s="1"/>
  <c r="AK298" i="1"/>
  <c r="U322" i="1"/>
  <c r="U323" i="1"/>
  <c r="S325" i="1"/>
  <c r="S326" i="1"/>
  <c r="W320" i="1"/>
  <c r="W319" i="1"/>
  <c r="AG304" i="1"/>
  <c r="AG305" i="1"/>
  <c r="Y317" i="1"/>
  <c r="Y316" i="1"/>
  <c r="AC310" i="1"/>
  <c r="AC311" i="1"/>
  <c r="AE308" i="1"/>
  <c r="AE307" i="1"/>
  <c r="M64" i="1"/>
  <c r="AA314" i="1"/>
  <c r="AA313" i="1"/>
  <c r="AL215" i="2" l="1"/>
  <c r="AI304" i="1"/>
  <c r="AN214" i="2"/>
  <c r="M219" i="2" s="1"/>
  <c r="AM214" i="2"/>
  <c r="L217" i="2" s="1"/>
  <c r="P217" i="2" s="1"/>
  <c r="AA317" i="1"/>
  <c r="AA316" i="1"/>
  <c r="AI305" i="1"/>
  <c r="Y319" i="1"/>
  <c r="Y320" i="1"/>
  <c r="AK301" i="1"/>
  <c r="AK302" i="1"/>
  <c r="AO302" i="1" s="1"/>
  <c r="S329" i="1"/>
  <c r="S331" i="1" s="1"/>
  <c r="S328" i="1"/>
  <c r="AG308" i="1"/>
  <c r="AG307" i="1"/>
  <c r="W322" i="1"/>
  <c r="W323" i="1"/>
  <c r="AC313" i="1"/>
  <c r="AC314" i="1"/>
  <c r="AE311" i="1"/>
  <c r="AE310" i="1"/>
  <c r="P62" i="1"/>
  <c r="P64" i="1" s="1"/>
  <c r="U326" i="1"/>
  <c r="U325" i="1"/>
  <c r="P218" i="2" l="1"/>
  <c r="P219" i="2"/>
  <c r="R217" i="2"/>
  <c r="T217" i="2" s="1"/>
  <c r="V217" i="2" s="1"/>
  <c r="P63" i="1"/>
  <c r="R62" i="1"/>
  <c r="R64" i="1" s="1"/>
  <c r="U329" i="1"/>
  <c r="U331" i="1" s="1"/>
  <c r="U328" i="1"/>
  <c r="Y322" i="1"/>
  <c r="Y323" i="1"/>
  <c r="AC316" i="1"/>
  <c r="AC317" i="1"/>
  <c r="AI308" i="1"/>
  <c r="AI307" i="1"/>
  <c r="W325" i="1"/>
  <c r="W326" i="1"/>
  <c r="AG311" i="1"/>
  <c r="AG310" i="1"/>
  <c r="AK305" i="1"/>
  <c r="AO305" i="1" s="1"/>
  <c r="AK304" i="1"/>
  <c r="AE314" i="1"/>
  <c r="AE313" i="1"/>
  <c r="AA320" i="1"/>
  <c r="AA319" i="1"/>
  <c r="R218" i="2" l="1"/>
  <c r="R219" i="2"/>
  <c r="T219" i="2" s="1"/>
  <c r="V219" i="2" s="1"/>
  <c r="V218" i="2"/>
  <c r="T218" i="2"/>
  <c r="X217" i="2"/>
  <c r="R63" i="1"/>
  <c r="T62" i="1"/>
  <c r="T64" i="1" s="1"/>
  <c r="AG314" i="1"/>
  <c r="AG313" i="1"/>
  <c r="Y326" i="1"/>
  <c r="Y325" i="1"/>
  <c r="AI311" i="1"/>
  <c r="AI310" i="1"/>
  <c r="AE317" i="1"/>
  <c r="AE316" i="1"/>
  <c r="AK307" i="1"/>
  <c r="AK308" i="1"/>
  <c r="AO308" i="1" s="1"/>
  <c r="AA322" i="1"/>
  <c r="AA323" i="1"/>
  <c r="AC319" i="1"/>
  <c r="AC320" i="1"/>
  <c r="W329" i="1"/>
  <c r="W331" i="1" s="1"/>
  <c r="W328" i="1"/>
  <c r="X218" i="2" l="1"/>
  <c r="Z217" i="2"/>
  <c r="X219" i="2"/>
  <c r="T63" i="1"/>
  <c r="V62" i="1"/>
  <c r="AI313" i="1"/>
  <c r="AI314" i="1"/>
  <c r="Y329" i="1"/>
  <c r="Y331" i="1" s="1"/>
  <c r="Y328" i="1"/>
  <c r="AK310" i="1"/>
  <c r="AK311" i="1"/>
  <c r="AO311" i="1" s="1"/>
  <c r="AC322" i="1"/>
  <c r="AC323" i="1"/>
  <c r="AA326" i="1"/>
  <c r="AA325" i="1"/>
  <c r="AG317" i="1"/>
  <c r="AG316" i="1"/>
  <c r="AE320" i="1"/>
  <c r="AE319" i="1"/>
  <c r="AB217" i="2" l="1"/>
  <c r="Z219" i="2"/>
  <c r="Z218" i="2"/>
  <c r="V63" i="1"/>
  <c r="V64" i="1"/>
  <c r="X62" i="1"/>
  <c r="AG319" i="1"/>
  <c r="AG320" i="1"/>
  <c r="AK313" i="1"/>
  <c r="AK314" i="1"/>
  <c r="AO314" i="1" s="1"/>
  <c r="AE322" i="1"/>
  <c r="AE323" i="1"/>
  <c r="AA329" i="1"/>
  <c r="AA331" i="1" s="1"/>
  <c r="AA328" i="1"/>
  <c r="AI316" i="1"/>
  <c r="AI317" i="1"/>
  <c r="AC326" i="1"/>
  <c r="AC325" i="1"/>
  <c r="AD217" i="2" l="1"/>
  <c r="AB219" i="2"/>
  <c r="AB218" i="2"/>
  <c r="X64" i="1"/>
  <c r="X63" i="1"/>
  <c r="Z62" i="1"/>
  <c r="AK317" i="1"/>
  <c r="AO317" i="1" s="1"/>
  <c r="AK316" i="1"/>
  <c r="AG322" i="1"/>
  <c r="AG323" i="1"/>
  <c r="AI320" i="1"/>
  <c r="AI319" i="1"/>
  <c r="AE326" i="1"/>
  <c r="AE325" i="1"/>
  <c r="AC329" i="1"/>
  <c r="AC331" i="1" s="1"/>
  <c r="AC328" i="1"/>
  <c r="AD219" i="2" l="1"/>
  <c r="AF217" i="2"/>
  <c r="AF218" i="2" s="1"/>
  <c r="AD218" i="2"/>
  <c r="Z64" i="1"/>
  <c r="AB62" i="1"/>
  <c r="Z63" i="1"/>
  <c r="AE328" i="1"/>
  <c r="AE329" i="1"/>
  <c r="AE331" i="1" s="1"/>
  <c r="AI322" i="1"/>
  <c r="AI323" i="1"/>
  <c r="AG326" i="1"/>
  <c r="AG325" i="1"/>
  <c r="AK319" i="1"/>
  <c r="AK320" i="1"/>
  <c r="AO320" i="1" s="1"/>
  <c r="AF219" i="2" l="1"/>
  <c r="AH217" i="2"/>
  <c r="AB64" i="1"/>
  <c r="AB63" i="1"/>
  <c r="AD62" i="1"/>
  <c r="AD63" i="1" s="1"/>
  <c r="AG329" i="1"/>
  <c r="AG331" i="1" s="1"/>
  <c r="AG328" i="1"/>
  <c r="AK322" i="1"/>
  <c r="AK323" i="1"/>
  <c r="AO323" i="1" s="1"/>
  <c r="AI326" i="1"/>
  <c r="AI325" i="1"/>
  <c r="AH219" i="2" l="1"/>
  <c r="AJ217" i="2"/>
  <c r="AH218" i="2"/>
  <c r="AD64" i="1"/>
  <c r="AF62" i="1"/>
  <c r="AF64" i="1" s="1"/>
  <c r="AK326" i="1"/>
  <c r="AO326" i="1" s="1"/>
  <c r="AK325" i="1"/>
  <c r="AI329" i="1"/>
  <c r="AI331" i="1" s="1"/>
  <c r="AI328" i="1"/>
  <c r="AJ219" i="2" l="1"/>
  <c r="AJ218" i="2"/>
  <c r="AL217" i="2"/>
  <c r="AH62" i="1"/>
  <c r="AJ62" i="1" s="1"/>
  <c r="AF63" i="1"/>
  <c r="AK329" i="1"/>
  <c r="AK331" i="1" s="1"/>
  <c r="AK328" i="1"/>
  <c r="AN217" i="2" l="1"/>
  <c r="M222" i="2" s="1"/>
  <c r="AL219" i="2"/>
  <c r="AL218" i="2"/>
  <c r="AM217" i="2"/>
  <c r="L220" i="2" s="1"/>
  <c r="AH64" i="1"/>
  <c r="AJ64" i="1" s="1"/>
  <c r="AL62" i="1"/>
  <c r="AH63" i="1"/>
  <c r="AJ63" i="1"/>
  <c r="AO329" i="1"/>
  <c r="P220" i="2" l="1"/>
  <c r="P221" i="2" s="1"/>
  <c r="AN62" i="1"/>
  <c r="M67" i="1" s="1"/>
  <c r="AL64" i="1"/>
  <c r="AL63" i="1"/>
  <c r="AM62" i="1"/>
  <c r="L65" i="1" s="1"/>
  <c r="P222" i="2" l="1"/>
  <c r="R220" i="2"/>
  <c r="T220" i="2" s="1"/>
  <c r="V220" i="2" s="1"/>
  <c r="V221" i="2" s="1"/>
  <c r="P65" i="1"/>
  <c r="R65" i="1" s="1"/>
  <c r="T65" i="1" s="1"/>
  <c r="V65" i="1" s="1"/>
  <c r="R222" i="2" l="1"/>
  <c r="T222" i="2" s="1"/>
  <c r="V222" i="2" s="1"/>
  <c r="T221" i="2"/>
  <c r="R221" i="2"/>
  <c r="X220" i="2"/>
  <c r="X221" i="2" s="1"/>
  <c r="P66" i="1"/>
  <c r="R66" i="1"/>
  <c r="P67" i="1"/>
  <c r="R67" i="1" s="1"/>
  <c r="T67" i="1" s="1"/>
  <c r="V67" i="1" s="1"/>
  <c r="X65" i="1"/>
  <c r="T66" i="1"/>
  <c r="V66" i="1"/>
  <c r="Z220" i="2" l="1"/>
  <c r="Z221" i="2" s="1"/>
  <c r="X222" i="2"/>
  <c r="AB220" i="2"/>
  <c r="AD220" i="2" s="1"/>
  <c r="AF220" i="2" s="1"/>
  <c r="X67" i="1"/>
  <c r="Z65" i="1"/>
  <c r="AB65" i="1" s="1"/>
  <c r="AB66" i="1" s="1"/>
  <c r="X66" i="1"/>
  <c r="Z222" i="2" l="1"/>
  <c r="AB222" i="2" s="1"/>
  <c r="AD222" i="2" s="1"/>
  <c r="AF222" i="2" s="1"/>
  <c r="AB221" i="2"/>
  <c r="AD65" i="1"/>
  <c r="AD66" i="1" s="1"/>
  <c r="AF221" i="2"/>
  <c r="AD221" i="2"/>
  <c r="AH220" i="2"/>
  <c r="Z66" i="1"/>
  <c r="Z67" i="1"/>
  <c r="AB67" i="1" s="1"/>
  <c r="AF65" i="1" l="1"/>
  <c r="AF66" i="1" s="1"/>
  <c r="AD67" i="1"/>
  <c r="AH222" i="2"/>
  <c r="AJ220" i="2"/>
  <c r="AJ221" i="2" s="1"/>
  <c r="AH221" i="2"/>
  <c r="AH65" i="1"/>
  <c r="AH66" i="1" s="1"/>
  <c r="AF67" i="1" l="1"/>
  <c r="AH67" i="1" s="1"/>
  <c r="AL220" i="2"/>
  <c r="AL221" i="2" s="1"/>
  <c r="AJ222" i="2"/>
  <c r="AJ65" i="1"/>
  <c r="AJ66" i="1" s="1"/>
  <c r="AN220" i="2" l="1"/>
  <c r="M225" i="2" s="1"/>
  <c r="AM220" i="2"/>
  <c r="L223" i="2" s="1"/>
  <c r="AL222" i="2"/>
  <c r="AL65" i="1"/>
  <c r="AN65" i="1" s="1"/>
  <c r="M70" i="1" s="1"/>
  <c r="P223" i="2"/>
  <c r="P224" i="2" s="1"/>
  <c r="AJ67" i="1"/>
  <c r="AL66" i="1" l="1"/>
  <c r="AM65" i="1"/>
  <c r="L68" i="1" s="1"/>
  <c r="P68" i="1" s="1"/>
  <c r="R68" i="1" s="1"/>
  <c r="AL67" i="1"/>
  <c r="R223" i="2"/>
  <c r="T223" i="2" s="1"/>
  <c r="P225" i="2"/>
  <c r="R225" i="2" l="1"/>
  <c r="T225" i="2" s="1"/>
  <c r="T224" i="2"/>
  <c r="V223" i="2"/>
  <c r="X223" i="2" s="1"/>
  <c r="Z223" i="2" s="1"/>
  <c r="R224" i="2"/>
  <c r="R69" i="1"/>
  <c r="T68" i="1"/>
  <c r="T69" i="1" s="1"/>
  <c r="P69" i="1"/>
  <c r="P70" i="1"/>
  <c r="R70" i="1" s="1"/>
  <c r="V225" i="2" l="1"/>
  <c r="X225" i="2" s="1"/>
  <c r="Z225" i="2" s="1"/>
  <c r="V224" i="2"/>
  <c r="X224" i="2"/>
  <c r="Z224" i="2"/>
  <c r="AB223" i="2"/>
  <c r="T70" i="1"/>
  <c r="V68" i="1"/>
  <c r="V69" i="1" s="1"/>
  <c r="AB225" i="2" l="1"/>
  <c r="AB224" i="2"/>
  <c r="AD223" i="2"/>
  <c r="X68" i="1"/>
  <c r="Z68" i="1" s="1"/>
  <c r="Z69" i="1" s="1"/>
  <c r="V70" i="1"/>
  <c r="AB68" i="1" l="1"/>
  <c r="X69" i="1"/>
  <c r="X70" i="1"/>
  <c r="AD225" i="2"/>
  <c r="AD224" i="2"/>
  <c r="AF223" i="2"/>
  <c r="Z70" i="1"/>
  <c r="AB70" i="1" s="1"/>
  <c r="AD68" i="1"/>
  <c r="AD69" i="1" s="1"/>
  <c r="AB69" i="1"/>
  <c r="AF225" i="2" l="1"/>
  <c r="AF224" i="2"/>
  <c r="AH223" i="2"/>
  <c r="AD70" i="1"/>
  <c r="AF68" i="1"/>
  <c r="AH225" i="2" l="1"/>
  <c r="AH224" i="2"/>
  <c r="AJ223" i="2"/>
  <c r="AH68" i="1"/>
  <c r="AF69" i="1"/>
  <c r="AF70" i="1"/>
  <c r="AJ225" i="2" l="1"/>
  <c r="AJ224" i="2"/>
  <c r="AL223" i="2"/>
  <c r="AH69" i="1"/>
  <c r="AH70" i="1"/>
  <c r="AJ68" i="1"/>
  <c r="AL225" i="2" l="1"/>
  <c r="AM223" i="2"/>
  <c r="L226" i="2" s="1"/>
  <c r="AL224" i="2"/>
  <c r="AN223" i="2"/>
  <c r="M228" i="2" s="1"/>
  <c r="AJ70" i="1"/>
  <c r="AL68" i="1"/>
  <c r="AN68" i="1" s="1"/>
  <c r="AJ69" i="1"/>
  <c r="P226" i="2" l="1"/>
  <c r="P227" i="2" s="1"/>
  <c r="M73" i="1"/>
  <c r="AL70" i="1"/>
  <c r="AL69" i="1"/>
  <c r="AM68" i="1"/>
  <c r="L71" i="1" s="1"/>
  <c r="R226" i="2" l="1"/>
  <c r="P228" i="2"/>
  <c r="P71" i="1"/>
  <c r="P72" i="1" s="1"/>
  <c r="R228" i="2" l="1"/>
  <c r="R227" i="2"/>
  <c r="T226" i="2"/>
  <c r="R71" i="1"/>
  <c r="T71" i="1" s="1"/>
  <c r="T72" i="1" s="1"/>
  <c r="P73" i="1"/>
  <c r="R73" i="1" l="1"/>
  <c r="T73" i="1" s="1"/>
  <c r="V71" i="1"/>
  <c r="V72" i="1" s="1"/>
  <c r="R72" i="1"/>
  <c r="T228" i="2"/>
  <c r="T227" i="2"/>
  <c r="V226" i="2"/>
  <c r="V228" i="2" s="1"/>
  <c r="V73" i="1" l="1"/>
  <c r="X71" i="1"/>
  <c r="X72" i="1" s="1"/>
  <c r="V227" i="2"/>
  <c r="X226" i="2"/>
  <c r="Z71" i="1"/>
  <c r="X73" i="1" l="1"/>
  <c r="X228" i="2"/>
  <c r="X227" i="2"/>
  <c r="Z226" i="2"/>
  <c r="AB71" i="1"/>
  <c r="AB72" i="1" s="1"/>
  <c r="Z73" i="1"/>
  <c r="Z72" i="1"/>
  <c r="Z228" i="2" l="1"/>
  <c r="Z227" i="2"/>
  <c r="AB226" i="2"/>
  <c r="AB73" i="1"/>
  <c r="AD71" i="1"/>
  <c r="AD72" i="1" s="1"/>
  <c r="AB228" i="2" l="1"/>
  <c r="AB227" i="2"/>
  <c r="AD226" i="2"/>
  <c r="AF71" i="1"/>
  <c r="AF72" i="1" s="1"/>
  <c r="AD73" i="1"/>
  <c r="AH71" i="1" l="1"/>
  <c r="AJ71" i="1" s="1"/>
  <c r="AD228" i="2"/>
  <c r="AF226" i="2"/>
  <c r="AD227" i="2"/>
  <c r="AF73" i="1"/>
  <c r="AH72" i="1" l="1"/>
  <c r="AH73" i="1"/>
  <c r="AF228" i="2"/>
  <c r="AH226" i="2"/>
  <c r="AF227" i="2"/>
  <c r="AJ73" i="1"/>
  <c r="AJ72" i="1"/>
  <c r="AL71" i="1"/>
  <c r="AN71" i="1" s="1"/>
  <c r="AH228" i="2" l="1"/>
  <c r="AH227" i="2"/>
  <c r="AJ226" i="2"/>
  <c r="AL73" i="1"/>
  <c r="AL72" i="1"/>
  <c r="AM71" i="1"/>
  <c r="L74" i="1" s="1"/>
  <c r="M76" i="1"/>
  <c r="AJ228" i="2" l="1"/>
  <c r="AJ227" i="2"/>
  <c r="AL226" i="2"/>
  <c r="P74" i="1"/>
  <c r="P76" i="1" s="1"/>
  <c r="AL228" i="2" l="1"/>
  <c r="AL227" i="2"/>
  <c r="AM226" i="2"/>
  <c r="L229" i="2" s="1"/>
  <c r="AN226" i="2"/>
  <c r="M231" i="2" s="1"/>
  <c r="R74" i="1"/>
  <c r="R75" i="1" s="1"/>
  <c r="P75" i="1"/>
  <c r="P229" i="2" l="1"/>
  <c r="R76" i="1"/>
  <c r="T74" i="1"/>
  <c r="V74" i="1" s="1"/>
  <c r="V75" i="1" s="1"/>
  <c r="P231" i="2" l="1"/>
  <c r="P230" i="2"/>
  <c r="R229" i="2"/>
  <c r="R230" i="2" s="1"/>
  <c r="T75" i="1"/>
  <c r="X74" i="1"/>
  <c r="T76" i="1"/>
  <c r="V76" i="1" s="1"/>
  <c r="T229" i="2" l="1"/>
  <c r="T230" i="2" s="1"/>
  <c r="R231" i="2"/>
  <c r="X76" i="1"/>
  <c r="Z74" i="1"/>
  <c r="X75" i="1"/>
  <c r="T231" i="2" l="1"/>
  <c r="V229" i="2"/>
  <c r="X229" i="2" s="1"/>
  <c r="Z229" i="2" s="1"/>
  <c r="AB229" i="2" s="1"/>
  <c r="Z75" i="1"/>
  <c r="AB74" i="1"/>
  <c r="AD74" i="1" s="1"/>
  <c r="Z76" i="1"/>
  <c r="V231" i="2" l="1"/>
  <c r="X231" i="2" s="1"/>
  <c r="X230" i="2"/>
  <c r="V230" i="2"/>
  <c r="Z230" i="2"/>
  <c r="AB230" i="2"/>
  <c r="Z231" i="2"/>
  <c r="AB231" i="2" s="1"/>
  <c r="AD229" i="2"/>
  <c r="AD230" i="2" s="1"/>
  <c r="AB75" i="1"/>
  <c r="AF74" i="1"/>
  <c r="AB76" i="1"/>
  <c r="AD76" i="1" s="1"/>
  <c r="AD75" i="1"/>
  <c r="AD231" i="2" l="1"/>
  <c r="AF229" i="2"/>
  <c r="AF75" i="1"/>
  <c r="AF76" i="1"/>
  <c r="AH74" i="1"/>
  <c r="AF231" i="2" l="1"/>
  <c r="AH229" i="2"/>
  <c r="AF230" i="2"/>
  <c r="AJ74" i="1"/>
  <c r="AL74" i="1" s="1"/>
  <c r="AH76" i="1"/>
  <c r="AH75" i="1"/>
  <c r="AH231" i="2" l="1"/>
  <c r="AJ229" i="2"/>
  <c r="AH230" i="2"/>
  <c r="AN74" i="1"/>
  <c r="M79" i="1" s="1"/>
  <c r="AJ75" i="1"/>
  <c r="AJ76" i="1"/>
  <c r="AL76" i="1" s="1"/>
  <c r="AM74" i="1"/>
  <c r="L77" i="1" s="1"/>
  <c r="P77" i="1" s="1"/>
  <c r="R77" i="1" s="1"/>
  <c r="AL75" i="1"/>
  <c r="AJ231" i="2" l="1"/>
  <c r="AJ230" i="2"/>
  <c r="AL229" i="2"/>
  <c r="R78" i="1"/>
  <c r="P78" i="1"/>
  <c r="P79" i="1"/>
  <c r="R79" i="1" s="1"/>
  <c r="T77" i="1"/>
  <c r="T79" i="1" l="1"/>
  <c r="AL231" i="2"/>
  <c r="AL230" i="2"/>
  <c r="AM229" i="2"/>
  <c r="L232" i="2" s="1"/>
  <c r="AN229" i="2"/>
  <c r="M234" i="2" s="1"/>
  <c r="T78" i="1"/>
  <c r="V77" i="1"/>
  <c r="V79" i="1" s="1"/>
  <c r="X77" i="1" l="1"/>
  <c r="X79" i="1" s="1"/>
  <c r="P232" i="2"/>
  <c r="P233" i="2" s="1"/>
  <c r="V78" i="1"/>
  <c r="Z77" i="1"/>
  <c r="X78" i="1" l="1"/>
  <c r="P234" i="2"/>
  <c r="R232" i="2"/>
  <c r="Z79" i="1"/>
  <c r="AB77" i="1"/>
  <c r="Z78" i="1"/>
  <c r="R234" i="2" l="1"/>
  <c r="R233" i="2"/>
  <c r="T232" i="2"/>
  <c r="AB79" i="1"/>
  <c r="AD77" i="1"/>
  <c r="AB78" i="1"/>
  <c r="T234" i="2" l="1"/>
  <c r="T233" i="2"/>
  <c r="V232" i="2"/>
  <c r="AD78" i="1"/>
  <c r="AF77" i="1"/>
  <c r="AD79" i="1"/>
  <c r="V234" i="2" l="1"/>
  <c r="V233" i="2"/>
  <c r="X232" i="2"/>
  <c r="Z232" i="2" s="1"/>
  <c r="AF79" i="1"/>
  <c r="AH77" i="1"/>
  <c r="AF78" i="1"/>
  <c r="X234" i="2" l="1"/>
  <c r="Z234" i="2" s="1"/>
  <c r="Z233" i="2"/>
  <c r="X233" i="2"/>
  <c r="AB232" i="2"/>
  <c r="AB233" i="2" s="1"/>
  <c r="AH79" i="1"/>
  <c r="AH78" i="1"/>
  <c r="AJ77" i="1"/>
  <c r="AD232" i="2" l="1"/>
  <c r="AB234" i="2"/>
  <c r="AJ79" i="1"/>
  <c r="AL77" i="1"/>
  <c r="AN77" i="1" s="1"/>
  <c r="AJ78" i="1"/>
  <c r="AD234" i="2" l="1"/>
  <c r="AF232" i="2"/>
  <c r="AD233" i="2"/>
  <c r="AL79" i="1"/>
  <c r="AL78" i="1"/>
  <c r="AM77" i="1"/>
  <c r="L80" i="1" s="1"/>
  <c r="M82" i="1"/>
  <c r="AF234" i="2" l="1"/>
  <c r="AH232" i="2"/>
  <c r="AH233" i="2" s="1"/>
  <c r="AF233" i="2"/>
  <c r="AJ232" i="2"/>
  <c r="P80" i="1"/>
  <c r="R80" i="1" s="1"/>
  <c r="R81" i="1" s="1"/>
  <c r="AL232" i="2" l="1"/>
  <c r="AL233" i="2" s="1"/>
  <c r="AH234" i="2"/>
  <c r="AJ234" i="2" s="1"/>
  <c r="AJ233" i="2"/>
  <c r="P82" i="1"/>
  <c r="R82" i="1" s="1"/>
  <c r="T80" i="1"/>
  <c r="V80" i="1" s="1"/>
  <c r="X80" i="1" s="1"/>
  <c r="Z80" i="1" s="1"/>
  <c r="AB80" i="1" s="1"/>
  <c r="AD80" i="1" s="1"/>
  <c r="P81" i="1"/>
  <c r="AN232" i="2" l="1"/>
  <c r="M237" i="2" s="1"/>
  <c r="AM232" i="2"/>
  <c r="L235" i="2" s="1"/>
  <c r="P235" i="2" s="1"/>
  <c r="AL234" i="2"/>
  <c r="T81" i="1"/>
  <c r="V81" i="1"/>
  <c r="T82" i="1"/>
  <c r="V82" i="1" s="1"/>
  <c r="X82" i="1" s="1"/>
  <c r="Z82" i="1" s="1"/>
  <c r="AB82" i="1" s="1"/>
  <c r="AD82" i="1" s="1"/>
  <c r="X81" i="1"/>
  <c r="AB81" i="1"/>
  <c r="Z81" i="1"/>
  <c r="AF80" i="1"/>
  <c r="AH80" i="1" s="1"/>
  <c r="AD81" i="1"/>
  <c r="P236" i="2" l="1"/>
  <c r="R235" i="2"/>
  <c r="R236" i="2" s="1"/>
  <c r="P237" i="2"/>
  <c r="AF81" i="1"/>
  <c r="AF82" i="1"/>
  <c r="AH82" i="1" s="1"/>
  <c r="AJ80" i="1"/>
  <c r="AH81" i="1"/>
  <c r="R237" i="2" l="1"/>
  <c r="T235" i="2"/>
  <c r="V235" i="2" s="1"/>
  <c r="AL80" i="1"/>
  <c r="AN80" i="1" s="1"/>
  <c r="AJ82" i="1"/>
  <c r="AJ81" i="1"/>
  <c r="T237" i="2" l="1"/>
  <c r="V237" i="2" s="1"/>
  <c r="V236" i="2"/>
  <c r="X235" i="2"/>
  <c r="T236" i="2"/>
  <c r="M85" i="1"/>
  <c r="AL81" i="1"/>
  <c r="AL82" i="1"/>
  <c r="AM80" i="1"/>
  <c r="L83" i="1" s="1"/>
  <c r="X237" i="2" l="1"/>
  <c r="X236" i="2"/>
  <c r="Z235" i="2"/>
  <c r="Z237" i="2" s="1"/>
  <c r="P83" i="1"/>
  <c r="R83" i="1" s="1"/>
  <c r="T83" i="1" s="1"/>
  <c r="V83" i="1" s="1"/>
  <c r="Z236" i="2" l="1"/>
  <c r="AB235" i="2"/>
  <c r="AB236" i="2" s="1"/>
  <c r="V84" i="1"/>
  <c r="R84" i="1"/>
  <c r="X83" i="1"/>
  <c r="T84" i="1"/>
  <c r="P84" i="1"/>
  <c r="P85" i="1"/>
  <c r="R85" i="1" s="1"/>
  <c r="T85" i="1" s="1"/>
  <c r="V85" i="1" s="1"/>
  <c r="AB237" i="2" l="1"/>
  <c r="AD235" i="2"/>
  <c r="X85" i="1"/>
  <c r="Z83" i="1"/>
  <c r="AB83" i="1" s="1"/>
  <c r="AB84" i="1" s="1"/>
  <c r="X84" i="1"/>
  <c r="AD237" i="2" l="1"/>
  <c r="AF235" i="2"/>
  <c r="AD236" i="2"/>
  <c r="AD83" i="1"/>
  <c r="Z85" i="1"/>
  <c r="AB85" i="1" s="1"/>
  <c r="Z84" i="1"/>
  <c r="AH235" i="2" l="1"/>
  <c r="AF237" i="2"/>
  <c r="AF236" i="2"/>
  <c r="AD85" i="1"/>
  <c r="AF83" i="1"/>
  <c r="AD84" i="1"/>
  <c r="AH237" i="2" l="1"/>
  <c r="AH236" i="2"/>
  <c r="AJ235" i="2"/>
  <c r="AH83" i="1"/>
  <c r="AJ83" i="1" s="1"/>
  <c r="AJ84" i="1" s="1"/>
  <c r="AF85" i="1"/>
  <c r="AF84" i="1"/>
  <c r="AJ236" i="2" l="1"/>
  <c r="AJ237" i="2"/>
  <c r="AL235" i="2"/>
  <c r="AN235" i="2" s="1"/>
  <c r="M240" i="2" s="1"/>
  <c r="AH84" i="1"/>
  <c r="AH85" i="1"/>
  <c r="AL83" i="1"/>
  <c r="AL84" i="1" s="1"/>
  <c r="AJ85" i="1"/>
  <c r="AM235" i="2" l="1"/>
  <c r="L238" i="2" s="1"/>
  <c r="P238" i="2" s="1"/>
  <c r="P240" i="2" s="1"/>
  <c r="AL237" i="2"/>
  <c r="AL236" i="2"/>
  <c r="AM83" i="1"/>
  <c r="L86" i="1" s="1"/>
  <c r="P86" i="1" s="1"/>
  <c r="P87" i="1" s="1"/>
  <c r="AN83" i="1"/>
  <c r="M88" i="1" s="1"/>
  <c r="AL85" i="1"/>
  <c r="R238" i="2" l="1"/>
  <c r="R240" i="2" s="1"/>
  <c r="P239" i="2"/>
  <c r="T238" i="2"/>
  <c r="V238" i="2" s="1"/>
  <c r="X238" i="2" s="1"/>
  <c r="P88" i="1"/>
  <c r="R86" i="1"/>
  <c r="T86" i="1" s="1"/>
  <c r="V86" i="1" s="1"/>
  <c r="X86" i="1" s="1"/>
  <c r="Z86" i="1" s="1"/>
  <c r="R239" i="2" l="1"/>
  <c r="V239" i="2"/>
  <c r="T240" i="2"/>
  <c r="X239" i="2"/>
  <c r="Z238" i="2"/>
  <c r="Z239" i="2" s="1"/>
  <c r="V240" i="2"/>
  <c r="X240" i="2" s="1"/>
  <c r="T239" i="2"/>
  <c r="R88" i="1"/>
  <c r="T88" i="1" s="1"/>
  <c r="V88" i="1" s="1"/>
  <c r="X88" i="1" s="1"/>
  <c r="Z88" i="1" s="1"/>
  <c r="T87" i="1"/>
  <c r="V87" i="1"/>
  <c r="R87" i="1"/>
  <c r="X87" i="1"/>
  <c r="Z87" i="1"/>
  <c r="AB86" i="1"/>
  <c r="AD86" i="1" s="1"/>
  <c r="AB238" i="2" l="1"/>
  <c r="AD238" i="2" s="1"/>
  <c r="AF238" i="2" s="1"/>
  <c r="Z240" i="2"/>
  <c r="AB87" i="1"/>
  <c r="AB88" i="1"/>
  <c r="AD88" i="1" s="1"/>
  <c r="AF86" i="1"/>
  <c r="AD87" i="1"/>
  <c r="AB239" i="2" l="1"/>
  <c r="AB240" i="2"/>
  <c r="AD240" i="2" s="1"/>
  <c r="AF240" i="2" s="1"/>
  <c r="AF239" i="2"/>
  <c r="AD239" i="2"/>
  <c r="AH238" i="2"/>
  <c r="AF88" i="1"/>
  <c r="AF87" i="1"/>
  <c r="AH86" i="1"/>
  <c r="AH88" i="1" l="1"/>
  <c r="AH240" i="2"/>
  <c r="AH239" i="2"/>
  <c r="AJ238" i="2"/>
  <c r="AJ86" i="1"/>
  <c r="AH87" i="1"/>
  <c r="AJ88" i="1" l="1"/>
  <c r="AJ240" i="2"/>
  <c r="AJ239" i="2"/>
  <c r="AL238" i="2"/>
  <c r="AJ87" i="1"/>
  <c r="AL86" i="1"/>
  <c r="AN86" i="1" s="1"/>
  <c r="M91" i="1" s="1"/>
  <c r="AL240" i="2" l="1"/>
  <c r="AL239" i="2"/>
  <c r="AM238" i="2"/>
  <c r="L241" i="2" s="1"/>
  <c r="AN238" i="2"/>
  <c r="M243" i="2" s="1"/>
  <c r="AL87" i="1"/>
  <c r="AM86" i="1"/>
  <c r="L89" i="1" s="1"/>
  <c r="P89" i="1" s="1"/>
  <c r="P90" i="1" s="1"/>
  <c r="AL88" i="1"/>
  <c r="P241" i="2" l="1"/>
  <c r="R89" i="1"/>
  <c r="P91" i="1"/>
  <c r="P242" i="2" l="1"/>
  <c r="R241" i="2"/>
  <c r="T241" i="2" s="1"/>
  <c r="P243" i="2"/>
  <c r="R90" i="1"/>
  <c r="T89" i="1"/>
  <c r="V89" i="1" s="1"/>
  <c r="R91" i="1"/>
  <c r="R243" i="2" l="1"/>
  <c r="T243" i="2" s="1"/>
  <c r="T242" i="2"/>
  <c r="V241" i="2"/>
  <c r="R242" i="2"/>
  <c r="T91" i="1"/>
  <c r="V91" i="1" s="1"/>
  <c r="V90" i="1"/>
  <c r="X89" i="1"/>
  <c r="Z89" i="1" s="1"/>
  <c r="T90" i="1"/>
  <c r="V243" i="2" l="1"/>
  <c r="X241" i="2"/>
  <c r="Z241" i="2" s="1"/>
  <c r="AB241" i="2" s="1"/>
  <c r="V242" i="2"/>
  <c r="X91" i="1"/>
  <c r="Z91" i="1" s="1"/>
  <c r="Z90" i="1"/>
  <c r="X90" i="1"/>
  <c r="AB89" i="1"/>
  <c r="X242" i="2" l="1"/>
  <c r="Z242" i="2"/>
  <c r="X243" i="2"/>
  <c r="Z243" i="2" s="1"/>
  <c r="AB243" i="2" s="1"/>
  <c r="AB242" i="2"/>
  <c r="AD241" i="2"/>
  <c r="AB91" i="1"/>
  <c r="AD89" i="1"/>
  <c r="AD90" i="1" s="1"/>
  <c r="AB90" i="1"/>
  <c r="AD243" i="2" l="1"/>
  <c r="AD242" i="2"/>
  <c r="AF241" i="2"/>
  <c r="AF242" i="2" s="1"/>
  <c r="AD91" i="1"/>
  <c r="AF89" i="1"/>
  <c r="AH89" i="1" s="1"/>
  <c r="AH90" i="1" s="1"/>
  <c r="AF243" i="2" l="1"/>
  <c r="AH241" i="2"/>
  <c r="AF90" i="1"/>
  <c r="AJ89" i="1"/>
  <c r="AF91" i="1"/>
  <c r="AH91" i="1" s="1"/>
  <c r="AH243" i="2" l="1"/>
  <c r="AH242" i="2"/>
  <c r="AJ241" i="2"/>
  <c r="AJ91" i="1"/>
  <c r="AL89" i="1"/>
  <c r="AM89" i="1" s="1"/>
  <c r="L92" i="1" s="1"/>
  <c r="P92" i="1" s="1"/>
  <c r="AJ90" i="1"/>
  <c r="AJ243" i="2" l="1"/>
  <c r="AJ242" i="2"/>
  <c r="AL241" i="2"/>
  <c r="AL90" i="1"/>
  <c r="AL91" i="1"/>
  <c r="AN89" i="1"/>
  <c r="M94" i="1" s="1"/>
  <c r="P94" i="1" s="1"/>
  <c r="R92" i="1"/>
  <c r="T92" i="1" s="1"/>
  <c r="P93" i="1"/>
  <c r="AL243" i="2" l="1"/>
  <c r="AL242" i="2"/>
  <c r="AM241" i="2"/>
  <c r="L244" i="2" s="1"/>
  <c r="AN241" i="2"/>
  <c r="M246" i="2" s="1"/>
  <c r="T93" i="1"/>
  <c r="R94" i="1"/>
  <c r="T94" i="1" s="1"/>
  <c r="V92" i="1"/>
  <c r="R93" i="1"/>
  <c r="P244" i="2" l="1"/>
  <c r="V93" i="1"/>
  <c r="X92" i="1"/>
  <c r="V94" i="1"/>
  <c r="R244" i="2" l="1"/>
  <c r="R245" i="2" s="1"/>
  <c r="P245" i="2"/>
  <c r="P246" i="2"/>
  <c r="X94" i="1"/>
  <c r="X93" i="1"/>
  <c r="Z92" i="1"/>
  <c r="Z94" i="1" s="1"/>
  <c r="R246" i="2" l="1"/>
  <c r="T244" i="2"/>
  <c r="T245" i="2" s="1"/>
  <c r="Z93" i="1"/>
  <c r="AB92" i="1"/>
  <c r="AD92" i="1" s="1"/>
  <c r="AF92" i="1" s="1"/>
  <c r="V244" i="2" l="1"/>
  <c r="V245" i="2" s="1"/>
  <c r="T246" i="2"/>
  <c r="AB94" i="1"/>
  <c r="AD94" i="1" s="1"/>
  <c r="AF94" i="1" s="1"/>
  <c r="AH92" i="1"/>
  <c r="AF93" i="1"/>
  <c r="AB93" i="1"/>
  <c r="AD93" i="1"/>
  <c r="X244" i="2" l="1"/>
  <c r="Z244" i="2" s="1"/>
  <c r="AB244" i="2" s="1"/>
  <c r="AB245" i="2" s="1"/>
  <c r="V246" i="2"/>
  <c r="X245" i="2"/>
  <c r="AH94" i="1"/>
  <c r="AJ92" i="1"/>
  <c r="AH93" i="1"/>
  <c r="X246" i="2" l="1"/>
  <c r="Z246" i="2"/>
  <c r="AB246" i="2" s="1"/>
  <c r="AD244" i="2"/>
  <c r="Z245" i="2"/>
  <c r="AJ94" i="1"/>
  <c r="AJ93" i="1"/>
  <c r="AL92" i="1"/>
  <c r="AD246" i="2" l="1"/>
  <c r="AD245" i="2"/>
  <c r="AF244" i="2"/>
  <c r="AL93" i="1"/>
  <c r="AL94" i="1"/>
  <c r="AN92" i="1"/>
  <c r="M97" i="1" s="1"/>
  <c r="AM92" i="1"/>
  <c r="L95" i="1" s="1"/>
  <c r="AF246" i="2" l="1"/>
  <c r="AH244" i="2"/>
  <c r="AH245" i="2" s="1"/>
  <c r="AF245" i="2"/>
  <c r="P95" i="1"/>
  <c r="P97" i="1" s="1"/>
  <c r="AJ244" i="2" l="1"/>
  <c r="AL244" i="2" s="1"/>
  <c r="AH246" i="2"/>
  <c r="AJ245" i="2"/>
  <c r="R95" i="1"/>
  <c r="R96" i="1" s="1"/>
  <c r="P96" i="1"/>
  <c r="AJ246" i="2" l="1"/>
  <c r="T95" i="1"/>
  <c r="T96" i="1" s="1"/>
  <c r="AL245" i="2"/>
  <c r="AM244" i="2"/>
  <c r="L247" i="2" s="1"/>
  <c r="AL246" i="2"/>
  <c r="AN244" i="2"/>
  <c r="M249" i="2" s="1"/>
  <c r="R97" i="1"/>
  <c r="V95" i="1"/>
  <c r="T97" i="1" l="1"/>
  <c r="P247" i="2"/>
  <c r="V97" i="1"/>
  <c r="V96" i="1"/>
  <c r="X95" i="1"/>
  <c r="R247" i="2" l="1"/>
  <c r="P249" i="2"/>
  <c r="P248" i="2"/>
  <c r="Z95" i="1"/>
  <c r="Z96" i="1" s="1"/>
  <c r="X97" i="1"/>
  <c r="X96" i="1"/>
  <c r="T247" i="2" l="1"/>
  <c r="R249" i="2"/>
  <c r="R248" i="2"/>
  <c r="AB95" i="1"/>
  <c r="AD95" i="1" s="1"/>
  <c r="Z97" i="1"/>
  <c r="T249" i="2" l="1"/>
  <c r="T248" i="2"/>
  <c r="V247" i="2"/>
  <c r="X247" i="2" s="1"/>
  <c r="AB97" i="1"/>
  <c r="AD97" i="1" s="1"/>
  <c r="AD96" i="1"/>
  <c r="AB96" i="1"/>
  <c r="AF95" i="1"/>
  <c r="AH95" i="1" s="1"/>
  <c r="V249" i="2" l="1"/>
  <c r="X249" i="2" s="1"/>
  <c r="X248" i="2"/>
  <c r="V248" i="2"/>
  <c r="Z247" i="2"/>
  <c r="AH96" i="1"/>
  <c r="AJ95" i="1"/>
  <c r="AL95" i="1" s="1"/>
  <c r="AF97" i="1"/>
  <c r="AH97" i="1" s="1"/>
  <c r="AF96" i="1"/>
  <c r="AB247" i="2" l="1"/>
  <c r="Z249" i="2"/>
  <c r="Z248" i="2"/>
  <c r="AJ97" i="1"/>
  <c r="AL97" i="1" s="1"/>
  <c r="AJ96" i="1"/>
  <c r="AN95" i="1"/>
  <c r="M100" i="1" s="1"/>
  <c r="AM95" i="1"/>
  <c r="L98" i="1" s="1"/>
  <c r="AL96" i="1"/>
  <c r="AB249" i="2" l="1"/>
  <c r="AB248" i="2"/>
  <c r="AD247" i="2"/>
  <c r="P98" i="1"/>
  <c r="R98" i="1" s="1"/>
  <c r="AD249" i="2" l="1"/>
  <c r="AF247" i="2"/>
  <c r="AF249" i="2" s="1"/>
  <c r="AD248" i="2"/>
  <c r="P99" i="1"/>
  <c r="T98" i="1"/>
  <c r="R99" i="1"/>
  <c r="P100" i="1"/>
  <c r="R100" i="1" s="1"/>
  <c r="AH247" i="2" l="1"/>
  <c r="AH248" i="2" s="1"/>
  <c r="AF248" i="2"/>
  <c r="T100" i="1"/>
  <c r="V98" i="1"/>
  <c r="T99" i="1"/>
  <c r="AH249" i="2" l="1"/>
  <c r="AJ247" i="2"/>
  <c r="AL247" i="2" s="1"/>
  <c r="V100" i="1"/>
  <c r="X98" i="1"/>
  <c r="X99" i="1" s="1"/>
  <c r="V99" i="1"/>
  <c r="AJ249" i="2" l="1"/>
  <c r="AL249" i="2" s="1"/>
  <c r="AJ248" i="2"/>
  <c r="AL248" i="2"/>
  <c r="AM247" i="2"/>
  <c r="L250" i="2" s="1"/>
  <c r="AN247" i="2"/>
  <c r="M252" i="2" s="1"/>
  <c r="X100" i="1"/>
  <c r="Z98" i="1"/>
  <c r="AB98" i="1" s="1"/>
  <c r="P250" i="2" l="1"/>
  <c r="P251" i="2" s="1"/>
  <c r="AB99" i="1"/>
  <c r="Z100" i="1"/>
  <c r="AB100" i="1" s="1"/>
  <c r="AD98" i="1"/>
  <c r="Z99" i="1"/>
  <c r="R250" i="2" l="1"/>
  <c r="R251" i="2" s="1"/>
  <c r="P252" i="2"/>
  <c r="AD100" i="1"/>
  <c r="AD99" i="1"/>
  <c r="AF98" i="1"/>
  <c r="AH98" i="1" s="1"/>
  <c r="AH99" i="1" s="1"/>
  <c r="R252" i="2" l="1"/>
  <c r="T250" i="2"/>
  <c r="T251" i="2" s="1"/>
  <c r="AJ98" i="1"/>
  <c r="AL98" i="1" s="1"/>
  <c r="AF99" i="1"/>
  <c r="AF100" i="1"/>
  <c r="AH100" i="1" s="1"/>
  <c r="T252" i="2" l="1"/>
  <c r="V250" i="2"/>
  <c r="X250" i="2" s="1"/>
  <c r="AM98" i="1"/>
  <c r="L101" i="1" s="1"/>
  <c r="AJ100" i="1"/>
  <c r="AL100" i="1" s="1"/>
  <c r="AN98" i="1"/>
  <c r="M103" i="1" s="1"/>
  <c r="AJ99" i="1"/>
  <c r="AL99" i="1"/>
  <c r="V252" i="2" l="1"/>
  <c r="X252" i="2" s="1"/>
  <c r="Z250" i="2"/>
  <c r="X251" i="2"/>
  <c r="V251" i="2"/>
  <c r="P101" i="1"/>
  <c r="R101" i="1" s="1"/>
  <c r="Z251" i="2" l="1"/>
  <c r="AB250" i="2"/>
  <c r="AB251" i="2" s="1"/>
  <c r="Z252" i="2"/>
  <c r="P102" i="1"/>
  <c r="T101" i="1"/>
  <c r="T102" i="1" s="1"/>
  <c r="R102" i="1"/>
  <c r="P103" i="1"/>
  <c r="R103" i="1" s="1"/>
  <c r="AB252" i="2" l="1"/>
  <c r="AD250" i="2"/>
  <c r="T103" i="1"/>
  <c r="V101" i="1"/>
  <c r="X101" i="1" s="1"/>
  <c r="AD251" i="2" l="1"/>
  <c r="AF250" i="2"/>
  <c r="AF251" i="2" s="1"/>
  <c r="AD252" i="2"/>
  <c r="V103" i="1"/>
  <c r="V102" i="1"/>
  <c r="Z101" i="1"/>
  <c r="X102" i="1"/>
  <c r="X103" i="1"/>
  <c r="AF252" i="2" l="1"/>
  <c r="AH250" i="2"/>
  <c r="Z103" i="1"/>
  <c r="Z102" i="1"/>
  <c r="AB101" i="1"/>
  <c r="AB102" i="1" s="1"/>
  <c r="AJ250" i="2" l="1"/>
  <c r="AH252" i="2"/>
  <c r="AH251" i="2"/>
  <c r="AD101" i="1"/>
  <c r="AF101" i="1" s="1"/>
  <c r="AF102" i="1" s="1"/>
  <c r="AB103" i="1"/>
  <c r="AL250" i="2" l="1"/>
  <c r="AJ252" i="2"/>
  <c r="AJ251" i="2"/>
  <c r="AD102" i="1"/>
  <c r="AH101" i="1"/>
  <c r="AJ101" i="1" s="1"/>
  <c r="AD103" i="1"/>
  <c r="AF103" i="1" s="1"/>
  <c r="AL252" i="2" l="1"/>
  <c r="AN250" i="2"/>
  <c r="M255" i="2" s="1"/>
  <c r="AL251" i="2"/>
  <c r="AM250" i="2"/>
  <c r="L253" i="2" s="1"/>
  <c r="AH102" i="1"/>
  <c r="AJ102" i="1"/>
  <c r="AH103" i="1"/>
  <c r="AJ103" i="1" s="1"/>
  <c r="AL101" i="1"/>
  <c r="P253" i="2" l="1"/>
  <c r="P254" i="2" s="1"/>
  <c r="AN101" i="1"/>
  <c r="M106" i="1" s="1"/>
  <c r="AL103" i="1"/>
  <c r="AM101" i="1"/>
  <c r="L104" i="1" s="1"/>
  <c r="AL102" i="1"/>
  <c r="P255" i="2" l="1"/>
  <c r="R253" i="2"/>
  <c r="P104" i="1"/>
  <c r="P105" i="1" s="1"/>
  <c r="T253" i="2" l="1"/>
  <c r="R255" i="2"/>
  <c r="R254" i="2"/>
  <c r="T254" i="2"/>
  <c r="V253" i="2"/>
  <c r="P106" i="1"/>
  <c r="R104" i="1"/>
  <c r="R106" i="1" l="1"/>
  <c r="T255" i="2"/>
  <c r="V255" i="2" s="1"/>
  <c r="V254" i="2"/>
  <c r="X253" i="2"/>
  <c r="T104" i="1"/>
  <c r="T106" i="1" s="1"/>
  <c r="R105" i="1"/>
  <c r="V104" i="1" l="1"/>
  <c r="V105" i="1" s="1"/>
  <c r="T105" i="1"/>
  <c r="Z253" i="2"/>
  <c r="AB253" i="2" s="1"/>
  <c r="X254" i="2"/>
  <c r="X255" i="2"/>
  <c r="X104" i="1" l="1"/>
  <c r="V106" i="1"/>
  <c r="Z255" i="2"/>
  <c r="AB255" i="2" s="1"/>
  <c r="Z254" i="2"/>
  <c r="AD253" i="2"/>
  <c r="AF253" i="2" s="1"/>
  <c r="AH253" i="2" s="1"/>
  <c r="AB254" i="2"/>
  <c r="X105" i="1"/>
  <c r="Z104" i="1"/>
  <c r="X106" i="1" l="1"/>
  <c r="AH254" i="2"/>
  <c r="AD254" i="2"/>
  <c r="AF254" i="2"/>
  <c r="AJ253" i="2"/>
  <c r="AJ254" i="2" s="1"/>
  <c r="AD255" i="2"/>
  <c r="AF255" i="2" s="1"/>
  <c r="AH255" i="2" s="1"/>
  <c r="Z106" i="1"/>
  <c r="AB104" i="1"/>
  <c r="Z105" i="1"/>
  <c r="AJ255" i="2" l="1"/>
  <c r="AL253" i="2"/>
  <c r="AB106" i="1"/>
  <c r="AD104" i="1"/>
  <c r="AB105" i="1"/>
  <c r="AL255" i="2" l="1"/>
  <c r="AL254" i="2"/>
  <c r="AM253" i="2"/>
  <c r="L256" i="2" s="1"/>
  <c r="AN253" i="2"/>
  <c r="M258" i="2" s="1"/>
  <c r="AD106" i="1"/>
  <c r="AD105" i="1"/>
  <c r="AF104" i="1"/>
  <c r="AF106" i="1" s="1"/>
  <c r="P256" i="2" l="1"/>
  <c r="AF105" i="1"/>
  <c r="AH104" i="1"/>
  <c r="AH105" i="1" s="1"/>
  <c r="R256" i="2" l="1"/>
  <c r="T256" i="2" s="1"/>
  <c r="P258" i="2"/>
  <c r="P257" i="2"/>
  <c r="AH106" i="1"/>
  <c r="AJ104" i="1"/>
  <c r="R258" i="2" l="1"/>
  <c r="T258" i="2" s="1"/>
  <c r="R257" i="2"/>
  <c r="V256" i="2"/>
  <c r="V257" i="2" s="1"/>
  <c r="T257" i="2"/>
  <c r="AJ106" i="1"/>
  <c r="AJ105" i="1"/>
  <c r="AL104" i="1"/>
  <c r="AM104" i="1" s="1"/>
  <c r="L107" i="1" s="1"/>
  <c r="V258" i="2" l="1"/>
  <c r="X256" i="2"/>
  <c r="P107" i="1"/>
  <c r="P108" i="1" s="1"/>
  <c r="AL105" i="1"/>
  <c r="AN104" i="1"/>
  <c r="M109" i="1" s="1"/>
  <c r="AL106" i="1"/>
  <c r="Z256" i="2" l="1"/>
  <c r="X258" i="2"/>
  <c r="X257" i="2"/>
  <c r="P109" i="1"/>
  <c r="R107" i="1"/>
  <c r="Z258" i="2" l="1"/>
  <c r="Z257" i="2"/>
  <c r="AB256" i="2"/>
  <c r="AD256" i="2" s="1"/>
  <c r="R109" i="1"/>
  <c r="R108" i="1"/>
  <c r="T107" i="1"/>
  <c r="T108" i="1" s="1"/>
  <c r="AD257" i="2" l="1"/>
  <c r="AF256" i="2"/>
  <c r="AH256" i="2" s="1"/>
  <c r="AB257" i="2"/>
  <c r="AB258" i="2"/>
  <c r="AD258" i="2" s="1"/>
  <c r="V107" i="1"/>
  <c r="V108" i="1" s="1"/>
  <c r="T109" i="1"/>
  <c r="AJ256" i="2" l="1"/>
  <c r="AJ257" i="2" s="1"/>
  <c r="AF257" i="2"/>
  <c r="AF258" i="2"/>
  <c r="AH258" i="2" s="1"/>
  <c r="AH257" i="2"/>
  <c r="AL256" i="2"/>
  <c r="V109" i="1"/>
  <c r="X107" i="1"/>
  <c r="X108" i="1" s="1"/>
  <c r="AJ258" i="2" l="1"/>
  <c r="AL258" i="2" s="1"/>
  <c r="AM256" i="2"/>
  <c r="L259" i="2" s="1"/>
  <c r="P259" i="2" s="1"/>
  <c r="R259" i="2" s="1"/>
  <c r="R260" i="2" s="1"/>
  <c r="AL257" i="2"/>
  <c r="AN256" i="2"/>
  <c r="M261" i="2" s="1"/>
  <c r="Z107" i="1"/>
  <c r="Z108" i="1" s="1"/>
  <c r="X109" i="1"/>
  <c r="P261" i="2" l="1"/>
  <c r="R261" i="2" s="1"/>
  <c r="T259" i="2"/>
  <c r="T261" i="2" s="1"/>
  <c r="P260" i="2"/>
  <c r="Z109" i="1"/>
  <c r="AB107" i="1"/>
  <c r="V259" i="2" l="1"/>
  <c r="T260" i="2"/>
  <c r="V261" i="2"/>
  <c r="X259" i="2"/>
  <c r="X261" i="2" s="1"/>
  <c r="V260" i="2"/>
  <c r="AB109" i="1"/>
  <c r="AD107" i="1"/>
  <c r="AB108" i="1"/>
  <c r="Z259" i="2" l="1"/>
  <c r="Z261" i="2" s="1"/>
  <c r="X260" i="2"/>
  <c r="AD109" i="1"/>
  <c r="AD108" i="1"/>
  <c r="AF107" i="1"/>
  <c r="AB259" i="2" l="1"/>
  <c r="AB261" i="2" s="1"/>
  <c r="Z260" i="2"/>
  <c r="AH107" i="1"/>
  <c r="AJ107" i="1" s="1"/>
  <c r="AF109" i="1"/>
  <c r="AF108" i="1"/>
  <c r="AD259" i="2" l="1"/>
  <c r="AD261" i="2" s="1"/>
  <c r="AB260" i="2"/>
  <c r="AL107" i="1"/>
  <c r="AL108" i="1" s="1"/>
  <c r="AJ108" i="1"/>
  <c r="AH109" i="1"/>
  <c r="AJ109" i="1" s="1"/>
  <c r="AH108" i="1"/>
  <c r="AF259" i="2" l="1"/>
  <c r="AD260" i="2"/>
  <c r="AN107" i="1"/>
  <c r="M112" i="1" s="1"/>
  <c r="AL109" i="1"/>
  <c r="AM107" i="1"/>
  <c r="L110" i="1" s="1"/>
  <c r="P110" i="1" s="1"/>
  <c r="R110" i="1" s="1"/>
  <c r="AF261" i="2"/>
  <c r="AH259" i="2"/>
  <c r="AF260" i="2"/>
  <c r="AH261" i="2" l="1"/>
  <c r="AJ259" i="2"/>
  <c r="AH260" i="2"/>
  <c r="T110" i="1"/>
  <c r="V110" i="1" s="1"/>
  <c r="X110" i="1" s="1"/>
  <c r="P112" i="1"/>
  <c r="R112" i="1" s="1"/>
  <c r="R111" i="1"/>
  <c r="P111" i="1"/>
  <c r="AJ261" i="2" l="1"/>
  <c r="AJ260" i="2"/>
  <c r="AL259" i="2"/>
  <c r="V111" i="1"/>
  <c r="Z110" i="1"/>
  <c r="AB110" i="1" s="1"/>
  <c r="AD110" i="1" s="1"/>
  <c r="T111" i="1"/>
  <c r="T112" i="1"/>
  <c r="V112" i="1" s="1"/>
  <c r="X112" i="1" s="1"/>
  <c r="X111" i="1"/>
  <c r="Z111" i="1" l="1"/>
  <c r="AL261" i="2"/>
  <c r="AL260" i="2"/>
  <c r="AM259" i="2"/>
  <c r="L262" i="2" s="1"/>
  <c r="AN259" i="2"/>
  <c r="M264" i="2" s="1"/>
  <c r="Z112" i="1"/>
  <c r="AB112" i="1" s="1"/>
  <c r="AD112" i="1" s="1"/>
  <c r="AB111" i="1"/>
  <c r="AD111" i="1"/>
  <c r="AF110" i="1"/>
  <c r="P262" i="2" l="1"/>
  <c r="R262" i="2"/>
  <c r="AF112" i="1"/>
  <c r="AF111" i="1"/>
  <c r="AH110" i="1"/>
  <c r="R263" i="2" l="1"/>
  <c r="P263" i="2"/>
  <c r="P264" i="2"/>
  <c r="R264" i="2" s="1"/>
  <c r="T262" i="2"/>
  <c r="T263" i="2" s="1"/>
  <c r="AH112" i="1"/>
  <c r="AJ110" i="1"/>
  <c r="AJ111" i="1" s="1"/>
  <c r="AH111" i="1"/>
  <c r="T264" i="2" l="1"/>
  <c r="V262" i="2"/>
  <c r="AL110" i="1"/>
  <c r="AN110" i="1" s="1"/>
  <c r="M115" i="1" s="1"/>
  <c r="AJ112" i="1"/>
  <c r="X262" i="2" l="1"/>
  <c r="Z262" i="2" s="1"/>
  <c r="V263" i="2"/>
  <c r="V264" i="2"/>
  <c r="AM110" i="1"/>
  <c r="L113" i="1" s="1"/>
  <c r="AL112" i="1"/>
  <c r="AL111" i="1"/>
  <c r="Z263" i="2" l="1"/>
  <c r="X264" i="2"/>
  <c r="Z264" i="2" s="1"/>
  <c r="AB262" i="2"/>
  <c r="AB263" i="2" s="1"/>
  <c r="X263" i="2"/>
  <c r="P113" i="1"/>
  <c r="AD262" i="2" l="1"/>
  <c r="AD263" i="2" s="1"/>
  <c r="AB264" i="2"/>
  <c r="AF262" i="2"/>
  <c r="P115" i="1"/>
  <c r="R113" i="1"/>
  <c r="T113" i="1" s="1"/>
  <c r="P114" i="1"/>
  <c r="AD264" i="2" l="1"/>
  <c r="AF264" i="2" s="1"/>
  <c r="AH262" i="2"/>
  <c r="AH263" i="2" s="1"/>
  <c r="AF263" i="2"/>
  <c r="T114" i="1"/>
  <c r="V113" i="1"/>
  <c r="R114" i="1"/>
  <c r="R115" i="1"/>
  <c r="T115" i="1" s="1"/>
  <c r="AH264" i="2" l="1"/>
  <c r="AJ262" i="2"/>
  <c r="V115" i="1"/>
  <c r="X113" i="1"/>
  <c r="X114" i="1" s="1"/>
  <c r="V114" i="1"/>
  <c r="AJ264" i="2" l="1"/>
  <c r="AJ263" i="2"/>
  <c r="AL262" i="2"/>
  <c r="Z113" i="1"/>
  <c r="AB113" i="1" s="1"/>
  <c r="AD113" i="1" s="1"/>
  <c r="X115" i="1"/>
  <c r="AL264" i="2" l="1"/>
  <c r="AL263" i="2"/>
  <c r="AM262" i="2"/>
  <c r="L265" i="2" s="1"/>
  <c r="AN262" i="2"/>
  <c r="M267" i="2" s="1"/>
  <c r="Z114" i="1"/>
  <c r="Z115" i="1"/>
  <c r="AB115" i="1" s="1"/>
  <c r="AD115" i="1" s="1"/>
  <c r="AD114" i="1"/>
  <c r="AF113" i="1"/>
  <c r="AF114" i="1" s="1"/>
  <c r="AB114" i="1"/>
  <c r="P265" i="2" l="1"/>
  <c r="P266" i="2" s="1"/>
  <c r="AF115" i="1"/>
  <c r="AH113" i="1"/>
  <c r="AJ113" i="1" s="1"/>
  <c r="AL113" i="1" s="1"/>
  <c r="P267" i="2" l="1"/>
  <c r="R265" i="2"/>
  <c r="AJ114" i="1"/>
  <c r="AL114" i="1"/>
  <c r="AM113" i="1"/>
  <c r="L116" i="1" s="1"/>
  <c r="AH114" i="1"/>
  <c r="AH115" i="1"/>
  <c r="AJ115" i="1" s="1"/>
  <c r="AL115" i="1" s="1"/>
  <c r="AN113" i="1"/>
  <c r="M118" i="1" s="1"/>
  <c r="R267" i="2" l="1"/>
  <c r="T265" i="2"/>
  <c r="T267" i="2" s="1"/>
  <c r="R266" i="2"/>
  <c r="P116" i="1"/>
  <c r="P117" i="1" s="1"/>
  <c r="V265" i="2" l="1"/>
  <c r="X265" i="2" s="1"/>
  <c r="T266" i="2"/>
  <c r="Z265" i="2"/>
  <c r="V267" i="2"/>
  <c r="X267" i="2" s="1"/>
  <c r="V266" i="2"/>
  <c r="X266" i="2"/>
  <c r="R116" i="1"/>
  <c r="P118" i="1"/>
  <c r="Z267" i="2" l="1"/>
  <c r="Z266" i="2"/>
  <c r="AB265" i="2"/>
  <c r="R118" i="1"/>
  <c r="R117" i="1"/>
  <c r="T116" i="1"/>
  <c r="AB267" i="2" l="1"/>
  <c r="AD265" i="2"/>
  <c r="AF265" i="2" s="1"/>
  <c r="AH265" i="2" s="1"/>
  <c r="AB266" i="2"/>
  <c r="T117" i="1"/>
  <c r="V116" i="1"/>
  <c r="T118" i="1"/>
  <c r="AD266" i="2" l="1"/>
  <c r="AD267" i="2"/>
  <c r="AH266" i="2"/>
  <c r="AJ265" i="2"/>
  <c r="AF267" i="2"/>
  <c r="AH267" i="2" s="1"/>
  <c r="AF266" i="2"/>
  <c r="X116" i="1"/>
  <c r="Z116" i="1" s="1"/>
  <c r="Z117" i="1" s="1"/>
  <c r="V118" i="1"/>
  <c r="V117" i="1"/>
  <c r="AJ267" i="2" l="1"/>
  <c r="AL265" i="2"/>
  <c r="AN265" i="2" s="1"/>
  <c r="M270" i="2" s="1"/>
  <c r="AJ266" i="2"/>
  <c r="AB116" i="1"/>
  <c r="AD116" i="1" s="1"/>
  <c r="AF116" i="1" s="1"/>
  <c r="X117" i="1"/>
  <c r="X118" i="1"/>
  <c r="Z118" i="1" s="1"/>
  <c r="AL267" i="2" l="1"/>
  <c r="AM265" i="2"/>
  <c r="L268" i="2" s="1"/>
  <c r="AL266" i="2"/>
  <c r="AB118" i="1"/>
  <c r="AD118" i="1" s="1"/>
  <c r="AF118" i="1" s="1"/>
  <c r="AB117" i="1"/>
  <c r="AD117" i="1"/>
  <c r="AF117" i="1"/>
  <c r="AH116" i="1"/>
  <c r="AJ116" i="1" s="1"/>
  <c r="AL116" i="1" s="1"/>
  <c r="AM116" i="1" s="1"/>
  <c r="L119" i="1" s="1"/>
  <c r="P268" i="2" l="1"/>
  <c r="AH117" i="1"/>
  <c r="AH118" i="1"/>
  <c r="AN116" i="1"/>
  <c r="M121" i="1" s="1"/>
  <c r="P119" i="1"/>
  <c r="P120" i="1" s="1"/>
  <c r="AL117" i="1"/>
  <c r="AJ118" i="1"/>
  <c r="AL118" i="1" s="1"/>
  <c r="AJ117" i="1"/>
  <c r="P270" i="2" l="1"/>
  <c r="R268" i="2"/>
  <c r="R269" i="2" s="1"/>
  <c r="P269" i="2"/>
  <c r="P121" i="1"/>
  <c r="R119" i="1"/>
  <c r="R270" i="2" l="1"/>
  <c r="T268" i="2"/>
  <c r="R121" i="1"/>
  <c r="T119" i="1"/>
  <c r="T120" i="1" s="1"/>
  <c r="R120" i="1"/>
  <c r="V119" i="1" l="1"/>
  <c r="X119" i="1" s="1"/>
  <c r="X120" i="1" s="1"/>
  <c r="T270" i="2"/>
  <c r="T269" i="2"/>
  <c r="V268" i="2"/>
  <c r="T121" i="1"/>
  <c r="Z119" i="1" l="1"/>
  <c r="AB119" i="1" s="1"/>
  <c r="V120" i="1"/>
  <c r="V121" i="1"/>
  <c r="X121" i="1" s="1"/>
  <c r="V269" i="2"/>
  <c r="X268" i="2"/>
  <c r="Z268" i="2" s="1"/>
  <c r="V270" i="2"/>
  <c r="AD119" i="1"/>
  <c r="Z121" i="1"/>
  <c r="AB121" i="1" s="1"/>
  <c r="AB120" i="1" l="1"/>
  <c r="Z120" i="1"/>
  <c r="X269" i="2"/>
  <c r="AB268" i="2"/>
  <c r="X270" i="2"/>
  <c r="Z270" i="2" s="1"/>
  <c r="Z269" i="2"/>
  <c r="AD121" i="1"/>
  <c r="AF119" i="1"/>
  <c r="AF120" i="1" s="1"/>
  <c r="AD120" i="1"/>
  <c r="AB270" i="2" l="1"/>
  <c r="AB269" i="2"/>
  <c r="AD268" i="2"/>
  <c r="AF121" i="1"/>
  <c r="AH119" i="1"/>
  <c r="AH120" i="1" s="1"/>
  <c r="AD270" i="2" l="1"/>
  <c r="AD269" i="2"/>
  <c r="AF268" i="2"/>
  <c r="AH121" i="1"/>
  <c r="AJ119" i="1"/>
  <c r="AF270" i="2" l="1"/>
  <c r="AF269" i="2"/>
  <c r="AH268" i="2"/>
  <c r="AJ121" i="1"/>
  <c r="AJ120" i="1"/>
  <c r="AL119" i="1"/>
  <c r="AH270" i="2" l="1"/>
  <c r="AJ268" i="2"/>
  <c r="AH269" i="2"/>
  <c r="AL121" i="1"/>
  <c r="AM119" i="1"/>
  <c r="L122" i="1" s="1"/>
  <c r="P122" i="1" s="1"/>
  <c r="P123" i="1" s="1"/>
  <c r="AN119" i="1"/>
  <c r="M124" i="1" s="1"/>
  <c r="AL120" i="1"/>
  <c r="AJ270" i="2" l="1"/>
  <c r="AJ269" i="2"/>
  <c r="AL268" i="2"/>
  <c r="R122" i="1"/>
  <c r="R123" i="1" s="1"/>
  <c r="P124" i="1"/>
  <c r="AL270" i="2" l="1"/>
  <c r="AM268" i="2"/>
  <c r="L271" i="2" s="1"/>
  <c r="AL269" i="2"/>
  <c r="AN268" i="2"/>
  <c r="M273" i="2" s="1"/>
  <c r="T122" i="1"/>
  <c r="T123" i="1" s="1"/>
  <c r="R124" i="1"/>
  <c r="V122" i="1" l="1"/>
  <c r="V123" i="1" s="1"/>
  <c r="P271" i="2"/>
  <c r="R271" i="2" s="1"/>
  <c r="T124" i="1"/>
  <c r="X122" i="1" l="1"/>
  <c r="Z122" i="1" s="1"/>
  <c r="AB122" i="1" s="1"/>
  <c r="AB123" i="1" s="1"/>
  <c r="V124" i="1"/>
  <c r="P272" i="2"/>
  <c r="R272" i="2"/>
  <c r="T271" i="2"/>
  <c r="V271" i="2" s="1"/>
  <c r="P273" i="2"/>
  <c r="R273" i="2" s="1"/>
  <c r="X123" i="1"/>
  <c r="X124" i="1" l="1"/>
  <c r="Z124" i="1" s="1"/>
  <c r="AB124" i="1" s="1"/>
  <c r="Z123" i="1"/>
  <c r="AD122" i="1"/>
  <c r="AF122" i="1" s="1"/>
  <c r="V272" i="2"/>
  <c r="T273" i="2"/>
  <c r="V273" i="2" s="1"/>
  <c r="T272" i="2"/>
  <c r="X271" i="2"/>
  <c r="AD123" i="1" l="1"/>
  <c r="AD124" i="1"/>
  <c r="X273" i="2"/>
  <c r="Z271" i="2"/>
  <c r="AB271" i="2" s="1"/>
  <c r="AB272" i="2" s="1"/>
  <c r="X272" i="2"/>
  <c r="AF123" i="1"/>
  <c r="AF124" i="1"/>
  <c r="AH122" i="1"/>
  <c r="Z272" i="2" l="1"/>
  <c r="Z273" i="2"/>
  <c r="AB273" i="2" s="1"/>
  <c r="AD271" i="2"/>
  <c r="AD272" i="2" s="1"/>
  <c r="AH123" i="1"/>
  <c r="AJ122" i="1"/>
  <c r="AH124" i="1"/>
  <c r="AD273" i="2" l="1"/>
  <c r="AF271" i="2"/>
  <c r="AJ123" i="1"/>
  <c r="AJ124" i="1"/>
  <c r="AL122" i="1"/>
  <c r="AL124" i="1" l="1"/>
  <c r="AF273" i="2"/>
  <c r="AH271" i="2"/>
  <c r="AF272" i="2"/>
  <c r="AN122" i="1"/>
  <c r="AM122" i="1"/>
  <c r="L125" i="1" s="1"/>
  <c r="AL123" i="1"/>
  <c r="AH273" i="2" l="1"/>
  <c r="AH272" i="2"/>
  <c r="AJ271" i="2"/>
  <c r="P125" i="1"/>
  <c r="P126" i="1" s="1"/>
  <c r="M127" i="1"/>
  <c r="AJ273" i="2" l="1"/>
  <c r="AJ272" i="2"/>
  <c r="AL271" i="2"/>
  <c r="AN271" i="2" s="1"/>
  <c r="M276" i="2" s="1"/>
  <c r="P127" i="1"/>
  <c r="R125" i="1"/>
  <c r="AL273" i="2" l="1"/>
  <c r="AL272" i="2"/>
  <c r="AM271" i="2"/>
  <c r="L274" i="2" s="1"/>
  <c r="R126" i="1"/>
  <c r="T125" i="1"/>
  <c r="T126" i="1" s="1"/>
  <c r="R127" i="1"/>
  <c r="P274" i="2" l="1"/>
  <c r="R274" i="2" s="1"/>
  <c r="T274" i="2" s="1"/>
  <c r="T127" i="1"/>
  <c r="V125" i="1"/>
  <c r="R275" i="2" l="1"/>
  <c r="P275" i="2"/>
  <c r="T275" i="2"/>
  <c r="V274" i="2"/>
  <c r="X274" i="2" s="1"/>
  <c r="P276" i="2"/>
  <c r="R276" i="2" s="1"/>
  <c r="T276" i="2" s="1"/>
  <c r="X125" i="1"/>
  <c r="Z125" i="1" s="1"/>
  <c r="V126" i="1"/>
  <c r="V127" i="1"/>
  <c r="X275" i="2" l="1"/>
  <c r="Z274" i="2"/>
  <c r="AB274" i="2" s="1"/>
  <c r="AB275" i="2" s="1"/>
  <c r="V276" i="2"/>
  <c r="X276" i="2" s="1"/>
  <c r="V275" i="2"/>
  <c r="X127" i="1"/>
  <c r="Z127" i="1" s="1"/>
  <c r="Z126" i="1"/>
  <c r="X126" i="1"/>
  <c r="AB125" i="1"/>
  <c r="Z275" i="2" l="1"/>
  <c r="AD274" i="2"/>
  <c r="AD275" i="2" s="1"/>
  <c r="Z276" i="2"/>
  <c r="AB276" i="2" s="1"/>
  <c r="AB127" i="1"/>
  <c r="AB126" i="1"/>
  <c r="AD125" i="1"/>
  <c r="AD126" i="1" s="1"/>
  <c r="AD276" i="2" l="1"/>
  <c r="AF274" i="2"/>
  <c r="AD127" i="1"/>
  <c r="AF125" i="1"/>
  <c r="AF276" i="2" l="1"/>
  <c r="AH274" i="2"/>
  <c r="AF275" i="2"/>
  <c r="AF127" i="1"/>
  <c r="AF126" i="1"/>
  <c r="AH125" i="1"/>
  <c r="AH127" i="1" l="1"/>
  <c r="AH276" i="2"/>
  <c r="AH275" i="2"/>
  <c r="AJ274" i="2"/>
  <c r="AH126" i="1"/>
  <c r="AJ125" i="1"/>
  <c r="AJ276" i="2" l="1"/>
  <c r="AL274" i="2"/>
  <c r="AN274" i="2" s="1"/>
  <c r="M279" i="2" s="1"/>
  <c r="AJ275" i="2"/>
  <c r="AJ127" i="1"/>
  <c r="AJ126" i="1"/>
  <c r="AL125" i="1"/>
  <c r="AL276" i="2" l="1"/>
  <c r="AL275" i="2"/>
  <c r="AM274" i="2"/>
  <c r="L277" i="2" s="1"/>
  <c r="AL127" i="1"/>
  <c r="AL126" i="1"/>
  <c r="AM125" i="1"/>
  <c r="L128" i="1" s="1"/>
  <c r="AN125" i="1"/>
  <c r="P277" i="2" l="1"/>
  <c r="P278" i="2" s="1"/>
  <c r="M130" i="1"/>
  <c r="P128" i="1"/>
  <c r="R277" i="2" l="1"/>
  <c r="R278" i="2" s="1"/>
  <c r="P279" i="2"/>
  <c r="T277" i="2"/>
  <c r="P129" i="1"/>
  <c r="P130" i="1"/>
  <c r="R128" i="1"/>
  <c r="R279" i="2" l="1"/>
  <c r="T279" i="2" s="1"/>
  <c r="T278" i="2"/>
  <c r="V277" i="2"/>
  <c r="R129" i="1"/>
  <c r="R130" i="1"/>
  <c r="T128" i="1"/>
  <c r="V279" i="2" l="1"/>
  <c r="V278" i="2"/>
  <c r="X277" i="2"/>
  <c r="T129" i="1"/>
  <c r="V128" i="1"/>
  <c r="V129" i="1" s="1"/>
  <c r="T130" i="1"/>
  <c r="X279" i="2" l="1"/>
  <c r="Z277" i="2"/>
  <c r="X278" i="2"/>
  <c r="X128" i="1"/>
  <c r="V130" i="1"/>
  <c r="Z279" i="2" l="1"/>
  <c r="Z278" i="2"/>
  <c r="AB277" i="2"/>
  <c r="AD277" i="2" s="1"/>
  <c r="AD278" i="2" s="1"/>
  <c r="X129" i="1"/>
  <c r="X130" i="1"/>
  <c r="Z128" i="1"/>
  <c r="Z129" i="1" s="1"/>
  <c r="AB279" i="2" l="1"/>
  <c r="AD279" i="2" s="1"/>
  <c r="AB278" i="2"/>
  <c r="AF277" i="2"/>
  <c r="Z130" i="1"/>
  <c r="AB128" i="1"/>
  <c r="AF279" i="2" l="1"/>
  <c r="AF278" i="2"/>
  <c r="AH277" i="2"/>
  <c r="AB130" i="1"/>
  <c r="AD128" i="1"/>
  <c r="AB129" i="1"/>
  <c r="AH279" i="2" l="1"/>
  <c r="AH278" i="2"/>
  <c r="AJ277" i="2"/>
  <c r="AD130" i="1"/>
  <c r="AF128" i="1"/>
  <c r="AF130" i="1" s="1"/>
  <c r="AD129" i="1"/>
  <c r="AJ279" i="2" l="1"/>
  <c r="AJ278" i="2"/>
  <c r="AL277" i="2"/>
  <c r="AF129" i="1"/>
  <c r="AH128" i="1"/>
  <c r="AL279" i="2" l="1"/>
  <c r="AL278" i="2"/>
  <c r="AM277" i="2"/>
  <c r="L280" i="2" s="1"/>
  <c r="AN277" i="2"/>
  <c r="M282" i="2" s="1"/>
  <c r="AH130" i="1"/>
  <c r="AH129" i="1"/>
  <c r="AJ128" i="1"/>
  <c r="P280" i="2" l="1"/>
  <c r="AJ129" i="1"/>
  <c r="AL128" i="1"/>
  <c r="AJ130" i="1"/>
  <c r="P281" i="2" l="1"/>
  <c r="P282" i="2"/>
  <c r="R280" i="2"/>
  <c r="R281" i="2" s="1"/>
  <c r="AL130" i="1"/>
  <c r="AN128" i="1"/>
  <c r="M133" i="1" s="1"/>
  <c r="AL129" i="1"/>
  <c r="AM128" i="1"/>
  <c r="L131" i="1" s="1"/>
  <c r="P131" i="1" s="1"/>
  <c r="P133" i="1" l="1"/>
  <c r="R282" i="2"/>
  <c r="T280" i="2"/>
  <c r="R131" i="1"/>
  <c r="R132" i="1" s="1"/>
  <c r="P132" i="1"/>
  <c r="T131" i="1" l="1"/>
  <c r="V131" i="1" s="1"/>
  <c r="R133" i="1"/>
  <c r="T282" i="2"/>
  <c r="T281" i="2"/>
  <c r="V280" i="2"/>
  <c r="T133" i="1" l="1"/>
  <c r="V133" i="1" s="1"/>
  <c r="T132" i="1"/>
  <c r="V282" i="2"/>
  <c r="V281" i="2"/>
  <c r="X280" i="2"/>
  <c r="X131" i="1"/>
  <c r="X132" i="1" s="1"/>
  <c r="V132" i="1"/>
  <c r="X282" i="2" l="1"/>
  <c r="X281" i="2"/>
  <c r="Z280" i="2"/>
  <c r="Z131" i="1"/>
  <c r="Z132" i="1" s="1"/>
  <c r="X133" i="1"/>
  <c r="AB131" i="1" l="1"/>
  <c r="AD131" i="1" s="1"/>
  <c r="Z282" i="2"/>
  <c r="Z281" i="2"/>
  <c r="AB280" i="2"/>
  <c r="Z133" i="1"/>
  <c r="AB132" i="1" l="1"/>
  <c r="AB133" i="1"/>
  <c r="AB282" i="2"/>
  <c r="AD280" i="2"/>
  <c r="AB281" i="2"/>
  <c r="AF131" i="1"/>
  <c r="AD132" i="1"/>
  <c r="AD133" i="1"/>
  <c r="AD282" i="2" l="1"/>
  <c r="AF280" i="2"/>
  <c r="AD281" i="2"/>
  <c r="AF133" i="1"/>
  <c r="AF132" i="1"/>
  <c r="AH131" i="1"/>
  <c r="AH132" i="1" s="1"/>
  <c r="AF282" i="2" l="1"/>
  <c r="AH280" i="2"/>
  <c r="AF281" i="2"/>
  <c r="AH133" i="1"/>
  <c r="AJ131" i="1"/>
  <c r="AH282" i="2" l="1"/>
  <c r="AJ280" i="2"/>
  <c r="AH281" i="2"/>
  <c r="AJ132" i="1"/>
  <c r="AL131" i="1"/>
  <c r="AN131" i="1" s="1"/>
  <c r="AJ133" i="1"/>
  <c r="AJ282" i="2" l="1"/>
  <c r="AJ281" i="2"/>
  <c r="AL280" i="2"/>
  <c r="M136" i="1"/>
  <c r="AL133" i="1"/>
  <c r="AM131" i="1"/>
  <c r="L134" i="1" s="1"/>
  <c r="AL132" i="1"/>
  <c r="AL282" i="2" l="1"/>
  <c r="AL281" i="2"/>
  <c r="AM280" i="2"/>
  <c r="L283" i="2" s="1"/>
  <c r="AN280" i="2"/>
  <c r="M285" i="2" s="1"/>
  <c r="P134" i="1"/>
  <c r="P135" i="1" s="1"/>
  <c r="P283" i="2" l="1"/>
  <c r="R134" i="1"/>
  <c r="R135" i="1" s="1"/>
  <c r="P136" i="1"/>
  <c r="P284" i="2" l="1"/>
  <c r="P285" i="2"/>
  <c r="R283" i="2"/>
  <c r="R136" i="1"/>
  <c r="T134" i="1"/>
  <c r="T135" i="1" s="1"/>
  <c r="R285" i="2" l="1"/>
  <c r="R284" i="2"/>
  <c r="T283" i="2"/>
  <c r="V134" i="1"/>
  <c r="X134" i="1" s="1"/>
  <c r="X135" i="1" s="1"/>
  <c r="T136" i="1"/>
  <c r="T285" i="2" l="1"/>
  <c r="V283" i="2"/>
  <c r="T284" i="2"/>
  <c r="V135" i="1"/>
  <c r="Z134" i="1"/>
  <c r="AB134" i="1" s="1"/>
  <c r="V136" i="1"/>
  <c r="X136" i="1" s="1"/>
  <c r="V285" i="2" l="1"/>
  <c r="V284" i="2"/>
  <c r="X283" i="2"/>
  <c r="X284" i="2" s="1"/>
  <c r="AB135" i="1"/>
  <c r="AD134" i="1"/>
  <c r="AD135" i="1" s="1"/>
  <c r="Z135" i="1"/>
  <c r="Z136" i="1"/>
  <c r="AB136" i="1" s="1"/>
  <c r="AF134" i="1" l="1"/>
  <c r="AF135" i="1" s="1"/>
  <c r="X285" i="2"/>
  <c r="Z283" i="2"/>
  <c r="AD136" i="1"/>
  <c r="AH134" i="1"/>
  <c r="AF136" i="1" l="1"/>
  <c r="Z285" i="2"/>
  <c r="AB283" i="2"/>
  <c r="Z284" i="2"/>
  <c r="AJ134" i="1"/>
  <c r="AH135" i="1"/>
  <c r="AH136" i="1"/>
  <c r="AB285" i="2" l="1"/>
  <c r="AB284" i="2"/>
  <c r="AD283" i="2"/>
  <c r="AL134" i="1"/>
  <c r="AJ136" i="1"/>
  <c r="AJ135" i="1"/>
  <c r="AD285" i="2" l="1"/>
  <c r="AD284" i="2"/>
  <c r="AF283" i="2"/>
  <c r="AL136" i="1"/>
  <c r="AL135" i="1"/>
  <c r="AM134" i="1"/>
  <c r="L137" i="1" s="1"/>
  <c r="AN134" i="1"/>
  <c r="AF285" i="2" l="1"/>
  <c r="AF284" i="2"/>
  <c r="AH283" i="2"/>
  <c r="P137" i="1"/>
  <c r="R137" i="1" s="1"/>
  <c r="R138" i="1" s="1"/>
  <c r="M139" i="1"/>
  <c r="AH285" i="2" l="1"/>
  <c r="AJ283" i="2"/>
  <c r="AH284" i="2"/>
  <c r="P139" i="1"/>
  <c r="R139" i="1" s="1"/>
  <c r="P138" i="1"/>
  <c r="T137" i="1"/>
  <c r="AJ285" i="2" l="1"/>
  <c r="AL283" i="2"/>
  <c r="AN283" i="2" s="1"/>
  <c r="M288" i="2" s="1"/>
  <c r="AJ284" i="2"/>
  <c r="T138" i="1"/>
  <c r="V137" i="1"/>
  <c r="V138" i="1" s="1"/>
  <c r="T139" i="1"/>
  <c r="AL285" i="2" l="1"/>
  <c r="AL284" i="2"/>
  <c r="AM283" i="2"/>
  <c r="L286" i="2" s="1"/>
  <c r="V139" i="1"/>
  <c r="X137" i="1"/>
  <c r="Z137" i="1" s="1"/>
  <c r="P286" i="2" l="1"/>
  <c r="R286" i="2" s="1"/>
  <c r="X139" i="1"/>
  <c r="Z139" i="1" s="1"/>
  <c r="AB137" i="1"/>
  <c r="AB138" i="1" s="1"/>
  <c r="Z138" i="1"/>
  <c r="X138" i="1"/>
  <c r="P287" i="2" l="1"/>
  <c r="R287" i="2"/>
  <c r="T286" i="2"/>
  <c r="T287" i="2" s="1"/>
  <c r="P288" i="2"/>
  <c r="R288" i="2" s="1"/>
  <c r="AD137" i="1"/>
  <c r="AF137" i="1" s="1"/>
  <c r="AB139" i="1"/>
  <c r="T288" i="2" l="1"/>
  <c r="V286" i="2"/>
  <c r="AD138" i="1"/>
  <c r="AD139" i="1"/>
  <c r="AF139" i="1" s="1"/>
  <c r="AF138" i="1"/>
  <c r="AH137" i="1"/>
  <c r="V288" i="2" l="1"/>
  <c r="V287" i="2"/>
  <c r="X286" i="2"/>
  <c r="Z286" i="2" s="1"/>
  <c r="AH139" i="1"/>
  <c r="AH138" i="1"/>
  <c r="AJ137" i="1"/>
  <c r="X287" i="2" l="1"/>
  <c r="Z287" i="2"/>
  <c r="AB286" i="2"/>
  <c r="AB287" i="2" s="1"/>
  <c r="X288" i="2"/>
  <c r="Z288" i="2" s="1"/>
  <c r="AJ139" i="1"/>
  <c r="AJ138" i="1"/>
  <c r="AL137" i="1"/>
  <c r="AB288" i="2" l="1"/>
  <c r="AD286" i="2"/>
  <c r="AL139" i="1"/>
  <c r="AL138" i="1"/>
  <c r="AM137" i="1"/>
  <c r="L140" i="1" s="1"/>
  <c r="AN137" i="1"/>
  <c r="AD288" i="2" l="1"/>
  <c r="AD287" i="2"/>
  <c r="AF286" i="2"/>
  <c r="M142" i="1"/>
  <c r="P140" i="1"/>
  <c r="P141" i="1" s="1"/>
  <c r="AF288" i="2" l="1"/>
  <c r="AF287" i="2"/>
  <c r="AH286" i="2"/>
  <c r="R140" i="1"/>
  <c r="R141" i="1" s="1"/>
  <c r="P142" i="1"/>
  <c r="R142" i="1" l="1"/>
  <c r="AH288" i="2"/>
  <c r="AJ286" i="2"/>
  <c r="AH287" i="2"/>
  <c r="T140" i="1"/>
  <c r="T142" i="1" s="1"/>
  <c r="V140" i="1" l="1"/>
  <c r="V141" i="1" s="1"/>
  <c r="T141" i="1"/>
  <c r="AJ288" i="2"/>
  <c r="AJ287" i="2"/>
  <c r="AL286" i="2"/>
  <c r="X140" i="1" l="1"/>
  <c r="Z140" i="1" s="1"/>
  <c r="V142" i="1"/>
  <c r="AL288" i="2"/>
  <c r="AM286" i="2"/>
  <c r="L289" i="2" s="1"/>
  <c r="AL287" i="2"/>
  <c r="AN286" i="2"/>
  <c r="M291" i="2" s="1"/>
  <c r="X141" i="1" l="1"/>
  <c r="Z141" i="1"/>
  <c r="AB140" i="1"/>
  <c r="AB141" i="1" s="1"/>
  <c r="X142" i="1"/>
  <c r="Z142" i="1" s="1"/>
  <c r="AD140" i="1"/>
  <c r="AD141" i="1" s="1"/>
  <c r="P289" i="2"/>
  <c r="R289" i="2" s="1"/>
  <c r="AB142" i="1" l="1"/>
  <c r="AF140" i="1"/>
  <c r="AF141" i="1" s="1"/>
  <c r="AD142" i="1"/>
  <c r="P290" i="2"/>
  <c r="R290" i="2"/>
  <c r="T289" i="2"/>
  <c r="P291" i="2"/>
  <c r="R291" i="2" s="1"/>
  <c r="AH140" i="1"/>
  <c r="AH141" i="1" l="1"/>
  <c r="AF142" i="1"/>
  <c r="AH142" i="1" s="1"/>
  <c r="T291" i="2"/>
  <c r="V289" i="2"/>
  <c r="T290" i="2"/>
  <c r="AJ140" i="1"/>
  <c r="V291" i="2" l="1"/>
  <c r="X289" i="2"/>
  <c r="V290" i="2"/>
  <c r="AJ142" i="1"/>
  <c r="AL140" i="1"/>
  <c r="AM140" i="1" s="1"/>
  <c r="L143" i="1" s="1"/>
  <c r="AJ141" i="1"/>
  <c r="X291" i="2" l="1"/>
  <c r="Z289" i="2"/>
  <c r="X290" i="2"/>
  <c r="AL142" i="1"/>
  <c r="AN140" i="1"/>
  <c r="M145" i="1" s="1"/>
  <c r="AL141" i="1"/>
  <c r="P143" i="1"/>
  <c r="R143" i="1" s="1"/>
  <c r="R144" i="1" s="1"/>
  <c r="Z291" i="2" l="1"/>
  <c r="AB289" i="2"/>
  <c r="Z290" i="2"/>
  <c r="T143" i="1"/>
  <c r="T144" i="1" s="1"/>
  <c r="P144" i="1"/>
  <c r="P145" i="1"/>
  <c r="R145" i="1" s="1"/>
  <c r="AB291" i="2" l="1"/>
  <c r="AB290" i="2"/>
  <c r="AD289" i="2"/>
  <c r="T145" i="1"/>
  <c r="V143" i="1"/>
  <c r="V144" i="1" s="1"/>
  <c r="X143" i="1" l="1"/>
  <c r="Z143" i="1" s="1"/>
  <c r="Z144" i="1" s="1"/>
  <c r="AD291" i="2"/>
  <c r="AD290" i="2"/>
  <c r="AF289" i="2"/>
  <c r="V145" i="1"/>
  <c r="AB143" i="1"/>
  <c r="X144" i="1" l="1"/>
  <c r="X145" i="1"/>
  <c r="Z145" i="1" s="1"/>
  <c r="AF291" i="2"/>
  <c r="AH289" i="2"/>
  <c r="AF290" i="2"/>
  <c r="AB145" i="1"/>
  <c r="AD143" i="1"/>
  <c r="AB144" i="1"/>
  <c r="AH291" i="2" l="1"/>
  <c r="AJ289" i="2"/>
  <c r="AH290" i="2"/>
  <c r="AD145" i="1"/>
  <c r="AD144" i="1"/>
  <c r="AF143" i="1"/>
  <c r="AF145" i="1" s="1"/>
  <c r="AJ291" i="2" l="1"/>
  <c r="AJ290" i="2"/>
  <c r="AL289" i="2"/>
  <c r="AF144" i="1"/>
  <c r="AH143" i="1"/>
  <c r="AL291" i="2" l="1"/>
  <c r="AL290" i="2"/>
  <c r="AM289" i="2"/>
  <c r="L292" i="2" s="1"/>
  <c r="AN289" i="2"/>
  <c r="M294" i="2" s="1"/>
  <c r="AH145" i="1"/>
  <c r="AJ143" i="1"/>
  <c r="AH144" i="1"/>
  <c r="P292" i="2" l="1"/>
  <c r="AJ145" i="1"/>
  <c r="AJ144" i="1"/>
  <c r="AL143" i="1"/>
  <c r="P294" i="2" l="1"/>
  <c r="P293" i="2"/>
  <c r="R292" i="2"/>
  <c r="T292" i="2" s="1"/>
  <c r="AL145" i="1"/>
  <c r="AL144" i="1"/>
  <c r="AM143" i="1"/>
  <c r="L146" i="1" s="1"/>
  <c r="AN143" i="1"/>
  <c r="T293" i="2" l="1"/>
  <c r="V292" i="2"/>
  <c r="X292" i="2" s="1"/>
  <c r="R294" i="2"/>
  <c r="T294" i="2" s="1"/>
  <c r="R293" i="2"/>
  <c r="P146" i="1"/>
  <c r="R146" i="1" s="1"/>
  <c r="M148" i="1"/>
  <c r="V293" i="2" l="1"/>
  <c r="Z292" i="2"/>
  <c r="X293" i="2"/>
  <c r="V294" i="2"/>
  <c r="X294" i="2" s="1"/>
  <c r="P147" i="1"/>
  <c r="T146" i="1"/>
  <c r="R147" i="1"/>
  <c r="P148" i="1"/>
  <c r="R148" i="1" s="1"/>
  <c r="Z294" i="2" l="1"/>
  <c r="Z293" i="2"/>
  <c r="AB292" i="2"/>
  <c r="AB294" i="2" s="1"/>
  <c r="T148" i="1"/>
  <c r="T147" i="1"/>
  <c r="V146" i="1"/>
  <c r="V147" i="1" s="1"/>
  <c r="AB293" i="2" l="1"/>
  <c r="AD292" i="2"/>
  <c r="AD294" i="2" s="1"/>
  <c r="X146" i="1"/>
  <c r="X147" i="1" s="1"/>
  <c r="V148" i="1"/>
  <c r="AD293" i="2" l="1"/>
  <c r="AF292" i="2"/>
  <c r="Z146" i="1"/>
  <c r="Z147" i="1" s="1"/>
  <c r="X148" i="1"/>
  <c r="AF294" i="2" l="1"/>
  <c r="AH292" i="2"/>
  <c r="AF293" i="2"/>
  <c r="AB146" i="1"/>
  <c r="AB147" i="1" s="1"/>
  <c r="Z148" i="1"/>
  <c r="AD146" i="1" l="1"/>
  <c r="AF146" i="1" s="1"/>
  <c r="AJ292" i="2"/>
  <c r="AH294" i="2"/>
  <c r="AH293" i="2"/>
  <c r="AB148" i="1"/>
  <c r="AD147" i="1" l="1"/>
  <c r="AD148" i="1"/>
  <c r="AJ294" i="2"/>
  <c r="AL292" i="2"/>
  <c r="AJ293" i="2"/>
  <c r="AH146" i="1"/>
  <c r="AF147" i="1"/>
  <c r="AF148" i="1"/>
  <c r="AN292" i="2" l="1"/>
  <c r="M297" i="2" s="1"/>
  <c r="AL294" i="2"/>
  <c r="AM292" i="2"/>
  <c r="L295" i="2" s="1"/>
  <c r="AL293" i="2"/>
  <c r="AH148" i="1"/>
  <c r="AJ146" i="1"/>
  <c r="AH147" i="1"/>
  <c r="P295" i="2" l="1"/>
  <c r="P296" i="2" s="1"/>
  <c r="AJ148" i="1"/>
  <c r="AJ147" i="1"/>
  <c r="AL146" i="1"/>
  <c r="P297" i="2" l="1"/>
  <c r="R295" i="2"/>
  <c r="AL148" i="1"/>
  <c r="AL147" i="1"/>
  <c r="AM146" i="1"/>
  <c r="L149" i="1" s="1"/>
  <c r="AN146" i="1"/>
  <c r="R297" i="2" l="1"/>
  <c r="R296" i="2"/>
  <c r="T295" i="2"/>
  <c r="T296" i="2" s="1"/>
  <c r="P149" i="1"/>
  <c r="P150" i="1" s="1"/>
  <c r="M151" i="1"/>
  <c r="T297" i="2" l="1"/>
  <c r="V295" i="2"/>
  <c r="R149" i="1"/>
  <c r="T149" i="1" s="1"/>
  <c r="P151" i="1"/>
  <c r="V297" i="2" l="1"/>
  <c r="V296" i="2"/>
  <c r="X295" i="2"/>
  <c r="V149" i="1"/>
  <c r="R151" i="1"/>
  <c r="T151" i="1" s="1"/>
  <c r="T150" i="1"/>
  <c r="R150" i="1"/>
  <c r="Z295" i="2" l="1"/>
  <c r="Z296" i="2" s="1"/>
  <c r="X297" i="2"/>
  <c r="X296" i="2"/>
  <c r="V151" i="1"/>
  <c r="X149" i="1"/>
  <c r="V150" i="1"/>
  <c r="Z297" i="2" l="1"/>
  <c r="AB295" i="2"/>
  <c r="AB296" i="2" s="1"/>
  <c r="X151" i="1"/>
  <c r="Z149" i="1"/>
  <c r="Z150" i="1" s="1"/>
  <c r="X150" i="1"/>
  <c r="AB297" i="2" l="1"/>
  <c r="AD295" i="2"/>
  <c r="AD296" i="2" s="1"/>
  <c r="Z151" i="1"/>
  <c r="AB149" i="1"/>
  <c r="AB151" i="1" s="1"/>
  <c r="AD297" i="2" l="1"/>
  <c r="AF295" i="2"/>
  <c r="AF296" i="2" s="1"/>
  <c r="AB150" i="1"/>
  <c r="AD149" i="1"/>
  <c r="AF297" i="2" l="1"/>
  <c r="AH295" i="2"/>
  <c r="AD150" i="1"/>
  <c r="AF149" i="1"/>
  <c r="AD151" i="1"/>
  <c r="AH297" i="2" l="1"/>
  <c r="AJ295" i="2"/>
  <c r="AJ296" i="2" s="1"/>
  <c r="AH296" i="2"/>
  <c r="AF150" i="1"/>
  <c r="AF151" i="1"/>
  <c r="AH149" i="1"/>
  <c r="AL295" i="2" l="1"/>
  <c r="AL296" i="2" s="1"/>
  <c r="AJ297" i="2"/>
  <c r="AH150" i="1"/>
  <c r="AH151" i="1"/>
  <c r="AJ149" i="1"/>
  <c r="AM295" i="2" l="1"/>
  <c r="L298" i="2" s="1"/>
  <c r="AL297" i="2"/>
  <c r="AN295" i="2"/>
  <c r="M300" i="2" s="1"/>
  <c r="P298" i="2"/>
  <c r="AJ150" i="1"/>
  <c r="AL149" i="1"/>
  <c r="AL150" i="1" s="1"/>
  <c r="AJ151" i="1"/>
  <c r="P299" i="2" l="1"/>
  <c r="P300" i="2"/>
  <c r="R298" i="2"/>
  <c r="AM149" i="1"/>
  <c r="L152" i="1" s="1"/>
  <c r="P152" i="1" s="1"/>
  <c r="R152" i="1" s="1"/>
  <c r="AN149" i="1"/>
  <c r="M154" i="1" s="1"/>
  <c r="AL151" i="1"/>
  <c r="R299" i="2" l="1"/>
  <c r="T298" i="2"/>
  <c r="V298" i="2" s="1"/>
  <c r="V299" i="2" s="1"/>
  <c r="R300" i="2"/>
  <c r="P153" i="1"/>
  <c r="P154" i="1"/>
  <c r="R153" i="1"/>
  <c r="T152" i="1"/>
  <c r="V152" i="1" s="1"/>
  <c r="R154" i="1"/>
  <c r="T299" i="2" l="1"/>
  <c r="T300" i="2"/>
  <c r="V300" i="2" s="1"/>
  <c r="X298" i="2"/>
  <c r="T153" i="1"/>
  <c r="T154" i="1"/>
  <c r="V154" i="1" s="1"/>
  <c r="V153" i="1"/>
  <c r="X152" i="1"/>
  <c r="X153" i="1" s="1"/>
  <c r="X300" i="2" l="1"/>
  <c r="Z298" i="2"/>
  <c r="Z300" i="2" s="1"/>
  <c r="X299" i="2"/>
  <c r="X154" i="1"/>
  <c r="Z152" i="1"/>
  <c r="AB298" i="2" l="1"/>
  <c r="AB300" i="2" s="1"/>
  <c r="Z299" i="2"/>
  <c r="Z154" i="1"/>
  <c r="Z153" i="1"/>
  <c r="AB152" i="1"/>
  <c r="AD152" i="1" s="1"/>
  <c r="AB299" i="2" l="1"/>
  <c r="AD298" i="2"/>
  <c r="AD300" i="2" s="1"/>
  <c r="AB153" i="1"/>
  <c r="AF152" i="1"/>
  <c r="AD153" i="1"/>
  <c r="AB154" i="1"/>
  <c r="AD154" i="1" s="1"/>
  <c r="AF298" i="2" l="1"/>
  <c r="AF299" i="2" s="1"/>
  <c r="AD299" i="2"/>
  <c r="AH152" i="1"/>
  <c r="AF154" i="1"/>
  <c r="AF153" i="1"/>
  <c r="AF300" i="2" l="1"/>
  <c r="AH298" i="2"/>
  <c r="AJ152" i="1"/>
  <c r="AH153" i="1"/>
  <c r="AH154" i="1"/>
  <c r="AH300" i="2" l="1"/>
  <c r="AJ298" i="2"/>
  <c r="AJ300" i="2" s="1"/>
  <c r="AH299" i="2"/>
  <c r="AL298" i="2"/>
  <c r="AN298" i="2" s="1"/>
  <c r="M303" i="2" s="1"/>
  <c r="AJ299" i="2"/>
  <c r="AJ154" i="1"/>
  <c r="AL152" i="1"/>
  <c r="AJ153" i="1"/>
  <c r="AL300" i="2" l="1"/>
  <c r="AM298" i="2"/>
  <c r="L301" i="2" s="1"/>
  <c r="AL299" i="2"/>
  <c r="AL153" i="1"/>
  <c r="AM152" i="1"/>
  <c r="L155" i="1" s="1"/>
  <c r="AN152" i="1"/>
  <c r="AL154" i="1"/>
  <c r="P301" i="2" l="1"/>
  <c r="M157" i="1"/>
  <c r="P155" i="1"/>
  <c r="P302" i="2" l="1"/>
  <c r="P303" i="2"/>
  <c r="R301" i="2"/>
  <c r="P156" i="1"/>
  <c r="R155" i="1"/>
  <c r="R156" i="1" s="1"/>
  <c r="P157" i="1"/>
  <c r="T301" i="2" l="1"/>
  <c r="T302" i="2" s="1"/>
  <c r="R302" i="2"/>
  <c r="R303" i="2"/>
  <c r="R157" i="1"/>
  <c r="T155" i="1"/>
  <c r="V155" i="1" s="1"/>
  <c r="V301" i="2" l="1"/>
  <c r="X301" i="2" s="1"/>
  <c r="X302" i="2" s="1"/>
  <c r="T156" i="1"/>
  <c r="T303" i="2"/>
  <c r="T157" i="1"/>
  <c r="V157" i="1" s="1"/>
  <c r="V156" i="1"/>
  <c r="X155" i="1"/>
  <c r="Z155" i="1" s="1"/>
  <c r="V303" i="2" l="1"/>
  <c r="X303" i="2" s="1"/>
  <c r="Z301" i="2"/>
  <c r="V302" i="2"/>
  <c r="AB155" i="1"/>
  <c r="AB156" i="1" s="1"/>
  <c r="Z156" i="1"/>
  <c r="X157" i="1"/>
  <c r="Z157" i="1" s="1"/>
  <c r="X156" i="1"/>
  <c r="Z303" i="2" l="1"/>
  <c r="AB301" i="2"/>
  <c r="AB302" i="2" s="1"/>
  <c r="Z302" i="2"/>
  <c r="AD155" i="1"/>
  <c r="AD156" i="1" s="1"/>
  <c r="I156" i="1" s="1"/>
  <c r="I30" i="1" s="1"/>
  <c r="C26" i="1" s="1"/>
  <c r="AB157" i="1"/>
  <c r="AD301" i="2" l="1"/>
  <c r="AB303" i="2"/>
  <c r="AF155" i="1"/>
  <c r="AH155" i="1" s="1"/>
  <c r="AF301" i="2"/>
  <c r="AD302" i="2"/>
  <c r="AD157" i="1"/>
  <c r="H157" i="1" s="1"/>
  <c r="H30" i="1" s="1"/>
  <c r="C27" i="1" s="1"/>
  <c r="C30" i="1" s="1"/>
  <c r="C31" i="1" s="1"/>
  <c r="AF156" i="1"/>
  <c r="AD303" i="2" l="1"/>
  <c r="AF303" i="2"/>
  <c r="AF302" i="2"/>
  <c r="AH301" i="2"/>
  <c r="AH303" i="2" s="1"/>
  <c r="C28" i="1"/>
  <c r="AF157" i="1"/>
  <c r="AH157" i="1" s="1"/>
  <c r="AH156" i="1"/>
  <c r="AJ155" i="1"/>
  <c r="AH302" i="2" l="1"/>
  <c r="AJ301" i="2"/>
  <c r="AJ303" i="2" s="1"/>
  <c r="AJ157" i="1"/>
  <c r="AJ156" i="1"/>
  <c r="AL155" i="1"/>
  <c r="AN155" i="1" s="1"/>
  <c r="AJ302" i="2" l="1"/>
  <c r="AL301" i="2"/>
  <c r="AN301" i="2" s="1"/>
  <c r="M306" i="2" s="1"/>
  <c r="M160" i="1"/>
  <c r="AL157" i="1"/>
  <c r="AM155" i="1"/>
  <c r="L158" i="1" s="1"/>
  <c r="AL156" i="1"/>
  <c r="AM301" i="2" l="1"/>
  <c r="L304" i="2" s="1"/>
  <c r="AL302" i="2"/>
  <c r="AL303" i="2"/>
  <c r="P158" i="1"/>
  <c r="P160" i="1" s="1"/>
  <c r="P304" i="2" l="1"/>
  <c r="R304" i="2" s="1"/>
  <c r="R158" i="1"/>
  <c r="R160" i="1" s="1"/>
  <c r="P159" i="1"/>
  <c r="R305" i="2" l="1"/>
  <c r="P305" i="2"/>
  <c r="P306" i="2"/>
  <c r="R306" i="2" s="1"/>
  <c r="T304" i="2"/>
  <c r="V304" i="2" s="1"/>
  <c r="T158" i="1"/>
  <c r="T160" i="1" s="1"/>
  <c r="R159" i="1"/>
  <c r="T306" i="2" l="1"/>
  <c r="V306" i="2" s="1"/>
  <c r="V305" i="2"/>
  <c r="X304" i="2"/>
  <c r="T305" i="2"/>
  <c r="V158" i="1"/>
  <c r="V160" i="1" s="1"/>
  <c r="T159" i="1"/>
  <c r="Z304" i="2" l="1"/>
  <c r="Z305" i="2" s="1"/>
  <c r="X306" i="2"/>
  <c r="X305" i="2"/>
  <c r="X158" i="1"/>
  <c r="X160" i="1" s="1"/>
  <c r="V159" i="1"/>
  <c r="Z306" i="2" l="1"/>
  <c r="AB304" i="2"/>
  <c r="AB305" i="2" s="1"/>
  <c r="X159" i="1"/>
  <c r="Z158" i="1"/>
  <c r="AB158" i="1" s="1"/>
  <c r="AD158" i="1" s="1"/>
  <c r="AD304" i="2" l="1"/>
  <c r="AB306" i="2"/>
  <c r="Z160" i="1"/>
  <c r="AB160" i="1" s="1"/>
  <c r="AD160" i="1" s="1"/>
  <c r="Z159" i="1"/>
  <c r="AB159" i="1"/>
  <c r="AD159" i="1"/>
  <c r="AF158" i="1"/>
  <c r="AD306" i="2" l="1"/>
  <c r="AD305" i="2"/>
  <c r="AF304" i="2"/>
  <c r="AH158" i="1"/>
  <c r="AF159" i="1"/>
  <c r="AF160" i="1"/>
  <c r="AF306" i="2" l="1"/>
  <c r="AH304" i="2"/>
  <c r="AF305" i="2"/>
  <c r="AH160" i="1"/>
  <c r="AH159" i="1"/>
  <c r="AJ158" i="1"/>
  <c r="AH306" i="2" l="1"/>
  <c r="AH305" i="2"/>
  <c r="AJ304" i="2"/>
  <c r="AJ306" i="2" s="1"/>
  <c r="AJ160" i="1"/>
  <c r="AL158" i="1"/>
  <c r="AN158" i="1" s="1"/>
  <c r="AJ159" i="1"/>
  <c r="AL304" i="2" l="1"/>
  <c r="AM304" i="2" s="1"/>
  <c r="L307" i="2" s="1"/>
  <c r="P307" i="2" s="1"/>
  <c r="AJ305" i="2"/>
  <c r="M163" i="1"/>
  <c r="AL160" i="1"/>
  <c r="AM158" i="1"/>
  <c r="L161" i="1" s="1"/>
  <c r="AL159" i="1"/>
  <c r="AL305" i="2" l="1"/>
  <c r="AL306" i="2"/>
  <c r="AN304" i="2"/>
  <c r="M309" i="2" s="1"/>
  <c r="P309" i="2" s="1"/>
  <c r="P308" i="2"/>
  <c r="R307" i="2"/>
  <c r="R308" i="2" s="1"/>
  <c r="P161" i="1"/>
  <c r="R161" i="1" s="1"/>
  <c r="T307" i="2" l="1"/>
  <c r="V307" i="2" s="1"/>
  <c r="X307" i="2" s="1"/>
  <c r="X308" i="2" s="1"/>
  <c r="R309" i="2"/>
  <c r="T309" i="2" s="1"/>
  <c r="P162" i="1"/>
  <c r="T161" i="1"/>
  <c r="V161" i="1" s="1"/>
  <c r="P163" i="1"/>
  <c r="R163" i="1" s="1"/>
  <c r="R162" i="1"/>
  <c r="V309" i="2" l="1"/>
  <c r="V308" i="2"/>
  <c r="T308" i="2"/>
  <c r="X309" i="2"/>
  <c r="Z307" i="2"/>
  <c r="X161" i="1"/>
  <c r="X162" i="1" s="1"/>
  <c r="V162" i="1"/>
  <c r="T162" i="1"/>
  <c r="T163" i="1"/>
  <c r="V163" i="1" s="1"/>
  <c r="AB307" i="2" l="1"/>
  <c r="AD307" i="2" s="1"/>
  <c r="Z308" i="2"/>
  <c r="Z309" i="2"/>
  <c r="X163" i="1"/>
  <c r="Z161" i="1"/>
  <c r="AB161" i="1" s="1"/>
  <c r="AB162" i="1" s="1"/>
  <c r="AB308" i="2" l="1"/>
  <c r="AB309" i="2"/>
  <c r="AF307" i="2"/>
  <c r="AF308" i="2" s="1"/>
  <c r="AD308" i="2"/>
  <c r="AD309" i="2"/>
  <c r="AD161" i="1"/>
  <c r="AD162" i="1" s="1"/>
  <c r="Z162" i="1"/>
  <c r="Z163" i="1"/>
  <c r="AB163" i="1" s="1"/>
  <c r="AH307" i="2" l="1"/>
  <c r="AJ307" i="2" s="1"/>
  <c r="AF309" i="2"/>
  <c r="AF161" i="1"/>
  <c r="AH161" i="1" s="1"/>
  <c r="AD163" i="1"/>
  <c r="AL307" i="2"/>
  <c r="AN307" i="2" s="1"/>
  <c r="M312" i="2" s="1"/>
  <c r="AH309" i="2" l="1"/>
  <c r="AJ309" i="2" s="1"/>
  <c r="AL309" i="2" s="1"/>
  <c r="AJ308" i="2"/>
  <c r="AH308" i="2"/>
  <c r="AJ161" i="1"/>
  <c r="AL161" i="1" s="1"/>
  <c r="AF162" i="1"/>
  <c r="AH162" i="1"/>
  <c r="AF163" i="1"/>
  <c r="AH163" i="1" s="1"/>
  <c r="AJ163" i="1" s="1"/>
  <c r="AM307" i="2"/>
  <c r="L310" i="2" s="1"/>
  <c r="AL308" i="2"/>
  <c r="AJ162" i="1" l="1"/>
  <c r="P310" i="2"/>
  <c r="R310" i="2" s="1"/>
  <c r="AL163" i="1"/>
  <c r="AM161" i="1"/>
  <c r="L164" i="1" s="1"/>
  <c r="AL162" i="1"/>
  <c r="AN161" i="1"/>
  <c r="P312" i="2" l="1"/>
  <c r="R311" i="2"/>
  <c r="P311" i="2"/>
  <c r="R312" i="2"/>
  <c r="T310" i="2"/>
  <c r="M166" i="1"/>
  <c r="P164" i="1"/>
  <c r="R164" i="1" s="1"/>
  <c r="T312" i="2" l="1"/>
  <c r="V310" i="2"/>
  <c r="V312" i="2" s="1"/>
  <c r="T311" i="2"/>
  <c r="R165" i="1"/>
  <c r="P165" i="1"/>
  <c r="T164" i="1"/>
  <c r="P166" i="1"/>
  <c r="R166" i="1" s="1"/>
  <c r="V311" i="2" l="1"/>
  <c r="X310" i="2"/>
  <c r="X312" i="2" s="1"/>
  <c r="T166" i="1"/>
  <c r="V164" i="1"/>
  <c r="V166" i="1" s="1"/>
  <c r="T165" i="1"/>
  <c r="X311" i="2" l="1"/>
  <c r="Z310" i="2"/>
  <c r="X164" i="1"/>
  <c r="X165" i="1" s="1"/>
  <c r="V165" i="1"/>
  <c r="Z312" i="2" l="1"/>
  <c r="AB310" i="2"/>
  <c r="AD310" i="2" s="1"/>
  <c r="Z311" i="2"/>
  <c r="Z164" i="1"/>
  <c r="AB164" i="1" s="1"/>
  <c r="X166" i="1"/>
  <c r="AB311" i="2" l="1"/>
  <c r="AB312" i="2"/>
  <c r="AD312" i="2" s="1"/>
  <c r="AF310" i="2"/>
  <c r="AH310" i="2" s="1"/>
  <c r="AD311" i="2"/>
  <c r="Z165" i="1"/>
  <c r="Z166" i="1"/>
  <c r="AB166" i="1" s="1"/>
  <c r="AB165" i="1"/>
  <c r="AD164" i="1"/>
  <c r="AF164" i="1" s="1"/>
  <c r="AJ310" i="2" l="1"/>
  <c r="AL310" i="2" s="1"/>
  <c r="AM310" i="2" s="1"/>
  <c r="L313" i="2" s="1"/>
  <c r="P313" i="2" s="1"/>
  <c r="AH311" i="2"/>
  <c r="AF312" i="2"/>
  <c r="AH312" i="2" s="1"/>
  <c r="AF311" i="2"/>
  <c r="AH164" i="1"/>
  <c r="AF165" i="1"/>
  <c r="AD166" i="1"/>
  <c r="AF166" i="1" s="1"/>
  <c r="AD165" i="1"/>
  <c r="AJ311" i="2" l="1"/>
  <c r="AJ312" i="2"/>
  <c r="AL312" i="2" s="1"/>
  <c r="AN310" i="2"/>
  <c r="M315" i="2" s="1"/>
  <c r="P315" i="2" s="1"/>
  <c r="AL311" i="2"/>
  <c r="R313" i="2"/>
  <c r="R314" i="2" s="1"/>
  <c r="P314" i="2"/>
  <c r="AH166" i="1"/>
  <c r="AJ164" i="1"/>
  <c r="AH165" i="1"/>
  <c r="R315" i="2" l="1"/>
  <c r="T313" i="2"/>
  <c r="AJ166" i="1"/>
  <c r="AJ165" i="1"/>
  <c r="AL164" i="1"/>
  <c r="T314" i="2" l="1"/>
  <c r="T315" i="2"/>
  <c r="V313" i="2"/>
  <c r="AL166" i="1"/>
  <c r="AL165" i="1"/>
  <c r="AM164" i="1"/>
  <c r="L167" i="1" s="1"/>
  <c r="AN164" i="1"/>
  <c r="V315" i="2" l="1"/>
  <c r="V314" i="2"/>
  <c r="X313" i="2"/>
  <c r="M169" i="1"/>
  <c r="P167" i="1"/>
  <c r="P168" i="1" s="1"/>
  <c r="X315" i="2" l="1"/>
  <c r="X314" i="2"/>
  <c r="Z313" i="2"/>
  <c r="R167" i="1"/>
  <c r="P169" i="1"/>
  <c r="AB313" i="2" l="1"/>
  <c r="Z315" i="2"/>
  <c r="Z314" i="2"/>
  <c r="R169" i="1"/>
  <c r="T167" i="1"/>
  <c r="R168" i="1"/>
  <c r="AB315" i="2" l="1"/>
  <c r="AD313" i="2"/>
  <c r="AB314" i="2"/>
  <c r="T169" i="1"/>
  <c r="V167" i="1"/>
  <c r="V168" i="1" s="1"/>
  <c r="T168" i="1"/>
  <c r="AD315" i="2" l="1"/>
  <c r="AF313" i="2"/>
  <c r="AD314" i="2"/>
  <c r="V169" i="1"/>
  <c r="X167" i="1"/>
  <c r="Z167" i="1" s="1"/>
  <c r="AF315" i="2" l="1"/>
  <c r="AH313" i="2"/>
  <c r="AF314" i="2"/>
  <c r="Z168" i="1"/>
  <c r="AB167" i="1"/>
  <c r="AD167" i="1" s="1"/>
  <c r="AD168" i="1" s="1"/>
  <c r="X168" i="1"/>
  <c r="X169" i="1"/>
  <c r="Z169" i="1" s="1"/>
  <c r="AH315" i="2" l="1"/>
  <c r="AH314" i="2"/>
  <c r="AJ313" i="2"/>
  <c r="AF167" i="1"/>
  <c r="AB169" i="1"/>
  <c r="AD169" i="1" s="1"/>
  <c r="AB168" i="1"/>
  <c r="AJ315" i="2" l="1"/>
  <c r="AJ314" i="2"/>
  <c r="AL313" i="2"/>
  <c r="AF169" i="1"/>
  <c r="AH167" i="1"/>
  <c r="AF168" i="1"/>
  <c r="AL315" i="2" l="1"/>
  <c r="AM313" i="2"/>
  <c r="L316" i="2" s="1"/>
  <c r="AL314" i="2"/>
  <c r="AN313" i="2"/>
  <c r="M318" i="2" s="1"/>
  <c r="AH169" i="1"/>
  <c r="AJ167" i="1"/>
  <c r="AL167" i="1" s="1"/>
  <c r="AH168" i="1"/>
  <c r="P316" i="2" l="1"/>
  <c r="AL168" i="1"/>
  <c r="AM167" i="1"/>
  <c r="L170" i="1" s="1"/>
  <c r="AN167" i="1"/>
  <c r="AJ169" i="1"/>
  <c r="AL169" i="1" s="1"/>
  <c r="AJ168" i="1"/>
  <c r="P317" i="2" l="1"/>
  <c r="R316" i="2"/>
  <c r="P318" i="2"/>
  <c r="M172" i="1"/>
  <c r="P170" i="1"/>
  <c r="P171" i="1" s="1"/>
  <c r="R317" i="2" l="1"/>
  <c r="R318" i="2"/>
  <c r="T316" i="2"/>
  <c r="R170" i="1"/>
  <c r="R171" i="1" s="1"/>
  <c r="P172" i="1"/>
  <c r="T170" i="1" l="1"/>
  <c r="T317" i="2"/>
  <c r="T318" i="2"/>
  <c r="V316" i="2"/>
  <c r="R172" i="1"/>
  <c r="T172" i="1" s="1"/>
  <c r="T171" i="1"/>
  <c r="V170" i="1"/>
  <c r="V171" i="1" s="1"/>
  <c r="V318" i="2" l="1"/>
  <c r="V317" i="2"/>
  <c r="X316" i="2"/>
  <c r="X170" i="1"/>
  <c r="Z170" i="1" s="1"/>
  <c r="V172" i="1"/>
  <c r="X318" i="2" l="1"/>
  <c r="X317" i="2"/>
  <c r="Z316" i="2"/>
  <c r="Z318" i="2" s="1"/>
  <c r="X171" i="1"/>
  <c r="X172" i="1"/>
  <c r="Z172" i="1" s="1"/>
  <c r="AB170" i="1"/>
  <c r="Z171" i="1"/>
  <c r="AB316" i="2" l="1"/>
  <c r="AB318" i="2" s="1"/>
  <c r="Z317" i="2"/>
  <c r="AB172" i="1"/>
  <c r="AD170" i="1"/>
  <c r="AB171" i="1"/>
  <c r="AB317" i="2" l="1"/>
  <c r="AD316" i="2"/>
  <c r="AD318" i="2" s="1"/>
  <c r="AD171" i="1"/>
  <c r="AF170" i="1"/>
  <c r="AF171" i="1" s="1"/>
  <c r="AD172" i="1"/>
  <c r="AD317" i="2" l="1"/>
  <c r="AF316" i="2"/>
  <c r="AF318" i="2" s="1"/>
  <c r="AF172" i="1"/>
  <c r="AH170" i="1"/>
  <c r="AJ170" i="1" s="1"/>
  <c r="AL170" i="1" s="1"/>
  <c r="AH316" i="2" l="1"/>
  <c r="AH318" i="2" s="1"/>
  <c r="AF317" i="2"/>
  <c r="AJ316" i="2"/>
  <c r="AJ171" i="1"/>
  <c r="AH171" i="1"/>
  <c r="AH172" i="1"/>
  <c r="AJ172" i="1" s="1"/>
  <c r="AL172" i="1" s="1"/>
  <c r="AM170" i="1"/>
  <c r="L173" i="1" s="1"/>
  <c r="AL171" i="1"/>
  <c r="AN170" i="1"/>
  <c r="AH317" i="2" l="1"/>
  <c r="AJ318" i="2"/>
  <c r="AL316" i="2"/>
  <c r="AJ317" i="2"/>
  <c r="M175" i="1"/>
  <c r="P173" i="1"/>
  <c r="AL318" i="2" l="1"/>
  <c r="AM316" i="2"/>
  <c r="AL317" i="2"/>
  <c r="AN316" i="2"/>
  <c r="R173" i="1"/>
  <c r="R174" i="1" s="1"/>
  <c r="P174" i="1"/>
  <c r="P175" i="1"/>
  <c r="R175" i="1" l="1"/>
  <c r="T173" i="1"/>
  <c r="T175" i="1" l="1"/>
  <c r="V173" i="1"/>
  <c r="X173" i="1" s="1"/>
  <c r="T174" i="1"/>
  <c r="V175" i="1" l="1"/>
  <c r="X175" i="1" s="1"/>
  <c r="V174" i="1"/>
  <c r="Z173" i="1"/>
  <c r="X174" i="1"/>
  <c r="Z174" i="1" l="1"/>
  <c r="Z175" i="1"/>
  <c r="AB173" i="1"/>
  <c r="AB175" i="1" l="1"/>
  <c r="AB174" i="1"/>
  <c r="AD173" i="1"/>
  <c r="AD175" i="1" l="1"/>
  <c r="AD174" i="1"/>
  <c r="AF173" i="1"/>
  <c r="AF175" i="1" l="1"/>
  <c r="AF174" i="1"/>
  <c r="AH173" i="1"/>
  <c r="AH175" i="1" l="1"/>
  <c r="AJ173" i="1"/>
  <c r="AH174" i="1"/>
  <c r="AJ175" i="1" l="1"/>
  <c r="AJ174" i="1"/>
  <c r="AL173" i="1"/>
  <c r="AN173" i="1" s="1"/>
  <c r="M178" i="1" l="1"/>
  <c r="AL175" i="1"/>
  <c r="AM173" i="1"/>
  <c r="L176" i="1" s="1"/>
  <c r="AL174" i="1"/>
  <c r="P176" i="1" l="1"/>
  <c r="P177" i="1" s="1"/>
  <c r="P178" i="1" l="1"/>
  <c r="R176" i="1"/>
  <c r="R177" i="1" s="1"/>
  <c r="R178" i="1" l="1"/>
  <c r="T176" i="1"/>
  <c r="V176" i="1" l="1"/>
  <c r="X176" i="1" s="1"/>
  <c r="T177" i="1"/>
  <c r="T178" i="1"/>
  <c r="V178" i="1" l="1"/>
  <c r="V177" i="1"/>
  <c r="X178" i="1"/>
  <c r="X177" i="1"/>
  <c r="Z176" i="1"/>
  <c r="Z178" i="1" s="1"/>
  <c r="AB176" i="1" l="1"/>
  <c r="AD176" i="1" s="1"/>
  <c r="Z177" i="1"/>
  <c r="AB178" i="1" l="1"/>
  <c r="AD178" i="1" s="1"/>
  <c r="AB177" i="1"/>
  <c r="AD177" i="1"/>
  <c r="AF176" i="1"/>
  <c r="AF177" i="1" s="1"/>
  <c r="AF178" i="1" l="1"/>
  <c r="AH176" i="1"/>
  <c r="AJ176" i="1" l="1"/>
  <c r="AJ177" i="1" s="1"/>
  <c r="AH177" i="1"/>
  <c r="AH178" i="1"/>
  <c r="AJ178" i="1" l="1"/>
  <c r="AL176" i="1"/>
  <c r="AM176" i="1" s="1"/>
  <c r="L179" i="1" s="1"/>
  <c r="AL177" i="1" l="1"/>
  <c r="P179" i="1"/>
  <c r="P180" i="1" s="1"/>
  <c r="AN176" i="1"/>
  <c r="M181" i="1" s="1"/>
  <c r="AL178" i="1"/>
  <c r="P181" i="1" l="1"/>
  <c r="R179" i="1"/>
  <c r="T179" i="1" l="1"/>
  <c r="V179" i="1" s="1"/>
  <c r="R180" i="1"/>
  <c r="R181" i="1"/>
  <c r="T181" i="1" l="1"/>
  <c r="V181" i="1" s="1"/>
  <c r="T180" i="1"/>
  <c r="V180" i="1"/>
  <c r="X179" i="1"/>
  <c r="X180" i="1" l="1"/>
  <c r="Z179" i="1"/>
  <c r="X181" i="1"/>
  <c r="Z181" i="1" l="1"/>
  <c r="Z180" i="1"/>
  <c r="AB179" i="1"/>
  <c r="AB181" i="1" l="1"/>
  <c r="AB180" i="1"/>
  <c r="AD179" i="1"/>
  <c r="AD181" i="1" l="1"/>
  <c r="AD180" i="1"/>
  <c r="AF179" i="1"/>
  <c r="AF181" i="1" l="1"/>
  <c r="AF180" i="1"/>
  <c r="AH179" i="1"/>
  <c r="AJ179" i="1" s="1"/>
  <c r="AJ180" i="1" l="1"/>
  <c r="AH181" i="1"/>
  <c r="AJ181" i="1" s="1"/>
  <c r="AH180" i="1"/>
  <c r="AL179" i="1"/>
  <c r="AM179" i="1" l="1"/>
  <c r="L182" i="1" s="1"/>
  <c r="P182" i="1" s="1"/>
  <c r="AL181" i="1"/>
  <c r="AN179" i="1"/>
  <c r="M184" i="1" s="1"/>
  <c r="AL180" i="1"/>
  <c r="P183" i="1" l="1"/>
  <c r="R182" i="1"/>
  <c r="R183" i="1" s="1"/>
  <c r="P184" i="1"/>
  <c r="T182" i="1" l="1"/>
  <c r="T183" i="1" s="1"/>
  <c r="R184" i="1"/>
  <c r="V182" i="1" l="1"/>
  <c r="V183" i="1" s="1"/>
  <c r="T184" i="1"/>
  <c r="V184" i="1" l="1"/>
  <c r="X182" i="1"/>
  <c r="X184" i="1" l="1"/>
  <c r="X183" i="1"/>
  <c r="Z182" i="1"/>
  <c r="Z184" i="1" l="1"/>
  <c r="Z183" i="1"/>
  <c r="AB182" i="1"/>
  <c r="AB183" i="1" l="1"/>
  <c r="AD182" i="1"/>
  <c r="AB184" i="1"/>
  <c r="AF182" i="1" l="1"/>
  <c r="AF183" i="1" s="1"/>
  <c r="AD183" i="1"/>
  <c r="AD184" i="1"/>
  <c r="AF184" i="1" l="1"/>
  <c r="AH182" i="1"/>
  <c r="AH183" i="1" l="1"/>
  <c r="AJ182" i="1"/>
  <c r="AJ183" i="1" s="1"/>
  <c r="AH184" i="1"/>
  <c r="AJ184" i="1" l="1"/>
  <c r="AL182" i="1"/>
  <c r="AM182" i="1" s="1"/>
  <c r="L185" i="1" s="1"/>
  <c r="AL183" i="1" l="1"/>
  <c r="P185" i="1"/>
  <c r="R185" i="1" s="1"/>
  <c r="AN182" i="1"/>
  <c r="M187" i="1" s="1"/>
  <c r="AL184" i="1"/>
  <c r="P187" i="1" l="1"/>
  <c r="R187" i="1" s="1"/>
  <c r="P186" i="1"/>
  <c r="T185" i="1"/>
  <c r="R186" i="1"/>
  <c r="T187" i="1" l="1"/>
  <c r="V185" i="1"/>
  <c r="V187" i="1" s="1"/>
  <c r="T186" i="1"/>
  <c r="X185" i="1" l="1"/>
  <c r="X187" i="1" s="1"/>
  <c r="V186" i="1"/>
  <c r="X186" i="1" l="1"/>
  <c r="Z185" i="1"/>
  <c r="Z187" i="1" s="1"/>
  <c r="AB185" i="1" l="1"/>
  <c r="AB187" i="1" s="1"/>
  <c r="Z186" i="1"/>
  <c r="AD185" i="1" l="1"/>
  <c r="AB186" i="1"/>
  <c r="AD186" i="1" l="1"/>
  <c r="AF185" i="1"/>
  <c r="AD187" i="1"/>
  <c r="AF186" i="1" l="1"/>
  <c r="AH185" i="1"/>
  <c r="AF187" i="1"/>
  <c r="AJ185" i="1" l="1"/>
  <c r="AL185" i="1" s="1"/>
  <c r="AN185" i="1" s="1"/>
  <c r="M190" i="1" s="1"/>
  <c r="AH187" i="1"/>
  <c r="AH186" i="1"/>
  <c r="AM185" i="1" l="1"/>
  <c r="L188" i="1" s="1"/>
  <c r="P188" i="1" s="1"/>
  <c r="P190" i="1" s="1"/>
  <c r="AJ187" i="1"/>
  <c r="AL187" i="1" s="1"/>
  <c r="AJ186" i="1"/>
  <c r="R188" i="1"/>
  <c r="AL186" i="1"/>
  <c r="P189" i="1" l="1"/>
  <c r="R190" i="1"/>
  <c r="T188" i="1"/>
  <c r="V188" i="1" s="1"/>
  <c r="X188" i="1" s="1"/>
  <c r="X189" i="1" s="1"/>
  <c r="R189" i="1"/>
  <c r="T190" i="1" l="1"/>
  <c r="V190" i="1" s="1"/>
  <c r="X190" i="1"/>
  <c r="T189" i="1"/>
  <c r="V189" i="1"/>
  <c r="Z188" i="1"/>
  <c r="AB188" i="1" s="1"/>
  <c r="AD188" i="1" l="1"/>
  <c r="AB189" i="1"/>
  <c r="Z189" i="1"/>
  <c r="AD189" i="1"/>
  <c r="Z190" i="1"/>
  <c r="AB190" i="1" s="1"/>
  <c r="AD190" i="1" s="1"/>
  <c r="AF188" i="1"/>
  <c r="AH188" i="1" s="1"/>
  <c r="AF190" i="1" l="1"/>
  <c r="AF189" i="1"/>
  <c r="AJ188" i="1"/>
  <c r="AH189" i="1"/>
  <c r="AH190" i="1"/>
  <c r="AJ190" i="1" l="1"/>
  <c r="AJ189" i="1"/>
  <c r="AL188" i="1"/>
  <c r="AL189" i="1" l="1"/>
  <c r="AL190" i="1"/>
  <c r="AM188" i="1"/>
  <c r="L191" i="1" s="1"/>
  <c r="AN188" i="1"/>
  <c r="M193" i="1" l="1"/>
  <c r="P191" i="1"/>
  <c r="P192" i="1" l="1"/>
  <c r="R191" i="1"/>
  <c r="P193" i="1"/>
  <c r="R192" i="1" l="1"/>
  <c r="T191" i="1"/>
  <c r="R193" i="1"/>
  <c r="T193" i="1" l="1"/>
  <c r="T192" i="1"/>
  <c r="V191" i="1"/>
  <c r="V193" i="1" l="1"/>
  <c r="V192" i="1"/>
  <c r="X191" i="1"/>
  <c r="X193" i="1" l="1"/>
  <c r="X192" i="1"/>
  <c r="Z191" i="1"/>
  <c r="Z193" i="1" l="1"/>
  <c r="Z192" i="1"/>
  <c r="AB191" i="1"/>
  <c r="AD191" i="1" l="1"/>
  <c r="AB193" i="1"/>
  <c r="AB192" i="1"/>
  <c r="AD193" i="1" l="1"/>
  <c r="AD192" i="1"/>
  <c r="AF191" i="1"/>
  <c r="AF193" i="1" l="1"/>
  <c r="AH191" i="1"/>
  <c r="AF192" i="1"/>
  <c r="AH193" i="1" l="1"/>
  <c r="AH192" i="1"/>
  <c r="AJ191" i="1"/>
  <c r="AJ193" i="1" l="1"/>
  <c r="AJ192" i="1"/>
  <c r="AL191" i="1"/>
  <c r="AL193" i="1" l="1"/>
  <c r="AL192" i="1"/>
  <c r="AM191" i="1"/>
  <c r="L194" i="1" s="1"/>
  <c r="AN191" i="1"/>
  <c r="M196" i="1" l="1"/>
  <c r="P194" i="1"/>
  <c r="P195" i="1" s="1"/>
  <c r="R194" i="1" l="1"/>
  <c r="P196" i="1"/>
  <c r="T194" i="1" l="1"/>
  <c r="V194" i="1" s="1"/>
  <c r="R195" i="1"/>
  <c r="R196" i="1"/>
  <c r="T196" i="1" l="1"/>
  <c r="V196" i="1" s="1"/>
  <c r="T195" i="1"/>
  <c r="V195" i="1"/>
  <c r="X194" i="1"/>
  <c r="X195" i="1" s="1"/>
  <c r="X196" i="1" l="1"/>
  <c r="Z194" i="1"/>
  <c r="AB194" i="1" s="1"/>
  <c r="Z195" i="1" l="1"/>
  <c r="AB195" i="1"/>
  <c r="AD194" i="1"/>
  <c r="AD195" i="1" s="1"/>
  <c r="Z196" i="1"/>
  <c r="AB196" i="1" s="1"/>
  <c r="AD196" i="1" l="1"/>
  <c r="AF194" i="1"/>
  <c r="AF195" i="1" l="1"/>
  <c r="AF196" i="1"/>
  <c r="AH194" i="1"/>
  <c r="AH196" i="1" l="1"/>
  <c r="AJ194" i="1"/>
  <c r="AH195" i="1"/>
  <c r="AJ196" i="1" l="1"/>
  <c r="AJ195" i="1"/>
  <c r="AL194" i="1"/>
  <c r="AN194" i="1" s="1"/>
  <c r="M199" i="1" l="1"/>
  <c r="AL196" i="1"/>
  <c r="AM194" i="1"/>
  <c r="L197" i="1" s="1"/>
  <c r="AL195" i="1"/>
  <c r="P197" i="1" l="1"/>
  <c r="R197" i="1" s="1"/>
  <c r="R198" i="1" s="1"/>
  <c r="T197" i="1" l="1"/>
  <c r="T198" i="1" s="1"/>
  <c r="P199" i="1"/>
  <c r="R199" i="1" s="1"/>
  <c r="P198" i="1"/>
  <c r="V197" i="1" l="1"/>
  <c r="V198" i="1" s="1"/>
  <c r="T199" i="1"/>
  <c r="X197" i="1" l="1"/>
  <c r="Z197" i="1" s="1"/>
  <c r="V199" i="1"/>
  <c r="X198" i="1" l="1"/>
  <c r="X199" i="1"/>
  <c r="Z199" i="1" s="1"/>
  <c r="AB197" i="1"/>
  <c r="Z198" i="1"/>
  <c r="AB199" i="1" l="1"/>
  <c r="AB198" i="1"/>
  <c r="AD197" i="1"/>
  <c r="AD198" i="1" l="1"/>
  <c r="AF197" i="1"/>
  <c r="AD199" i="1"/>
  <c r="AF198" i="1" l="1"/>
  <c r="AH197" i="1"/>
  <c r="AF199" i="1"/>
  <c r="AH199" i="1" l="1"/>
  <c r="AJ197" i="1"/>
  <c r="AH198" i="1"/>
  <c r="AL197" i="1" l="1"/>
  <c r="AJ198" i="1"/>
  <c r="AJ199" i="1"/>
  <c r="AL198" i="1" l="1"/>
  <c r="AL199" i="1"/>
  <c r="AM197" i="1"/>
  <c r="L200" i="1" s="1"/>
  <c r="AN197" i="1"/>
  <c r="M202" i="1" l="1"/>
  <c r="P200" i="1"/>
  <c r="P201" i="1" s="1"/>
  <c r="R200" i="1" l="1"/>
  <c r="R201" i="1" s="1"/>
  <c r="P202" i="1"/>
  <c r="T200" i="1" l="1"/>
  <c r="T201" i="1" s="1"/>
  <c r="R202" i="1"/>
  <c r="V200" i="1" l="1"/>
  <c r="X200" i="1" s="1"/>
  <c r="T202" i="1"/>
  <c r="Z200" i="1" l="1"/>
  <c r="Z201" i="1" s="1"/>
  <c r="V201" i="1"/>
  <c r="X201" i="1"/>
  <c r="V202" i="1"/>
  <c r="X202" i="1" s="1"/>
  <c r="AB200" i="1" l="1"/>
  <c r="AB201" i="1" s="1"/>
  <c r="Z202" i="1"/>
  <c r="AD200" i="1" l="1"/>
  <c r="AF200" i="1" s="1"/>
  <c r="AH200" i="1" s="1"/>
  <c r="AB202" i="1"/>
  <c r="AJ200" i="1" l="1"/>
  <c r="AH201" i="1"/>
  <c r="AD201" i="1"/>
  <c r="AF201" i="1"/>
  <c r="AD202" i="1"/>
  <c r="AF202" i="1" s="1"/>
  <c r="AH202" i="1" s="1"/>
  <c r="AJ202" i="1" s="1"/>
  <c r="AL200" i="1"/>
  <c r="AN200" i="1" s="1"/>
  <c r="AJ201" i="1"/>
  <c r="M205" i="1" l="1"/>
  <c r="AL202" i="1"/>
  <c r="AL201" i="1"/>
  <c r="AM200" i="1"/>
  <c r="L203" i="1" s="1"/>
  <c r="P203" i="1" l="1"/>
  <c r="P205" i="1" s="1"/>
  <c r="P204" i="1" l="1"/>
  <c r="R203" i="1"/>
  <c r="R205" i="1" s="1"/>
  <c r="R204" i="1" l="1"/>
  <c r="T203" i="1"/>
  <c r="T204" i="1" l="1"/>
  <c r="V203" i="1"/>
  <c r="T205" i="1"/>
  <c r="V205" i="1" l="1"/>
  <c r="V204" i="1"/>
  <c r="X203" i="1"/>
  <c r="X205" i="1" l="1"/>
  <c r="Z203" i="1"/>
  <c r="X204" i="1"/>
  <c r="Z205" i="1" l="1"/>
  <c r="AB203" i="1"/>
  <c r="AB204" i="1" s="1"/>
  <c r="Z204" i="1"/>
  <c r="AB205" i="1" l="1"/>
  <c r="AD203" i="1"/>
  <c r="AD204" i="1" s="1"/>
  <c r="AF203" i="1" l="1"/>
  <c r="AF204" i="1" s="1"/>
  <c r="AD205" i="1"/>
  <c r="AF205" i="1" l="1"/>
  <c r="AH203" i="1"/>
  <c r="AH204" i="1" s="1"/>
  <c r="AJ203" i="1" l="1"/>
  <c r="AJ204" i="1" s="1"/>
  <c r="AH205" i="1"/>
  <c r="AL203" i="1" l="1"/>
  <c r="AL204" i="1" s="1"/>
  <c r="AJ205" i="1"/>
  <c r="AL205" i="1" l="1"/>
  <c r="AN203" i="1"/>
  <c r="M208" i="1" s="1"/>
  <c r="AM203" i="1"/>
  <c r="L206" i="1" s="1"/>
  <c r="P206" i="1" s="1"/>
  <c r="P207" i="1" s="1"/>
  <c r="P208" i="1" l="1"/>
  <c r="R206" i="1"/>
  <c r="R208" i="1" l="1"/>
  <c r="T206" i="1"/>
  <c r="R207" i="1"/>
  <c r="T207" i="1" l="1"/>
  <c r="V206" i="1"/>
  <c r="T208" i="1"/>
  <c r="V207" i="1" l="1"/>
  <c r="X206" i="1"/>
  <c r="Z206" i="1" s="1"/>
  <c r="AB206" i="1" s="1"/>
  <c r="V208" i="1"/>
  <c r="X207" i="1" l="1"/>
  <c r="AB207" i="1"/>
  <c r="X208" i="1"/>
  <c r="Z208" i="1" s="1"/>
  <c r="AB208" i="1" s="1"/>
  <c r="Z207" i="1"/>
  <c r="AD206" i="1"/>
  <c r="AD207" i="1" l="1"/>
  <c r="AD208" i="1"/>
  <c r="AF206" i="1"/>
  <c r="AF207" i="1" l="1"/>
  <c r="AF208" i="1"/>
  <c r="AH206" i="1"/>
  <c r="AH207" i="1" s="1"/>
  <c r="AJ206" i="1" l="1"/>
  <c r="AH208" i="1"/>
  <c r="AJ207" i="1" l="1"/>
  <c r="AL206" i="1"/>
  <c r="AL207" i="1" s="1"/>
  <c r="AJ208" i="1"/>
  <c r="AN206" i="1" l="1"/>
  <c r="M211" i="1" s="1"/>
  <c r="AM206" i="1"/>
  <c r="L209" i="1" s="1"/>
  <c r="AL208" i="1"/>
  <c r="P209" i="1" l="1"/>
  <c r="R209" i="1"/>
  <c r="T209" i="1" s="1"/>
  <c r="T210" i="1" s="1"/>
  <c r="V209" i="1" l="1"/>
  <c r="V210" i="1" s="1"/>
  <c r="R210" i="1"/>
  <c r="P210" i="1"/>
  <c r="P211" i="1"/>
  <c r="R211" i="1" s="1"/>
  <c r="T211" i="1" s="1"/>
  <c r="V211" i="1" s="1"/>
  <c r="X209" i="1" l="1"/>
  <c r="Z209" i="1" s="1"/>
  <c r="X210" i="1" l="1"/>
  <c r="AB209" i="1"/>
  <c r="AB210" i="1" s="1"/>
  <c r="X211" i="1"/>
  <c r="Z211" i="1" s="1"/>
  <c r="Z210" i="1"/>
  <c r="AD209" i="1" l="1"/>
  <c r="AB211" i="1"/>
  <c r="AD211" i="1" s="1"/>
  <c r="AD210" i="1"/>
  <c r="AF209" i="1"/>
  <c r="AH209" i="1" s="1"/>
  <c r="AJ209" i="1" l="1"/>
  <c r="AJ210" i="1" s="1"/>
  <c r="AH210" i="1"/>
  <c r="AF210" i="1"/>
  <c r="AF211" i="1"/>
  <c r="AH211" i="1" s="1"/>
  <c r="AJ211" i="1" s="1"/>
  <c r="AL209" i="1" l="1"/>
  <c r="AL210" i="1" l="1"/>
  <c r="AL211" i="1"/>
  <c r="AM209" i="1"/>
  <c r="L212" i="1" s="1"/>
  <c r="AN209" i="1"/>
  <c r="M214" i="1" s="1"/>
  <c r="P212" i="1" l="1"/>
  <c r="R212" i="1" s="1"/>
  <c r="R213" i="1" l="1"/>
  <c r="P213" i="1"/>
  <c r="T212" i="1"/>
  <c r="P214" i="1"/>
  <c r="R214" i="1" s="1"/>
  <c r="V212" i="1" l="1"/>
  <c r="T214" i="1"/>
  <c r="V213" i="1"/>
  <c r="T213" i="1"/>
  <c r="X212" i="1" l="1"/>
  <c r="V214" i="1"/>
  <c r="X213" i="1"/>
  <c r="X214" i="1" l="1"/>
  <c r="Z212" i="1"/>
  <c r="AB212" i="1" s="1"/>
  <c r="AD212" i="1" l="1"/>
  <c r="AF212" i="1"/>
  <c r="AH212" i="1" s="1"/>
  <c r="Z213" i="1"/>
  <c r="Z214" i="1"/>
  <c r="AB214" i="1" s="1"/>
  <c r="AD214" i="1" s="1"/>
  <c r="AB213" i="1"/>
  <c r="AD213" i="1"/>
  <c r="AJ212" i="1" l="1"/>
  <c r="AJ213" i="1" s="1"/>
  <c r="AF213" i="1"/>
  <c r="AF214" i="1"/>
  <c r="AH214" i="1" s="1"/>
  <c r="AH213" i="1"/>
  <c r="AL212" i="1" l="1"/>
  <c r="AJ214" i="1"/>
  <c r="AL214" i="1" l="1"/>
  <c r="AM212" i="1"/>
  <c r="L215" i="1" s="1"/>
  <c r="AL213" i="1"/>
  <c r="AN212" i="1"/>
  <c r="M217" i="1" s="1"/>
  <c r="P215" i="1" l="1"/>
  <c r="R215" i="1"/>
  <c r="R216" i="1" l="1"/>
  <c r="P216" i="1"/>
  <c r="T215" i="1"/>
  <c r="P217" i="1"/>
  <c r="R217" i="1" s="1"/>
  <c r="T216" i="1" l="1"/>
  <c r="T217" i="1"/>
  <c r="V215" i="1"/>
  <c r="X215" i="1" s="1"/>
  <c r="V216" i="1" l="1"/>
  <c r="X216" i="1"/>
  <c r="V217" i="1"/>
  <c r="X217" i="1" s="1"/>
  <c r="Z215" i="1"/>
  <c r="Z216" i="1" s="1"/>
  <c r="Z217" i="1" l="1"/>
  <c r="AB215" i="1"/>
  <c r="AB217" i="1" l="1"/>
  <c r="AD215" i="1"/>
  <c r="AB216" i="1"/>
  <c r="AD217" i="1" l="1"/>
  <c r="AF215" i="1"/>
  <c r="AF216" i="1" s="1"/>
  <c r="AD216" i="1"/>
  <c r="AH215" i="1" l="1"/>
  <c r="AJ215" i="1" s="1"/>
  <c r="AF217" i="1"/>
  <c r="AJ216" i="1" l="1"/>
  <c r="AH216" i="1"/>
  <c r="AH217" i="1"/>
  <c r="AJ217" i="1" s="1"/>
  <c r="AL215" i="1"/>
  <c r="AM215" i="1" s="1"/>
  <c r="L218" i="1" s="1"/>
  <c r="AL217" i="1" l="1"/>
  <c r="P218" i="1"/>
  <c r="R218" i="1" s="1"/>
  <c r="T218" i="1" s="1"/>
  <c r="T219" i="1" s="1"/>
  <c r="AL216" i="1"/>
  <c r="AN215" i="1"/>
  <c r="M220" i="1" s="1"/>
  <c r="P220" i="1" s="1"/>
  <c r="R220" i="1" s="1"/>
  <c r="T220" i="1" s="1"/>
  <c r="V218" i="1" l="1"/>
  <c r="X218" i="1" s="1"/>
  <c r="R219" i="1"/>
  <c r="P219" i="1"/>
  <c r="V219" i="1" l="1"/>
  <c r="V220" i="1"/>
  <c r="X220" i="1" s="1"/>
  <c r="X219" i="1"/>
  <c r="Z218" i="1"/>
  <c r="Z220" i="1" l="1"/>
  <c r="Z219" i="1"/>
  <c r="AB218" i="1"/>
  <c r="AD218" i="1" s="1"/>
  <c r="AD219" i="1" s="1"/>
  <c r="AB219" i="1" l="1"/>
  <c r="AB220" i="1"/>
  <c r="AD220" i="1" s="1"/>
  <c r="AF218" i="1"/>
  <c r="AF220" i="1" l="1"/>
  <c r="AH218" i="1"/>
  <c r="AF219" i="1"/>
  <c r="AH220" i="1" l="1"/>
  <c r="AJ218" i="1"/>
  <c r="AH219" i="1"/>
  <c r="AJ220" i="1" l="1"/>
  <c r="AL218" i="1"/>
  <c r="AL219" i="1" s="1"/>
  <c r="AJ219" i="1"/>
  <c r="AL220" i="1" l="1"/>
  <c r="AM218" i="1"/>
  <c r="L221" i="1" s="1"/>
  <c r="P221" i="1" s="1"/>
  <c r="P222" i="1" s="1"/>
  <c r="AN218" i="1"/>
  <c r="M223" i="1" s="1"/>
  <c r="R221" i="1" l="1"/>
  <c r="R222" i="1" s="1"/>
  <c r="P223" i="1"/>
  <c r="T221" i="1"/>
  <c r="V221" i="1" s="1"/>
  <c r="R223" i="1" l="1"/>
  <c r="T223" i="1" s="1"/>
  <c r="V223" i="1" s="1"/>
  <c r="V222" i="1"/>
  <c r="T222" i="1"/>
  <c r="X221" i="1"/>
  <c r="X222" i="1" l="1"/>
  <c r="X223" i="1"/>
  <c r="Z221" i="1"/>
  <c r="AB221" i="1" l="1"/>
  <c r="Z223" i="1"/>
  <c r="AB223" i="1" s="1"/>
  <c r="Z222" i="1"/>
  <c r="AB222" i="1"/>
  <c r="AD221" i="1" l="1"/>
  <c r="AD222" i="1" l="1"/>
  <c r="AF221" i="1"/>
  <c r="AD223" i="1"/>
  <c r="AF223" i="1" l="1"/>
  <c r="AH221" i="1"/>
  <c r="AJ221" i="1" s="1"/>
  <c r="AF222" i="1"/>
  <c r="AL221" i="1" l="1"/>
  <c r="AN221" i="1" s="1"/>
  <c r="M226" i="1" s="1"/>
  <c r="AJ222" i="1"/>
  <c r="AL222" i="1"/>
  <c r="AH223" i="1"/>
  <c r="AJ223" i="1" s="1"/>
  <c r="AL223" i="1" s="1"/>
  <c r="AH222" i="1"/>
  <c r="AM221" i="1"/>
  <c r="L224" i="1" s="1"/>
  <c r="P224" i="1" l="1"/>
  <c r="R224" i="1" s="1"/>
  <c r="R225" i="1" s="1"/>
  <c r="P226" i="1" l="1"/>
  <c r="R226" i="1" s="1"/>
  <c r="P225" i="1"/>
  <c r="T224" i="1"/>
  <c r="T226" i="1" l="1"/>
  <c r="T225" i="1"/>
  <c r="V224" i="1"/>
  <c r="V225" i="1" l="1"/>
  <c r="X224" i="1"/>
  <c r="V226" i="1"/>
  <c r="X225" i="1" l="1"/>
  <c r="X226" i="1"/>
  <c r="Z224" i="1"/>
  <c r="Z226" i="1" l="1"/>
  <c r="AB224" i="1"/>
  <c r="AB226" i="1" s="1"/>
  <c r="Z225" i="1"/>
  <c r="AB225" i="1" l="1"/>
  <c r="AD224" i="1"/>
  <c r="AD225" i="1" s="1"/>
  <c r="AD226" i="1" l="1"/>
  <c r="AF224" i="1"/>
  <c r="AF225" i="1" s="1"/>
  <c r="AH224" i="1"/>
  <c r="AJ224" i="1" s="1"/>
  <c r="AF226" i="1" l="1"/>
  <c r="AJ225" i="1"/>
  <c r="AL224" i="1"/>
  <c r="AL225" i="1" s="1"/>
  <c r="AH226" i="1"/>
  <c r="AJ226" i="1" s="1"/>
  <c r="AH225" i="1"/>
  <c r="AN224" i="1" l="1"/>
  <c r="M229" i="1" s="1"/>
  <c r="AM224" i="1"/>
  <c r="L227" i="1" s="1"/>
  <c r="AL226" i="1"/>
  <c r="P227" i="1" l="1"/>
  <c r="P228" i="1" s="1"/>
  <c r="R227" i="1"/>
  <c r="T227" i="1" l="1"/>
  <c r="V227" i="1" s="1"/>
  <c r="R228" i="1"/>
  <c r="P229" i="1"/>
  <c r="R229" i="1" s="1"/>
  <c r="T229" i="1" l="1"/>
  <c r="V229" i="1" s="1"/>
  <c r="T228" i="1"/>
  <c r="V228" i="1"/>
  <c r="X227" i="1"/>
  <c r="Z227" i="1" s="1"/>
  <c r="X229" i="1" l="1"/>
  <c r="Z229" i="1" s="1"/>
  <c r="X228" i="1"/>
  <c r="Z228" i="1"/>
  <c r="AB227" i="1"/>
  <c r="AB229" i="1" l="1"/>
  <c r="AD227" i="1"/>
  <c r="AD228" i="1" s="1"/>
  <c r="AB228" i="1"/>
  <c r="AF227" i="1"/>
  <c r="AD229" i="1" l="1"/>
  <c r="AF229" i="1" s="1"/>
  <c r="AH227" i="1"/>
  <c r="AF228" i="1"/>
  <c r="AJ227" i="1" l="1"/>
  <c r="AJ228" i="1" s="1"/>
  <c r="AH229" i="1"/>
  <c r="AH228" i="1"/>
  <c r="AL227" i="1" l="1"/>
  <c r="AL228" i="1" s="1"/>
  <c r="AJ229" i="1"/>
  <c r="AL229" i="1" l="1"/>
  <c r="AN227" i="1"/>
  <c r="M232" i="1" s="1"/>
  <c r="AM227" i="1"/>
  <c r="L230" i="1" s="1"/>
  <c r="P230" i="1" l="1"/>
  <c r="R230" i="1" s="1"/>
  <c r="P231" i="1" l="1"/>
  <c r="P232" i="1"/>
  <c r="R232" i="1" s="1"/>
  <c r="R231" i="1"/>
  <c r="T230" i="1"/>
  <c r="T231" i="1" l="1"/>
  <c r="T232" i="1"/>
  <c r="V230" i="1"/>
  <c r="V231" i="1" l="1"/>
  <c r="V232" i="1"/>
  <c r="X230" i="1"/>
  <c r="Z230" i="1" s="1"/>
  <c r="X231" i="1" l="1"/>
  <c r="X232" i="1"/>
  <c r="Z232" i="1" s="1"/>
  <c r="Z231" i="1"/>
  <c r="AB230" i="1"/>
  <c r="AB231" i="1" s="1"/>
  <c r="AB232" i="1" l="1"/>
  <c r="AD230" i="1"/>
  <c r="AF230" i="1" s="1"/>
  <c r="AH230" i="1" s="1"/>
  <c r="AH231" i="1" s="1"/>
  <c r="AF231" i="1" l="1"/>
  <c r="AJ230" i="1"/>
  <c r="AL230" i="1" s="1"/>
  <c r="AN230" i="1" s="1"/>
  <c r="M235" i="1" s="1"/>
  <c r="AD232" i="1"/>
  <c r="AF232" i="1" s="1"/>
  <c r="AH232" i="1" s="1"/>
  <c r="AD231" i="1"/>
  <c r="AM230" i="1" l="1"/>
  <c r="L233" i="1" s="1"/>
  <c r="AJ231" i="1"/>
  <c r="AJ232" i="1"/>
  <c r="AL232" i="1" s="1"/>
  <c r="AL231" i="1"/>
  <c r="P233" i="1"/>
  <c r="R233" i="1" s="1"/>
  <c r="P235" i="1" l="1"/>
  <c r="R235" i="1" s="1"/>
  <c r="P234" i="1"/>
  <c r="T233" i="1"/>
  <c r="R234" i="1"/>
  <c r="T235" i="1" l="1"/>
  <c r="T234" i="1"/>
  <c r="V233" i="1"/>
  <c r="X233" i="1" l="1"/>
  <c r="X234" i="1" s="1"/>
  <c r="V235" i="1"/>
  <c r="V234" i="1"/>
  <c r="Z233" i="1" l="1"/>
  <c r="AB233" i="1" s="1"/>
  <c r="AB234" i="1" s="1"/>
  <c r="X235" i="1"/>
  <c r="Z235" i="1" l="1"/>
  <c r="AB235" i="1" s="1"/>
  <c r="Z234" i="1"/>
  <c r="AD233" i="1"/>
  <c r="AD234" i="1" s="1"/>
  <c r="AF233" i="1" l="1"/>
  <c r="AH233" i="1" s="1"/>
  <c r="AD235" i="1"/>
  <c r="AF234" i="1"/>
  <c r="AJ233" i="1"/>
  <c r="AJ234" i="1" s="1"/>
  <c r="AH234" i="1"/>
  <c r="AF235" i="1"/>
  <c r="AH235" i="1" s="1"/>
  <c r="AL233" i="1" l="1"/>
  <c r="AN233" i="1" s="1"/>
  <c r="M238" i="1" s="1"/>
  <c r="AJ235" i="1"/>
  <c r="AL234" i="1" l="1"/>
  <c r="AM233" i="1"/>
  <c r="L236" i="1" s="1"/>
  <c r="AL235" i="1"/>
  <c r="P236" i="1"/>
  <c r="R236" i="1" s="1"/>
  <c r="R237" i="1" s="1"/>
  <c r="P238" i="1" l="1"/>
  <c r="R238" i="1" s="1"/>
  <c r="T236" i="1"/>
  <c r="P237" i="1"/>
  <c r="V236" i="1" l="1"/>
  <c r="X236" i="1" s="1"/>
  <c r="T237" i="1"/>
  <c r="T238" i="1"/>
  <c r="V238" i="1" l="1"/>
  <c r="X238" i="1" s="1"/>
  <c r="V237" i="1"/>
  <c r="Z236" i="1"/>
  <c r="X237" i="1"/>
  <c r="Z237" i="1" l="1"/>
  <c r="Z238" i="1"/>
  <c r="AB236" i="1"/>
  <c r="AD236" i="1" l="1"/>
  <c r="AF236" i="1" s="1"/>
  <c r="AH236" i="1" s="1"/>
  <c r="AB237" i="1"/>
  <c r="AB238" i="1"/>
  <c r="AH237" i="1" l="1"/>
  <c r="AJ236" i="1"/>
  <c r="AL236" i="1" s="1"/>
  <c r="AM236" i="1" s="1"/>
  <c r="L239" i="1" s="1"/>
  <c r="AF237" i="1"/>
  <c r="AD238" i="1"/>
  <c r="AF238" i="1" s="1"/>
  <c r="AH238" i="1" s="1"/>
  <c r="AD237" i="1"/>
  <c r="AJ238" i="1" l="1"/>
  <c r="AL238" i="1" s="1"/>
  <c r="P239" i="1"/>
  <c r="P240" i="1" s="1"/>
  <c r="AL237" i="1"/>
  <c r="AN236" i="1"/>
  <c r="M241" i="1" s="1"/>
  <c r="P241" i="1" s="1"/>
  <c r="AJ237" i="1"/>
  <c r="R239" i="1" l="1"/>
  <c r="T239" i="1" s="1"/>
  <c r="R241" i="1" l="1"/>
  <c r="T241" i="1" s="1"/>
  <c r="R240" i="1"/>
  <c r="V239" i="1"/>
  <c r="V241" i="1" s="1"/>
  <c r="T240" i="1"/>
  <c r="X239" i="1" l="1"/>
  <c r="X241" i="1" s="1"/>
  <c r="V240" i="1"/>
  <c r="X240" i="1" l="1"/>
  <c r="Z239" i="1"/>
  <c r="Z241" i="1" s="1"/>
  <c r="AB239" i="1" l="1"/>
  <c r="AB240" i="1" s="1"/>
  <c r="Z240" i="1"/>
  <c r="AD239" i="1" l="1"/>
  <c r="AD240" i="1" s="1"/>
  <c r="AB241" i="1"/>
  <c r="AD241" i="1" s="1"/>
  <c r="AF239" i="1"/>
  <c r="AH239" i="1" s="1"/>
  <c r="AF240" i="1" l="1"/>
  <c r="AF241" i="1"/>
  <c r="AH241" i="1" s="1"/>
  <c r="AH240" i="1"/>
  <c r="AJ239" i="1"/>
  <c r="AL239" i="1" s="1"/>
  <c r="AN239" i="1" s="1"/>
  <c r="M244" i="1" s="1"/>
  <c r="AM239" i="1" l="1"/>
  <c r="L242" i="1" s="1"/>
  <c r="P242" i="1" s="1"/>
  <c r="R242" i="1" s="1"/>
  <c r="AL240" i="1"/>
  <c r="AJ241" i="1"/>
  <c r="AL241" i="1" s="1"/>
  <c r="AJ240" i="1"/>
  <c r="P244" i="1" l="1"/>
  <c r="R244" i="1" s="1"/>
  <c r="P243" i="1"/>
  <c r="R243" i="1"/>
  <c r="T242" i="1"/>
  <c r="T243" i="1" s="1"/>
  <c r="T244" i="1" l="1"/>
  <c r="V242" i="1"/>
  <c r="V243" i="1" s="1"/>
  <c r="V244" i="1" l="1"/>
  <c r="X242" i="1"/>
  <c r="X243" i="1" s="1"/>
  <c r="X244" i="1" l="1"/>
  <c r="Z242" i="1"/>
  <c r="Z243" i="1" l="1"/>
  <c r="Z244" i="1"/>
  <c r="AB242" i="1"/>
  <c r="AD242" i="1" s="1"/>
  <c r="AD243" i="1" l="1"/>
  <c r="AF242" i="1"/>
  <c r="AB244" i="1"/>
  <c r="AD244" i="1" s="1"/>
  <c r="AB243" i="1"/>
  <c r="AF244" i="1" l="1"/>
  <c r="AH242" i="1"/>
  <c r="AF243" i="1"/>
  <c r="AH244" i="1" l="1"/>
  <c r="AJ242" i="1"/>
  <c r="AH243" i="1"/>
  <c r="AJ244" i="1" l="1"/>
  <c r="AL242" i="1"/>
  <c r="AN242" i="1" s="1"/>
  <c r="M247" i="1" s="1"/>
  <c r="AJ243" i="1"/>
  <c r="AL244" i="1" l="1"/>
  <c r="AM242" i="1"/>
  <c r="L245" i="1" s="1"/>
  <c r="AL243" i="1"/>
  <c r="P245" i="1" l="1"/>
  <c r="P247" i="1" l="1"/>
  <c r="P246" i="1"/>
  <c r="R245" i="1"/>
  <c r="R247" i="1" l="1"/>
  <c r="R246" i="1"/>
  <c r="T245" i="1"/>
  <c r="V245" i="1" s="1"/>
  <c r="T246" i="1" l="1"/>
  <c r="X245" i="1"/>
  <c r="X246" i="1" s="1"/>
  <c r="V246" i="1"/>
  <c r="T247" i="1"/>
  <c r="V247" i="1" s="1"/>
  <c r="X247" i="1" l="1"/>
  <c r="Z245" i="1"/>
  <c r="Z247" i="1" l="1"/>
  <c r="Z246" i="1"/>
  <c r="AB245" i="1"/>
  <c r="AB247" i="1" l="1"/>
  <c r="AB246" i="1"/>
  <c r="AD245" i="1"/>
  <c r="AF245" i="1" l="1"/>
  <c r="AD246" i="1"/>
  <c r="AD247" i="1"/>
  <c r="AF247" i="1" l="1"/>
  <c r="AH245" i="1"/>
  <c r="AF246" i="1"/>
  <c r="AH247" i="1" l="1"/>
  <c r="AH246" i="1"/>
  <c r="AJ245" i="1"/>
  <c r="AJ247" i="1" l="1"/>
  <c r="AL245" i="1"/>
  <c r="AN245" i="1" s="1"/>
  <c r="M250" i="1" s="1"/>
  <c r="AJ246" i="1"/>
  <c r="AL247" i="1" l="1"/>
  <c r="AM245" i="1"/>
  <c r="L248" i="1" s="1"/>
  <c r="AL246" i="1"/>
  <c r="P248" i="1" l="1"/>
  <c r="R248" i="1" s="1"/>
  <c r="P250" i="1" l="1"/>
  <c r="R250" i="1" s="1"/>
  <c r="R249" i="1"/>
  <c r="T248" i="1"/>
  <c r="P249" i="1"/>
  <c r="V248" i="1" l="1"/>
  <c r="V249" i="1" s="1"/>
  <c r="T250" i="1"/>
  <c r="T249" i="1"/>
  <c r="X248" i="1" l="1"/>
  <c r="X249" i="1" s="1"/>
  <c r="V250" i="1"/>
  <c r="Z248" i="1"/>
  <c r="AB248" i="1" s="1"/>
  <c r="X250" i="1" l="1"/>
  <c r="AB249" i="1"/>
  <c r="AD248" i="1"/>
  <c r="AD249" i="1" s="1"/>
  <c r="Z250" i="1"/>
  <c r="AB250" i="1" s="1"/>
  <c r="Z249" i="1"/>
  <c r="AD250" i="1" l="1"/>
  <c r="AF248" i="1"/>
  <c r="AH248" i="1" s="1"/>
  <c r="AH249" i="1" s="1"/>
  <c r="AJ248" i="1" l="1"/>
  <c r="AL248" i="1" s="1"/>
  <c r="AF249" i="1"/>
  <c r="AF250" i="1"/>
  <c r="AH250" i="1" s="1"/>
  <c r="AJ249" i="1" l="1"/>
  <c r="AJ250" i="1"/>
  <c r="AL250" i="1" s="1"/>
  <c r="AL249" i="1"/>
  <c r="AM248" i="1"/>
  <c r="L251" i="1" s="1"/>
  <c r="AN248" i="1"/>
  <c r="M253" i="1" s="1"/>
  <c r="P251" i="1" l="1"/>
  <c r="P253" i="1" l="1"/>
  <c r="R251" i="1"/>
  <c r="P252" i="1"/>
  <c r="R253" i="1" l="1"/>
  <c r="R252" i="1"/>
  <c r="T251" i="1"/>
  <c r="T252" i="1" s="1"/>
  <c r="V251" i="1" l="1"/>
  <c r="V252" i="1" s="1"/>
  <c r="T253" i="1"/>
  <c r="V253" i="1" l="1"/>
  <c r="X251" i="1"/>
  <c r="X253" i="1" l="1"/>
  <c r="Z251" i="1"/>
  <c r="AB251" i="1" s="1"/>
  <c r="X252" i="1"/>
  <c r="AD251" i="1" l="1"/>
  <c r="AD252" i="1" s="1"/>
  <c r="Z252" i="1"/>
  <c r="AB252" i="1"/>
  <c r="Z253" i="1"/>
  <c r="AB253" i="1" s="1"/>
  <c r="AF251" i="1" l="1"/>
  <c r="AF252" i="1" s="1"/>
  <c r="AD253" i="1"/>
  <c r="AF253" i="1" l="1"/>
  <c r="AH251" i="1"/>
  <c r="AH252" i="1" s="1"/>
  <c r="AH253" i="1" l="1"/>
  <c r="AJ251" i="1"/>
  <c r="AL251" i="1" s="1"/>
  <c r="AL252" i="1" s="1"/>
  <c r="AN251" i="1" l="1"/>
  <c r="M256" i="1" s="1"/>
  <c r="AM251" i="1"/>
  <c r="L254" i="1" s="1"/>
  <c r="P254" i="1" s="1"/>
  <c r="AJ252" i="1"/>
  <c r="AJ253" i="1"/>
  <c r="AL253" i="1" s="1"/>
  <c r="P255" i="1" l="1"/>
  <c r="P256" i="1"/>
  <c r="R254" i="1"/>
  <c r="T254" i="1" s="1"/>
  <c r="T255" i="1" s="1"/>
  <c r="V254" i="1" l="1"/>
  <c r="V255" i="1" s="1"/>
  <c r="R255" i="1"/>
  <c r="R256" i="1"/>
  <c r="T256" i="1" s="1"/>
  <c r="X254" i="1" l="1"/>
  <c r="X255" i="1" s="1"/>
  <c r="V256" i="1"/>
  <c r="Z254" i="1"/>
  <c r="AB254" i="1" s="1"/>
  <c r="X256" i="1" l="1"/>
  <c r="Z256" i="1"/>
  <c r="AB256" i="1" s="1"/>
  <c r="Z255" i="1"/>
  <c r="AB255" i="1"/>
  <c r="AD254" i="1"/>
  <c r="AF254" i="1" l="1"/>
  <c r="AD255" i="1"/>
  <c r="AD256" i="1"/>
  <c r="AF256" i="1" l="1"/>
  <c r="AH254" i="1"/>
  <c r="AF255" i="1"/>
  <c r="AH256" i="1" l="1"/>
  <c r="AH255" i="1"/>
  <c r="AJ254" i="1"/>
  <c r="AJ256" i="1" l="1"/>
  <c r="AJ255" i="1"/>
  <c r="AL254" i="1"/>
  <c r="AN254" i="1" s="1"/>
  <c r="M259" i="1" s="1"/>
  <c r="AL256" i="1" l="1"/>
  <c r="AL255" i="1"/>
  <c r="AM254" i="1"/>
  <c r="L257" i="1" s="1"/>
  <c r="P257" i="1" l="1"/>
  <c r="P258" i="1" s="1"/>
  <c r="R257" i="1" l="1"/>
  <c r="R258" i="1" s="1"/>
  <c r="P259" i="1"/>
  <c r="R259" i="1" l="1"/>
  <c r="T257" i="1"/>
  <c r="V257" i="1" s="1"/>
  <c r="V258" i="1" s="1"/>
  <c r="X257" i="1" l="1"/>
  <c r="Z257" i="1" s="1"/>
  <c r="AB257" i="1" s="1"/>
  <c r="AB258" i="1" s="1"/>
  <c r="T259" i="1"/>
  <c r="V259" i="1" s="1"/>
  <c r="X258" i="1"/>
  <c r="T258" i="1"/>
  <c r="Z258" i="1" l="1"/>
  <c r="AD257" i="1"/>
  <c r="AF257" i="1" s="1"/>
  <c r="AH257" i="1" s="1"/>
  <c r="X259" i="1"/>
  <c r="Z259" i="1" s="1"/>
  <c r="AB259" i="1" s="1"/>
  <c r="AD258" i="1" l="1"/>
  <c r="AD259" i="1"/>
  <c r="AF259" i="1" s="1"/>
  <c r="AH259" i="1" s="1"/>
  <c r="AJ257" i="1"/>
  <c r="AL257" i="1" s="1"/>
  <c r="AH258" i="1"/>
  <c r="AF258" i="1"/>
  <c r="AM257" i="1" l="1"/>
  <c r="L260" i="1" s="1"/>
  <c r="AL258" i="1"/>
  <c r="AN257" i="1"/>
  <c r="M262" i="1" s="1"/>
  <c r="AJ259" i="1"/>
  <c r="AL259" i="1" s="1"/>
  <c r="AJ258" i="1"/>
  <c r="P260" i="1" l="1"/>
  <c r="R260" i="1" s="1"/>
  <c r="P261" i="1" l="1"/>
  <c r="T260" i="1"/>
  <c r="R261" i="1"/>
  <c r="P262" i="1"/>
  <c r="R262" i="1" s="1"/>
  <c r="T262" i="1" l="1"/>
  <c r="V260" i="1"/>
  <c r="V262" i="1" s="1"/>
  <c r="T261" i="1"/>
  <c r="V261" i="1" l="1"/>
  <c r="X260" i="1"/>
  <c r="Z260" i="1" l="1"/>
  <c r="X262" i="1"/>
  <c r="X261" i="1"/>
  <c r="Z262" i="1" l="1"/>
  <c r="AB260" i="1"/>
  <c r="Z261" i="1"/>
  <c r="AB262" i="1" l="1"/>
  <c r="AB261" i="1"/>
  <c r="AD260" i="1"/>
  <c r="AD262" i="1" l="1"/>
  <c r="AD261" i="1"/>
  <c r="AF260" i="1"/>
  <c r="AF262" i="1" l="1"/>
  <c r="AH260" i="1"/>
  <c r="AF261" i="1"/>
  <c r="AH262" i="1" l="1"/>
  <c r="AH261" i="1"/>
  <c r="AJ260" i="1"/>
  <c r="AJ262" i="1" l="1"/>
  <c r="AJ261" i="1"/>
  <c r="AL260" i="1"/>
  <c r="AL262" i="1" l="1"/>
  <c r="AL261" i="1"/>
  <c r="AM260" i="1"/>
  <c r="L263" i="1" s="1"/>
  <c r="AN260" i="1"/>
  <c r="M265" i="1" s="1"/>
  <c r="P263" i="1" l="1"/>
  <c r="P264" i="1" s="1"/>
  <c r="R263" i="1" l="1"/>
  <c r="R264" i="1" s="1"/>
  <c r="P265" i="1"/>
  <c r="R265" i="1" l="1"/>
  <c r="T263" i="1"/>
  <c r="T265" i="1" l="1"/>
  <c r="V263" i="1"/>
  <c r="X263" i="1" s="1"/>
  <c r="X264" i="1" s="1"/>
  <c r="T264" i="1"/>
  <c r="V265" i="1" l="1"/>
  <c r="X265" i="1" s="1"/>
  <c r="V264" i="1"/>
  <c r="Z263" i="1"/>
  <c r="Z265" i="1" l="1"/>
  <c r="Z264" i="1"/>
  <c r="AB263" i="1"/>
  <c r="AD263" i="1" s="1"/>
  <c r="AF263" i="1" l="1"/>
  <c r="AB264" i="1"/>
  <c r="AD264" i="1"/>
  <c r="AB265" i="1"/>
  <c r="AD265" i="1" s="1"/>
  <c r="AF265" i="1" l="1"/>
  <c r="AF264" i="1"/>
  <c r="AH263" i="1"/>
  <c r="AJ263" i="1" l="1"/>
  <c r="AL263" i="1" s="1"/>
  <c r="AH265" i="1"/>
  <c r="AH264" i="1"/>
  <c r="AM263" i="1" l="1"/>
  <c r="L266" i="1" s="1"/>
  <c r="AL264" i="1"/>
  <c r="AJ265" i="1"/>
  <c r="AL265" i="1" s="1"/>
  <c r="AN263" i="1"/>
  <c r="M268" i="1" s="1"/>
  <c r="AJ264" i="1"/>
  <c r="P266" i="1" l="1"/>
  <c r="P268" i="1" s="1"/>
  <c r="P267" i="1" l="1"/>
  <c r="R266" i="1"/>
  <c r="T266" i="1" l="1"/>
  <c r="V266" i="1" s="1"/>
  <c r="R267" i="1"/>
  <c r="R268" i="1"/>
  <c r="T267" i="1" l="1"/>
  <c r="V267" i="1"/>
  <c r="X266" i="1"/>
  <c r="Z266" i="1" s="1"/>
  <c r="T268" i="1"/>
  <c r="V268" i="1" s="1"/>
  <c r="AB266" i="1" l="1"/>
  <c r="AB267" i="1" s="1"/>
  <c r="X267" i="1"/>
  <c r="X268" i="1"/>
  <c r="Z268" i="1" s="1"/>
  <c r="Z267" i="1"/>
  <c r="AB268" i="1" l="1"/>
  <c r="AD266" i="1"/>
  <c r="AD268" i="1" l="1"/>
  <c r="AD267" i="1"/>
  <c r="AF266" i="1"/>
  <c r="AF268" i="1" l="1"/>
  <c r="AF267" i="1"/>
  <c r="AH266" i="1"/>
  <c r="AH268" i="1" l="1"/>
  <c r="AJ266" i="1"/>
  <c r="AL266" i="1" s="1"/>
  <c r="AH267" i="1"/>
  <c r="AJ267" i="1" l="1"/>
  <c r="AJ268" i="1"/>
  <c r="AL268" i="1" s="1"/>
  <c r="AN266" i="1"/>
  <c r="M271" i="1" s="1"/>
  <c r="AM266" i="1"/>
  <c r="L269" i="1" s="1"/>
  <c r="AL267" i="1"/>
  <c r="P269" i="1" l="1"/>
  <c r="P270" i="1" s="1"/>
  <c r="P271" i="1" l="1"/>
  <c r="R269" i="1"/>
  <c r="R270" i="1" s="1"/>
  <c r="R271" i="1" l="1"/>
  <c r="T269" i="1"/>
  <c r="T271" i="1" l="1"/>
  <c r="V269" i="1"/>
  <c r="T270" i="1"/>
  <c r="V270" i="1" l="1"/>
  <c r="V271" i="1"/>
  <c r="X269" i="1"/>
  <c r="Z269" i="1" l="1"/>
  <c r="X271" i="1"/>
  <c r="X270" i="1"/>
  <c r="Z271" i="1" l="1"/>
  <c r="AB269" i="1"/>
  <c r="AB270" i="1" s="1"/>
  <c r="Z270" i="1"/>
  <c r="AB271" i="1" l="1"/>
  <c r="AD269" i="1"/>
  <c r="AD271" i="1" l="1"/>
  <c r="AF269" i="1"/>
  <c r="AD270" i="1"/>
  <c r="AH269" i="1" l="1"/>
  <c r="AF270" i="1"/>
  <c r="AF271" i="1"/>
  <c r="AH271" i="1" l="1"/>
  <c r="AH270" i="1"/>
  <c r="AJ269" i="1"/>
  <c r="AJ271" i="1" l="1"/>
  <c r="AJ270" i="1"/>
  <c r="AL269" i="1"/>
  <c r="AL271" i="1" l="1"/>
  <c r="AM269" i="1"/>
  <c r="L272" i="1" s="1"/>
  <c r="AL270" i="1"/>
  <c r="AN269" i="1"/>
  <c r="M274" i="1" s="1"/>
  <c r="P272" i="1" l="1"/>
  <c r="P273" i="1" s="1"/>
  <c r="R272" i="1" l="1"/>
  <c r="T272" i="1" s="1"/>
  <c r="V272" i="1" s="1"/>
  <c r="V273" i="1" s="1"/>
  <c r="P274" i="1"/>
  <c r="R274" i="1" l="1"/>
  <c r="T274" i="1" s="1"/>
  <c r="V274" i="1" s="1"/>
  <c r="T273" i="1"/>
  <c r="X272" i="1"/>
  <c r="Z272" i="1" s="1"/>
  <c r="Z273" i="1" s="1"/>
  <c r="R273" i="1"/>
  <c r="X273" i="1" l="1"/>
  <c r="X274" i="1"/>
  <c r="Z274" i="1" s="1"/>
  <c r="AB272" i="1"/>
  <c r="AB274" i="1" l="1"/>
  <c r="AB273" i="1"/>
  <c r="AD272" i="1"/>
  <c r="AD273" i="1" s="1"/>
  <c r="AF272" i="1" l="1"/>
  <c r="AD274" i="1"/>
  <c r="AF273" i="1"/>
  <c r="AH272" i="1"/>
  <c r="AJ272" i="1" s="1"/>
  <c r="AF274" i="1" l="1"/>
  <c r="AJ273" i="1"/>
  <c r="AL272" i="1"/>
  <c r="AN272" i="1" s="1"/>
  <c r="M277" i="1" s="1"/>
  <c r="AH274" i="1"/>
  <c r="AJ274" i="1" s="1"/>
  <c r="AH273" i="1"/>
  <c r="AL274" i="1" l="1"/>
  <c r="AL273" i="1"/>
  <c r="AM272" i="1"/>
  <c r="L275" i="1" s="1"/>
  <c r="P275" i="1" l="1"/>
  <c r="R275" i="1" s="1"/>
  <c r="R276" i="1" l="1"/>
  <c r="P277" i="1"/>
  <c r="R277" i="1" s="1"/>
  <c r="T275" i="1"/>
  <c r="P276" i="1"/>
  <c r="T277" i="1" l="1"/>
  <c r="T276" i="1"/>
  <c r="V275" i="1"/>
  <c r="V277" i="1" s="1"/>
  <c r="X275" i="1" l="1"/>
  <c r="X276" i="1" s="1"/>
  <c r="V276" i="1"/>
  <c r="X277" i="1" l="1"/>
  <c r="Z275" i="1"/>
  <c r="AB275" i="1" s="1"/>
  <c r="AB276" i="1" l="1"/>
  <c r="AD275" i="1"/>
  <c r="Z277" i="1"/>
  <c r="AB277" i="1" s="1"/>
  <c r="Z276" i="1"/>
  <c r="AF275" i="1" l="1"/>
  <c r="AD277" i="1"/>
  <c r="AD276" i="1"/>
  <c r="AH275" i="1" l="1"/>
  <c r="AF277" i="1"/>
  <c r="AF276" i="1"/>
  <c r="AH277" i="1" l="1"/>
  <c r="AJ275" i="1"/>
  <c r="AH276" i="1"/>
  <c r="AJ277" i="1" l="1"/>
  <c r="AJ276" i="1"/>
  <c r="AL275" i="1"/>
  <c r="AN275" i="1" s="1"/>
  <c r="M280" i="1" s="1"/>
  <c r="AL277" i="1" l="1"/>
  <c r="AM275" i="1"/>
  <c r="L278" i="1" s="1"/>
  <c r="AL276" i="1"/>
  <c r="P278" i="1" l="1"/>
  <c r="P279" i="1" s="1"/>
  <c r="R278" i="1" l="1"/>
  <c r="R279" i="1" s="1"/>
  <c r="P280" i="1"/>
  <c r="R280" i="1" l="1"/>
  <c r="T278" i="1"/>
  <c r="V278" i="1" s="1"/>
  <c r="V279" i="1" s="1"/>
  <c r="T279" i="1" l="1"/>
  <c r="X278" i="1"/>
  <c r="Z278" i="1" s="1"/>
  <c r="T280" i="1"/>
  <c r="V280" i="1" s="1"/>
  <c r="X279" i="1" l="1"/>
  <c r="X280" i="1"/>
  <c r="AB278" i="1"/>
  <c r="AB279" i="1" s="1"/>
  <c r="Z279" i="1"/>
  <c r="Z280" i="1"/>
  <c r="AB280" i="1" l="1"/>
  <c r="AD278" i="1"/>
  <c r="AF278" i="1" s="1"/>
  <c r="AD280" i="1" l="1"/>
  <c r="AF280" i="1" s="1"/>
  <c r="AH278" i="1"/>
  <c r="AD279" i="1"/>
  <c r="AF279" i="1"/>
  <c r="AH280" i="1" l="1"/>
  <c r="AH279" i="1"/>
  <c r="AJ278" i="1"/>
  <c r="AJ279" i="1" l="1"/>
  <c r="AL278" i="1"/>
  <c r="AM278" i="1" s="1"/>
  <c r="L281" i="1" s="1"/>
  <c r="AJ280" i="1"/>
  <c r="P281" i="1" l="1"/>
  <c r="R281" i="1" s="1"/>
  <c r="AL280" i="1"/>
  <c r="AL279" i="1"/>
  <c r="AN278" i="1"/>
  <c r="M283" i="1" s="1"/>
  <c r="P283" i="1" l="1"/>
  <c r="R283" i="1" s="1"/>
  <c r="P282" i="1"/>
  <c r="T281" i="1"/>
  <c r="R282" i="1"/>
  <c r="T283" i="1" l="1"/>
  <c r="V281" i="1"/>
  <c r="T282" i="1"/>
  <c r="V283" i="1" l="1"/>
  <c r="X281" i="1"/>
  <c r="X282" i="1" s="1"/>
  <c r="V282" i="1"/>
  <c r="Z281" i="1"/>
  <c r="X283" i="1" l="1"/>
  <c r="AB281" i="1"/>
  <c r="AD281" i="1" s="1"/>
  <c r="Z283" i="1"/>
  <c r="Z282" i="1"/>
  <c r="AD282" i="1" l="1"/>
  <c r="AF281" i="1"/>
  <c r="AF282" i="1" s="1"/>
  <c r="AB282" i="1"/>
  <c r="AB283" i="1"/>
  <c r="AD283" i="1" s="1"/>
  <c r="AH281" i="1" l="1"/>
  <c r="AH282" i="1" s="1"/>
  <c r="AF283" i="1"/>
  <c r="AJ281" i="1" l="1"/>
  <c r="AJ282" i="1" s="1"/>
  <c r="AH283" i="1"/>
  <c r="AJ283" i="1" l="1"/>
  <c r="AL281" i="1"/>
  <c r="AN281" i="1" s="1"/>
  <c r="M286" i="1" s="1"/>
  <c r="AM281" i="1"/>
  <c r="L284" i="1" s="1"/>
  <c r="AL282" i="1"/>
  <c r="AL283" i="1" l="1"/>
  <c r="P284" i="1"/>
  <c r="P285" i="1" s="1"/>
  <c r="P286" i="1" l="1"/>
  <c r="R284" i="1"/>
  <c r="R286" i="1" l="1"/>
  <c r="R285" i="1"/>
  <c r="T284" i="1"/>
  <c r="T285" i="1" l="1"/>
  <c r="T286" i="1"/>
  <c r="V284" i="1"/>
  <c r="V286" i="1" l="1"/>
  <c r="X284" i="1"/>
  <c r="V285" i="1"/>
  <c r="X286" i="1" l="1"/>
  <c r="X285" i="1"/>
  <c r="Z284" i="1"/>
  <c r="Z286" i="1" l="1"/>
  <c r="AB284" i="1"/>
  <c r="AD284" i="1" s="1"/>
  <c r="Z285" i="1"/>
  <c r="AD285" i="1" l="1"/>
  <c r="AB286" i="1"/>
  <c r="AD286" i="1" s="1"/>
  <c r="AB285" i="1"/>
  <c r="AF284" i="1"/>
  <c r="AF286" i="1" l="1"/>
  <c r="AH284" i="1"/>
  <c r="AF285" i="1"/>
  <c r="AH286" i="1" l="1"/>
  <c r="AJ284" i="1"/>
  <c r="AH285" i="1"/>
  <c r="AJ286" i="1" l="1"/>
  <c r="AJ285" i="1"/>
  <c r="AL284" i="1"/>
  <c r="AN284" i="1" l="1"/>
  <c r="M289" i="1" s="1"/>
  <c r="AL286" i="1"/>
  <c r="AM284" i="1"/>
  <c r="L287" i="1" s="1"/>
  <c r="AL285" i="1"/>
  <c r="P287" i="1" l="1"/>
  <c r="R287" i="1" s="1"/>
  <c r="T287" i="1" s="1"/>
  <c r="P288" i="1" l="1"/>
  <c r="R288" i="1"/>
  <c r="P289" i="1"/>
  <c r="R289" i="1" s="1"/>
  <c r="T289" i="1" s="1"/>
  <c r="T288" i="1"/>
  <c r="V287" i="1"/>
  <c r="V289" i="1" l="1"/>
  <c r="V288" i="1"/>
  <c r="X287" i="1"/>
  <c r="X289" i="1" l="1"/>
  <c r="Z287" i="1"/>
  <c r="X288" i="1"/>
  <c r="Z289" i="1" l="1"/>
  <c r="Z288" i="1"/>
  <c r="AB287" i="1"/>
  <c r="AD287" i="1" s="1"/>
  <c r="AF287" i="1" l="1"/>
  <c r="AF288" i="1" s="1"/>
  <c r="AB289" i="1"/>
  <c r="AD289" i="1" s="1"/>
  <c r="AD288" i="1"/>
  <c r="AB288" i="1"/>
  <c r="AH287" i="1" l="1"/>
  <c r="AJ287" i="1" s="1"/>
  <c r="AF289" i="1"/>
  <c r="AH288" i="1" l="1"/>
  <c r="AH289" i="1"/>
  <c r="AJ289" i="1" s="1"/>
  <c r="AL287" i="1"/>
  <c r="AN287" i="1" s="1"/>
  <c r="M292" i="1" s="1"/>
  <c r="AJ288" i="1"/>
  <c r="AM287" i="1" l="1"/>
  <c r="L290" i="1" s="1"/>
  <c r="AL289" i="1"/>
  <c r="AL288" i="1"/>
  <c r="P290" i="1" l="1"/>
  <c r="P292" i="1" s="1"/>
  <c r="R290" i="1" l="1"/>
  <c r="R291" i="1" s="1"/>
  <c r="P291" i="1"/>
  <c r="R292" i="1" l="1"/>
  <c r="T290" i="1"/>
  <c r="T291" i="1" l="1"/>
  <c r="V290" i="1"/>
  <c r="T292" i="1"/>
  <c r="X290" i="1" l="1"/>
  <c r="X291" i="1" s="1"/>
  <c r="V292" i="1"/>
  <c r="V291" i="1"/>
  <c r="X292" i="1" l="1"/>
  <c r="Z290" i="1"/>
  <c r="Z291" i="1" l="1"/>
  <c r="Z292" i="1"/>
  <c r="AB290" i="1"/>
  <c r="AD290" i="1" l="1"/>
  <c r="AD291" i="1" s="1"/>
  <c r="AB292" i="1"/>
  <c r="AB291" i="1"/>
  <c r="AF290" i="1" l="1"/>
  <c r="AH290" i="1" s="1"/>
  <c r="AJ290" i="1" s="1"/>
  <c r="AJ291" i="1" s="1"/>
  <c r="AD292" i="1"/>
  <c r="AH291" i="1" l="1"/>
  <c r="AF291" i="1"/>
  <c r="AF292" i="1"/>
  <c r="AL290" i="1"/>
  <c r="AM290" i="1" s="1"/>
  <c r="L293" i="1" s="1"/>
  <c r="P293" i="1" s="1"/>
  <c r="P294" i="1" s="1"/>
  <c r="AH292" i="1"/>
  <c r="AJ292" i="1" s="1"/>
  <c r="AL291" i="1" l="1"/>
  <c r="R293" i="1"/>
  <c r="AN290" i="1"/>
  <c r="M295" i="1" s="1"/>
  <c r="P295" i="1" s="1"/>
  <c r="R295" i="1" s="1"/>
  <c r="AL292" i="1"/>
  <c r="T293" i="1"/>
  <c r="T294" i="1" s="1"/>
  <c r="R294" i="1"/>
  <c r="T295" i="1" l="1"/>
  <c r="V293" i="1"/>
  <c r="V295" i="1" l="1"/>
  <c r="V294" i="1"/>
  <c r="X293" i="1"/>
  <c r="X295" i="1" l="1"/>
  <c r="X294" i="1"/>
  <c r="Z293" i="1"/>
  <c r="Z295" i="1" l="1"/>
  <c r="AB293" i="1"/>
  <c r="Z294" i="1"/>
  <c r="AB295" i="1" l="1"/>
  <c r="AD293" i="1"/>
  <c r="AB294" i="1"/>
  <c r="AD295" i="1" l="1"/>
  <c r="AD294" i="1"/>
  <c r="AF293" i="1"/>
  <c r="AF295" i="1" l="1"/>
  <c r="AH293" i="1"/>
  <c r="AF294" i="1"/>
  <c r="AH294" i="1" l="1"/>
  <c r="AJ293" i="1"/>
  <c r="AH295" i="1"/>
  <c r="AJ295" i="1" l="1"/>
  <c r="AJ294" i="1"/>
  <c r="AL293" i="1"/>
  <c r="AL294" i="1" l="1"/>
  <c r="AM293" i="1"/>
  <c r="L296" i="1" s="1"/>
  <c r="AL295" i="1"/>
  <c r="AN293" i="1"/>
  <c r="M298" i="1" s="1"/>
  <c r="P296" i="1" l="1"/>
  <c r="P297" i="1" s="1"/>
  <c r="R296" i="1" l="1"/>
  <c r="T296" i="1" s="1"/>
  <c r="V296" i="1" s="1"/>
  <c r="P298" i="1"/>
  <c r="R298" i="1" l="1"/>
  <c r="T298" i="1" s="1"/>
  <c r="V298" i="1" s="1"/>
  <c r="T297" i="1"/>
  <c r="R297" i="1"/>
  <c r="X296" i="1"/>
  <c r="Z296" i="1" s="1"/>
  <c r="V297" i="1"/>
  <c r="X297" i="1" l="1"/>
  <c r="Z297" i="1"/>
  <c r="AB296" i="1"/>
  <c r="X298" i="1"/>
  <c r="Z298" i="1" s="1"/>
  <c r="AB298" i="1" l="1"/>
  <c r="AD296" i="1"/>
  <c r="AB297" i="1"/>
  <c r="AD298" i="1" l="1"/>
  <c r="AF296" i="1"/>
  <c r="AD297" i="1"/>
  <c r="AF298" i="1" l="1"/>
  <c r="AF297" i="1"/>
  <c r="AH296" i="1"/>
  <c r="AJ296" i="1" s="1"/>
  <c r="AJ297" i="1" s="1"/>
  <c r="AH298" i="1" l="1"/>
  <c r="AJ298" i="1" s="1"/>
  <c r="AH297" i="1"/>
  <c r="AL296" i="1"/>
  <c r="AL298" i="1" s="1"/>
  <c r="AL297" i="1" l="1"/>
  <c r="AM296" i="1"/>
  <c r="L299" i="1" s="1"/>
  <c r="P299" i="1" s="1"/>
  <c r="R299" i="1" s="1"/>
  <c r="R300" i="1" s="1"/>
  <c r="AN296" i="1"/>
  <c r="M301" i="1" s="1"/>
  <c r="P301" i="1" l="1"/>
  <c r="R301" i="1" s="1"/>
  <c r="P300" i="1"/>
  <c r="T299" i="1"/>
  <c r="T300" i="1" s="1"/>
  <c r="V299" i="1" l="1"/>
  <c r="V300" i="1" s="1"/>
  <c r="T301" i="1"/>
  <c r="X299" i="1"/>
  <c r="Z299" i="1" s="1"/>
  <c r="V301" i="1" l="1"/>
  <c r="X301" i="1" s="1"/>
  <c r="Z301" i="1" s="1"/>
  <c r="X300" i="1"/>
  <c r="Z300" i="1"/>
  <c r="AB299" i="1"/>
  <c r="AB301" i="1" l="1"/>
  <c r="AB300" i="1"/>
  <c r="AD299" i="1"/>
  <c r="AD301" i="1" l="1"/>
  <c r="AF299" i="1"/>
  <c r="AD300" i="1"/>
  <c r="AF301" i="1" l="1"/>
  <c r="AF300" i="1"/>
  <c r="AH299" i="1"/>
  <c r="AH301" i="1" l="1"/>
  <c r="AJ299" i="1"/>
  <c r="AH300" i="1"/>
  <c r="AJ301" i="1" l="1"/>
  <c r="AL299" i="1"/>
  <c r="AJ300" i="1"/>
  <c r="AL300" i="1" l="1"/>
  <c r="AM299" i="1"/>
  <c r="L302" i="1" s="1"/>
  <c r="AN299" i="1"/>
  <c r="M304" i="1" s="1"/>
  <c r="AL301" i="1"/>
  <c r="P302" i="1" l="1"/>
  <c r="P303" i="1" l="1"/>
  <c r="R302" i="1"/>
  <c r="T302" i="1" s="1"/>
  <c r="P304" i="1"/>
  <c r="R304" i="1" l="1"/>
  <c r="T304" i="1" s="1"/>
  <c r="R303" i="1"/>
  <c r="V302" i="1"/>
  <c r="V303" i="1" s="1"/>
  <c r="T303" i="1"/>
  <c r="X302" i="1" l="1"/>
  <c r="Z302" i="1" s="1"/>
  <c r="V304" i="1"/>
  <c r="X303" i="1" l="1"/>
  <c r="X304" i="1"/>
  <c r="Z304" i="1" s="1"/>
  <c r="Z303" i="1"/>
  <c r="AB302" i="1"/>
  <c r="AB303" i="1" l="1"/>
  <c r="AB304" i="1"/>
  <c r="AD302" i="1"/>
  <c r="AD303" i="1" s="1"/>
  <c r="AD304" i="1" l="1"/>
  <c r="AF302" i="1"/>
  <c r="AF304" i="1" l="1"/>
  <c r="AF303" i="1"/>
  <c r="AH302" i="1"/>
  <c r="AH303" i="1" s="1"/>
  <c r="AH304" i="1" l="1"/>
  <c r="AJ302" i="1"/>
  <c r="AJ304" i="1" l="1"/>
  <c r="AL302" i="1"/>
  <c r="AJ303" i="1"/>
  <c r="AL304" i="1" l="1"/>
  <c r="AM302" i="1"/>
  <c r="L305" i="1" s="1"/>
  <c r="AL303" i="1"/>
  <c r="AN302" i="1"/>
  <c r="M307" i="1" s="1"/>
  <c r="P305" i="1" l="1"/>
  <c r="R305" i="1" s="1"/>
  <c r="R306" i="1" s="1"/>
  <c r="P306" i="1" l="1"/>
  <c r="T305" i="1"/>
  <c r="P307" i="1"/>
  <c r="R307" i="1" s="1"/>
  <c r="T307" i="1" l="1"/>
  <c r="V305" i="1"/>
  <c r="T306" i="1"/>
  <c r="V307" i="1" l="1"/>
  <c r="V306" i="1"/>
  <c r="X305" i="1"/>
  <c r="Z305" i="1" s="1"/>
  <c r="X306" i="1" l="1"/>
  <c r="X307" i="1"/>
  <c r="Z307" i="1" s="1"/>
  <c r="Z306" i="1"/>
  <c r="AB305" i="1"/>
  <c r="AD305" i="1" l="1"/>
  <c r="AD306" i="1" s="1"/>
  <c r="AB306" i="1"/>
  <c r="AB307" i="1"/>
  <c r="AD307" i="1" l="1"/>
  <c r="AF305" i="1"/>
  <c r="AF307" i="1" l="1"/>
  <c r="AH305" i="1"/>
  <c r="AF306" i="1"/>
  <c r="AH307" i="1" l="1"/>
  <c r="AH306" i="1"/>
  <c r="AJ305" i="1"/>
  <c r="AJ307" i="1" l="1"/>
  <c r="AJ306" i="1"/>
  <c r="AL305" i="1"/>
  <c r="AN305" i="1" s="1"/>
  <c r="M310" i="1" s="1"/>
  <c r="AL307" i="1" l="1"/>
  <c r="AM305" i="1"/>
  <c r="L308" i="1" s="1"/>
  <c r="AL306" i="1"/>
  <c r="P308" i="1" l="1"/>
  <c r="R308" i="1" s="1"/>
  <c r="P309" i="1" l="1"/>
  <c r="P310" i="1"/>
  <c r="R310" i="1" s="1"/>
  <c r="R309" i="1"/>
  <c r="T308" i="1"/>
  <c r="T310" i="1" l="1"/>
  <c r="V308" i="1"/>
  <c r="T309" i="1"/>
  <c r="V310" i="1" l="1"/>
  <c r="X308" i="1"/>
  <c r="V309" i="1"/>
  <c r="Z308" i="1" l="1"/>
  <c r="X309" i="1"/>
  <c r="X310" i="1"/>
  <c r="Z310" i="1" l="1"/>
  <c r="AB308" i="1"/>
  <c r="Z309" i="1"/>
  <c r="AD308" i="1" l="1"/>
  <c r="AD309" i="1" s="1"/>
  <c r="AB310" i="1"/>
  <c r="AB309" i="1"/>
  <c r="AF308" i="1" l="1"/>
  <c r="AH308" i="1" s="1"/>
  <c r="AJ308" i="1" s="1"/>
  <c r="AD310" i="1"/>
  <c r="AF309" i="1" l="1"/>
  <c r="AH309" i="1"/>
  <c r="AF310" i="1"/>
  <c r="AH310" i="1" s="1"/>
  <c r="AJ310" i="1" s="1"/>
  <c r="AJ309" i="1"/>
  <c r="AL308" i="1"/>
  <c r="AN308" i="1" l="1"/>
  <c r="M313" i="1" s="1"/>
  <c r="AL310" i="1"/>
  <c r="AM308" i="1"/>
  <c r="L311" i="1" s="1"/>
  <c r="AL309" i="1"/>
  <c r="P311" i="1" l="1"/>
  <c r="R311" i="1" s="1"/>
  <c r="T311" i="1" s="1"/>
  <c r="P312" i="1" l="1"/>
  <c r="R312" i="1"/>
  <c r="V311" i="1"/>
  <c r="V312" i="1" s="1"/>
  <c r="T312" i="1"/>
  <c r="P313" i="1"/>
  <c r="R313" i="1" s="1"/>
  <c r="T313" i="1" s="1"/>
  <c r="V313" i="1" l="1"/>
  <c r="X311" i="1"/>
  <c r="X313" i="1" l="1"/>
  <c r="X312" i="1"/>
  <c r="Z311" i="1"/>
  <c r="Z313" i="1" l="1"/>
  <c r="AB311" i="1"/>
  <c r="Z312" i="1"/>
  <c r="AB313" i="1" l="1"/>
  <c r="AB312" i="1"/>
  <c r="AD311" i="1"/>
  <c r="AD313" i="1" l="1"/>
  <c r="AD312" i="1"/>
  <c r="AF311" i="1"/>
  <c r="AF313" i="1" l="1"/>
  <c r="AF312" i="1"/>
  <c r="AH311" i="1"/>
  <c r="AH313" i="1" l="1"/>
  <c r="AH312" i="1"/>
  <c r="AJ311" i="1"/>
  <c r="AJ313" i="1" l="1"/>
  <c r="AL311" i="1"/>
  <c r="AJ312" i="1"/>
  <c r="AL313" i="1" l="1"/>
  <c r="AL312" i="1"/>
  <c r="AM311" i="1"/>
  <c r="L314" i="1" s="1"/>
  <c r="AN311" i="1"/>
  <c r="M316" i="1" s="1"/>
  <c r="P314" i="1" l="1"/>
  <c r="P315" i="1" s="1"/>
  <c r="R314" i="1" l="1"/>
  <c r="T314" i="1" s="1"/>
  <c r="V314" i="1" s="1"/>
  <c r="V315" i="1" s="1"/>
  <c r="P316" i="1"/>
  <c r="R316" i="1" l="1"/>
  <c r="T316" i="1" s="1"/>
  <c r="V316" i="1" s="1"/>
  <c r="T315" i="1"/>
  <c r="R315" i="1"/>
  <c r="X314" i="1"/>
  <c r="X316" i="1" l="1"/>
  <c r="X315" i="1"/>
  <c r="Z314" i="1"/>
  <c r="Z315" i="1" l="1"/>
  <c r="AB314" i="1"/>
  <c r="AD314" i="1" s="1"/>
  <c r="AF314" i="1" s="1"/>
  <c r="AF315" i="1" s="1"/>
  <c r="Z316" i="1"/>
  <c r="AB316" i="1" l="1"/>
  <c r="AD316" i="1" s="1"/>
  <c r="AF316" i="1" s="1"/>
  <c r="AD315" i="1"/>
  <c r="AB315" i="1"/>
  <c r="AH314" i="1"/>
  <c r="AH316" i="1" l="1"/>
  <c r="AH315" i="1"/>
  <c r="AJ314" i="1"/>
  <c r="AJ316" i="1" l="1"/>
  <c r="AJ315" i="1"/>
  <c r="AL314" i="1"/>
  <c r="AN314" i="1" s="1"/>
  <c r="M319" i="1" s="1"/>
  <c r="AL316" i="1" l="1"/>
  <c r="AM314" i="1"/>
  <c r="L317" i="1" s="1"/>
  <c r="AL315" i="1"/>
  <c r="P317" i="1" l="1"/>
  <c r="P319" i="1" l="1"/>
  <c r="P318" i="1"/>
  <c r="R317" i="1"/>
  <c r="T317" i="1" s="1"/>
  <c r="R319" i="1" l="1"/>
  <c r="T319" i="1" s="1"/>
  <c r="R318" i="1"/>
  <c r="T318" i="1"/>
  <c r="V317" i="1"/>
  <c r="V318" i="1" s="1"/>
  <c r="V319" i="1" l="1"/>
  <c r="X317" i="1"/>
  <c r="X319" i="1" l="1"/>
  <c r="Z317" i="1"/>
  <c r="X318" i="1"/>
  <c r="AB317" i="1" l="1"/>
  <c r="Z319" i="1"/>
  <c r="Z318" i="1"/>
  <c r="AB319" i="1" l="1"/>
  <c r="AB318" i="1"/>
  <c r="AD317" i="1"/>
  <c r="AD319" i="1" l="1"/>
  <c r="AF317" i="1"/>
  <c r="AH317" i="1" s="1"/>
  <c r="AD318" i="1"/>
  <c r="AH318" i="1" l="1"/>
  <c r="AJ317" i="1"/>
  <c r="AF319" i="1"/>
  <c r="AH319" i="1" s="1"/>
  <c r="AF318" i="1"/>
  <c r="AJ319" i="1" l="1"/>
  <c r="AL317" i="1"/>
  <c r="AN317" i="1" s="1"/>
  <c r="M322" i="1" s="1"/>
  <c r="AJ318" i="1"/>
  <c r="AL319" i="1" l="1"/>
  <c r="AM317" i="1"/>
  <c r="L320" i="1" s="1"/>
  <c r="AL318" i="1"/>
  <c r="P320" i="1" l="1"/>
  <c r="R320" i="1" s="1"/>
  <c r="R321" i="1" s="1"/>
  <c r="T320" i="1" l="1"/>
  <c r="V320" i="1" s="1"/>
  <c r="V321" i="1" s="1"/>
  <c r="P321" i="1"/>
  <c r="P322" i="1"/>
  <c r="R322" i="1" s="1"/>
  <c r="X320" i="1" l="1"/>
  <c r="X321" i="1" s="1"/>
  <c r="T321" i="1"/>
  <c r="T322" i="1"/>
  <c r="V322" i="1" s="1"/>
  <c r="Z320" i="1" l="1"/>
  <c r="X322" i="1"/>
  <c r="AB320" i="1"/>
  <c r="Z321" i="1"/>
  <c r="Z322" i="1" l="1"/>
  <c r="AB322" i="1" s="1"/>
  <c r="AD320" i="1"/>
  <c r="AF320" i="1" s="1"/>
  <c r="AB321" i="1"/>
  <c r="AH320" i="1" l="1"/>
  <c r="AH321" i="1" s="1"/>
  <c r="AF321" i="1"/>
  <c r="AD322" i="1"/>
  <c r="AF322" i="1" s="1"/>
  <c r="AD321" i="1"/>
  <c r="AH322" i="1" l="1"/>
  <c r="AJ320" i="1"/>
  <c r="AJ322" i="1" l="1"/>
  <c r="AL320" i="1"/>
  <c r="AN320" i="1" s="1"/>
  <c r="M325" i="1" s="1"/>
  <c r="AJ321" i="1"/>
  <c r="AM320" i="1" l="1"/>
  <c r="L323" i="1" s="1"/>
  <c r="P323" i="1" s="1"/>
  <c r="AL321" i="1"/>
  <c r="AL322" i="1"/>
  <c r="P324" i="1" l="1"/>
  <c r="P325" i="1"/>
  <c r="R323" i="1"/>
  <c r="T323" i="1" l="1"/>
  <c r="V323" i="1" s="1"/>
  <c r="X323" i="1" s="1"/>
  <c r="R325" i="1"/>
  <c r="R324" i="1"/>
  <c r="T324" i="1" l="1"/>
  <c r="T325" i="1"/>
  <c r="V325" i="1" s="1"/>
  <c r="X325" i="1" s="1"/>
  <c r="X324" i="1"/>
  <c r="V324" i="1"/>
  <c r="Z323" i="1"/>
  <c r="AB323" i="1" s="1"/>
  <c r="Z324" i="1" l="1"/>
  <c r="AD323" i="1"/>
  <c r="Z325" i="1"/>
  <c r="AB325" i="1" s="1"/>
  <c r="AB324" i="1"/>
  <c r="AD325" i="1" l="1"/>
  <c r="AD324" i="1"/>
  <c r="AF323" i="1"/>
  <c r="AF324" i="1" l="1"/>
  <c r="AF325" i="1"/>
  <c r="AH323" i="1"/>
  <c r="AH325" i="1" l="1"/>
  <c r="AJ323" i="1"/>
  <c r="AH324" i="1"/>
  <c r="AL323" i="1" l="1"/>
  <c r="AN323" i="1" s="1"/>
  <c r="M328" i="1" s="1"/>
  <c r="AJ324" i="1"/>
  <c r="AJ325" i="1"/>
  <c r="AL325" i="1" l="1"/>
  <c r="AL324" i="1"/>
  <c r="AM323" i="1"/>
  <c r="L326" i="1" s="1"/>
  <c r="P326" i="1" l="1"/>
  <c r="R326" i="1" s="1"/>
  <c r="R327" i="1" s="1"/>
  <c r="P327" i="1" l="1"/>
  <c r="P328" i="1"/>
  <c r="R328" i="1" s="1"/>
  <c r="T326" i="1"/>
  <c r="T328" i="1" l="1"/>
  <c r="V326" i="1"/>
  <c r="V328" i="1" s="1"/>
  <c r="T327" i="1"/>
  <c r="V327" i="1" l="1"/>
  <c r="X326" i="1"/>
  <c r="X328" i="1" l="1"/>
  <c r="Z326" i="1"/>
  <c r="AB326" i="1" s="1"/>
  <c r="X327" i="1"/>
  <c r="Z328" i="1" l="1"/>
  <c r="AB328" i="1" s="1"/>
  <c r="AD326" i="1"/>
  <c r="AB327" i="1"/>
  <c r="Z327" i="1"/>
  <c r="AD327" i="1" l="1"/>
  <c r="AF326" i="1"/>
  <c r="AD328" i="1"/>
  <c r="AF328" i="1" l="1"/>
  <c r="AH326" i="1"/>
  <c r="AF327" i="1"/>
  <c r="AJ326" i="1" l="1"/>
  <c r="AH327" i="1"/>
  <c r="AH328" i="1"/>
  <c r="AJ328" i="1" l="1"/>
  <c r="AJ327" i="1"/>
  <c r="AL326" i="1"/>
  <c r="AM326" i="1" l="1"/>
  <c r="L329" i="1" s="1"/>
  <c r="AL327" i="1"/>
  <c r="AN326" i="1"/>
  <c r="M331" i="1" s="1"/>
  <c r="AL328" i="1"/>
  <c r="P329" i="1" l="1"/>
  <c r="R329" i="1" s="1"/>
  <c r="R330" i="1" l="1"/>
  <c r="P330" i="1"/>
  <c r="T329" i="1"/>
  <c r="T330" i="1" s="1"/>
  <c r="P331" i="1"/>
  <c r="R331" i="1" s="1"/>
  <c r="T331" i="1" l="1"/>
  <c r="V329" i="1"/>
  <c r="V330" i="1" s="1"/>
  <c r="X329" i="1" l="1"/>
  <c r="Z329" i="1" s="1"/>
  <c r="V331" i="1"/>
  <c r="Z330" i="1" l="1"/>
  <c r="X331" i="1"/>
  <c r="Z331" i="1" s="1"/>
  <c r="X330" i="1"/>
  <c r="AB329" i="1"/>
  <c r="AB330" i="1" s="1"/>
  <c r="AD329" i="1" l="1"/>
  <c r="AF329" i="1" s="1"/>
  <c r="AH329" i="1" s="1"/>
  <c r="AB331" i="1"/>
  <c r="AD330" i="1" l="1"/>
  <c r="AF330" i="1"/>
  <c r="AD331" i="1"/>
  <c r="AF331" i="1" s="1"/>
  <c r="AH331" i="1" s="1"/>
  <c r="AJ329" i="1"/>
  <c r="AH330" i="1"/>
  <c r="AJ331" i="1" l="1"/>
  <c r="AJ330" i="1"/>
  <c r="AL329" i="1"/>
  <c r="AL331" i="1" l="1"/>
  <c r="AL330" i="1"/>
  <c r="AM329" i="1"/>
  <c r="AN3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pfire Group</author>
  </authors>
  <commentList>
    <comment ref="B9" authorId="0" shapeId="0" xr:uid="{08AAB77A-59EA-4576-B81D-946AA780C1CE}">
      <text>
        <r>
          <rPr>
            <b/>
            <sz val="9"/>
            <color indexed="81"/>
            <rFont val="Tahoma"/>
            <charset val="1"/>
          </rPr>
          <t>pfire Group:</t>
        </r>
        <r>
          <rPr>
            <sz val="9"/>
            <color indexed="81"/>
            <rFont val="Tahoma"/>
            <charset val="1"/>
          </rPr>
          <t xml:space="preserve">
If your investment is a single lump sum investment or an initial lump sum followed up with a regular payment, insert the lump sum amount here</t>
        </r>
      </text>
    </comment>
    <comment ref="B10" authorId="0" shapeId="0" xr:uid="{8EF37ABC-6F63-4AC1-A56E-5021BF1CCAA4}">
      <text>
        <r>
          <rPr>
            <b/>
            <sz val="9"/>
            <color indexed="81"/>
            <rFont val="Tahoma"/>
            <family val="2"/>
          </rPr>
          <t>pfire Group:</t>
        </r>
        <r>
          <rPr>
            <sz val="9"/>
            <color indexed="81"/>
            <rFont val="Tahoma"/>
            <family val="2"/>
          </rPr>
          <t xml:space="preserve">
Insert the amount of your proposed REGULAR contribution that you want to make to this investment.</t>
        </r>
      </text>
    </comment>
    <comment ref="B11" authorId="0" shapeId="0" xr:uid="{1D8EF43F-E698-42D1-8385-0788C50C2AF1}">
      <text>
        <r>
          <rPr>
            <b/>
            <sz val="9"/>
            <color indexed="81"/>
            <rFont val="Tahoma"/>
            <family val="2"/>
          </rPr>
          <t>pfire Group:</t>
        </r>
        <r>
          <rPr>
            <sz val="9"/>
            <color indexed="81"/>
            <rFont val="Tahoma"/>
            <family val="2"/>
          </rPr>
          <t xml:space="preserve">
You can elect to make a monthly contribution or an annual contribution. Choose from the menu options available to you. If there are NO regular contributions, leave blank.
NOTE: It is assumed that all contributions are payable in advance.</t>
        </r>
      </text>
    </comment>
    <comment ref="B12" authorId="0" shapeId="0" xr:uid="{A5AACA09-039B-4C96-9D4F-4650897392C1}">
      <text>
        <r>
          <rPr>
            <b/>
            <sz val="9"/>
            <color indexed="81"/>
            <rFont val="Tahoma"/>
            <family val="2"/>
          </rPr>
          <t>pfire Group:</t>
        </r>
        <r>
          <rPr>
            <sz val="9"/>
            <color indexed="81"/>
            <rFont val="Tahoma"/>
            <family val="2"/>
          </rPr>
          <t xml:space="preserve">
Do you want your regular contribution to increase annually by a given percentage. If so, add the percentage increase that you desire.</t>
        </r>
      </text>
    </comment>
    <comment ref="B13" authorId="0" shapeId="0" xr:uid="{B8850DA0-2E82-4F27-8BB1-73B807A5851B}">
      <text>
        <r>
          <rPr>
            <b/>
            <sz val="9"/>
            <color indexed="81"/>
            <rFont val="Tahoma"/>
            <family val="2"/>
          </rPr>
          <t>pfire Group:</t>
        </r>
        <r>
          <rPr>
            <sz val="9"/>
            <color indexed="81"/>
            <rFont val="Tahoma"/>
            <family val="2"/>
          </rPr>
          <t xml:space="preserve">
What growth/interest do you want to include in your forecast. This growth/interest will be calculated in arrears - meaning at the end of the period in which growth/interest is to be capitalised.</t>
        </r>
      </text>
    </comment>
    <comment ref="B15" authorId="0" shapeId="0" xr:uid="{D16D427F-8A99-41D5-96E4-5D63E0E73705}">
      <text>
        <r>
          <rPr>
            <b/>
            <sz val="9"/>
            <color indexed="81"/>
            <rFont val="Tahoma"/>
            <family val="2"/>
          </rPr>
          <t>pfire Group:</t>
        </r>
        <r>
          <rPr>
            <sz val="9"/>
            <color indexed="81"/>
            <rFont val="Tahoma"/>
            <family val="2"/>
          </rPr>
          <t xml:space="preserve">
IF you have selected a growth/interest percentage to forecast - when do you want interest to be captalised/calculated.
Choose your frequency from the menu options provided. The interest will be calculated at the end of the period/s selected.</t>
        </r>
      </text>
    </comment>
    <comment ref="B16" authorId="0" shapeId="0" xr:uid="{945F8A95-B310-41D3-9D00-D3033DFCD6F0}">
      <text>
        <r>
          <rPr>
            <b/>
            <sz val="9"/>
            <color indexed="81"/>
            <rFont val="Tahoma"/>
            <family val="2"/>
          </rPr>
          <t>pfire Group:</t>
        </r>
        <r>
          <rPr>
            <sz val="9"/>
            <color indexed="81"/>
            <rFont val="Tahoma"/>
            <family val="2"/>
          </rPr>
          <t xml:space="preserve">
How long do you want to be invested for - in months? The term of your investment is mandatory.</t>
        </r>
      </text>
    </comment>
    <comment ref="B19" authorId="0" shapeId="0" xr:uid="{88E61356-7251-491C-8A1A-5D106F68E7B8}">
      <text>
        <r>
          <rPr>
            <b/>
            <sz val="9"/>
            <color indexed="81"/>
            <rFont val="Tahoma"/>
            <family val="2"/>
          </rPr>
          <t>pfire Group:</t>
        </r>
        <r>
          <rPr>
            <sz val="9"/>
            <color indexed="81"/>
            <rFont val="Tahoma"/>
            <family val="2"/>
          </rPr>
          <t xml:space="preserve">
If you would like to forecast the effects of the investment outcome IF FEES WERE CHARGED UP FRONT AGAINST THE CAPITAL insert the percentage fee to be deducted from capital.
NOTE: 
The fee is deducted off the initial capital up front on all Capital. That is, on initial capital contribution as well as recurring contributions.</t>
        </r>
      </text>
    </comment>
    <comment ref="B20" authorId="0" shapeId="0" xr:uid="{29B90ACF-4F53-45BB-BA9D-55B792ABF819}">
      <text>
        <r>
          <rPr>
            <b/>
            <sz val="9"/>
            <color indexed="81"/>
            <rFont val="Tahoma"/>
            <family val="2"/>
          </rPr>
          <t>pfire Group:</t>
        </r>
        <r>
          <rPr>
            <sz val="9"/>
            <color indexed="81"/>
            <rFont val="Tahoma"/>
            <family val="2"/>
          </rPr>
          <t xml:space="preserve">
As an estimation, any on-going management fees charged as a percentage is simply deducted from your interest/growth rate provided.
Whilst it is accepted that this is not 100% accurate, it does serve as a guideline to the affect of costs.
These costs are an annual percentage but deducted monthly.</t>
        </r>
      </text>
    </comment>
  </commentList>
</comments>
</file>

<file path=xl/sharedStrings.xml><?xml version="1.0" encoding="utf-8"?>
<sst xmlns="http://schemas.openxmlformats.org/spreadsheetml/2006/main" count="503" uniqueCount="63">
  <si>
    <t>Yrs</t>
  </si>
  <si>
    <t>Mths</t>
  </si>
  <si>
    <t>Annually</t>
  </si>
  <si>
    <t>Monthly</t>
  </si>
  <si>
    <t>Initial Capital Invested</t>
  </si>
  <si>
    <t>Regular payments</t>
  </si>
  <si>
    <t>C/FWD</t>
  </si>
  <si>
    <t>Int</t>
  </si>
  <si>
    <t>Capital</t>
  </si>
  <si>
    <t>Regular Payments Annual escalation</t>
  </si>
  <si>
    <t>Regular Payment Frequency in advance</t>
  </si>
  <si>
    <t>v2</t>
  </si>
  <si>
    <t>Interest captalised in arrears</t>
  </si>
  <si>
    <t>Results</t>
  </si>
  <si>
    <r>
      <t>Interest/</t>
    </r>
    <r>
      <rPr>
        <sz val="11"/>
        <color rgb="FFFF0000"/>
        <rFont val="Calibri"/>
        <family val="2"/>
        <scheme val="minor"/>
      </rPr>
      <t>accum</t>
    </r>
  </si>
  <si>
    <t>RESULTS COLUMN</t>
  </si>
  <si>
    <t>Value end of term</t>
  </si>
  <si>
    <t>Capital/Interest earned</t>
  </si>
  <si>
    <t>Term of Investment in Months</t>
  </si>
  <si>
    <t>Total Value of Investment at the end of the Term</t>
  </si>
  <si>
    <t>Total Interest Earned</t>
  </si>
  <si>
    <t>Interest b/fwd</t>
  </si>
  <si>
    <t>Total B/fwd</t>
  </si>
  <si>
    <t>Resulst Actual</t>
  </si>
  <si>
    <t>Total Capital Invested</t>
  </si>
  <si>
    <t>Term in years</t>
  </si>
  <si>
    <t>Actual Total returns over the period</t>
  </si>
  <si>
    <t>Actual Annualised return over the period</t>
  </si>
  <si>
    <t>% up-front fees on all capital contributions</t>
  </si>
  <si>
    <t>% on-going management fees on Investment - monthly</t>
  </si>
  <si>
    <t>Deducted from payment in advance</t>
  </si>
  <si>
    <t>Projected  growth/interest rate pa</t>
  </si>
  <si>
    <t>Deducted from Projected Growth/Interest rate</t>
  </si>
  <si>
    <t>Gross Premium</t>
  </si>
  <si>
    <t>Net Premium</t>
  </si>
  <si>
    <t>Affect of Fees</t>
  </si>
  <si>
    <t>Total Capital actually Invested</t>
  </si>
  <si>
    <t>Total returns over the period</t>
  </si>
  <si>
    <t>Annualised return over the period</t>
  </si>
  <si>
    <t>Deducted from all payments in advance</t>
  </si>
  <si>
    <t>Net Growth rate</t>
  </si>
  <si>
    <t>Estimated Returns</t>
  </si>
  <si>
    <t>Initial Lump Sum Contribution</t>
  </si>
  <si>
    <t>Regular Contributions</t>
  </si>
  <si>
    <t>Regular Contribution Frequency - in advance</t>
  </si>
  <si>
    <t>Regular Contribution - Annual escalation %</t>
  </si>
  <si>
    <t>Frquency of Interest/Growth to be capitalised?</t>
  </si>
  <si>
    <t>Projected term of Investment - in Months</t>
  </si>
  <si>
    <t>Assumptions</t>
  </si>
  <si>
    <t>Investment Projection Calculator</t>
  </si>
  <si>
    <t>-  % up-front fees on all capital contributions</t>
  </si>
  <si>
    <t>-  % on-going management fees on Investment - monthly</t>
  </si>
  <si>
    <t>RESULTS</t>
  </si>
  <si>
    <t>INSERT CLIENT NAME HERE</t>
  </si>
  <si>
    <t>Errors and ommissions accepted. The Results projected are for information purposes only.</t>
  </si>
  <si>
    <t>NOTES</t>
  </si>
  <si>
    <t>v4</t>
  </si>
  <si>
    <t>Property of the pfire Group at www.pfire.co.za</t>
  </si>
  <si>
    <t>For more calculators and other tools -  go to www.pfireacademy.co.za</t>
  </si>
  <si>
    <t>Enter Preparer name</t>
  </si>
  <si>
    <t>Enter date</t>
  </si>
  <si>
    <t>Your logo</t>
  </si>
  <si>
    <t>Total Interest/Growth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</si>
</sst>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1C09]dd\ mmmm\ yyyy;@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168">
    <xf numFmtId="0" fontId="0" fillId="0" borderId="0" xfId="0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3" fillId="0" borderId="0" xfId="0" applyNumberFormat="1" applyFont="1"/>
    <xf numFmtId="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/>
    <xf numFmtId="3" fontId="4" fillId="0" borderId="0" xfId="0" applyNumberFormat="1" applyFont="1" applyAlignment="1">
      <alignment horizontal="center" vertical="center"/>
    </xf>
    <xf numFmtId="4" fontId="0" fillId="0" borderId="0" xfId="0" applyNumberFormat="1" applyFont="1"/>
    <xf numFmtId="3" fontId="0" fillId="0" borderId="0" xfId="0" applyNumberFormat="1" applyFont="1"/>
    <xf numFmtId="4" fontId="0" fillId="0" borderId="0" xfId="0" applyNumberFormat="1" applyFont="1" applyAlignment="1">
      <alignment horizontal="center" vertical="center"/>
    </xf>
    <xf numFmtId="0" fontId="1" fillId="0" borderId="0" xfId="0" applyFont="1"/>
    <xf numFmtId="4" fontId="4" fillId="0" borderId="0" xfId="0" applyNumberFormat="1" applyFont="1"/>
    <xf numFmtId="4" fontId="4" fillId="0" borderId="0" xfId="0" applyNumberFormat="1" applyFont="1" applyAlignment="1">
      <alignment horizontal="center" vertical="center"/>
    </xf>
    <xf numFmtId="0" fontId="4" fillId="0" borderId="0" xfId="0" applyFont="1"/>
    <xf numFmtId="3" fontId="1" fillId="0" borderId="0" xfId="0" applyNumberFormat="1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/>
    <xf numFmtId="3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3" fontId="6" fillId="0" borderId="0" xfId="0" applyNumberFormat="1" applyFont="1"/>
    <xf numFmtId="4" fontId="6" fillId="0" borderId="0" xfId="0" applyNumberFormat="1" applyFont="1"/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10" fontId="0" fillId="0" borderId="0" xfId="0" applyNumberFormat="1" applyFont="1"/>
    <xf numFmtId="4" fontId="3" fillId="3" borderId="0" xfId="0" applyNumberFormat="1" applyFont="1" applyFill="1" applyAlignment="1">
      <alignment horizontal="center" vertical="center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4" fontId="3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4" fontId="0" fillId="0" borderId="0" xfId="0" applyNumberFormat="1" applyAlignment="1" applyProtection="1">
      <alignment horizontal="center" vertical="center"/>
      <protection hidden="1"/>
    </xf>
    <xf numFmtId="4" fontId="6" fillId="0" borderId="0" xfId="0" applyNumberFormat="1" applyFont="1" applyProtection="1">
      <protection hidden="1"/>
    </xf>
    <xf numFmtId="4" fontId="0" fillId="0" borderId="0" xfId="0" applyNumberFormat="1" applyProtection="1">
      <protection hidden="1"/>
    </xf>
    <xf numFmtId="0" fontId="0" fillId="0" borderId="0" xfId="0" applyFont="1" applyProtection="1">
      <protection hidden="1"/>
    </xf>
    <xf numFmtId="10" fontId="3" fillId="0" borderId="0" xfId="0" applyNumberFormat="1" applyFont="1" applyAlignment="1" applyProtection="1">
      <alignment horizontal="center" vertical="center"/>
      <protection hidden="1"/>
    </xf>
    <xf numFmtId="10" fontId="0" fillId="0" borderId="0" xfId="0" applyNumberFormat="1" applyAlignment="1" applyProtection="1">
      <alignment horizontal="center" vertical="center"/>
      <protection hidden="1"/>
    </xf>
    <xf numFmtId="0" fontId="0" fillId="5" borderId="2" xfId="0" applyFill="1" applyBorder="1" applyProtection="1">
      <protection hidden="1"/>
    </xf>
    <xf numFmtId="0" fontId="0" fillId="5" borderId="0" xfId="0" applyFill="1" applyBorder="1" applyProtection="1">
      <protection hidden="1"/>
    </xf>
    <xf numFmtId="0" fontId="0" fillId="5" borderId="12" xfId="0" applyFill="1" applyBorder="1" applyProtection="1">
      <protection hidden="1"/>
    </xf>
    <xf numFmtId="0" fontId="0" fillId="5" borderId="12" xfId="0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" fillId="0" borderId="0" xfId="0" applyFont="1" applyAlignment="1" applyProtection="1">
      <alignment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4" fontId="3" fillId="0" borderId="0" xfId="0" applyNumberFormat="1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" fontId="0" fillId="0" borderId="0" xfId="0" applyNumberFormat="1" applyAlignment="1" applyProtection="1">
      <alignment horizontal="center" vertical="center" wrapText="1"/>
      <protection hidden="1"/>
    </xf>
    <xf numFmtId="4" fontId="6" fillId="0" borderId="0" xfId="0" applyNumberFormat="1" applyFont="1" applyAlignment="1" applyProtection="1">
      <alignment wrapText="1"/>
      <protection hidden="1"/>
    </xf>
    <xf numFmtId="4" fontId="0" fillId="0" borderId="0" xfId="0" applyNumberFormat="1" applyAlignment="1" applyProtection="1">
      <alignment wrapText="1"/>
      <protection hidden="1"/>
    </xf>
    <xf numFmtId="0" fontId="0" fillId="0" borderId="0" xfId="0" applyFont="1" applyAlignment="1" applyProtection="1">
      <alignment wrapText="1"/>
      <protection hidden="1"/>
    </xf>
    <xf numFmtId="0" fontId="0" fillId="5" borderId="2" xfId="0" applyFill="1" applyBorder="1" applyAlignment="1" applyProtection="1">
      <alignment vertical="center" wrapText="1"/>
      <protection hidden="1"/>
    </xf>
    <xf numFmtId="0" fontId="2" fillId="5" borderId="0" xfId="0" applyFont="1" applyFill="1" applyBorder="1" applyAlignment="1" applyProtection="1">
      <alignment horizontal="center" vertical="center" wrapText="1"/>
      <protection hidden="1"/>
    </xf>
    <xf numFmtId="10" fontId="0" fillId="0" borderId="0" xfId="0" applyNumberFormat="1" applyAlignment="1" applyProtection="1">
      <alignment wrapText="1"/>
      <protection hidden="1"/>
    </xf>
    <xf numFmtId="0" fontId="0" fillId="0" borderId="0" xfId="0" applyFill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wrapText="1"/>
      <protection hidden="1"/>
    </xf>
    <xf numFmtId="164" fontId="0" fillId="5" borderId="0" xfId="0" applyNumberFormat="1" applyFill="1" applyBorder="1" applyAlignment="1" applyProtection="1">
      <alignment horizontal="center" vertical="center" wrapText="1"/>
      <protection hidden="1"/>
    </xf>
    <xf numFmtId="4" fontId="3" fillId="0" borderId="0" xfId="0" applyNumberFormat="1" applyFont="1" applyAlignment="1" applyProtection="1">
      <alignment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5" borderId="0" xfId="0" applyFill="1" applyBorder="1" applyAlignment="1" applyProtection="1">
      <alignment horizontal="center" vertical="center" wrapText="1"/>
      <protection hidden="1"/>
    </xf>
    <xf numFmtId="4" fontId="2" fillId="4" borderId="5" xfId="0" applyNumberFormat="1" applyFont="1" applyFill="1" applyBorder="1" applyAlignment="1" applyProtection="1">
      <alignment horizontal="center" vertical="center" wrapText="1"/>
      <protection hidden="1"/>
    </xf>
    <xf numFmtId="4" fontId="14" fillId="4" borderId="5" xfId="0" applyNumberFormat="1" applyFont="1" applyFill="1" applyBorder="1" applyAlignment="1" applyProtection="1">
      <alignment horizontal="center" vertical="center" wrapText="1"/>
      <protection hidden="1"/>
    </xf>
    <xf numFmtId="4" fontId="4" fillId="0" borderId="0" xfId="0" applyNumberFormat="1" applyFont="1" applyAlignment="1" applyProtection="1">
      <alignment horizontal="center" vertical="center" wrapText="1"/>
      <protection hidden="1"/>
    </xf>
    <xf numFmtId="10" fontId="2" fillId="4" borderId="5" xfId="0" applyNumberFormat="1" applyFont="1" applyFill="1" applyBorder="1" applyAlignment="1" applyProtection="1">
      <alignment horizontal="center" vertical="center" wrapText="1"/>
      <protection hidden="1"/>
    </xf>
    <xf numFmtId="4" fontId="7" fillId="0" borderId="0" xfId="0" applyNumberFormat="1" applyFont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 wrapText="1"/>
      <protection hidden="1"/>
    </xf>
    <xf numFmtId="4" fontId="0" fillId="0" borderId="0" xfId="0" applyNumberFormat="1" applyFont="1" applyAlignment="1" applyProtection="1">
      <alignment horizontal="center" vertical="center" wrapText="1"/>
      <protection hidden="1"/>
    </xf>
    <xf numFmtId="4" fontId="0" fillId="0" borderId="0" xfId="0" applyNumberFormat="1" applyFont="1" applyAlignment="1" applyProtection="1">
      <alignment wrapText="1"/>
      <protection hidden="1"/>
    </xf>
    <xf numFmtId="4" fontId="7" fillId="0" borderId="0" xfId="0" applyNumberFormat="1" applyFont="1" applyAlignment="1" applyProtection="1">
      <alignment wrapText="1"/>
      <protection hidden="1"/>
    </xf>
    <xf numFmtId="4" fontId="3" fillId="3" borderId="0" xfId="0" applyNumberFormat="1" applyFont="1" applyFill="1" applyAlignment="1" applyProtection="1">
      <alignment horizontal="center" vertical="center" wrapText="1"/>
      <protection hidden="1"/>
    </xf>
    <xf numFmtId="3" fontId="3" fillId="0" borderId="0" xfId="0" applyNumberFormat="1" applyFont="1" applyAlignment="1" applyProtection="1">
      <alignment horizontal="center" vertical="center" wrapText="1"/>
      <protection hidden="1"/>
    </xf>
    <xf numFmtId="3" fontId="0" fillId="0" borderId="0" xfId="0" applyNumberFormat="1" applyFont="1" applyAlignment="1" applyProtection="1">
      <alignment wrapText="1"/>
      <protection hidden="1"/>
    </xf>
    <xf numFmtId="3" fontId="0" fillId="0" borderId="0" xfId="0" applyNumberFormat="1" applyAlignment="1" applyProtection="1">
      <alignment wrapText="1"/>
      <protection hidden="1"/>
    </xf>
    <xf numFmtId="0" fontId="1" fillId="0" borderId="0" xfId="0" applyFont="1" applyAlignment="1" applyProtection="1">
      <alignment wrapText="1"/>
      <protection hidden="1"/>
    </xf>
    <xf numFmtId="10" fontId="0" fillId="0" borderId="0" xfId="0" applyNumberFormat="1" applyFont="1" applyAlignment="1" applyProtection="1">
      <alignment horizontal="center" vertical="center" wrapText="1"/>
      <protection hidden="1"/>
    </xf>
    <xf numFmtId="10" fontId="0" fillId="0" borderId="0" xfId="0" applyNumberFormat="1" applyFont="1" applyAlignment="1" applyProtection="1">
      <alignment wrapText="1"/>
      <protection hidden="1"/>
    </xf>
    <xf numFmtId="0" fontId="4" fillId="0" borderId="0" xfId="0" applyFont="1" applyAlignment="1" applyProtection="1">
      <alignment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3" fontId="4" fillId="0" borderId="0" xfId="0" applyNumberFormat="1" applyFont="1" applyAlignment="1" applyProtection="1">
      <alignment horizontal="center" vertical="center" wrapText="1"/>
      <protection hidden="1"/>
    </xf>
    <xf numFmtId="4" fontId="4" fillId="0" borderId="0" xfId="0" applyNumberFormat="1" applyFont="1" applyAlignment="1" applyProtection="1">
      <alignment wrapText="1"/>
      <protection hidden="1"/>
    </xf>
    <xf numFmtId="3" fontId="1" fillId="0" borderId="0" xfId="0" applyNumberFormat="1" applyFont="1" applyAlignment="1" applyProtection="1">
      <alignment wrapText="1"/>
      <protection hidden="1"/>
    </xf>
    <xf numFmtId="0" fontId="6" fillId="0" borderId="0" xfId="0" applyFont="1" applyAlignment="1" applyProtection="1">
      <alignment wrapText="1"/>
      <protection hidden="1"/>
    </xf>
    <xf numFmtId="0" fontId="7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4" fontId="6" fillId="0" borderId="0" xfId="0" applyNumberFormat="1" applyFont="1" applyAlignment="1" applyProtection="1">
      <alignment horizontal="center" vertical="center" wrapText="1"/>
      <protection hidden="1"/>
    </xf>
    <xf numFmtId="3" fontId="7" fillId="0" borderId="0" xfId="0" applyNumberFormat="1" applyFont="1" applyAlignment="1" applyProtection="1">
      <alignment horizontal="center" vertical="center" wrapText="1"/>
      <protection hidden="1"/>
    </xf>
    <xf numFmtId="3" fontId="6" fillId="0" borderId="0" xfId="0" applyNumberFormat="1" applyFont="1" applyAlignment="1" applyProtection="1">
      <alignment wrapText="1"/>
      <protection hidden="1"/>
    </xf>
    <xf numFmtId="0" fontId="0" fillId="0" borderId="0" xfId="0" applyFont="1" applyAlignment="1" applyProtection="1">
      <alignment vertical="center" wrapText="1"/>
      <protection hidden="1"/>
    </xf>
    <xf numFmtId="0" fontId="1" fillId="0" borderId="0" xfId="0" applyFont="1" applyProtection="1"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4" fontId="7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4" fontId="6" fillId="0" borderId="0" xfId="0" applyNumberFormat="1" applyFont="1" applyAlignment="1" applyProtection="1">
      <alignment horizontal="center" vertical="center"/>
      <protection hidden="1"/>
    </xf>
    <xf numFmtId="4" fontId="7" fillId="0" borderId="0" xfId="0" applyNumberFormat="1" applyFont="1" applyProtection="1">
      <protection hidden="1"/>
    </xf>
    <xf numFmtId="3" fontId="7" fillId="0" borderId="0" xfId="0" applyNumberFormat="1" applyFont="1" applyAlignment="1" applyProtection="1">
      <alignment horizontal="center" vertical="center"/>
      <protection hidden="1"/>
    </xf>
    <xf numFmtId="4" fontId="4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3" fontId="4" fillId="0" borderId="0" xfId="0" applyNumberFormat="1" applyFont="1" applyAlignment="1" applyProtection="1">
      <alignment horizontal="center" vertical="center"/>
      <protection hidden="1"/>
    </xf>
    <xf numFmtId="3" fontId="1" fillId="0" borderId="0" xfId="0" applyNumberFormat="1" applyFont="1" applyProtection="1">
      <protection hidden="1"/>
    </xf>
    <xf numFmtId="4" fontId="0" fillId="0" borderId="0" xfId="0" applyNumberFormat="1" applyFont="1" applyBorder="1" applyAlignment="1" applyProtection="1">
      <alignment horizontal="center" vertical="center"/>
      <protection hidden="1"/>
    </xf>
    <xf numFmtId="4" fontId="4" fillId="0" borderId="0" xfId="0" applyNumberFormat="1" applyFont="1" applyAlignment="1" applyProtection="1">
      <alignment horizontal="center" vertical="center"/>
      <protection hidden="1"/>
    </xf>
    <xf numFmtId="4" fontId="3" fillId="0" borderId="0" xfId="0" applyNumberFormat="1" applyFont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quotePrefix="1" applyFont="1" applyAlignment="1" applyProtection="1">
      <alignment vertical="center"/>
      <protection hidden="1"/>
    </xf>
    <xf numFmtId="10" fontId="0" fillId="0" borderId="0" xfId="0" applyNumberFormat="1" applyFont="1" applyAlignment="1" applyProtection="1">
      <alignment horizontal="center" vertical="center"/>
      <protection hidden="1"/>
    </xf>
    <xf numFmtId="4" fontId="0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4" fontId="1" fillId="0" borderId="0" xfId="0" applyNumberFormat="1" applyFont="1" applyAlignment="1" applyProtection="1">
      <alignment horizontal="center" vertical="center"/>
      <protection hidden="1"/>
    </xf>
    <xf numFmtId="3" fontId="3" fillId="0" borderId="0" xfId="0" applyNumberFormat="1" applyFont="1" applyAlignment="1" applyProtection="1">
      <alignment horizontal="center" vertical="center"/>
      <protection hidden="1"/>
    </xf>
    <xf numFmtId="3" fontId="0" fillId="0" borderId="0" xfId="0" applyNumberFormat="1" applyFont="1" applyProtection="1">
      <protection hidden="1"/>
    </xf>
    <xf numFmtId="3" fontId="0" fillId="0" borderId="0" xfId="0" applyNumberFormat="1" applyProtection="1">
      <protection hidden="1"/>
    </xf>
    <xf numFmtId="10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5" borderId="5" xfId="0" applyNumberFormat="1" applyFont="1" applyFill="1" applyBorder="1" applyAlignment="1" applyProtection="1">
      <alignment vertical="top" wrapText="1"/>
      <protection locked="0"/>
    </xf>
    <xf numFmtId="0" fontId="8" fillId="5" borderId="7" xfId="0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" fontId="2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10" fontId="2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164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5" fillId="4" borderId="5" xfId="0" applyFont="1" applyFill="1" applyBorder="1" applyAlignment="1" applyProtection="1">
      <alignment vertical="center" wrapText="1"/>
      <protection hidden="1"/>
    </xf>
    <xf numFmtId="0" fontId="5" fillId="5" borderId="2" xfId="0" applyFont="1" applyFill="1" applyBorder="1" applyAlignment="1" applyProtection="1">
      <alignment vertical="center" wrapText="1"/>
      <protection hidden="1"/>
    </xf>
    <xf numFmtId="0" fontId="5" fillId="2" borderId="5" xfId="0" applyFont="1" applyFill="1" applyBorder="1" applyAlignment="1" applyProtection="1">
      <alignment vertical="center" wrapText="1"/>
      <protection hidden="1"/>
    </xf>
    <xf numFmtId="0" fontId="5" fillId="4" borderId="5" xfId="0" quotePrefix="1" applyFont="1" applyFill="1" applyBorder="1" applyAlignment="1" applyProtection="1">
      <alignment vertical="center" wrapText="1"/>
      <protection hidden="1"/>
    </xf>
    <xf numFmtId="0" fontId="5" fillId="4" borderId="5" xfId="0" applyFont="1" applyFill="1" applyBorder="1" applyAlignment="1" applyProtection="1">
      <alignment horizontal="center" vertical="center" wrapText="1"/>
      <protection hidden="1"/>
    </xf>
    <xf numFmtId="0" fontId="15" fillId="5" borderId="6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 applyProtection="1">
      <alignment horizontal="center" vertical="center" wrapText="1"/>
      <protection hidden="1"/>
    </xf>
    <xf numFmtId="0" fontId="16" fillId="5" borderId="1" xfId="0" applyFont="1" applyFill="1" applyBorder="1" applyAlignment="1" applyProtection="1">
      <alignment horizontal="center" vertical="center" wrapText="1"/>
      <protection hidden="1"/>
    </xf>
    <xf numFmtId="0" fontId="16" fillId="5" borderId="8" xfId="0" applyFont="1" applyFill="1" applyBorder="1" applyAlignment="1" applyProtection="1">
      <alignment horizontal="center" vertical="center" wrapText="1"/>
      <protection hidden="1"/>
    </xf>
    <xf numFmtId="0" fontId="16" fillId="5" borderId="9" xfId="0" applyFont="1" applyFill="1" applyBorder="1" applyAlignment="1" applyProtection="1">
      <alignment horizontal="center" vertical="center" wrapText="1"/>
      <protection hidden="1"/>
    </xf>
    <xf numFmtId="0" fontId="16" fillId="5" borderId="10" xfId="0" applyFont="1" applyFill="1" applyBorder="1" applyAlignment="1" applyProtection="1">
      <alignment horizontal="center" vertical="center" wrapText="1"/>
      <protection hidden="1"/>
    </xf>
    <xf numFmtId="0" fontId="16" fillId="5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/>
      <protection hidden="1"/>
    </xf>
    <xf numFmtId="0" fontId="13" fillId="4" borderId="3" xfId="0" applyFont="1" applyFill="1" applyBorder="1" applyAlignment="1" applyProtection="1">
      <alignment horizontal="center"/>
      <protection hidden="1"/>
    </xf>
    <xf numFmtId="0" fontId="13" fillId="4" borderId="4" xfId="0" applyFont="1" applyFill="1" applyBorder="1" applyAlignment="1" applyProtection="1">
      <alignment horizontal="center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3" fillId="4" borderId="3" xfId="0" applyFont="1" applyFill="1" applyBorder="1" applyAlignment="1" applyProtection="1">
      <alignment horizontal="center" vertical="center" wrapText="1"/>
      <protection hidden="1"/>
    </xf>
    <xf numFmtId="0" fontId="13" fillId="4" borderId="4" xfId="0" applyFont="1" applyFill="1" applyBorder="1" applyAlignment="1" applyProtection="1">
      <alignment horizontal="center" vertical="center" wrapText="1"/>
      <protection hidden="1"/>
    </xf>
    <xf numFmtId="0" fontId="9" fillId="5" borderId="6" xfId="0" applyFont="1" applyFill="1" applyBorder="1" applyAlignment="1" applyProtection="1">
      <alignment horizontal="center" vertical="center"/>
      <protection locked="0"/>
    </xf>
    <xf numFmtId="0" fontId="9" fillId="5" borderId="3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4" xfId="0" applyNumberFormat="1" applyBorder="1" applyAlignment="1" applyProtection="1">
      <alignment horizontal="center" vertical="center"/>
      <protection locked="0"/>
    </xf>
    <xf numFmtId="0" fontId="3" fillId="4" borderId="7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8" xfId="0" applyNumberFormat="1" applyFont="1" applyFill="1" applyBorder="1" applyAlignment="1" applyProtection="1">
      <alignment horizontal="center" vertical="center" wrapText="1"/>
      <protection hidden="1"/>
    </xf>
    <xf numFmtId="49" fontId="3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4" xfId="0" applyNumberFormat="1" applyFont="1" applyBorder="1" applyAlignment="1" applyProtection="1">
      <alignment horizontal="center" vertical="center" wrapText="1"/>
      <protection locked="0"/>
    </xf>
    <xf numFmtId="49" fontId="3" fillId="0" borderId="15" xfId="0" applyNumberFormat="1" applyFont="1" applyBorder="1" applyAlignment="1" applyProtection="1">
      <alignment horizontal="center" vertical="center" wrapText="1"/>
      <protection locked="0"/>
    </xf>
    <xf numFmtId="0" fontId="9" fillId="4" borderId="6" xfId="0" applyFont="1" applyFill="1" applyBorder="1" applyAlignment="1" applyProtection="1">
      <alignment horizontal="center" vertical="center"/>
      <protection hidden="1"/>
    </xf>
    <xf numFmtId="0" fontId="10" fillId="4" borderId="3" xfId="0" applyFont="1" applyFill="1" applyBorder="1" applyAlignment="1" applyProtection="1">
      <alignment horizontal="center" vertical="center"/>
      <protection hidden="1"/>
    </xf>
    <xf numFmtId="0" fontId="10" fillId="4" borderId="4" xfId="0" applyFont="1" applyFill="1" applyBorder="1" applyAlignment="1" applyProtection="1">
      <alignment horizontal="center" vertical="center"/>
      <protection hidden="1"/>
    </xf>
    <xf numFmtId="0" fontId="11" fillId="5" borderId="9" xfId="0" applyFont="1" applyFill="1" applyBorder="1" applyAlignment="1" applyProtection="1">
      <alignment horizontal="center" vertical="center"/>
      <protection hidden="1"/>
    </xf>
    <xf numFmtId="0" fontId="12" fillId="5" borderId="10" xfId="0" applyFont="1" applyFill="1" applyBorder="1" applyAlignment="1" applyProtection="1">
      <alignment horizontal="center" vertical="center"/>
      <protection hidden="1"/>
    </xf>
    <xf numFmtId="0" fontId="12" fillId="5" borderId="11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1063861</xdr:colOff>
      <xdr:row>32</xdr:row>
      <xdr:rowOff>0</xdr:rowOff>
    </xdr:from>
    <xdr:to>
      <xdr:col>3</xdr:col>
      <xdr:colOff>919163</xdr:colOff>
      <xdr:row>33</xdr:row>
      <xdr:rowOff>157163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62D529-D0C3-48BC-85AB-070FB1289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186" y="6553200"/>
          <a:ext cx="941152" cy="338138"/>
        </a:xfrm>
        <a:prstGeom prst="rect">
          <a:avLst/>
        </a:prstGeom>
      </xdr:spPr>
    </xdr:pic>
    <xdr:clientData/>
  </xdr:twoCellAnchor>
  <xdr:twoCellAnchor>
    <xdr:from>
      <xdr:col>63</xdr:col>
      <xdr:colOff>600075</xdr:colOff>
      <xdr:row>8</xdr:row>
      <xdr:rowOff>171450</xdr:rowOff>
    </xdr:from>
    <xdr:to>
      <xdr:col>69</xdr:col>
      <xdr:colOff>133350</xdr:colOff>
      <xdr:row>23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D51A08-371A-FEAA-9B97-B9B235C8E2B0}"/>
            </a:ext>
          </a:extLst>
        </xdr:cNvPr>
        <xdr:cNvSpPr txBox="1"/>
      </xdr:nvSpPr>
      <xdr:spPr>
        <a:xfrm>
          <a:off x="8372475" y="1428750"/>
          <a:ext cx="3190875" cy="3533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A" sz="1400" b="1"/>
            <a:t>FREE CALCULATOR</a:t>
          </a:r>
        </a:p>
        <a:p>
          <a:pPr algn="ctr"/>
          <a:endParaRPr lang="en-ZA" sz="1100"/>
        </a:p>
        <a:p>
          <a:pPr algn="ctr"/>
          <a:r>
            <a:rPr lang="en-ZA" sz="1100"/>
            <a:t>This is a pfire Group Free Estimator.</a:t>
          </a:r>
        </a:p>
        <a:p>
          <a:pPr algn="ctr"/>
          <a:endParaRPr lang="en-ZA" sz="1100"/>
        </a:p>
        <a:p>
          <a:pPr algn="ctr"/>
          <a:r>
            <a:rPr lang="en-ZA" sz="1100"/>
            <a:t>Please use this calculator as a general guideline only and to be used at your entire discretion.</a:t>
          </a:r>
        </a:p>
        <a:p>
          <a:pPr algn="ctr"/>
          <a:endParaRPr lang="en-ZA" sz="1100"/>
        </a:p>
        <a:p>
          <a:pPr algn="ctr"/>
          <a:r>
            <a:rPr lang="en-ZA" sz="1100"/>
            <a:t>Use of this calculator</a:t>
          </a:r>
          <a:r>
            <a:rPr lang="en-ZA" sz="1100" baseline="0"/>
            <a:t> does not constitute financial advice.</a:t>
          </a:r>
        </a:p>
        <a:p>
          <a:pPr algn="ctr"/>
          <a:endParaRPr lang="en-ZA" sz="1100" baseline="0"/>
        </a:p>
        <a:p>
          <a:pPr algn="ctr"/>
          <a:r>
            <a:rPr lang="en-ZA" sz="1100" baseline="0"/>
            <a:t>Please feel free to comment on this calculator.</a:t>
          </a:r>
        </a:p>
        <a:p>
          <a:pPr algn="ctr"/>
          <a:endParaRPr lang="en-ZA" sz="1100" baseline="0"/>
        </a:p>
        <a:p>
          <a:pPr algn="ctr"/>
          <a:r>
            <a:rPr lang="en-ZA" sz="1100" baseline="0"/>
            <a:t>LOOKING for your own calculator, please email us your request and we will quote to build this for you.</a:t>
          </a:r>
        </a:p>
        <a:p>
          <a:pPr algn="ctr"/>
          <a:endParaRPr lang="en-ZA" sz="1100" baseline="0"/>
        </a:p>
        <a:p>
          <a:pPr algn="ctr"/>
          <a:r>
            <a:rPr lang="en-ZA" sz="1100" b="1" u="sng" baseline="0"/>
            <a:t>email register@snc.pfirestorm.co.za</a:t>
          </a:r>
        </a:p>
        <a:p>
          <a:pPr algn="ctr"/>
          <a:endParaRPr lang="en-ZA" sz="1100" baseline="0"/>
        </a:p>
        <a:p>
          <a:pPr algn="ctr"/>
          <a:r>
            <a:rPr lang="en-ZA" sz="1100" baseline="0"/>
            <a:t>Errors and Ommissions accepted</a:t>
          </a:r>
        </a:p>
        <a:p>
          <a:endParaRPr lang="en-ZA" sz="1100" baseline="0"/>
        </a:p>
        <a:p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6F8D-FD77-4737-B0D1-92B226257321}">
  <dimension ref="A1:CB1160"/>
  <sheetViews>
    <sheetView showGridLines="0" showRowColHeaders="0" showZeros="0" tabSelected="1" topLeftCell="B2" workbookViewId="0">
      <selection activeCell="B2" sqref="B2:D2"/>
    </sheetView>
  </sheetViews>
  <sheetFormatPr defaultRowHeight="15" x14ac:dyDescent="0.25"/>
  <cols>
    <col min="1" max="1" width="4.5703125" style="35" hidden="1" customWidth="1"/>
    <col min="2" max="2" width="56.140625" style="35" customWidth="1"/>
    <col min="3" max="3" width="16.28515625" style="35" customWidth="1"/>
    <col min="4" max="4" width="16.7109375" style="35" customWidth="1"/>
    <col min="5" max="6" width="16.28515625" style="35" hidden="1" customWidth="1"/>
    <col min="7" max="7" width="16.28515625" style="36" hidden="1" customWidth="1"/>
    <col min="8" max="8" width="16.28515625" style="37" hidden="1" customWidth="1"/>
    <col min="9" max="9" width="20.85546875" style="37" hidden="1" customWidth="1"/>
    <col min="10" max="10" width="20.85546875" style="38" hidden="1" customWidth="1"/>
    <col min="11" max="11" width="9.140625" style="39" hidden="1" customWidth="1"/>
    <col min="12" max="12" width="13.28515625" style="40" hidden="1" customWidth="1"/>
    <col min="13" max="14" width="13.28515625" style="41" hidden="1" customWidth="1"/>
    <col min="15" max="41" width="13" style="35" hidden="1" customWidth="1"/>
    <col min="42" max="42" width="13.42578125" style="42" hidden="1" customWidth="1"/>
    <col min="43" max="43" width="13.28515625" style="42" hidden="1" customWidth="1"/>
    <col min="44" max="44" width="9.140625" style="35" hidden="1" customWidth="1"/>
    <col min="45" max="50" width="9.140625" style="43" hidden="1" customWidth="1"/>
    <col min="51" max="60" width="0" style="43" hidden="1" customWidth="1"/>
    <col min="61" max="77" width="9.140625" style="43"/>
    <col min="78" max="16384" width="9.140625" style="35"/>
  </cols>
  <sheetData>
    <row r="1" spans="1:77" hidden="1" x14ac:dyDescent="0.25">
      <c r="A1" s="35" t="s">
        <v>56</v>
      </c>
    </row>
    <row r="2" spans="1:77" ht="25.5" customHeight="1" x14ac:dyDescent="0.25">
      <c r="B2" s="151" t="s">
        <v>53</v>
      </c>
      <c r="C2" s="152"/>
      <c r="D2" s="153"/>
    </row>
    <row r="3" spans="1:77" ht="3.75" customHeight="1" x14ac:dyDescent="0.25">
      <c r="B3" s="125"/>
      <c r="C3" s="126"/>
      <c r="D3" s="127"/>
    </row>
    <row r="4" spans="1:77" ht="21" x14ac:dyDescent="0.25">
      <c r="B4" s="162" t="s">
        <v>49</v>
      </c>
      <c r="C4" s="163"/>
      <c r="D4" s="164"/>
      <c r="G4" s="36">
        <v>365</v>
      </c>
    </row>
    <row r="5" spans="1:77" ht="5.25" customHeight="1" x14ac:dyDescent="0.25">
      <c r="B5" s="165"/>
      <c r="C5" s="166"/>
      <c r="D5" s="167"/>
      <c r="G5" s="36">
        <v>5</v>
      </c>
    </row>
    <row r="6" spans="1:77" ht="18.75" x14ac:dyDescent="0.25">
      <c r="B6" s="138" t="s">
        <v>59</v>
      </c>
      <c r="C6" s="154" t="s">
        <v>60</v>
      </c>
      <c r="D6" s="155"/>
      <c r="G6" s="36">
        <f>+G4*G5</f>
        <v>1825</v>
      </c>
    </row>
    <row r="7" spans="1:77" ht="18.75" x14ac:dyDescent="0.3">
      <c r="B7" s="145" t="s">
        <v>48</v>
      </c>
      <c r="C7" s="146"/>
      <c r="D7" s="147"/>
      <c r="G7" s="36">
        <v>300</v>
      </c>
      <c r="H7" s="37">
        <v>3000000</v>
      </c>
      <c r="I7" s="37">
        <f>+G7+H7</f>
        <v>3000300</v>
      </c>
      <c r="J7" s="44">
        <v>2.5000000000000001E-2</v>
      </c>
      <c r="K7" s="45">
        <v>5.0000000000000001E-4</v>
      </c>
      <c r="L7" s="40">
        <f>1825-28</f>
        <v>1797</v>
      </c>
      <c r="M7" s="41">
        <v>30</v>
      </c>
    </row>
    <row r="8" spans="1:77" ht="6" customHeight="1" x14ac:dyDescent="0.25">
      <c r="B8" s="46"/>
      <c r="C8" s="47"/>
      <c r="D8" s="48"/>
      <c r="I8" s="37">
        <f>+I7*(J7+K7/L7*M7)</f>
        <v>75032.544240400675</v>
      </c>
    </row>
    <row r="9" spans="1:77" x14ac:dyDescent="0.25">
      <c r="B9" s="133" t="s">
        <v>42</v>
      </c>
      <c r="C9" s="128">
        <v>0</v>
      </c>
      <c r="D9" s="159" t="s">
        <v>61</v>
      </c>
    </row>
    <row r="10" spans="1:77" s="50" customFormat="1" x14ac:dyDescent="0.25">
      <c r="B10" s="133" t="s">
        <v>43</v>
      </c>
      <c r="C10" s="128">
        <v>0</v>
      </c>
      <c r="D10" s="160"/>
      <c r="G10" s="51"/>
      <c r="H10" s="52"/>
      <c r="I10" s="52"/>
      <c r="J10" s="53"/>
      <c r="K10" s="54"/>
      <c r="L10" s="55"/>
      <c r="M10" s="56"/>
      <c r="N10" s="56"/>
      <c r="AP10" s="57"/>
      <c r="AQ10" s="57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</row>
    <row r="11" spans="1:77" s="50" customFormat="1" x14ac:dyDescent="0.25">
      <c r="B11" s="133" t="s">
        <v>44</v>
      </c>
      <c r="C11" s="129" t="s">
        <v>3</v>
      </c>
      <c r="D11" s="160"/>
      <c r="E11" s="54"/>
      <c r="G11" s="51"/>
      <c r="H11" s="52"/>
      <c r="I11" s="52"/>
      <c r="J11" s="53"/>
      <c r="K11" s="54"/>
      <c r="L11" s="55"/>
      <c r="M11" s="56"/>
      <c r="N11" s="56"/>
      <c r="AP11" s="57"/>
      <c r="AQ11" s="57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</row>
    <row r="12" spans="1:77" s="50" customFormat="1" x14ac:dyDescent="0.25">
      <c r="B12" s="133" t="s">
        <v>45</v>
      </c>
      <c r="C12" s="130">
        <v>0</v>
      </c>
      <c r="D12" s="160"/>
      <c r="E12" s="54"/>
      <c r="G12" s="50">
        <v>1</v>
      </c>
      <c r="H12" s="50" t="s">
        <v>3</v>
      </c>
      <c r="I12" s="52"/>
      <c r="J12" s="53"/>
      <c r="K12" s="54"/>
      <c r="L12" s="55"/>
      <c r="M12" s="56"/>
      <c r="N12" s="56"/>
      <c r="AP12" s="57"/>
      <c r="AQ12" s="57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</row>
    <row r="13" spans="1:77" s="50" customFormat="1" x14ac:dyDescent="0.25">
      <c r="B13" s="133" t="s">
        <v>31</v>
      </c>
      <c r="C13" s="130">
        <v>0</v>
      </c>
      <c r="D13" s="160"/>
      <c r="E13" s="54"/>
      <c r="G13" s="50">
        <v>2</v>
      </c>
      <c r="H13" s="50" t="s">
        <v>2</v>
      </c>
      <c r="I13" s="52"/>
      <c r="J13" s="53"/>
      <c r="K13" s="54"/>
      <c r="L13" s="55"/>
      <c r="M13" s="56"/>
      <c r="N13" s="56"/>
      <c r="AP13" s="57"/>
      <c r="AQ13" s="57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</row>
    <row r="14" spans="1:77" s="50" customFormat="1" x14ac:dyDescent="0.25">
      <c r="B14" s="134"/>
      <c r="C14" s="60"/>
      <c r="D14" s="160"/>
      <c r="E14" s="54"/>
      <c r="G14" s="61">
        <f>+C13-C20</f>
        <v>0</v>
      </c>
      <c r="H14" s="54" t="s">
        <v>40</v>
      </c>
      <c r="I14" s="52"/>
      <c r="J14" s="53"/>
      <c r="K14" s="54"/>
      <c r="L14" s="55"/>
      <c r="M14" s="56"/>
      <c r="N14" s="56"/>
      <c r="AP14" s="57"/>
      <c r="AQ14" s="57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</row>
    <row r="15" spans="1:77" s="50" customFormat="1" x14ac:dyDescent="0.25">
      <c r="B15" s="133" t="s">
        <v>46</v>
      </c>
      <c r="C15" s="131" t="s">
        <v>3</v>
      </c>
      <c r="D15" s="160"/>
      <c r="E15" s="54"/>
      <c r="H15" s="54"/>
      <c r="I15" s="52"/>
      <c r="J15" s="53"/>
      <c r="K15" s="54"/>
      <c r="L15" s="55"/>
      <c r="M15" s="56"/>
      <c r="N15" s="56"/>
      <c r="AP15" s="57"/>
      <c r="AQ15" s="57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</row>
    <row r="16" spans="1:77" s="50" customFormat="1" x14ac:dyDescent="0.25">
      <c r="B16" s="133" t="s">
        <v>47</v>
      </c>
      <c r="C16" s="129">
        <v>120</v>
      </c>
      <c r="D16" s="160"/>
      <c r="E16" s="54"/>
      <c r="H16" s="54"/>
      <c r="I16" s="52"/>
      <c r="J16" s="53"/>
      <c r="K16" s="54"/>
      <c r="L16" s="55"/>
      <c r="M16" s="56"/>
      <c r="N16" s="56"/>
      <c r="AP16" s="57"/>
      <c r="AQ16" s="57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</row>
    <row r="17" spans="2:80" s="50" customFormat="1" x14ac:dyDescent="0.25">
      <c r="B17" s="135" t="s">
        <v>25</v>
      </c>
      <c r="C17" s="132">
        <f>+C16/12</f>
        <v>10</v>
      </c>
      <c r="D17" s="161"/>
      <c r="E17" s="62"/>
      <c r="F17" s="63"/>
      <c r="H17" s="54"/>
      <c r="I17" s="52"/>
      <c r="J17" s="53"/>
      <c r="K17" s="54"/>
      <c r="L17" s="55"/>
      <c r="M17" s="56"/>
      <c r="N17" s="56"/>
      <c r="AP17" s="57"/>
      <c r="AQ17" s="57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</row>
    <row r="18" spans="2:80" s="50" customFormat="1" ht="4.5" customHeight="1" x14ac:dyDescent="0.25">
      <c r="B18" s="134"/>
      <c r="C18" s="64"/>
      <c r="D18" s="49"/>
      <c r="E18" s="54"/>
      <c r="H18" s="54"/>
      <c r="I18" s="52"/>
      <c r="J18" s="53"/>
      <c r="K18" s="54"/>
      <c r="L18" s="55"/>
      <c r="M18" s="56"/>
      <c r="N18" s="56"/>
      <c r="AP18" s="57"/>
      <c r="AQ18" s="57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</row>
    <row r="19" spans="2:80" s="50" customFormat="1" ht="38.25" x14ac:dyDescent="0.25">
      <c r="B19" s="136" t="s">
        <v>50</v>
      </c>
      <c r="C19" s="123"/>
      <c r="D19" s="137" t="s">
        <v>39</v>
      </c>
      <c r="E19" s="54"/>
      <c r="H19" s="54"/>
      <c r="I19" s="52"/>
      <c r="J19" s="53"/>
      <c r="K19" s="54"/>
      <c r="L19" s="55"/>
      <c r="M19" s="56"/>
      <c r="N19" s="56"/>
      <c r="AP19" s="57"/>
      <c r="AQ19" s="57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</row>
    <row r="20" spans="2:80" s="50" customFormat="1" ht="51" x14ac:dyDescent="0.25">
      <c r="B20" s="136" t="s">
        <v>51</v>
      </c>
      <c r="C20" s="123">
        <v>0</v>
      </c>
      <c r="D20" s="137" t="s">
        <v>32</v>
      </c>
      <c r="E20" s="54"/>
      <c r="H20" s="54"/>
      <c r="I20" s="52"/>
      <c r="J20" s="53"/>
      <c r="K20" s="54"/>
      <c r="L20" s="55"/>
      <c r="M20" s="56"/>
      <c r="N20" s="56"/>
      <c r="AK20" s="51"/>
      <c r="AL20" s="51"/>
      <c r="AM20" s="51"/>
      <c r="AN20" s="51"/>
      <c r="AO20" s="51"/>
      <c r="AP20" s="65"/>
      <c r="AQ20" s="65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</row>
    <row r="21" spans="2:80" s="50" customFormat="1" ht="4.5" customHeight="1" x14ac:dyDescent="0.25">
      <c r="B21" s="59"/>
      <c r="C21" s="64"/>
      <c r="D21" s="49"/>
      <c r="E21" s="54"/>
      <c r="H21" s="54"/>
      <c r="I21" s="52"/>
      <c r="J21" s="53"/>
      <c r="K21" s="54"/>
      <c r="L21" s="55"/>
      <c r="M21" s="56"/>
      <c r="N21" s="56"/>
      <c r="AK21" s="51"/>
      <c r="AL21" s="51"/>
      <c r="AM21" s="51"/>
      <c r="AN21" s="51"/>
      <c r="AO21" s="51"/>
      <c r="AP21" s="65"/>
      <c r="AQ21" s="65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</row>
    <row r="22" spans="2:80" s="50" customFormat="1" ht="18.75" x14ac:dyDescent="0.25">
      <c r="B22" s="148" t="s">
        <v>52</v>
      </c>
      <c r="C22" s="149"/>
      <c r="D22" s="150"/>
      <c r="E22" s="66"/>
      <c r="H22" s="54"/>
      <c r="I22" s="52"/>
      <c r="J22" s="53"/>
      <c r="K22" s="54"/>
      <c r="L22" s="55"/>
      <c r="M22" s="56"/>
      <c r="N22" s="56"/>
      <c r="AK22" s="51"/>
      <c r="AL22" s="51"/>
      <c r="AM22" s="51"/>
      <c r="AN22" s="51"/>
      <c r="AO22" s="51"/>
      <c r="AP22" s="65"/>
      <c r="AQ22" s="65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</row>
    <row r="23" spans="2:80" s="50" customFormat="1" ht="4.5" customHeight="1" x14ac:dyDescent="0.25">
      <c r="B23" s="59"/>
      <c r="C23" s="67"/>
      <c r="D23" s="49"/>
      <c r="E23" s="54"/>
      <c r="H23" s="54"/>
      <c r="I23" s="52"/>
      <c r="J23" s="53"/>
      <c r="K23" s="54"/>
      <c r="L23" s="55"/>
      <c r="M23" s="56"/>
      <c r="N23" s="56"/>
      <c r="AK23" s="51"/>
      <c r="AL23" s="51"/>
      <c r="AM23" s="51"/>
      <c r="AN23" s="51"/>
      <c r="AO23" s="51"/>
      <c r="AP23" s="65"/>
      <c r="AQ23" s="65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</row>
    <row r="24" spans="2:80" s="50" customFormat="1" x14ac:dyDescent="0.25">
      <c r="B24" s="124" t="s">
        <v>55</v>
      </c>
      <c r="C24" s="137" t="s">
        <v>41</v>
      </c>
      <c r="D24" s="137" t="str">
        <f>IF(C19+C20=0,"","Estimated Returns - assuming NO fees - Benchmark")</f>
        <v/>
      </c>
      <c r="E24" s="54"/>
      <c r="H24" s="54"/>
      <c r="I24" s="52"/>
      <c r="J24" s="53"/>
      <c r="K24" s="54"/>
      <c r="L24" s="55"/>
      <c r="M24" s="56"/>
      <c r="N24" s="56"/>
      <c r="AK24" s="51"/>
      <c r="AL24" s="51"/>
      <c r="AM24" s="51"/>
      <c r="AN24" s="51"/>
      <c r="AO24" s="51"/>
      <c r="AP24" s="65"/>
      <c r="AQ24" s="65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</row>
    <row r="25" spans="2:80" s="50" customFormat="1" ht="4.5" customHeight="1" x14ac:dyDescent="0.25">
      <c r="B25" s="59"/>
      <c r="C25" s="67"/>
      <c r="D25" s="49"/>
      <c r="E25" s="54"/>
      <c r="H25" s="54"/>
      <c r="I25" s="52"/>
      <c r="J25" s="53"/>
      <c r="K25" s="54"/>
      <c r="L25" s="55"/>
      <c r="M25" s="56"/>
      <c r="N25" s="56"/>
      <c r="AK25" s="51"/>
      <c r="AL25" s="51"/>
      <c r="AM25" s="51"/>
      <c r="AN25" s="51"/>
      <c r="AO25" s="51"/>
      <c r="AP25" s="65"/>
      <c r="AQ25" s="65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</row>
    <row r="26" spans="2:80" s="50" customFormat="1" ht="20.100000000000001" customHeight="1" x14ac:dyDescent="0.25">
      <c r="B26" s="133" t="s">
        <v>19</v>
      </c>
      <c r="C26" s="68">
        <f>+I30</f>
        <v>0</v>
      </c>
      <c r="D26" s="68">
        <f>IF(C19+C20=0,0,+'Sheet1 (2)'!C16)</f>
        <v>0</v>
      </c>
      <c r="E26" s="54"/>
      <c r="H26" s="54"/>
      <c r="I26" s="52"/>
      <c r="J26" s="53"/>
      <c r="K26" s="54"/>
      <c r="L26" s="55"/>
      <c r="M26" s="56"/>
      <c r="N26" s="56"/>
      <c r="AK26" s="51"/>
      <c r="AL26" s="51"/>
      <c r="AM26" s="51"/>
      <c r="AN26" s="51"/>
      <c r="AO26" s="51"/>
      <c r="AP26" s="65"/>
      <c r="AQ26" s="65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</row>
    <row r="27" spans="2:80" s="50" customFormat="1" ht="20.100000000000001" customHeight="1" x14ac:dyDescent="0.25">
      <c r="B27" s="133" t="s">
        <v>62</v>
      </c>
      <c r="C27" s="69">
        <f>+H30</f>
        <v>0</v>
      </c>
      <c r="D27" s="69">
        <f>IF(C19+C20=0,0,+'Sheet1 (2)'!C17)</f>
        <v>0</v>
      </c>
      <c r="E27" s="54"/>
      <c r="H27" s="54"/>
      <c r="I27" s="52"/>
      <c r="J27" s="53"/>
      <c r="K27" s="54"/>
      <c r="L27" s="55"/>
      <c r="M27" s="56"/>
      <c r="N27" s="56"/>
      <c r="AK27" s="51"/>
      <c r="AL27" s="51"/>
      <c r="AM27" s="51"/>
      <c r="AN27" s="51"/>
      <c r="AO27" s="51"/>
      <c r="AP27" s="65"/>
      <c r="AQ27" s="65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</row>
    <row r="28" spans="2:80" s="50" customFormat="1" ht="20.100000000000001" customHeight="1" x14ac:dyDescent="0.25">
      <c r="B28" s="133" t="s">
        <v>36</v>
      </c>
      <c r="C28" s="68">
        <f>+C26-C27</f>
        <v>0</v>
      </c>
      <c r="D28" s="68">
        <f>IF(C19+C20=0,0,+D26-D27)</f>
        <v>0</v>
      </c>
      <c r="E28" s="54"/>
      <c r="H28" s="54"/>
      <c r="I28" s="52"/>
      <c r="J28" s="53"/>
      <c r="K28" s="54"/>
      <c r="L28" s="55"/>
      <c r="M28" s="56"/>
      <c r="N28" s="56"/>
      <c r="AK28" s="51"/>
      <c r="AL28" s="51"/>
      <c r="AM28" s="51"/>
      <c r="AN28" s="51"/>
      <c r="AO28" s="51"/>
      <c r="AP28" s="65"/>
      <c r="AQ28" s="65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</row>
    <row r="29" spans="2:80" s="50" customFormat="1" ht="5.25" customHeight="1" x14ac:dyDescent="0.25">
      <c r="B29" s="134"/>
      <c r="C29" s="67"/>
      <c r="D29" s="49"/>
      <c r="E29" s="54"/>
      <c r="F29" s="57"/>
      <c r="H29" s="54"/>
      <c r="I29" s="52"/>
      <c r="J29" s="53"/>
      <c r="K29" s="54"/>
      <c r="L29" s="55"/>
      <c r="M29" s="56"/>
      <c r="N29" s="56"/>
      <c r="P29" s="70" t="e">
        <f>SUM($L28:P28)-(SUM($L28:P28)*C11/12)</f>
        <v>#VALUE!</v>
      </c>
      <c r="AK29" s="51"/>
      <c r="AL29" s="51"/>
      <c r="AM29" s="51"/>
      <c r="AN29" s="51"/>
      <c r="AO29" s="51"/>
      <c r="AP29" s="65"/>
      <c r="AQ29" s="65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</row>
    <row r="30" spans="2:80" s="50" customFormat="1" ht="20.100000000000001" customHeight="1" x14ac:dyDescent="0.25">
      <c r="B30" s="133" t="s">
        <v>37</v>
      </c>
      <c r="C30" s="71">
        <f>+IF(C27=0,0,C27/D28)</f>
        <v>0</v>
      </c>
      <c r="D30" s="71">
        <f>IF(C19+C20=0,0,+IF(D27=0,0,D27/D28))</f>
        <v>0</v>
      </c>
      <c r="E30" s="54"/>
      <c r="F30" s="57"/>
      <c r="G30" s="51"/>
      <c r="H30" s="72">
        <f>SUM(H33:H335)</f>
        <v>0</v>
      </c>
      <c r="I30" s="53">
        <f>SUM(I33:I335)</f>
        <v>0</v>
      </c>
      <c r="J30" s="53"/>
      <c r="K30" s="54"/>
      <c r="L30" s="55"/>
      <c r="M30" s="56" t="s">
        <v>21</v>
      </c>
      <c r="N30" s="56"/>
      <c r="O30" s="50" t="s">
        <v>1</v>
      </c>
      <c r="AK30" s="58"/>
      <c r="AL30" s="58"/>
      <c r="AM30" s="58"/>
      <c r="AN30" s="58"/>
      <c r="AO30" s="58"/>
      <c r="AP30" s="65"/>
      <c r="AQ30" s="65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</row>
    <row r="31" spans="2:80" s="58" customFormat="1" ht="20.100000000000001" customHeight="1" x14ac:dyDescent="0.25">
      <c r="B31" s="133" t="s">
        <v>38</v>
      </c>
      <c r="C31" s="71">
        <f>IF(C16=0,0,+C30/C16*12)</f>
        <v>0</v>
      </c>
      <c r="D31" s="71">
        <f>IF(C19+C20=0,0,IF(C16=0,0,+D30/C16*12))</f>
        <v>0</v>
      </c>
      <c r="E31" s="73"/>
      <c r="G31" s="51"/>
      <c r="H31" s="52" t="s">
        <v>23</v>
      </c>
      <c r="I31" s="53" t="s">
        <v>15</v>
      </c>
      <c r="J31" s="53"/>
      <c r="K31" s="73" t="s">
        <v>0</v>
      </c>
      <c r="L31" s="74" t="s">
        <v>22</v>
      </c>
      <c r="M31" s="56"/>
      <c r="N31" s="56"/>
      <c r="O31" s="73">
        <v>1</v>
      </c>
      <c r="P31" s="73" t="s">
        <v>14</v>
      </c>
      <c r="Q31" s="73">
        <v>2</v>
      </c>
      <c r="R31" s="73" t="s">
        <v>14</v>
      </c>
      <c r="S31" s="73">
        <v>3</v>
      </c>
      <c r="T31" s="73" t="s">
        <v>14</v>
      </c>
      <c r="U31" s="73">
        <v>4</v>
      </c>
      <c r="V31" s="73" t="s">
        <v>14</v>
      </c>
      <c r="W31" s="73">
        <v>5</v>
      </c>
      <c r="X31" s="73" t="s">
        <v>14</v>
      </c>
      <c r="Y31" s="73">
        <v>6</v>
      </c>
      <c r="Z31" s="73" t="s">
        <v>14</v>
      </c>
      <c r="AA31" s="73">
        <v>7</v>
      </c>
      <c r="AB31" s="73" t="s">
        <v>14</v>
      </c>
      <c r="AC31" s="73">
        <v>8</v>
      </c>
      <c r="AD31" s="73" t="s">
        <v>14</v>
      </c>
      <c r="AE31" s="73">
        <v>9</v>
      </c>
      <c r="AF31" s="73" t="s">
        <v>14</v>
      </c>
      <c r="AG31" s="73">
        <v>10</v>
      </c>
      <c r="AH31" s="73" t="s">
        <v>14</v>
      </c>
      <c r="AI31" s="73">
        <v>11</v>
      </c>
      <c r="AJ31" s="73" t="s">
        <v>14</v>
      </c>
      <c r="AK31" s="73">
        <v>12</v>
      </c>
      <c r="AL31" s="73" t="s">
        <v>14</v>
      </c>
      <c r="AM31" s="73" t="s">
        <v>6</v>
      </c>
      <c r="AN31" s="73" t="s">
        <v>7</v>
      </c>
      <c r="AO31" s="73" t="s">
        <v>8</v>
      </c>
      <c r="AP31" s="75" t="s">
        <v>33</v>
      </c>
      <c r="AQ31" s="75" t="s">
        <v>34</v>
      </c>
      <c r="AT31" s="75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</row>
    <row r="32" spans="2:80" s="50" customFormat="1" x14ac:dyDescent="0.25">
      <c r="B32" s="156" t="s">
        <v>54</v>
      </c>
      <c r="C32" s="157"/>
      <c r="D32" s="158"/>
      <c r="E32" s="54"/>
      <c r="G32" s="51"/>
      <c r="H32" s="52"/>
      <c r="I32" s="53"/>
      <c r="J32" s="53"/>
      <c r="K32" s="54">
        <v>1</v>
      </c>
      <c r="L32" s="53">
        <f>+C9-(C9*C19)</f>
        <v>0</v>
      </c>
      <c r="M32" s="76"/>
      <c r="N32" s="76"/>
      <c r="O32" s="77">
        <f>IF($C$11=$H$12,+AQ32,IF($C$11=$H$13,AQ32,0))</f>
        <v>0</v>
      </c>
      <c r="P32" s="53">
        <f>IF($C$15=$H$12,+(L32+O32)*$G$14/12,0)</f>
        <v>0</v>
      </c>
      <c r="Q32" s="53">
        <f>IF($C$11=$H$12,+O32,IF($C$11=$H$13,0))</f>
        <v>0</v>
      </c>
      <c r="R32" s="53">
        <f>IF($C$15=$H$12,+SUM(L32:Q32)*$G$14/12,0)</f>
        <v>0</v>
      </c>
      <c r="S32" s="53">
        <f>IF($C$11=$H$12,+Q32,IF($C$11=$H$13,0))</f>
        <v>0</v>
      </c>
      <c r="T32" s="53">
        <f>IF($C$15=$H$12,SUM(L32:S32)*$G$14/12,0)</f>
        <v>0</v>
      </c>
      <c r="U32" s="53">
        <f>IF($C$11=$H$12,+S32,IF($C$11=$H$13,0))</f>
        <v>0</v>
      </c>
      <c r="V32" s="53">
        <f>IF($C$15=$H$12,SUM(L32:U32)*$G$14/12,0)</f>
        <v>0</v>
      </c>
      <c r="W32" s="53">
        <f>IF($C$11=$H$12,+U32,IF($C$11=$H$13,0))</f>
        <v>0</v>
      </c>
      <c r="X32" s="53">
        <f>IF($C$15=$H$12,SUM(L32:W32)*$G$14/12,0)</f>
        <v>0</v>
      </c>
      <c r="Y32" s="53">
        <f>IF($C$11=$H$12,+W32,IF($C$11=$H$13,0))</f>
        <v>0</v>
      </c>
      <c r="Z32" s="53">
        <f>IF($C$15=$H$12,SUM(L32:Y32)*$G$14/12,0)</f>
        <v>0</v>
      </c>
      <c r="AA32" s="53">
        <f>IF($C$11=$H$12,+Y32,IF($C$11=$H$13,0))</f>
        <v>0</v>
      </c>
      <c r="AB32" s="53">
        <f>IF($C$15=$H$12,SUM(L32:AA32)*$G$14/12,0)</f>
        <v>0</v>
      </c>
      <c r="AC32" s="53">
        <f>IF($C$11=$H$12,+AA32,IF($C$11=$H$13,0))</f>
        <v>0</v>
      </c>
      <c r="AD32" s="53">
        <f>IF($C$15=$H$12,SUM(L32:AC32)*$G$14/12,0)</f>
        <v>0</v>
      </c>
      <c r="AE32" s="53">
        <f>IF($C$11=$H$12,+AC32,IF($C$11=$H$13,0))</f>
        <v>0</v>
      </c>
      <c r="AF32" s="53">
        <f>IF($C$15=$H$12,SUM(L32:AE32)*$G$14/12,0)</f>
        <v>0</v>
      </c>
      <c r="AG32" s="53">
        <f>IF($C$11=$H$12,+AE32,IF($C$11=$H$13,0))</f>
        <v>0</v>
      </c>
      <c r="AH32" s="53">
        <f>IF($C$15=$H$12,SUM(L32:AG32)*$G$14/12,0)</f>
        <v>0</v>
      </c>
      <c r="AI32" s="53">
        <f>IF($C$11=$H$12,+AG32,IF($C$11=$H$13,0))</f>
        <v>0</v>
      </c>
      <c r="AJ32" s="53">
        <f>IF($C$15=$H$12,SUM(L32:AI32)*$G$14/12,0)</f>
        <v>0</v>
      </c>
      <c r="AK32" s="53">
        <f>IF($C$11=$H$12,+AI32,IF($C$11=$H$13,0))</f>
        <v>0</v>
      </c>
      <c r="AL32" s="53">
        <f>IF($C$15=$H$12,SUM(L32:AK32)*$G$14/12,IF($C$15=$H$13,(L32+O32)*$G$14,0))</f>
        <v>0</v>
      </c>
      <c r="AM32" s="53">
        <f>SUM(L32:AL32)</f>
        <v>0</v>
      </c>
      <c r="AN32" s="65">
        <f>+P32+R32+T32+V32+X32+Z32+AB32+AD32+AF32+AH32+AJ32+AL32</f>
        <v>0</v>
      </c>
      <c r="AO32" s="65">
        <f>+L32+O32+Q32+S32+U32+W32+Y32+AA32+AC32+AE32+AG32+AI32+AK32</f>
        <v>0</v>
      </c>
      <c r="AP32" s="65">
        <f>+C10</f>
        <v>0</v>
      </c>
      <c r="AQ32" s="65">
        <f>+AP32-(AP32*$C$19)</f>
        <v>0</v>
      </c>
      <c r="AR32" s="51"/>
      <c r="AS32" s="5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9"/>
      <c r="BU32" s="79"/>
      <c r="BV32" s="79"/>
      <c r="BW32" s="79"/>
      <c r="BX32" s="79"/>
      <c r="BY32" s="79"/>
      <c r="BZ32" s="80"/>
      <c r="CA32" s="80"/>
      <c r="CB32" s="80"/>
    </row>
    <row r="33" spans="2:80" s="81" customFormat="1" ht="14.25" customHeight="1" x14ac:dyDescent="0.25">
      <c r="B33" s="139" t="s">
        <v>57</v>
      </c>
      <c r="C33" s="140"/>
      <c r="D33" s="141"/>
      <c r="E33" s="82"/>
      <c r="F33" s="83"/>
      <c r="G33" s="84" t="s">
        <v>16</v>
      </c>
      <c r="H33" s="85"/>
      <c r="I33" s="70">
        <f>IF(O33=$C$16,P33,IF($C$16=Q33,R33,IF(S33=$C$16,T33,IF(U33=$C$16,V33,IF(W33=$C$16,X33,IF(Y33=$C$16,Z33,IF(AA33=$C$16,AB33,IF(AC33=$C$16,AD33,IF(AE33=$C$16,AF33,IF(AG33=$C$16,AH33,IF(AI33=$C$16,AJ33,IF($C$16=AK33,AL33,0))))))))))))</f>
        <v>0</v>
      </c>
      <c r="J33" s="70"/>
      <c r="K33" s="86"/>
      <c r="L33" s="70"/>
      <c r="M33" s="76"/>
      <c r="N33" s="76"/>
      <c r="O33" s="87">
        <v>1</v>
      </c>
      <c r="P33" s="70">
        <f>SUM($L32:P32)</f>
        <v>0</v>
      </c>
      <c r="Q33" s="87">
        <f>+O33+1</f>
        <v>2</v>
      </c>
      <c r="R33" s="70">
        <f>SUM($L32:R32)</f>
        <v>0</v>
      </c>
      <c r="S33" s="87">
        <f>+Q33+1</f>
        <v>3</v>
      </c>
      <c r="T33" s="70">
        <f>SUM($L32:T32)</f>
        <v>0</v>
      </c>
      <c r="U33" s="87">
        <f>+S33+1</f>
        <v>4</v>
      </c>
      <c r="V33" s="70">
        <f>SUM($L32:V32)</f>
        <v>0</v>
      </c>
      <c r="W33" s="87">
        <f>+U33+1</f>
        <v>5</v>
      </c>
      <c r="X33" s="70">
        <f>SUM($L32:X32)</f>
        <v>0</v>
      </c>
      <c r="Y33" s="87">
        <f>+W33+1</f>
        <v>6</v>
      </c>
      <c r="Z33" s="70">
        <f>SUM($L32:Z32)</f>
        <v>0</v>
      </c>
      <c r="AA33" s="87">
        <f>+Y33+1</f>
        <v>7</v>
      </c>
      <c r="AB33" s="70">
        <f>SUM($L32:AB32)</f>
        <v>0</v>
      </c>
      <c r="AC33" s="87">
        <f>+AA33+1</f>
        <v>8</v>
      </c>
      <c r="AD33" s="70">
        <f>SUM($L32:AD32)</f>
        <v>0</v>
      </c>
      <c r="AE33" s="87">
        <f>+AC33+1</f>
        <v>9</v>
      </c>
      <c r="AF33" s="70">
        <f>SUM($L32:AF32)</f>
        <v>0</v>
      </c>
      <c r="AG33" s="87">
        <f>+AE33+1</f>
        <v>10</v>
      </c>
      <c r="AH33" s="70">
        <f>SUM($L32:AH32)</f>
        <v>0</v>
      </c>
      <c r="AI33" s="87">
        <f>+AG33+1</f>
        <v>11</v>
      </c>
      <c r="AJ33" s="70">
        <f>SUM($L32:AJ32)</f>
        <v>0</v>
      </c>
      <c r="AK33" s="87">
        <f>+AI33+1</f>
        <v>12</v>
      </c>
      <c r="AL33" s="70">
        <f>SUM($L32:AL32)</f>
        <v>0</v>
      </c>
      <c r="AM33" s="70"/>
      <c r="AN33" s="88"/>
      <c r="AO33" s="88"/>
      <c r="AP33" s="88"/>
      <c r="AQ33" s="88"/>
      <c r="AR33" s="84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9"/>
      <c r="BU33" s="89"/>
      <c r="BV33" s="89"/>
      <c r="BW33" s="89"/>
      <c r="BX33" s="89"/>
      <c r="BY33" s="89"/>
      <c r="BZ33" s="89"/>
      <c r="CA33" s="89"/>
      <c r="CB33" s="89"/>
    </row>
    <row r="34" spans="2:80" s="90" customFormat="1" ht="14.25" customHeight="1" x14ac:dyDescent="0.25">
      <c r="B34" s="142" t="s">
        <v>58</v>
      </c>
      <c r="C34" s="143"/>
      <c r="D34" s="144"/>
      <c r="E34" s="82"/>
      <c r="F34" s="83"/>
      <c r="G34" s="91" t="s">
        <v>17</v>
      </c>
      <c r="H34" s="72">
        <f>IF(O33=$C$16,P34,IF($C$16=Q33,R34,IF(S33=$C$16,T34,IF(U33=$C$16,V34,IF(W33=$C$16,X34,IF(Y33=$C$16,Z34,IF(AA33=$C$16,AB34,IF(AC33=$C$16,AD34,IF(AE33=$C$16,AF34,IF(AG33=$C$16,AH34,IF(AI33=$C$16,AJ34,IF($C$16=AK33,AL34,0))))))))))))</f>
        <v>0</v>
      </c>
      <c r="I34" s="92"/>
      <c r="J34" s="93"/>
      <c r="K34" s="92"/>
      <c r="L34" s="72"/>
      <c r="M34" s="76">
        <v>0</v>
      </c>
      <c r="N34" s="76"/>
      <c r="O34" s="94">
        <f>+O32</f>
        <v>0</v>
      </c>
      <c r="P34" s="72">
        <f>+P32</f>
        <v>0</v>
      </c>
      <c r="Q34" s="94">
        <f t="shared" ref="Q34:AL34" si="0">+Q32+O34</f>
        <v>0</v>
      </c>
      <c r="R34" s="72">
        <f t="shared" si="0"/>
        <v>0</v>
      </c>
      <c r="S34" s="94">
        <f t="shared" si="0"/>
        <v>0</v>
      </c>
      <c r="T34" s="72">
        <f t="shared" si="0"/>
        <v>0</v>
      </c>
      <c r="U34" s="94">
        <f t="shared" si="0"/>
        <v>0</v>
      </c>
      <c r="V34" s="72">
        <f t="shared" si="0"/>
        <v>0</v>
      </c>
      <c r="W34" s="94">
        <f t="shared" si="0"/>
        <v>0</v>
      </c>
      <c r="X34" s="72">
        <f t="shared" si="0"/>
        <v>0</v>
      </c>
      <c r="Y34" s="94">
        <f t="shared" si="0"/>
        <v>0</v>
      </c>
      <c r="Z34" s="72">
        <f t="shared" si="0"/>
        <v>0</v>
      </c>
      <c r="AA34" s="94">
        <f t="shared" si="0"/>
        <v>0</v>
      </c>
      <c r="AB34" s="72">
        <f t="shared" si="0"/>
        <v>0</v>
      </c>
      <c r="AC34" s="94">
        <f t="shared" si="0"/>
        <v>0</v>
      </c>
      <c r="AD34" s="72">
        <f t="shared" si="0"/>
        <v>0</v>
      </c>
      <c r="AE34" s="94">
        <f t="shared" si="0"/>
        <v>0</v>
      </c>
      <c r="AF34" s="72">
        <f t="shared" si="0"/>
        <v>0</v>
      </c>
      <c r="AG34" s="94">
        <f t="shared" si="0"/>
        <v>0</v>
      </c>
      <c r="AH34" s="72">
        <f t="shared" si="0"/>
        <v>0</v>
      </c>
      <c r="AI34" s="94">
        <f t="shared" si="0"/>
        <v>0</v>
      </c>
      <c r="AJ34" s="72">
        <f t="shared" si="0"/>
        <v>0</v>
      </c>
      <c r="AK34" s="94">
        <f t="shared" si="0"/>
        <v>0</v>
      </c>
      <c r="AL34" s="72">
        <f t="shared" si="0"/>
        <v>0</v>
      </c>
      <c r="AM34" s="72"/>
      <c r="AN34" s="76"/>
      <c r="AO34" s="76"/>
      <c r="AP34" s="76"/>
      <c r="AQ34" s="76"/>
      <c r="AR34" s="91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5"/>
      <c r="BU34" s="95"/>
      <c r="BV34" s="95"/>
      <c r="BW34" s="95"/>
      <c r="BX34" s="95"/>
      <c r="BY34" s="95"/>
      <c r="BZ34" s="95"/>
      <c r="CA34" s="95"/>
      <c r="CB34" s="95"/>
    </row>
    <row r="35" spans="2:80" s="50" customFormat="1" x14ac:dyDescent="0.25">
      <c r="E35" s="54"/>
      <c r="G35" s="51"/>
      <c r="H35" s="52"/>
      <c r="I35" s="70"/>
      <c r="J35" s="70"/>
      <c r="K35" s="54">
        <f>+K32+1</f>
        <v>2</v>
      </c>
      <c r="L35" s="53">
        <f>+AM32</f>
        <v>0</v>
      </c>
      <c r="M35" s="76"/>
      <c r="N35" s="76"/>
      <c r="O35" s="53">
        <f>IF($C$12=0,O32,O32+(O32*$C$12))</f>
        <v>0</v>
      </c>
      <c r="P35" s="53">
        <f>IF($C$15=$H$12,+(L35+O35)*$G$14/12,0)</f>
        <v>0</v>
      </c>
      <c r="Q35" s="53">
        <f>IF(Q32=0,0,+O35)</f>
        <v>0</v>
      </c>
      <c r="R35" s="53">
        <f>IF($C$15=$H$12,+SUM(L35:Q35)*$G$14/12,0)</f>
        <v>0</v>
      </c>
      <c r="S35" s="53">
        <f>IF(S32=0,0,+Q35)</f>
        <v>0</v>
      </c>
      <c r="T35" s="53">
        <f>IF($C$15=$H$12,SUM(L35:S35)*$G$14/12,0)</f>
        <v>0</v>
      </c>
      <c r="U35" s="53">
        <f>IF(U32=0,0,+S35)</f>
        <v>0</v>
      </c>
      <c r="V35" s="53">
        <f>IF($C$15=$H$12,SUM(L35:U35)*$G$14/12,0)</f>
        <v>0</v>
      </c>
      <c r="W35" s="53">
        <f>IF(W32=0,0,+U35)</f>
        <v>0</v>
      </c>
      <c r="X35" s="53">
        <f>IF($C$15=$H$12,SUM(L35:W35)*$G$14/12,0)</f>
        <v>0</v>
      </c>
      <c r="Y35" s="53">
        <f>IF(Y32=0,0,+W35)</f>
        <v>0</v>
      </c>
      <c r="Z35" s="53">
        <f>IF($C$15=$H$12,SUM(L35:Y35)*$G$14/12,0)</f>
        <v>0</v>
      </c>
      <c r="AA35" s="53">
        <f>IF(AA32=0,0,+Y35)</f>
        <v>0</v>
      </c>
      <c r="AB35" s="53">
        <f>IF($C$15=$H$12,SUM(L35:AA35)*$G$14/12,0)</f>
        <v>0</v>
      </c>
      <c r="AC35" s="53">
        <f>IF(AC32=0,0,+AA35)</f>
        <v>0</v>
      </c>
      <c r="AD35" s="53">
        <f>IF($C$15=$H$12,SUM(L35:AC35)*$G$14/12,0)</f>
        <v>0</v>
      </c>
      <c r="AE35" s="53">
        <f>IF(AE32=0,0,+AC35)</f>
        <v>0</v>
      </c>
      <c r="AF35" s="53">
        <f>IF($C$15=$H$12,SUM(L35:AE35)*$G$14/12,0)</f>
        <v>0</v>
      </c>
      <c r="AG35" s="53">
        <f>IF(AG32=0,0,+AE35)</f>
        <v>0</v>
      </c>
      <c r="AH35" s="53">
        <f>IF($C$15=$H$12,SUM(L35:AG35)*$G$14/12,0)</f>
        <v>0</v>
      </c>
      <c r="AI35" s="53">
        <f>IF(AI32=0,0,+AG35)</f>
        <v>0</v>
      </c>
      <c r="AJ35" s="53">
        <f>IF($C$15=$H$12,SUM(L35:AI35)*$G$14/12,0)</f>
        <v>0</v>
      </c>
      <c r="AK35" s="53">
        <f>IF(AK32=0,0,+AI35)</f>
        <v>0</v>
      </c>
      <c r="AL35" s="53">
        <f>IF($C$15=$H$12,SUM(L35:AK35)*$G$14/12,IF($C$15=$H$13,(L35+O35)*$G$14,0))</f>
        <v>0</v>
      </c>
      <c r="AM35" s="53">
        <f>SUM(L35:AL35)</f>
        <v>0</v>
      </c>
      <c r="AN35" s="65">
        <f>+AN32+P35+R35+T35+V35+X35+Z35+AB35+AD35+AF35+AH35+AJ35+AL35</f>
        <v>0</v>
      </c>
      <c r="AO35" s="65">
        <f>+AO32+O35+Q35+S35+U35+W35+Y35+AA35+AC35+AE35+AG35+AI35+AK35</f>
        <v>0</v>
      </c>
      <c r="AP35" s="65">
        <f>+AP32+(AP32*$C$12)</f>
        <v>0</v>
      </c>
      <c r="AQ35" s="65">
        <f>+AP35-(AP35*$C$19)</f>
        <v>0</v>
      </c>
      <c r="AR35" s="51"/>
      <c r="AS35" s="5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9"/>
      <c r="BU35" s="79"/>
      <c r="BV35" s="79"/>
      <c r="BW35" s="79"/>
      <c r="BX35" s="79"/>
      <c r="BY35" s="79"/>
      <c r="BZ35" s="80"/>
      <c r="CA35" s="80"/>
      <c r="CB35" s="80"/>
    </row>
    <row r="36" spans="2:80" s="81" customFormat="1" x14ac:dyDescent="0.25">
      <c r="B36" s="96"/>
      <c r="C36" s="73"/>
      <c r="D36" s="73"/>
      <c r="E36" s="86"/>
      <c r="G36" s="84" t="s">
        <v>16</v>
      </c>
      <c r="H36" s="85"/>
      <c r="I36" s="70">
        <f>IF(O36=$C$16,P36,IF($C$16=Q36,R36,IF(S36=$C$16,T36,IF(U36=$C$16,V36,IF(W36=$C$16,X36,IF(Y36=$C$16,Z36,IF(AA36=$C$16,AB36,IF(AC36=$C$16,AD36,IF(AE36=$C$16,AF36,IF(AG36=$C$16,AH36,IF(AI36=$C$16,AJ36,IF($C$16=AK36,AL36,0))))))))))))</f>
        <v>0</v>
      </c>
      <c r="J36" s="70"/>
      <c r="K36" s="86"/>
      <c r="L36" s="70"/>
      <c r="M36" s="76"/>
      <c r="N36" s="76"/>
      <c r="O36" s="87">
        <f>+O33+12</f>
        <v>13</v>
      </c>
      <c r="P36" s="70">
        <f>SUM($L35:P35)</f>
        <v>0</v>
      </c>
      <c r="Q36" s="87">
        <f>+O36+1</f>
        <v>14</v>
      </c>
      <c r="R36" s="70">
        <f>SUM($L35:R35)</f>
        <v>0</v>
      </c>
      <c r="S36" s="87">
        <f>+Q36+1</f>
        <v>15</v>
      </c>
      <c r="T36" s="70">
        <f>SUM($L35:T35)</f>
        <v>0</v>
      </c>
      <c r="U36" s="87">
        <f>+S36+1</f>
        <v>16</v>
      </c>
      <c r="V36" s="70">
        <f>SUM($L35:V35)</f>
        <v>0</v>
      </c>
      <c r="W36" s="87">
        <f>+U36+1</f>
        <v>17</v>
      </c>
      <c r="X36" s="70">
        <f>SUM($L35:X35)</f>
        <v>0</v>
      </c>
      <c r="Y36" s="87">
        <f>+W36+1</f>
        <v>18</v>
      </c>
      <c r="Z36" s="70">
        <f>SUM($L35:Z35)</f>
        <v>0</v>
      </c>
      <c r="AA36" s="87">
        <f>+Y36+1</f>
        <v>19</v>
      </c>
      <c r="AB36" s="70">
        <f>SUM($L35:AB35)</f>
        <v>0</v>
      </c>
      <c r="AC36" s="87">
        <f>+AA36+1</f>
        <v>20</v>
      </c>
      <c r="AD36" s="70">
        <f>SUM($L35:AD35)</f>
        <v>0</v>
      </c>
      <c r="AE36" s="87">
        <f>+AC36+1</f>
        <v>21</v>
      </c>
      <c r="AF36" s="70">
        <f>SUM($L35:AF35)</f>
        <v>0</v>
      </c>
      <c r="AG36" s="87">
        <f>+AE36+1</f>
        <v>22</v>
      </c>
      <c r="AH36" s="70">
        <f>SUM($L35:AH35)</f>
        <v>0</v>
      </c>
      <c r="AI36" s="87">
        <f>+AG36+1</f>
        <v>23</v>
      </c>
      <c r="AJ36" s="70">
        <f>SUM($L35:AJ35)</f>
        <v>0</v>
      </c>
      <c r="AK36" s="87">
        <f>+AI36+1</f>
        <v>24</v>
      </c>
      <c r="AL36" s="70">
        <f>SUM($L35:AL35)</f>
        <v>0</v>
      </c>
      <c r="AM36" s="70"/>
      <c r="AN36" s="88"/>
      <c r="AO36" s="88"/>
      <c r="AP36" s="88"/>
      <c r="AQ36" s="88"/>
      <c r="AR36" s="84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9"/>
      <c r="BU36" s="89"/>
      <c r="BV36" s="89"/>
      <c r="BW36" s="89"/>
      <c r="BX36" s="89"/>
      <c r="BY36" s="89"/>
      <c r="BZ36" s="89"/>
      <c r="CA36" s="89"/>
      <c r="CB36" s="89"/>
    </row>
    <row r="37" spans="2:80" s="97" customFormat="1" x14ac:dyDescent="0.25">
      <c r="B37" s="98"/>
      <c r="C37" s="99"/>
      <c r="D37" s="99"/>
      <c r="E37" s="100"/>
      <c r="G37" s="101" t="s">
        <v>17</v>
      </c>
      <c r="H37" s="102">
        <f>IF(O36=$C$16,P37,IF($C$16=Q36,R37,IF(S36=$C$16,T37,IF(U36=$C$16,V37,IF(W36=$C$16,X37,IF(Y36=$C$16,Z37,IF(AA36=$C$16,AB37,IF(AC36=$C$16,AD37,IF(AE36=$C$16,AF37,IF(AG36=$C$16,AH37,IF(AI36=$C$16,AJ37,IF($C$16=AK36,AL37,0))))))))))))</f>
        <v>0</v>
      </c>
      <c r="I37" s="103"/>
      <c r="J37" s="104"/>
      <c r="K37" s="103"/>
      <c r="L37" s="102"/>
      <c r="M37" s="105">
        <f>+AN32</f>
        <v>0</v>
      </c>
      <c r="N37" s="105"/>
      <c r="O37" s="106">
        <f>+O35</f>
        <v>0</v>
      </c>
      <c r="P37" s="102">
        <f>+M37+P35</f>
        <v>0</v>
      </c>
      <c r="Q37" s="106">
        <f t="shared" ref="Q37:AL37" si="1">+Q35+O37</f>
        <v>0</v>
      </c>
      <c r="R37" s="102">
        <f t="shared" si="1"/>
        <v>0</v>
      </c>
      <c r="S37" s="106">
        <f t="shared" si="1"/>
        <v>0</v>
      </c>
      <c r="T37" s="102">
        <f t="shared" si="1"/>
        <v>0</v>
      </c>
      <c r="U37" s="106">
        <f t="shared" si="1"/>
        <v>0</v>
      </c>
      <c r="V37" s="102">
        <f t="shared" si="1"/>
        <v>0</v>
      </c>
      <c r="W37" s="106">
        <f t="shared" si="1"/>
        <v>0</v>
      </c>
      <c r="X37" s="102">
        <f t="shared" si="1"/>
        <v>0</v>
      </c>
      <c r="Y37" s="106">
        <f t="shared" si="1"/>
        <v>0</v>
      </c>
      <c r="Z37" s="102">
        <f t="shared" si="1"/>
        <v>0</v>
      </c>
      <c r="AA37" s="106">
        <f t="shared" si="1"/>
        <v>0</v>
      </c>
      <c r="AB37" s="102">
        <f t="shared" si="1"/>
        <v>0</v>
      </c>
      <c r="AC37" s="106">
        <f t="shared" si="1"/>
        <v>0</v>
      </c>
      <c r="AD37" s="102">
        <f t="shared" si="1"/>
        <v>0</v>
      </c>
      <c r="AE37" s="106">
        <f t="shared" si="1"/>
        <v>0</v>
      </c>
      <c r="AF37" s="102">
        <f t="shared" si="1"/>
        <v>0</v>
      </c>
      <c r="AG37" s="106">
        <f t="shared" si="1"/>
        <v>0</v>
      </c>
      <c r="AH37" s="102">
        <f t="shared" si="1"/>
        <v>0</v>
      </c>
      <c r="AI37" s="106">
        <f t="shared" si="1"/>
        <v>0</v>
      </c>
      <c r="AJ37" s="102">
        <f t="shared" si="1"/>
        <v>0</v>
      </c>
      <c r="AK37" s="106">
        <f t="shared" si="1"/>
        <v>0</v>
      </c>
      <c r="AL37" s="102">
        <f t="shared" si="1"/>
        <v>0</v>
      </c>
      <c r="AM37" s="102"/>
      <c r="AN37" s="105"/>
      <c r="AO37" s="105"/>
      <c r="AP37" s="107"/>
      <c r="AQ37" s="107"/>
      <c r="AR37" s="108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10"/>
      <c r="BU37" s="110"/>
      <c r="BV37" s="110"/>
      <c r="BW37" s="110"/>
      <c r="BX37" s="110"/>
      <c r="BY37" s="110"/>
      <c r="BZ37" s="110"/>
      <c r="CA37" s="110"/>
      <c r="CB37" s="110"/>
    </row>
    <row r="38" spans="2:80" s="97" customFormat="1" x14ac:dyDescent="0.25">
      <c r="B38" s="98"/>
      <c r="C38" s="99"/>
      <c r="D38" s="111"/>
      <c r="E38" s="100"/>
      <c r="G38" s="36"/>
      <c r="H38" s="37"/>
      <c r="I38" s="112"/>
      <c r="J38" s="112"/>
      <c r="K38" s="39">
        <f>+K35+1</f>
        <v>3</v>
      </c>
      <c r="L38" s="38">
        <f>+AM35</f>
        <v>0</v>
      </c>
      <c r="M38" s="105"/>
      <c r="N38" s="105"/>
      <c r="O38" s="38">
        <f>IF($C$12=0,O35,O35+(O35*$C$12))</f>
        <v>0</v>
      </c>
      <c r="P38" s="38">
        <f>IF($C$15=$H$12,+(L38+O38)*$G$14/12,0)</f>
        <v>0</v>
      </c>
      <c r="Q38" s="38">
        <f>IF(Q35=0,0,+O38)</f>
        <v>0</v>
      </c>
      <c r="R38" s="38">
        <f>IF($C$15=$H$12,+SUM(L38:Q38)*$G$14/12,0)</f>
        <v>0</v>
      </c>
      <c r="S38" s="38">
        <f>IF(S35=0,0,+Q38)</f>
        <v>0</v>
      </c>
      <c r="T38" s="38">
        <f>IF($C$15=$H$12,SUM(L38:S38)*$G$14/12,0)</f>
        <v>0</v>
      </c>
      <c r="U38" s="38">
        <f>IF(U35=0,0,+S38)</f>
        <v>0</v>
      </c>
      <c r="V38" s="38">
        <f>IF($C$15=$H$12,SUM(L38:U38)*$G$14/12,0)</f>
        <v>0</v>
      </c>
      <c r="W38" s="38">
        <f>IF(W35=0,0,+U38)</f>
        <v>0</v>
      </c>
      <c r="X38" s="38">
        <f>IF($C$15=$H$12,SUM(L38:W38)*$G$14/12,0)</f>
        <v>0</v>
      </c>
      <c r="Y38" s="38">
        <f>IF(Y35=0,0,+W38)</f>
        <v>0</v>
      </c>
      <c r="Z38" s="38">
        <f>IF($C$15=$H$12,SUM(L38:Y38)*$G$14/12,0)</f>
        <v>0</v>
      </c>
      <c r="AA38" s="38">
        <f>IF(AA35=0,0,+Y38)</f>
        <v>0</v>
      </c>
      <c r="AB38" s="38">
        <f>IF($C$15=$H$12,SUM(L38:AA38)*$G$14/12,0)</f>
        <v>0</v>
      </c>
      <c r="AC38" s="38">
        <f>IF(AC35=0,0,+AA38)</f>
        <v>0</v>
      </c>
      <c r="AD38" s="38">
        <f>IF($C$15=$H$12,SUM(L38:AC38)*$G$14/12,0)</f>
        <v>0</v>
      </c>
      <c r="AE38" s="38">
        <f>IF(AE35=0,0,+AC38)</f>
        <v>0</v>
      </c>
      <c r="AF38" s="38">
        <f>IF($C$15=$H$12,SUM(L38:AE38)*$G$14/12,0)</f>
        <v>0</v>
      </c>
      <c r="AG38" s="38">
        <f>IF(AG35=0,0,+AE38)</f>
        <v>0</v>
      </c>
      <c r="AH38" s="38">
        <f>IF($C$15=$H$12,SUM(L38:AG38)*$G$14/12,0)</f>
        <v>0</v>
      </c>
      <c r="AI38" s="38">
        <f>IF(AI35=0,0,+AG38)</f>
        <v>0</v>
      </c>
      <c r="AJ38" s="38">
        <f>IF($C$15=$H$12,SUM(L38:AI38)*$G$14/12,0)</f>
        <v>0</v>
      </c>
      <c r="AK38" s="38">
        <f>IF(AK35=0,0,+AI38)</f>
        <v>0</v>
      </c>
      <c r="AL38" s="38">
        <f>IF($C$15=$H$12,SUM(L38:AK38)*$G$14/12,IF($C$15=$H$13,(L38+O38)*$G$14,0))</f>
        <v>0</v>
      </c>
      <c r="AM38" s="38">
        <f>SUM(L38:AL38)</f>
        <v>0</v>
      </c>
      <c r="AN38" s="113">
        <f>+AN35+P38+R38+T38+V38+X38+Z38+AB38+AD38+AF38+AH38+AJ38+AL38</f>
        <v>0</v>
      </c>
      <c r="AO38" s="113">
        <f>+AO35+O38+Q38+S38+U38+W38+Y38+AA38+AC38+AE38+AG38+AI38+AK38</f>
        <v>0</v>
      </c>
      <c r="AP38" s="113">
        <f>+AP35+(AP35*$C$12)</f>
        <v>0</v>
      </c>
      <c r="AQ38" s="113">
        <f>+AP38-(AP38*$C$19)</f>
        <v>0</v>
      </c>
      <c r="AR38" s="108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10"/>
      <c r="BU38" s="110"/>
      <c r="BV38" s="110"/>
      <c r="BW38" s="110"/>
      <c r="BX38" s="110"/>
      <c r="BY38" s="110"/>
      <c r="BZ38" s="110"/>
      <c r="CA38" s="110"/>
      <c r="CB38" s="110"/>
    </row>
    <row r="39" spans="2:80" s="97" customFormat="1" x14ac:dyDescent="0.25">
      <c r="B39" s="98"/>
      <c r="C39" s="100"/>
      <c r="D39" s="111"/>
      <c r="E39" s="100"/>
      <c r="G39" s="108" t="s">
        <v>16</v>
      </c>
      <c r="H39" s="114"/>
      <c r="I39" s="112">
        <f>IF(O39=$C$16,P39,IF($C$16=Q39,R39,IF(S39=$C$16,T39,IF(U39=$C$16,V39,IF(W39=$C$16,X39,IF(Y39=$C$16,Z39,IF(AA39=$C$16,AB39,IF(AC39=$C$16,AD39,IF(AE39=$C$16,AF39,IF(AG39=$C$16,AH39,IF(AI39=$C$16,AJ39,IF($C$16=AK39,AL39,0))))))))))))</f>
        <v>0</v>
      </c>
      <c r="J39" s="112"/>
      <c r="K39" s="100"/>
      <c r="L39" s="112"/>
      <c r="M39" s="105"/>
      <c r="N39" s="105"/>
      <c r="O39" s="109">
        <f>+O36+12</f>
        <v>25</v>
      </c>
      <c r="P39" s="112">
        <f>SUM($L38:P38)</f>
        <v>0</v>
      </c>
      <c r="Q39" s="109">
        <f>+O39+1</f>
        <v>26</v>
      </c>
      <c r="R39" s="112">
        <f>SUM($L38:R38)</f>
        <v>0</v>
      </c>
      <c r="S39" s="109">
        <f>+Q39+1</f>
        <v>27</v>
      </c>
      <c r="T39" s="112">
        <f>SUM($L38:T38)</f>
        <v>0</v>
      </c>
      <c r="U39" s="109">
        <f>+S39+1</f>
        <v>28</v>
      </c>
      <c r="V39" s="112">
        <f>SUM($L38:V38)</f>
        <v>0</v>
      </c>
      <c r="W39" s="109">
        <f>+U39+1</f>
        <v>29</v>
      </c>
      <c r="X39" s="112">
        <f>SUM($L38:X38)</f>
        <v>0</v>
      </c>
      <c r="Y39" s="109">
        <f>+W39+1</f>
        <v>30</v>
      </c>
      <c r="Z39" s="112">
        <f>SUM($L38:Z38)</f>
        <v>0</v>
      </c>
      <c r="AA39" s="109">
        <f>+Y39+1</f>
        <v>31</v>
      </c>
      <c r="AB39" s="112">
        <f>SUM($L38:AB38)</f>
        <v>0</v>
      </c>
      <c r="AC39" s="109">
        <f>+AA39+1</f>
        <v>32</v>
      </c>
      <c r="AD39" s="112">
        <f>SUM($L38:AD38)</f>
        <v>0</v>
      </c>
      <c r="AE39" s="109">
        <f>+AC39+1</f>
        <v>33</v>
      </c>
      <c r="AF39" s="112">
        <f>SUM($L38:AF38)</f>
        <v>0</v>
      </c>
      <c r="AG39" s="109">
        <f>+AE39+1</f>
        <v>34</v>
      </c>
      <c r="AH39" s="112">
        <f>SUM($L38:AH38)</f>
        <v>0</v>
      </c>
      <c r="AI39" s="109">
        <f>+AG39+1</f>
        <v>35</v>
      </c>
      <c r="AJ39" s="112">
        <f>SUM($L38:AJ38)</f>
        <v>0</v>
      </c>
      <c r="AK39" s="109">
        <f>+AI39+1</f>
        <v>36</v>
      </c>
      <c r="AL39" s="112">
        <f>SUM($L38:AL38)</f>
        <v>0</v>
      </c>
      <c r="AM39" s="112"/>
      <c r="AN39" s="107"/>
      <c r="AO39" s="107"/>
      <c r="AP39" s="107"/>
      <c r="AQ39" s="107"/>
      <c r="AR39" s="108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10"/>
      <c r="BU39" s="110"/>
      <c r="BV39" s="110"/>
      <c r="BW39" s="110"/>
      <c r="BX39" s="110"/>
      <c r="BY39" s="110"/>
      <c r="BZ39" s="110"/>
      <c r="CA39" s="110"/>
      <c r="CB39" s="110"/>
    </row>
    <row r="40" spans="2:80" s="97" customFormat="1" x14ac:dyDescent="0.25">
      <c r="B40" s="115"/>
      <c r="C40" s="116"/>
      <c r="D40" s="111"/>
      <c r="E40" s="100"/>
      <c r="G40" s="101" t="s">
        <v>17</v>
      </c>
      <c r="H40" s="102">
        <f>IF(O39=$C$16,P40,IF($C$16=Q39,R40,IF(S39=$C$16,T40,IF(U39=$C$16,V40,IF(W39=$C$16,X40,IF(Y39=$C$16,Z40,IF(AA39=$C$16,AB40,IF(AC39=$C$16,AD40,IF(AE39=$C$16,AF40,IF(AG39=$C$16,AH40,IF(AI39=$C$16,AJ40,IF($C$16=AK39,AL40,0))))))))))))</f>
        <v>0</v>
      </c>
      <c r="I40" s="103"/>
      <c r="J40" s="104"/>
      <c r="K40" s="103"/>
      <c r="L40" s="102"/>
      <c r="M40" s="105">
        <f>+AN35</f>
        <v>0</v>
      </c>
      <c r="N40" s="105"/>
      <c r="O40" s="106">
        <f>+O38</f>
        <v>0</v>
      </c>
      <c r="P40" s="102">
        <f>+M40+P38</f>
        <v>0</v>
      </c>
      <c r="Q40" s="106">
        <f t="shared" ref="Q40:AL40" si="2">+Q38+O40</f>
        <v>0</v>
      </c>
      <c r="R40" s="102">
        <f t="shared" si="2"/>
        <v>0</v>
      </c>
      <c r="S40" s="106">
        <f t="shared" si="2"/>
        <v>0</v>
      </c>
      <c r="T40" s="102">
        <f t="shared" si="2"/>
        <v>0</v>
      </c>
      <c r="U40" s="106">
        <f t="shared" si="2"/>
        <v>0</v>
      </c>
      <c r="V40" s="102">
        <f t="shared" si="2"/>
        <v>0</v>
      </c>
      <c r="W40" s="106">
        <f t="shared" si="2"/>
        <v>0</v>
      </c>
      <c r="X40" s="102">
        <f t="shared" si="2"/>
        <v>0</v>
      </c>
      <c r="Y40" s="106">
        <f t="shared" si="2"/>
        <v>0</v>
      </c>
      <c r="Z40" s="102">
        <f t="shared" si="2"/>
        <v>0</v>
      </c>
      <c r="AA40" s="106">
        <f t="shared" si="2"/>
        <v>0</v>
      </c>
      <c r="AB40" s="102">
        <f t="shared" si="2"/>
        <v>0</v>
      </c>
      <c r="AC40" s="106">
        <f t="shared" si="2"/>
        <v>0</v>
      </c>
      <c r="AD40" s="102">
        <f t="shared" si="2"/>
        <v>0</v>
      </c>
      <c r="AE40" s="106">
        <f t="shared" si="2"/>
        <v>0</v>
      </c>
      <c r="AF40" s="102">
        <f t="shared" si="2"/>
        <v>0</v>
      </c>
      <c r="AG40" s="106">
        <f t="shared" si="2"/>
        <v>0</v>
      </c>
      <c r="AH40" s="102">
        <f t="shared" si="2"/>
        <v>0</v>
      </c>
      <c r="AI40" s="106">
        <f t="shared" si="2"/>
        <v>0</v>
      </c>
      <c r="AJ40" s="102">
        <f t="shared" si="2"/>
        <v>0</v>
      </c>
      <c r="AK40" s="106">
        <f t="shared" si="2"/>
        <v>0</v>
      </c>
      <c r="AL40" s="102">
        <f t="shared" si="2"/>
        <v>0</v>
      </c>
      <c r="AM40" s="102"/>
      <c r="AN40" s="105"/>
      <c r="AO40" s="105"/>
      <c r="AP40" s="107"/>
      <c r="AQ40" s="107"/>
      <c r="AR40" s="108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10"/>
      <c r="BU40" s="110"/>
      <c r="BV40" s="110"/>
      <c r="BW40" s="110"/>
      <c r="BX40" s="110"/>
      <c r="BY40" s="110"/>
      <c r="BZ40" s="110"/>
      <c r="CA40" s="110"/>
      <c r="CB40" s="110"/>
    </row>
    <row r="41" spans="2:80" s="97" customFormat="1" x14ac:dyDescent="0.25">
      <c r="B41" s="115"/>
      <c r="C41" s="116"/>
      <c r="D41" s="111"/>
      <c r="E41" s="100"/>
      <c r="G41" s="36"/>
      <c r="H41" s="37"/>
      <c r="I41" s="112"/>
      <c r="J41" s="112"/>
      <c r="K41" s="39">
        <f t="shared" ref="K41" si="3">+K38+1</f>
        <v>4</v>
      </c>
      <c r="L41" s="38">
        <f t="shared" ref="L41" si="4">+AM38</f>
        <v>0</v>
      </c>
      <c r="M41" s="105"/>
      <c r="N41" s="105"/>
      <c r="O41" s="38">
        <f>IF($C$12=0,O38,O38+(O38*$C$12))</f>
        <v>0</v>
      </c>
      <c r="P41" s="38">
        <f>IF($C$15=$H$12,+(L41+O41)*$G$14/12,0)</f>
        <v>0</v>
      </c>
      <c r="Q41" s="38">
        <f t="shared" ref="Q41" si="5">IF(Q38=0,0,+O41)</f>
        <v>0</v>
      </c>
      <c r="R41" s="38">
        <f>IF($C$15=$H$12,+SUM(L41:Q41)*$G$14/12,0)</f>
        <v>0</v>
      </c>
      <c r="S41" s="38">
        <f t="shared" ref="S41" si="6">IF(S38=0,0,+Q41)</f>
        <v>0</v>
      </c>
      <c r="T41" s="38">
        <f>IF($C$15=$H$12,SUM(L41:S41)*$G$14/12,0)</f>
        <v>0</v>
      </c>
      <c r="U41" s="38">
        <f t="shared" ref="U41" si="7">IF(U38=0,0,+S41)</f>
        <v>0</v>
      </c>
      <c r="V41" s="38">
        <f>IF($C$15=$H$12,SUM(L41:U41)*$G$14/12,0)</f>
        <v>0</v>
      </c>
      <c r="W41" s="38">
        <f t="shared" ref="W41" si="8">IF(W38=0,0,+U41)</f>
        <v>0</v>
      </c>
      <c r="X41" s="38">
        <f>IF($C$15=$H$12,SUM(L41:W41)*$G$14/12,0)</f>
        <v>0</v>
      </c>
      <c r="Y41" s="38">
        <f t="shared" ref="Y41" si="9">IF(Y38=0,0,+W41)</f>
        <v>0</v>
      </c>
      <c r="Z41" s="38">
        <f>IF($C$15=$H$12,SUM(L41:Y41)*$G$14/12,0)</f>
        <v>0</v>
      </c>
      <c r="AA41" s="38">
        <f t="shared" ref="AA41" si="10">IF(AA38=0,0,+Y41)</f>
        <v>0</v>
      </c>
      <c r="AB41" s="38">
        <f>IF($C$15=$H$12,SUM(L41:AA41)*$G$14/12,0)</f>
        <v>0</v>
      </c>
      <c r="AC41" s="38">
        <f t="shared" ref="AC41" si="11">IF(AC38=0,0,+AA41)</f>
        <v>0</v>
      </c>
      <c r="AD41" s="38">
        <f>IF($C$15=$H$12,SUM(L41:AC41)*$G$14/12,0)</f>
        <v>0</v>
      </c>
      <c r="AE41" s="38">
        <f t="shared" ref="AE41" si="12">IF(AE38=0,0,+AC41)</f>
        <v>0</v>
      </c>
      <c r="AF41" s="38">
        <f>IF($C$15=$H$12,SUM(L41:AE41)*$G$14/12,0)</f>
        <v>0</v>
      </c>
      <c r="AG41" s="38">
        <f t="shared" ref="AG41" si="13">IF(AG38=0,0,+AE41)</f>
        <v>0</v>
      </c>
      <c r="AH41" s="38">
        <f>IF($C$15=$H$12,SUM(L41:AG41)*$G$14/12,0)</f>
        <v>0</v>
      </c>
      <c r="AI41" s="38">
        <f t="shared" ref="AI41" si="14">IF(AI38=0,0,+AG41)</f>
        <v>0</v>
      </c>
      <c r="AJ41" s="38">
        <f>IF($C$15=$H$12,SUM(L41:AI41)*$G$14/12,0)</f>
        <v>0</v>
      </c>
      <c r="AK41" s="38">
        <f t="shared" ref="AK41" si="15">IF(AK38=0,0,+AI41)</f>
        <v>0</v>
      </c>
      <c r="AL41" s="38">
        <f>IF($C$15=$H$12,SUM(L41:AK41)*$G$14/12,IF($C$15=$H$13,(L41+O41)*$G$14,0))</f>
        <v>0</v>
      </c>
      <c r="AM41" s="38">
        <f t="shared" ref="AM41" si="16">SUM(L41:AL41)</f>
        <v>0</v>
      </c>
      <c r="AN41" s="113">
        <f>+AN38+P41+R41+T41+V41+X41+Z41+AB41+AD41+AF41+AH41+AJ41+AL41</f>
        <v>0</v>
      </c>
      <c r="AO41" s="113">
        <f>+AO38+O41+Q41+S41+U41+W41+Y41+AA41+AC41+AE41+AG41+AI41+AK41</f>
        <v>0</v>
      </c>
      <c r="AP41" s="113">
        <f>+AP38+(AP38*$C$12)</f>
        <v>0</v>
      </c>
      <c r="AQ41" s="113">
        <f>+AP41-(AP41*$C$19)</f>
        <v>0</v>
      </c>
      <c r="AR41" s="108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10"/>
      <c r="BU41" s="110"/>
      <c r="BV41" s="110"/>
      <c r="BW41" s="110"/>
      <c r="BX41" s="110"/>
      <c r="BY41" s="110"/>
      <c r="BZ41" s="110"/>
      <c r="CA41" s="110"/>
      <c r="CB41" s="110"/>
    </row>
    <row r="42" spans="2:80" s="97" customFormat="1" x14ac:dyDescent="0.25">
      <c r="B42" s="115"/>
      <c r="C42" s="99"/>
      <c r="D42" s="111"/>
      <c r="E42" s="100"/>
      <c r="G42" s="108" t="s">
        <v>16</v>
      </c>
      <c r="H42" s="114"/>
      <c r="I42" s="112">
        <f>IF(O42=$C$16,P42,IF($C$16=Q42,R42,IF(S42=$C$16,T42,IF(U42=$C$16,V42,IF(W42=$C$16,X42,IF(Y42=$C$16,Z42,IF(AA42=$C$16,AB42,IF(AC42=$C$16,AD42,IF(AE42=$C$16,AF42,IF(AG42=$C$16,AH42,IF(AI42=$C$16,AJ42,IF($C$16=AK42,AL42,0))))))))))))</f>
        <v>0</v>
      </c>
      <c r="J42" s="112"/>
      <c r="K42" s="100"/>
      <c r="L42" s="112"/>
      <c r="M42" s="105"/>
      <c r="N42" s="105"/>
      <c r="O42" s="109">
        <f t="shared" ref="O42" si="17">+O39+12</f>
        <v>37</v>
      </c>
      <c r="P42" s="112">
        <f>SUM($L41:P41)</f>
        <v>0</v>
      </c>
      <c r="Q42" s="109">
        <f t="shared" ref="Q42" si="18">+O42+1</f>
        <v>38</v>
      </c>
      <c r="R42" s="112">
        <f>SUM($L41:R41)</f>
        <v>0</v>
      </c>
      <c r="S42" s="109">
        <f t="shared" ref="S42" si="19">+Q42+1</f>
        <v>39</v>
      </c>
      <c r="T42" s="112">
        <f>SUM($L41:T41)</f>
        <v>0</v>
      </c>
      <c r="U42" s="109">
        <f t="shared" ref="U42" si="20">+S42+1</f>
        <v>40</v>
      </c>
      <c r="V42" s="112">
        <f>SUM($L41:V41)</f>
        <v>0</v>
      </c>
      <c r="W42" s="109">
        <f t="shared" ref="W42" si="21">+U42+1</f>
        <v>41</v>
      </c>
      <c r="X42" s="112">
        <f>SUM($L41:X41)</f>
        <v>0</v>
      </c>
      <c r="Y42" s="109">
        <f t="shared" ref="Y42" si="22">+W42+1</f>
        <v>42</v>
      </c>
      <c r="Z42" s="112">
        <f>SUM($L41:Z41)</f>
        <v>0</v>
      </c>
      <c r="AA42" s="109">
        <f t="shared" ref="AA42" si="23">+Y42+1</f>
        <v>43</v>
      </c>
      <c r="AB42" s="112">
        <f>SUM($L41:AB41)</f>
        <v>0</v>
      </c>
      <c r="AC42" s="109">
        <f t="shared" ref="AC42" si="24">+AA42+1</f>
        <v>44</v>
      </c>
      <c r="AD42" s="112">
        <f>SUM($L41:AD41)</f>
        <v>0</v>
      </c>
      <c r="AE42" s="109">
        <f t="shared" ref="AE42" si="25">+AC42+1</f>
        <v>45</v>
      </c>
      <c r="AF42" s="112">
        <f>SUM($L41:AF41)</f>
        <v>0</v>
      </c>
      <c r="AG42" s="109">
        <f t="shared" ref="AG42" si="26">+AE42+1</f>
        <v>46</v>
      </c>
      <c r="AH42" s="112">
        <f>SUM($L41:AH41)</f>
        <v>0</v>
      </c>
      <c r="AI42" s="109">
        <f t="shared" ref="AI42" si="27">+AG42+1</f>
        <v>47</v>
      </c>
      <c r="AJ42" s="112">
        <f>SUM($L41:AJ41)</f>
        <v>0</v>
      </c>
      <c r="AK42" s="109">
        <f t="shared" ref="AK42" si="28">+AI42+1</f>
        <v>48</v>
      </c>
      <c r="AL42" s="112">
        <f>SUM($L41:AL41)</f>
        <v>0</v>
      </c>
      <c r="AM42" s="112"/>
      <c r="AN42" s="107"/>
      <c r="AO42" s="107"/>
      <c r="AP42" s="107"/>
      <c r="AQ42" s="107"/>
      <c r="AR42" s="108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10"/>
      <c r="BU42" s="110"/>
      <c r="BV42" s="110"/>
      <c r="BW42" s="110"/>
      <c r="BX42" s="110"/>
      <c r="BY42" s="110"/>
      <c r="BZ42" s="110"/>
      <c r="CA42" s="110"/>
      <c r="CB42" s="110"/>
    </row>
    <row r="43" spans="2:80" s="97" customFormat="1" x14ac:dyDescent="0.25">
      <c r="B43" s="115"/>
      <c r="C43" s="99"/>
      <c r="D43" s="117"/>
      <c r="E43" s="100"/>
      <c r="G43" s="101" t="s">
        <v>17</v>
      </c>
      <c r="H43" s="102">
        <f>IF(O42=$C$16,P43,IF($C$16=Q42,R43,IF(S42=$C$16,T43,IF(U42=$C$16,V43,IF(W42=$C$16,X43,IF(Y42=$C$16,Z43,IF(AA42=$C$16,AB43,IF(AC42=$C$16,AD43,IF(AE42=$C$16,AF43,IF(AG42=$C$16,AH43,IF(AI42=$C$16,AJ43,IF($C$16=AK42,AL43,0))))))))))))</f>
        <v>0</v>
      </c>
      <c r="I43" s="103"/>
      <c r="J43" s="104"/>
      <c r="K43" s="103"/>
      <c r="L43" s="102"/>
      <c r="M43" s="105">
        <f t="shared" ref="M43" si="29">+AN38</f>
        <v>0</v>
      </c>
      <c r="N43" s="105"/>
      <c r="O43" s="106">
        <f t="shared" ref="O43" si="30">+O41</f>
        <v>0</v>
      </c>
      <c r="P43" s="102">
        <f t="shared" ref="P43" si="31">+M43+P41</f>
        <v>0</v>
      </c>
      <c r="Q43" s="106">
        <f t="shared" ref="Q43:AL43" si="32">+Q41+O43</f>
        <v>0</v>
      </c>
      <c r="R43" s="102">
        <f t="shared" si="32"/>
        <v>0</v>
      </c>
      <c r="S43" s="106">
        <f t="shared" si="32"/>
        <v>0</v>
      </c>
      <c r="T43" s="102">
        <f t="shared" si="32"/>
        <v>0</v>
      </c>
      <c r="U43" s="106">
        <f t="shared" si="32"/>
        <v>0</v>
      </c>
      <c r="V43" s="102">
        <f t="shared" si="32"/>
        <v>0</v>
      </c>
      <c r="W43" s="106">
        <f t="shared" si="32"/>
        <v>0</v>
      </c>
      <c r="X43" s="102">
        <f t="shared" si="32"/>
        <v>0</v>
      </c>
      <c r="Y43" s="106">
        <f t="shared" si="32"/>
        <v>0</v>
      </c>
      <c r="Z43" s="102">
        <f t="shared" si="32"/>
        <v>0</v>
      </c>
      <c r="AA43" s="106">
        <f t="shared" si="32"/>
        <v>0</v>
      </c>
      <c r="AB43" s="102">
        <f t="shared" si="32"/>
        <v>0</v>
      </c>
      <c r="AC43" s="106">
        <f t="shared" si="32"/>
        <v>0</v>
      </c>
      <c r="AD43" s="102">
        <f t="shared" si="32"/>
        <v>0</v>
      </c>
      <c r="AE43" s="106">
        <f t="shared" si="32"/>
        <v>0</v>
      </c>
      <c r="AF43" s="102">
        <f t="shared" si="32"/>
        <v>0</v>
      </c>
      <c r="AG43" s="106">
        <f t="shared" si="32"/>
        <v>0</v>
      </c>
      <c r="AH43" s="102">
        <f t="shared" si="32"/>
        <v>0</v>
      </c>
      <c r="AI43" s="106">
        <f t="shared" si="32"/>
        <v>0</v>
      </c>
      <c r="AJ43" s="102">
        <f t="shared" si="32"/>
        <v>0</v>
      </c>
      <c r="AK43" s="106">
        <f t="shared" si="32"/>
        <v>0</v>
      </c>
      <c r="AL43" s="102">
        <f t="shared" si="32"/>
        <v>0</v>
      </c>
      <c r="AM43" s="102"/>
      <c r="AN43" s="105"/>
      <c r="AO43" s="105"/>
      <c r="AP43" s="107"/>
      <c r="AQ43" s="107"/>
      <c r="AR43" s="108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10"/>
      <c r="BU43" s="110"/>
      <c r="BV43" s="110"/>
      <c r="BW43" s="110"/>
      <c r="BX43" s="110"/>
      <c r="BY43" s="110"/>
      <c r="BZ43" s="110"/>
      <c r="CA43" s="110"/>
      <c r="CB43" s="110"/>
    </row>
    <row r="44" spans="2:80" s="97" customFormat="1" x14ac:dyDescent="0.25">
      <c r="B44" s="118"/>
      <c r="C44" s="100"/>
      <c r="D44" s="119"/>
      <c r="E44" s="100"/>
      <c r="G44" s="36"/>
      <c r="H44" s="37"/>
      <c r="I44" s="112"/>
      <c r="J44" s="112"/>
      <c r="K44" s="39">
        <f t="shared" ref="K44" si="33">+K41+1</f>
        <v>5</v>
      </c>
      <c r="L44" s="38">
        <f t="shared" ref="L44" si="34">+AM41</f>
        <v>0</v>
      </c>
      <c r="M44" s="105"/>
      <c r="N44" s="105"/>
      <c r="O44" s="38">
        <f>IF($C$12=0,O41,O41+(O41*$C$12))</f>
        <v>0</v>
      </c>
      <c r="P44" s="38">
        <f>IF($C$15=$H$12,+(L44+O44)*$G$14/12,0)</f>
        <v>0</v>
      </c>
      <c r="Q44" s="38">
        <f t="shared" ref="Q44" si="35">IF(Q41=0,0,+O44)</f>
        <v>0</v>
      </c>
      <c r="R44" s="38">
        <f>IF($C$15=$H$12,+SUM(L44:Q44)*$G$14/12,0)</f>
        <v>0</v>
      </c>
      <c r="S44" s="38">
        <f t="shared" ref="S44" si="36">IF(S41=0,0,+Q44)</f>
        <v>0</v>
      </c>
      <c r="T44" s="38">
        <f>IF($C$15=$H$12,SUM(L44:S44)*$G$14/12,0)</f>
        <v>0</v>
      </c>
      <c r="U44" s="38">
        <f t="shared" ref="U44" si="37">IF(U41=0,0,+S44)</f>
        <v>0</v>
      </c>
      <c r="V44" s="38">
        <f>IF($C$15=$H$12,SUM(L44:U44)*$G$14/12,0)</f>
        <v>0</v>
      </c>
      <c r="W44" s="38">
        <f t="shared" ref="W44" si="38">IF(W41=0,0,+U44)</f>
        <v>0</v>
      </c>
      <c r="X44" s="38">
        <f>IF($C$15=$H$12,SUM(L44:W44)*$G$14/12,0)</f>
        <v>0</v>
      </c>
      <c r="Y44" s="38">
        <f t="shared" ref="Y44" si="39">IF(Y41=0,0,+W44)</f>
        <v>0</v>
      </c>
      <c r="Z44" s="38">
        <f>IF($C$15=$H$12,SUM(L44:Y44)*$G$14/12,0)</f>
        <v>0</v>
      </c>
      <c r="AA44" s="38">
        <f t="shared" ref="AA44" si="40">IF(AA41=0,0,+Y44)</f>
        <v>0</v>
      </c>
      <c r="AB44" s="38">
        <f>IF($C$15=$H$12,SUM(L44:AA44)*$G$14/12,0)</f>
        <v>0</v>
      </c>
      <c r="AC44" s="38">
        <f t="shared" ref="AC44" si="41">IF(AC41=0,0,+AA44)</f>
        <v>0</v>
      </c>
      <c r="AD44" s="38">
        <f>IF($C$15=$H$12,SUM(L44:AC44)*$G$14/12,0)</f>
        <v>0</v>
      </c>
      <c r="AE44" s="38">
        <f t="shared" ref="AE44" si="42">IF(AE41=0,0,+AC44)</f>
        <v>0</v>
      </c>
      <c r="AF44" s="38">
        <f>IF($C$15=$H$12,SUM(L44:AE44)*$G$14/12,0)</f>
        <v>0</v>
      </c>
      <c r="AG44" s="38">
        <f t="shared" ref="AG44" si="43">IF(AG41=0,0,+AE44)</f>
        <v>0</v>
      </c>
      <c r="AH44" s="38">
        <f>IF($C$15=$H$12,SUM(L44:AG44)*$G$14/12,0)</f>
        <v>0</v>
      </c>
      <c r="AI44" s="38">
        <f t="shared" ref="AI44" si="44">IF(AI41=0,0,+AG44)</f>
        <v>0</v>
      </c>
      <c r="AJ44" s="38">
        <f>IF($C$15=$H$12,SUM(L44:AI44)*$G$14/12,0)</f>
        <v>0</v>
      </c>
      <c r="AK44" s="38">
        <f t="shared" ref="AK44" si="45">IF(AK41=0,0,+AI44)</f>
        <v>0</v>
      </c>
      <c r="AL44" s="38">
        <f>IF($C$15=$H$12,SUM(L44:AK44)*$G$14/12,IF($C$15=$H$13,(L44+O44)*$G$14,0))</f>
        <v>0</v>
      </c>
      <c r="AM44" s="38">
        <f t="shared" ref="AM44" si="46">SUM(L44:AL44)</f>
        <v>0</v>
      </c>
      <c r="AN44" s="113">
        <f>+AN41+P44+R44+T44+V44+X44+Z44+AB44+AD44+AF44+AH44+AJ44+AL44</f>
        <v>0</v>
      </c>
      <c r="AO44" s="113">
        <f>+AO41+O44+Q44+S44+U44+W44+Y44+AA44+AC44+AE44+AG44+AI44+AK44</f>
        <v>0</v>
      </c>
      <c r="AP44" s="113">
        <f>+AP41+(AP41*$C$12)</f>
        <v>0</v>
      </c>
      <c r="AQ44" s="113">
        <f>+AP44-(AP44*$C$19)</f>
        <v>0</v>
      </c>
      <c r="AR44" s="108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10"/>
      <c r="BU44" s="110"/>
      <c r="BV44" s="110"/>
      <c r="BW44" s="110"/>
      <c r="BX44" s="110"/>
      <c r="BY44" s="110"/>
      <c r="BZ44" s="110"/>
      <c r="CA44" s="110"/>
      <c r="CB44" s="110"/>
    </row>
    <row r="45" spans="2:80" s="97" customFormat="1" x14ac:dyDescent="0.25">
      <c r="B45" s="118"/>
      <c r="C45" s="100"/>
      <c r="D45" s="119"/>
      <c r="E45" s="100"/>
      <c r="G45" s="108" t="s">
        <v>16</v>
      </c>
      <c r="H45" s="114"/>
      <c r="I45" s="112">
        <f>IF(O45=$C$16,P45,IF($C$16=Q45,R45,IF(S45=$C$16,T45,IF(U45=$C$16,V45,IF(W45=$C$16,X45,IF(Y45=$C$16,Z45,IF(AA45=$C$16,AB45,IF(AC45=$C$16,AD45,IF(AE45=$C$16,AF45,IF(AG45=$C$16,AH45,IF(AI45=$C$16,AJ45,IF($C$16=AK45,AL45,0))))))))))))</f>
        <v>0</v>
      </c>
      <c r="J45" s="112"/>
      <c r="K45" s="100"/>
      <c r="L45" s="112"/>
      <c r="M45" s="105"/>
      <c r="N45" s="105"/>
      <c r="O45" s="109">
        <f t="shared" ref="O45" si="47">+O42+12</f>
        <v>49</v>
      </c>
      <c r="P45" s="112">
        <f>SUM($L44:P44)</f>
        <v>0</v>
      </c>
      <c r="Q45" s="109">
        <f t="shared" ref="Q45" si="48">+O45+1</f>
        <v>50</v>
      </c>
      <c r="R45" s="112">
        <f>SUM($L44:R44)</f>
        <v>0</v>
      </c>
      <c r="S45" s="109">
        <f t="shared" ref="S45" si="49">+Q45+1</f>
        <v>51</v>
      </c>
      <c r="T45" s="112">
        <f>SUM($L44:T44)</f>
        <v>0</v>
      </c>
      <c r="U45" s="109">
        <f t="shared" ref="U45" si="50">+S45+1</f>
        <v>52</v>
      </c>
      <c r="V45" s="112">
        <f>SUM($L44:V44)</f>
        <v>0</v>
      </c>
      <c r="W45" s="109">
        <f t="shared" ref="W45" si="51">+U45+1</f>
        <v>53</v>
      </c>
      <c r="X45" s="112">
        <f>SUM($L44:X44)</f>
        <v>0</v>
      </c>
      <c r="Y45" s="109">
        <f t="shared" ref="Y45" si="52">+W45+1</f>
        <v>54</v>
      </c>
      <c r="Z45" s="112">
        <f>SUM($L44:Z44)</f>
        <v>0</v>
      </c>
      <c r="AA45" s="109">
        <f t="shared" ref="AA45" si="53">+Y45+1</f>
        <v>55</v>
      </c>
      <c r="AB45" s="112">
        <f>SUM($L44:AB44)</f>
        <v>0</v>
      </c>
      <c r="AC45" s="109">
        <f t="shared" ref="AC45" si="54">+AA45+1</f>
        <v>56</v>
      </c>
      <c r="AD45" s="112">
        <f>SUM($L44:AD44)</f>
        <v>0</v>
      </c>
      <c r="AE45" s="109">
        <f t="shared" ref="AE45" si="55">+AC45+1</f>
        <v>57</v>
      </c>
      <c r="AF45" s="112">
        <f>SUM($L44:AF44)</f>
        <v>0</v>
      </c>
      <c r="AG45" s="109">
        <f t="shared" ref="AG45" si="56">+AE45+1</f>
        <v>58</v>
      </c>
      <c r="AH45" s="112">
        <f>SUM($L44:AH44)</f>
        <v>0</v>
      </c>
      <c r="AI45" s="109">
        <f t="shared" ref="AI45" si="57">+AG45+1</f>
        <v>59</v>
      </c>
      <c r="AJ45" s="112">
        <f>SUM($L44:AJ44)</f>
        <v>0</v>
      </c>
      <c r="AK45" s="109">
        <f t="shared" ref="AK45" si="58">+AI45+1</f>
        <v>60</v>
      </c>
      <c r="AL45" s="112">
        <f>SUM($L44:AL44)</f>
        <v>0</v>
      </c>
      <c r="AM45" s="112"/>
      <c r="AN45" s="107"/>
      <c r="AO45" s="107"/>
      <c r="AP45" s="107"/>
      <c r="AQ45" s="107"/>
      <c r="AR45" s="108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10"/>
      <c r="BU45" s="110"/>
      <c r="BV45" s="110"/>
      <c r="BW45" s="110"/>
      <c r="BX45" s="110"/>
      <c r="BY45" s="110"/>
      <c r="BZ45" s="110"/>
      <c r="CA45" s="110"/>
      <c r="CB45" s="110"/>
    </row>
    <row r="46" spans="2:80" s="97" customFormat="1" x14ac:dyDescent="0.25">
      <c r="B46" s="118"/>
      <c r="C46" s="100"/>
      <c r="D46" s="119"/>
      <c r="E46" s="100"/>
      <c r="G46" s="101" t="s">
        <v>17</v>
      </c>
      <c r="H46" s="102">
        <f>IF(O45=$C$16,P46,IF($C$16=Q45,R46,IF(S45=$C$16,T46,IF(U45=$C$16,V46,IF(W45=$C$16,X46,IF(Y45=$C$16,Z46,IF(AA45=$C$16,AB46,IF(AC45=$C$16,AD46,IF(AE45=$C$16,AF46,IF(AG45=$C$16,AH46,IF(AI45=$C$16,AJ46,IF($C$16=AK45,AL46,0))))))))))))</f>
        <v>0</v>
      </c>
      <c r="I46" s="103"/>
      <c r="J46" s="104"/>
      <c r="K46" s="103"/>
      <c r="L46" s="102"/>
      <c r="M46" s="105">
        <f t="shared" ref="M46" si="59">+AN41</f>
        <v>0</v>
      </c>
      <c r="N46" s="105"/>
      <c r="O46" s="106">
        <f t="shared" ref="O46" si="60">+O44</f>
        <v>0</v>
      </c>
      <c r="P46" s="102">
        <f t="shared" ref="P46" si="61">+M46+P44</f>
        <v>0</v>
      </c>
      <c r="Q46" s="106">
        <f t="shared" ref="Q46:AL46" si="62">+Q44+O46</f>
        <v>0</v>
      </c>
      <c r="R46" s="102">
        <f t="shared" si="62"/>
        <v>0</v>
      </c>
      <c r="S46" s="106">
        <f t="shared" si="62"/>
        <v>0</v>
      </c>
      <c r="T46" s="102">
        <f t="shared" si="62"/>
        <v>0</v>
      </c>
      <c r="U46" s="106">
        <f t="shared" si="62"/>
        <v>0</v>
      </c>
      <c r="V46" s="102">
        <f t="shared" si="62"/>
        <v>0</v>
      </c>
      <c r="W46" s="106">
        <f t="shared" si="62"/>
        <v>0</v>
      </c>
      <c r="X46" s="102">
        <f t="shared" si="62"/>
        <v>0</v>
      </c>
      <c r="Y46" s="106">
        <f t="shared" si="62"/>
        <v>0</v>
      </c>
      <c r="Z46" s="102">
        <f t="shared" si="62"/>
        <v>0</v>
      </c>
      <c r="AA46" s="106">
        <f t="shared" si="62"/>
        <v>0</v>
      </c>
      <c r="AB46" s="102">
        <f t="shared" si="62"/>
        <v>0</v>
      </c>
      <c r="AC46" s="106">
        <f t="shared" si="62"/>
        <v>0</v>
      </c>
      <c r="AD46" s="102">
        <f t="shared" si="62"/>
        <v>0</v>
      </c>
      <c r="AE46" s="106">
        <f t="shared" si="62"/>
        <v>0</v>
      </c>
      <c r="AF46" s="102">
        <f t="shared" si="62"/>
        <v>0</v>
      </c>
      <c r="AG46" s="106">
        <f t="shared" si="62"/>
        <v>0</v>
      </c>
      <c r="AH46" s="102">
        <f t="shared" si="62"/>
        <v>0</v>
      </c>
      <c r="AI46" s="106">
        <f t="shared" si="62"/>
        <v>0</v>
      </c>
      <c r="AJ46" s="102">
        <f t="shared" si="62"/>
        <v>0</v>
      </c>
      <c r="AK46" s="106">
        <f t="shared" si="62"/>
        <v>0</v>
      </c>
      <c r="AL46" s="102">
        <f t="shared" si="62"/>
        <v>0</v>
      </c>
      <c r="AM46" s="102"/>
      <c r="AN46" s="105"/>
      <c r="AO46" s="105"/>
      <c r="AP46" s="107"/>
      <c r="AQ46" s="107"/>
      <c r="AR46" s="108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10"/>
      <c r="BU46" s="110"/>
      <c r="BV46" s="110"/>
      <c r="BW46" s="110"/>
      <c r="BX46" s="110"/>
      <c r="BY46" s="110"/>
      <c r="BZ46" s="110"/>
      <c r="CA46" s="110"/>
      <c r="CB46" s="110"/>
    </row>
    <row r="47" spans="2:80" s="97" customFormat="1" x14ac:dyDescent="0.25">
      <c r="B47" s="118"/>
      <c r="C47" s="100"/>
      <c r="D47" s="119"/>
      <c r="E47" s="100"/>
      <c r="G47" s="36"/>
      <c r="H47" s="37"/>
      <c r="I47" s="112"/>
      <c r="J47" s="112"/>
      <c r="K47" s="39">
        <f t="shared" ref="K47" si="63">+K44+1</f>
        <v>6</v>
      </c>
      <c r="L47" s="38">
        <f t="shared" ref="L47" si="64">+AM44</f>
        <v>0</v>
      </c>
      <c r="M47" s="105"/>
      <c r="N47" s="105"/>
      <c r="O47" s="38">
        <f>IF($C$12=0,O44,O44+(O44*$C$12))</f>
        <v>0</v>
      </c>
      <c r="P47" s="38">
        <f>IF($C$15=$H$12,+(L47+O47)*$G$14/12,0)</f>
        <v>0</v>
      </c>
      <c r="Q47" s="38">
        <f t="shared" ref="Q47" si="65">IF(Q44=0,0,+O47)</f>
        <v>0</v>
      </c>
      <c r="R47" s="38">
        <f>IF($C$15=$H$12,+SUM(L47:Q47)*$G$14/12,0)</f>
        <v>0</v>
      </c>
      <c r="S47" s="38">
        <f t="shared" ref="S47" si="66">IF(S44=0,0,+Q47)</f>
        <v>0</v>
      </c>
      <c r="T47" s="38">
        <f>IF($C$15=$H$12,SUM(L47:S47)*$G$14/12,0)</f>
        <v>0</v>
      </c>
      <c r="U47" s="38">
        <f t="shared" ref="U47" si="67">IF(U44=0,0,+S47)</f>
        <v>0</v>
      </c>
      <c r="V47" s="38">
        <f>IF($C$15=$H$12,SUM(L47:U47)*$G$14/12,0)</f>
        <v>0</v>
      </c>
      <c r="W47" s="38">
        <f t="shared" ref="W47" si="68">IF(W44=0,0,+U47)</f>
        <v>0</v>
      </c>
      <c r="X47" s="38">
        <f>IF($C$15=$H$12,SUM(L47:W47)*$G$14/12,0)</f>
        <v>0</v>
      </c>
      <c r="Y47" s="38">
        <f t="shared" ref="Y47" si="69">IF(Y44=0,0,+W47)</f>
        <v>0</v>
      </c>
      <c r="Z47" s="38">
        <f>IF($C$15=$H$12,SUM(L47:Y47)*$G$14/12,0)</f>
        <v>0</v>
      </c>
      <c r="AA47" s="38">
        <f t="shared" ref="AA47" si="70">IF(AA44=0,0,+Y47)</f>
        <v>0</v>
      </c>
      <c r="AB47" s="38">
        <f>IF($C$15=$H$12,SUM(L47:AA47)*$G$14/12,0)</f>
        <v>0</v>
      </c>
      <c r="AC47" s="38">
        <f t="shared" ref="AC47" si="71">IF(AC44=0,0,+AA47)</f>
        <v>0</v>
      </c>
      <c r="AD47" s="38">
        <f>IF($C$15=$H$12,SUM(L47:AC47)*$G$14/12,0)</f>
        <v>0</v>
      </c>
      <c r="AE47" s="38">
        <f t="shared" ref="AE47" si="72">IF(AE44=0,0,+AC47)</f>
        <v>0</v>
      </c>
      <c r="AF47" s="38">
        <f>IF($C$15=$H$12,SUM(L47:AE47)*$G$14/12,0)</f>
        <v>0</v>
      </c>
      <c r="AG47" s="38">
        <f t="shared" ref="AG47" si="73">IF(AG44=0,0,+AE47)</f>
        <v>0</v>
      </c>
      <c r="AH47" s="38">
        <f>IF($C$15=$H$12,SUM(L47:AG47)*$G$14/12,0)</f>
        <v>0</v>
      </c>
      <c r="AI47" s="38">
        <f t="shared" ref="AI47" si="74">IF(AI44=0,0,+AG47)</f>
        <v>0</v>
      </c>
      <c r="AJ47" s="38">
        <f>IF($C$15=$H$12,SUM(L47:AI47)*$G$14/12,0)</f>
        <v>0</v>
      </c>
      <c r="AK47" s="38">
        <f t="shared" ref="AK47" si="75">IF(AK44=0,0,+AI47)</f>
        <v>0</v>
      </c>
      <c r="AL47" s="38">
        <f>IF($C$15=$H$12,SUM(L47:AK47)*$G$14/12,IF($C$15=$H$13,(L47+O47)*$G$14,0))</f>
        <v>0</v>
      </c>
      <c r="AM47" s="38">
        <f t="shared" ref="AM47" si="76">SUM(L47:AL47)</f>
        <v>0</v>
      </c>
      <c r="AN47" s="113">
        <f>+AN44+P47+R47+T47+V47+X47+Z47+AB47+AD47+AF47+AH47+AJ47+AL47</f>
        <v>0</v>
      </c>
      <c r="AO47" s="113">
        <f>+AO44+O47+Q47+S47+U47+W47+Y47+AA47+AC47+AE47+AG47+AI47+AK47</f>
        <v>0</v>
      </c>
      <c r="AP47" s="113">
        <f>+AP44+(AP44*$C$12)</f>
        <v>0</v>
      </c>
      <c r="AQ47" s="113">
        <f>+AP47-(AP47*$C$19)</f>
        <v>0</v>
      </c>
      <c r="AR47" s="108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10"/>
      <c r="BU47" s="110"/>
      <c r="BV47" s="110"/>
      <c r="BW47" s="110"/>
      <c r="BX47" s="110"/>
      <c r="BY47" s="110"/>
      <c r="BZ47" s="110"/>
      <c r="CA47" s="110"/>
      <c r="CB47" s="110"/>
    </row>
    <row r="48" spans="2:80" s="97" customFormat="1" x14ac:dyDescent="0.25">
      <c r="B48" s="118"/>
      <c r="C48" s="100"/>
      <c r="D48" s="119"/>
      <c r="E48" s="100"/>
      <c r="G48" s="108" t="s">
        <v>16</v>
      </c>
      <c r="H48" s="114"/>
      <c r="I48" s="112">
        <f>IF(O48=$C$16,P48,IF($C$16=Q48,R48,IF(S48=$C$16,T48,IF(U48=$C$16,V48,IF(W48=$C$16,X48,IF(Y48=$C$16,Z48,IF(AA48=$C$16,AB48,IF(AC48=$C$16,AD48,IF(AE48=$C$16,AF48,IF(AG48=$C$16,AH48,IF(AI48=$C$16,AJ48,IF($C$16=AK48,AL48,0))))))))))))</f>
        <v>0</v>
      </c>
      <c r="J48" s="112"/>
      <c r="K48" s="100"/>
      <c r="L48" s="112"/>
      <c r="M48" s="105"/>
      <c r="N48" s="105"/>
      <c r="O48" s="109">
        <f t="shared" ref="O48" si="77">+O45+12</f>
        <v>61</v>
      </c>
      <c r="P48" s="112">
        <f>SUM($L47:P47)</f>
        <v>0</v>
      </c>
      <c r="Q48" s="109">
        <f t="shared" ref="Q48" si="78">+O48+1</f>
        <v>62</v>
      </c>
      <c r="R48" s="112">
        <f>SUM($L47:R47)</f>
        <v>0</v>
      </c>
      <c r="S48" s="109">
        <f t="shared" ref="S48" si="79">+Q48+1</f>
        <v>63</v>
      </c>
      <c r="T48" s="112">
        <f>SUM($L47:T47)</f>
        <v>0</v>
      </c>
      <c r="U48" s="109">
        <f t="shared" ref="U48" si="80">+S48+1</f>
        <v>64</v>
      </c>
      <c r="V48" s="112">
        <f>SUM($L47:V47)</f>
        <v>0</v>
      </c>
      <c r="W48" s="109">
        <f t="shared" ref="W48" si="81">+U48+1</f>
        <v>65</v>
      </c>
      <c r="X48" s="112">
        <f>SUM($L47:X47)</f>
        <v>0</v>
      </c>
      <c r="Y48" s="109">
        <f t="shared" ref="Y48" si="82">+W48+1</f>
        <v>66</v>
      </c>
      <c r="Z48" s="112">
        <f>SUM($L47:Z47)</f>
        <v>0</v>
      </c>
      <c r="AA48" s="109">
        <f t="shared" ref="AA48" si="83">+Y48+1</f>
        <v>67</v>
      </c>
      <c r="AB48" s="112">
        <f>SUM($L47:AB47)</f>
        <v>0</v>
      </c>
      <c r="AC48" s="109">
        <f t="shared" ref="AC48" si="84">+AA48+1</f>
        <v>68</v>
      </c>
      <c r="AD48" s="112">
        <f>SUM($L47:AD47)</f>
        <v>0</v>
      </c>
      <c r="AE48" s="109">
        <f t="shared" ref="AE48" si="85">+AC48+1</f>
        <v>69</v>
      </c>
      <c r="AF48" s="112">
        <f>SUM($L47:AF47)</f>
        <v>0</v>
      </c>
      <c r="AG48" s="109">
        <f t="shared" ref="AG48" si="86">+AE48+1</f>
        <v>70</v>
      </c>
      <c r="AH48" s="112">
        <f>SUM($L47:AH47)</f>
        <v>0</v>
      </c>
      <c r="AI48" s="109">
        <f t="shared" ref="AI48" si="87">+AG48+1</f>
        <v>71</v>
      </c>
      <c r="AJ48" s="112">
        <f>SUM($L47:AJ47)</f>
        <v>0</v>
      </c>
      <c r="AK48" s="109">
        <f t="shared" ref="AK48" si="88">+AI48+1</f>
        <v>72</v>
      </c>
      <c r="AL48" s="112">
        <f>SUM($L47:AL47)</f>
        <v>0</v>
      </c>
      <c r="AM48" s="112"/>
      <c r="AN48" s="107"/>
      <c r="AO48" s="107"/>
      <c r="AP48" s="107"/>
      <c r="AQ48" s="107"/>
      <c r="AR48" s="108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10"/>
      <c r="BU48" s="110"/>
      <c r="BV48" s="110"/>
      <c r="BW48" s="110"/>
      <c r="BX48" s="110"/>
      <c r="BY48" s="110"/>
      <c r="BZ48" s="110"/>
      <c r="CA48" s="110"/>
      <c r="CB48" s="110"/>
    </row>
    <row r="49" spans="2:80" s="97" customFormat="1" x14ac:dyDescent="0.25">
      <c r="B49" s="118"/>
      <c r="C49" s="100"/>
      <c r="D49" s="119"/>
      <c r="E49" s="100"/>
      <c r="G49" s="101" t="s">
        <v>17</v>
      </c>
      <c r="H49" s="102">
        <f>IF(O48=$C$16,P49,IF($C$16=Q48,R49,IF(S48=$C$16,T49,IF(U48=$C$16,V49,IF(W48=$C$16,X49,IF(Y48=$C$16,Z49,IF(AA48=$C$16,AB49,IF(AC48=$C$16,AD49,IF(AE48=$C$16,AF49,IF(AG48=$C$16,AH49,IF(AI48=$C$16,AJ49,IF($C$16=AK48,AL49,0))))))))))))</f>
        <v>0</v>
      </c>
      <c r="I49" s="103"/>
      <c r="J49" s="104"/>
      <c r="K49" s="103"/>
      <c r="L49" s="102"/>
      <c r="M49" s="105">
        <f t="shared" ref="M49" si="89">+AN44</f>
        <v>0</v>
      </c>
      <c r="N49" s="105"/>
      <c r="O49" s="106">
        <f t="shared" ref="O49" si="90">+O47</f>
        <v>0</v>
      </c>
      <c r="P49" s="102">
        <f t="shared" ref="P49" si="91">+M49+P47</f>
        <v>0</v>
      </c>
      <c r="Q49" s="106">
        <f t="shared" ref="Q49:AL49" si="92">+Q47+O49</f>
        <v>0</v>
      </c>
      <c r="R49" s="102">
        <f t="shared" si="92"/>
        <v>0</v>
      </c>
      <c r="S49" s="106">
        <f t="shared" si="92"/>
        <v>0</v>
      </c>
      <c r="T49" s="102">
        <f t="shared" si="92"/>
        <v>0</v>
      </c>
      <c r="U49" s="106">
        <f t="shared" si="92"/>
        <v>0</v>
      </c>
      <c r="V49" s="102">
        <f t="shared" si="92"/>
        <v>0</v>
      </c>
      <c r="W49" s="106">
        <f t="shared" si="92"/>
        <v>0</v>
      </c>
      <c r="X49" s="102">
        <f t="shared" si="92"/>
        <v>0</v>
      </c>
      <c r="Y49" s="106">
        <f t="shared" si="92"/>
        <v>0</v>
      </c>
      <c r="Z49" s="102">
        <f t="shared" si="92"/>
        <v>0</v>
      </c>
      <c r="AA49" s="106">
        <f t="shared" si="92"/>
        <v>0</v>
      </c>
      <c r="AB49" s="102">
        <f t="shared" si="92"/>
        <v>0</v>
      </c>
      <c r="AC49" s="106">
        <f t="shared" si="92"/>
        <v>0</v>
      </c>
      <c r="AD49" s="102">
        <f t="shared" si="92"/>
        <v>0</v>
      </c>
      <c r="AE49" s="106">
        <f t="shared" si="92"/>
        <v>0</v>
      </c>
      <c r="AF49" s="102">
        <f t="shared" si="92"/>
        <v>0</v>
      </c>
      <c r="AG49" s="106">
        <f t="shared" si="92"/>
        <v>0</v>
      </c>
      <c r="AH49" s="102">
        <f t="shared" si="92"/>
        <v>0</v>
      </c>
      <c r="AI49" s="106">
        <f t="shared" si="92"/>
        <v>0</v>
      </c>
      <c r="AJ49" s="102">
        <f t="shared" si="92"/>
        <v>0</v>
      </c>
      <c r="AK49" s="106">
        <f t="shared" si="92"/>
        <v>0</v>
      </c>
      <c r="AL49" s="102">
        <f t="shared" si="92"/>
        <v>0</v>
      </c>
      <c r="AM49" s="102"/>
      <c r="AN49" s="105"/>
      <c r="AO49" s="105"/>
      <c r="AP49" s="107"/>
      <c r="AQ49" s="107"/>
      <c r="AR49" s="108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10"/>
      <c r="BU49" s="110"/>
      <c r="BV49" s="110"/>
      <c r="BW49" s="110"/>
      <c r="BX49" s="110"/>
      <c r="BY49" s="110"/>
      <c r="BZ49" s="110"/>
      <c r="CA49" s="110"/>
      <c r="CB49" s="110"/>
    </row>
    <row r="50" spans="2:80" s="97" customFormat="1" x14ac:dyDescent="0.25">
      <c r="B50" s="118"/>
      <c r="C50" s="100"/>
      <c r="D50" s="119"/>
      <c r="E50" s="100"/>
      <c r="G50" s="36"/>
      <c r="H50" s="37"/>
      <c r="I50" s="112"/>
      <c r="J50" s="112"/>
      <c r="K50" s="39">
        <f t="shared" ref="K50" si="93">+K47+1</f>
        <v>7</v>
      </c>
      <c r="L50" s="38">
        <f t="shared" ref="L50" si="94">+AM47</f>
        <v>0</v>
      </c>
      <c r="M50" s="105"/>
      <c r="N50" s="105"/>
      <c r="O50" s="38">
        <f>IF($C$12=0,O47,O47+(O47*$C$12))</f>
        <v>0</v>
      </c>
      <c r="P50" s="38">
        <f>IF($C$15=$H$12,+(L50+O50)*$G$14/12,0)</f>
        <v>0</v>
      </c>
      <c r="Q50" s="38">
        <f t="shared" ref="Q50" si="95">IF(Q47=0,0,+O50)</f>
        <v>0</v>
      </c>
      <c r="R50" s="38">
        <f>IF($C$15=$H$12,+SUM(L50:Q50)*$G$14/12,0)</f>
        <v>0</v>
      </c>
      <c r="S50" s="38">
        <f t="shared" ref="S50" si="96">IF(S47=0,0,+Q50)</f>
        <v>0</v>
      </c>
      <c r="T50" s="38">
        <f>IF($C$15=$H$12,SUM(L50:S50)*$G$14/12,0)</f>
        <v>0</v>
      </c>
      <c r="U50" s="38">
        <f t="shared" ref="U50" si="97">IF(U47=0,0,+S50)</f>
        <v>0</v>
      </c>
      <c r="V50" s="38">
        <f>IF($C$15=$H$12,SUM(L50:U50)*$G$14/12,0)</f>
        <v>0</v>
      </c>
      <c r="W50" s="38">
        <f t="shared" ref="W50" si="98">IF(W47=0,0,+U50)</f>
        <v>0</v>
      </c>
      <c r="X50" s="38">
        <f>IF($C$15=$H$12,SUM(L50:W50)*$G$14/12,0)</f>
        <v>0</v>
      </c>
      <c r="Y50" s="38">
        <f t="shared" ref="Y50" si="99">IF(Y47=0,0,+W50)</f>
        <v>0</v>
      </c>
      <c r="Z50" s="38">
        <f>IF($C$15=$H$12,SUM(L50:Y50)*$G$14/12,0)</f>
        <v>0</v>
      </c>
      <c r="AA50" s="38">
        <f t="shared" ref="AA50" si="100">IF(AA47=0,0,+Y50)</f>
        <v>0</v>
      </c>
      <c r="AB50" s="38">
        <f>IF($C$15=$H$12,SUM(L50:AA50)*$G$14/12,0)</f>
        <v>0</v>
      </c>
      <c r="AC50" s="38">
        <f t="shared" ref="AC50" si="101">IF(AC47=0,0,+AA50)</f>
        <v>0</v>
      </c>
      <c r="AD50" s="38">
        <f>IF($C$15=$H$12,SUM(L50:AC50)*$G$14/12,0)</f>
        <v>0</v>
      </c>
      <c r="AE50" s="38">
        <f t="shared" ref="AE50" si="102">IF(AE47=0,0,+AC50)</f>
        <v>0</v>
      </c>
      <c r="AF50" s="38">
        <f>IF($C$15=$H$12,SUM(L50:AE50)*$G$14/12,0)</f>
        <v>0</v>
      </c>
      <c r="AG50" s="38">
        <f t="shared" ref="AG50" si="103">IF(AG47=0,0,+AE50)</f>
        <v>0</v>
      </c>
      <c r="AH50" s="38">
        <f>IF($C$15=$H$12,SUM(L50:AG50)*$G$14/12,0)</f>
        <v>0</v>
      </c>
      <c r="AI50" s="38">
        <f t="shared" ref="AI50" si="104">IF(AI47=0,0,+AG50)</f>
        <v>0</v>
      </c>
      <c r="AJ50" s="38">
        <f>IF($C$15=$H$12,SUM(L50:AI50)*$G$14/12,0)</f>
        <v>0</v>
      </c>
      <c r="AK50" s="38">
        <f t="shared" ref="AK50" si="105">IF(AK47=0,0,+AI50)</f>
        <v>0</v>
      </c>
      <c r="AL50" s="38">
        <f>IF($C$15=$H$12,SUM(L50:AK50)*$G$14/12,IF($C$15=$H$13,(L50+O50)*$G$14,0))</f>
        <v>0</v>
      </c>
      <c r="AM50" s="38">
        <f t="shared" ref="AM50" si="106">SUM(L50:AL50)</f>
        <v>0</v>
      </c>
      <c r="AN50" s="113">
        <f>+AN47+P50+R50+T50+V50+X50+Z50+AB50+AD50+AF50+AH50+AJ50+AL50</f>
        <v>0</v>
      </c>
      <c r="AO50" s="113">
        <f>+AO47+O50+Q50+S50+U50+W50+Y50+AA50+AC50+AE50+AG50+AI50+AK50</f>
        <v>0</v>
      </c>
      <c r="AP50" s="113">
        <f>+AP47+(AP47*$C$12)</f>
        <v>0</v>
      </c>
      <c r="AQ50" s="113">
        <f>+AP50-(AP50*$C$19)</f>
        <v>0</v>
      </c>
      <c r="AR50" s="108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10"/>
      <c r="BU50" s="110"/>
      <c r="BV50" s="110"/>
      <c r="BW50" s="110"/>
      <c r="BX50" s="110"/>
      <c r="BY50" s="110"/>
      <c r="BZ50" s="110"/>
      <c r="CA50" s="110"/>
      <c r="CB50" s="110"/>
    </row>
    <row r="51" spans="2:80" s="97" customFormat="1" x14ac:dyDescent="0.25">
      <c r="B51" s="118"/>
      <c r="C51" s="100"/>
      <c r="D51" s="119"/>
      <c r="E51" s="100"/>
      <c r="G51" s="108" t="s">
        <v>16</v>
      </c>
      <c r="H51" s="114"/>
      <c r="I51" s="112">
        <f>IF(O51=$C$16,P51,IF($C$16=Q51,R51,IF(S51=$C$16,T51,IF(U51=$C$16,V51,IF(W51=$C$16,X51,IF(Y51=$C$16,Z51,IF(AA51=$C$16,AB51,IF(AC51=$C$16,AD51,IF(AE51=$C$16,AF51,IF(AG51=$C$16,AH51,IF(AI51=$C$16,AJ51,IF($C$16=AK51,AL51,0))))))))))))</f>
        <v>0</v>
      </c>
      <c r="J51" s="112"/>
      <c r="K51" s="100"/>
      <c r="L51" s="112"/>
      <c r="M51" s="105"/>
      <c r="N51" s="105"/>
      <c r="O51" s="109">
        <f t="shared" ref="O51" si="107">+O48+12</f>
        <v>73</v>
      </c>
      <c r="P51" s="112">
        <f>SUM($L50:P50)</f>
        <v>0</v>
      </c>
      <c r="Q51" s="109">
        <f t="shared" ref="Q51" si="108">+O51+1</f>
        <v>74</v>
      </c>
      <c r="R51" s="112">
        <f>SUM($L50:R50)</f>
        <v>0</v>
      </c>
      <c r="S51" s="109">
        <f t="shared" ref="S51" si="109">+Q51+1</f>
        <v>75</v>
      </c>
      <c r="T51" s="112">
        <f>SUM($L50:T50)</f>
        <v>0</v>
      </c>
      <c r="U51" s="109">
        <f t="shared" ref="U51" si="110">+S51+1</f>
        <v>76</v>
      </c>
      <c r="V51" s="112">
        <f>SUM($L50:V50)</f>
        <v>0</v>
      </c>
      <c r="W51" s="109">
        <f t="shared" ref="W51" si="111">+U51+1</f>
        <v>77</v>
      </c>
      <c r="X51" s="112">
        <f>SUM($L50:X50)</f>
        <v>0</v>
      </c>
      <c r="Y51" s="109">
        <f t="shared" ref="Y51" si="112">+W51+1</f>
        <v>78</v>
      </c>
      <c r="Z51" s="112">
        <f>SUM($L50:Z50)</f>
        <v>0</v>
      </c>
      <c r="AA51" s="109">
        <f t="shared" ref="AA51" si="113">+Y51+1</f>
        <v>79</v>
      </c>
      <c r="AB51" s="112">
        <f>SUM($L50:AB50)</f>
        <v>0</v>
      </c>
      <c r="AC51" s="109">
        <f t="shared" ref="AC51" si="114">+AA51+1</f>
        <v>80</v>
      </c>
      <c r="AD51" s="112">
        <f>SUM($L50:AD50)</f>
        <v>0</v>
      </c>
      <c r="AE51" s="109">
        <f t="shared" ref="AE51" si="115">+AC51+1</f>
        <v>81</v>
      </c>
      <c r="AF51" s="112">
        <f>SUM($L50:AF50)</f>
        <v>0</v>
      </c>
      <c r="AG51" s="109">
        <f t="shared" ref="AG51" si="116">+AE51+1</f>
        <v>82</v>
      </c>
      <c r="AH51" s="112">
        <f>SUM($L50:AH50)</f>
        <v>0</v>
      </c>
      <c r="AI51" s="109">
        <f t="shared" ref="AI51" si="117">+AG51+1</f>
        <v>83</v>
      </c>
      <c r="AJ51" s="112">
        <f>SUM($L50:AJ50)</f>
        <v>0</v>
      </c>
      <c r="AK51" s="109">
        <f t="shared" ref="AK51" si="118">+AI51+1</f>
        <v>84</v>
      </c>
      <c r="AL51" s="112">
        <f>SUM($L50:AL50)</f>
        <v>0</v>
      </c>
      <c r="AM51" s="112"/>
      <c r="AN51" s="107"/>
      <c r="AO51" s="107"/>
      <c r="AP51" s="107"/>
      <c r="AQ51" s="107"/>
      <c r="AR51" s="108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9"/>
      <c r="BH51" s="109"/>
      <c r="BI51" s="109"/>
      <c r="BJ51" s="109"/>
      <c r="BK51" s="109"/>
      <c r="BL51" s="109"/>
      <c r="BM51" s="109"/>
      <c r="BN51" s="109"/>
      <c r="BO51" s="109"/>
      <c r="BP51" s="109"/>
      <c r="BQ51" s="109"/>
      <c r="BR51" s="109"/>
      <c r="BS51" s="109"/>
      <c r="BT51" s="110"/>
      <c r="BU51" s="110"/>
      <c r="BV51" s="110"/>
      <c r="BW51" s="110"/>
      <c r="BX51" s="110"/>
      <c r="BY51" s="110"/>
      <c r="BZ51" s="110"/>
      <c r="CA51" s="110"/>
      <c r="CB51" s="110"/>
    </row>
    <row r="52" spans="2:80" s="97" customFormat="1" x14ac:dyDescent="0.25">
      <c r="B52" s="118"/>
      <c r="C52" s="100"/>
      <c r="D52" s="119"/>
      <c r="E52" s="100"/>
      <c r="G52" s="101" t="s">
        <v>17</v>
      </c>
      <c r="H52" s="102">
        <f>IF(O51=$C$16,P52,IF($C$16=Q51,R52,IF(S51=$C$16,T52,IF(U51=$C$16,V52,IF(W51=$C$16,X52,IF(Y51=$C$16,Z52,IF(AA51=$C$16,AB52,IF(AC51=$C$16,AD52,IF(AE51=$C$16,AF52,IF(AG51=$C$16,AH52,IF(AI51=$C$16,AJ52,IF($C$16=AK51,AL52,0))))))))))))</f>
        <v>0</v>
      </c>
      <c r="I52" s="103"/>
      <c r="J52" s="104"/>
      <c r="K52" s="103"/>
      <c r="L52" s="102"/>
      <c r="M52" s="105">
        <f t="shared" ref="M52" si="119">+AN47</f>
        <v>0</v>
      </c>
      <c r="N52" s="105"/>
      <c r="O52" s="106">
        <f t="shared" ref="O52" si="120">+O50</f>
        <v>0</v>
      </c>
      <c r="P52" s="102">
        <f t="shared" ref="P52" si="121">+M52+P50</f>
        <v>0</v>
      </c>
      <c r="Q52" s="106">
        <f t="shared" ref="Q52:AL52" si="122">+Q50+O52</f>
        <v>0</v>
      </c>
      <c r="R52" s="102">
        <f t="shared" si="122"/>
        <v>0</v>
      </c>
      <c r="S52" s="106">
        <f t="shared" si="122"/>
        <v>0</v>
      </c>
      <c r="T52" s="102">
        <f t="shared" si="122"/>
        <v>0</v>
      </c>
      <c r="U52" s="106">
        <f t="shared" si="122"/>
        <v>0</v>
      </c>
      <c r="V52" s="102">
        <f t="shared" si="122"/>
        <v>0</v>
      </c>
      <c r="W52" s="106">
        <f t="shared" si="122"/>
        <v>0</v>
      </c>
      <c r="X52" s="102">
        <f t="shared" si="122"/>
        <v>0</v>
      </c>
      <c r="Y52" s="106">
        <f t="shared" si="122"/>
        <v>0</v>
      </c>
      <c r="Z52" s="102">
        <f t="shared" si="122"/>
        <v>0</v>
      </c>
      <c r="AA52" s="106">
        <f t="shared" si="122"/>
        <v>0</v>
      </c>
      <c r="AB52" s="102">
        <f t="shared" si="122"/>
        <v>0</v>
      </c>
      <c r="AC52" s="106">
        <f t="shared" si="122"/>
        <v>0</v>
      </c>
      <c r="AD52" s="102">
        <f t="shared" si="122"/>
        <v>0</v>
      </c>
      <c r="AE52" s="106">
        <f t="shared" si="122"/>
        <v>0</v>
      </c>
      <c r="AF52" s="102">
        <f t="shared" si="122"/>
        <v>0</v>
      </c>
      <c r="AG52" s="106">
        <f t="shared" si="122"/>
        <v>0</v>
      </c>
      <c r="AH52" s="102">
        <f t="shared" si="122"/>
        <v>0</v>
      </c>
      <c r="AI52" s="106">
        <f t="shared" si="122"/>
        <v>0</v>
      </c>
      <c r="AJ52" s="102">
        <f t="shared" si="122"/>
        <v>0</v>
      </c>
      <c r="AK52" s="106">
        <f t="shared" si="122"/>
        <v>0</v>
      </c>
      <c r="AL52" s="102">
        <f t="shared" si="122"/>
        <v>0</v>
      </c>
      <c r="AM52" s="102"/>
      <c r="AN52" s="105"/>
      <c r="AO52" s="105"/>
      <c r="AP52" s="107"/>
      <c r="AQ52" s="107"/>
      <c r="AR52" s="108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109"/>
      <c r="BN52" s="109"/>
      <c r="BO52" s="109"/>
      <c r="BP52" s="109"/>
      <c r="BQ52" s="109"/>
      <c r="BR52" s="109"/>
      <c r="BS52" s="109"/>
      <c r="BT52" s="110"/>
      <c r="BU52" s="110"/>
      <c r="BV52" s="110"/>
      <c r="BW52" s="110"/>
      <c r="BX52" s="110"/>
      <c r="BY52" s="110"/>
      <c r="BZ52" s="110"/>
      <c r="CA52" s="110"/>
      <c r="CB52" s="110"/>
    </row>
    <row r="53" spans="2:80" s="97" customFormat="1" x14ac:dyDescent="0.25">
      <c r="B53" s="118"/>
      <c r="C53" s="100"/>
      <c r="D53" s="119"/>
      <c r="E53" s="100"/>
      <c r="G53" s="36"/>
      <c r="H53" s="37"/>
      <c r="I53" s="112"/>
      <c r="J53" s="112"/>
      <c r="K53" s="39">
        <f t="shared" ref="K53" si="123">+K50+1</f>
        <v>8</v>
      </c>
      <c r="L53" s="38">
        <f t="shared" ref="L53" si="124">+AM50</f>
        <v>0</v>
      </c>
      <c r="M53" s="105"/>
      <c r="N53" s="105"/>
      <c r="O53" s="38">
        <f>IF($C$12=0,O50,O50+(O50*$C$12))</f>
        <v>0</v>
      </c>
      <c r="P53" s="38">
        <f>IF($C$15=$H$12,+(L53+O53)*$G$14/12,0)</f>
        <v>0</v>
      </c>
      <c r="Q53" s="38">
        <f t="shared" ref="Q53" si="125">IF(Q50=0,0,+O53)</f>
        <v>0</v>
      </c>
      <c r="R53" s="38">
        <f>IF($C$15=$H$12,+SUM(L53:Q53)*$G$14/12,0)</f>
        <v>0</v>
      </c>
      <c r="S53" s="38">
        <f t="shared" ref="S53" si="126">IF(S50=0,0,+Q53)</f>
        <v>0</v>
      </c>
      <c r="T53" s="38">
        <f>IF($C$15=$H$12,SUM(L53:S53)*$G$14/12,0)</f>
        <v>0</v>
      </c>
      <c r="U53" s="38">
        <f t="shared" ref="U53" si="127">IF(U50=0,0,+S53)</f>
        <v>0</v>
      </c>
      <c r="V53" s="38">
        <f>IF($C$15=$H$12,SUM(L53:U53)*$G$14/12,0)</f>
        <v>0</v>
      </c>
      <c r="W53" s="38">
        <f t="shared" ref="W53" si="128">IF(W50=0,0,+U53)</f>
        <v>0</v>
      </c>
      <c r="X53" s="38">
        <f>IF($C$15=$H$12,SUM(L53:W53)*$G$14/12,0)</f>
        <v>0</v>
      </c>
      <c r="Y53" s="38">
        <f t="shared" ref="Y53" si="129">IF(Y50=0,0,+W53)</f>
        <v>0</v>
      </c>
      <c r="Z53" s="38">
        <f>IF($C$15=$H$12,SUM(L53:Y53)*$G$14/12,0)</f>
        <v>0</v>
      </c>
      <c r="AA53" s="38">
        <f t="shared" ref="AA53" si="130">IF(AA50=0,0,+Y53)</f>
        <v>0</v>
      </c>
      <c r="AB53" s="38">
        <f>IF($C$15=$H$12,SUM(L53:AA53)*$G$14/12,0)</f>
        <v>0</v>
      </c>
      <c r="AC53" s="38">
        <f t="shared" ref="AC53" si="131">IF(AC50=0,0,+AA53)</f>
        <v>0</v>
      </c>
      <c r="AD53" s="38">
        <f>IF($C$15=$H$12,SUM(L53:AC53)*$G$14/12,0)</f>
        <v>0</v>
      </c>
      <c r="AE53" s="38">
        <f t="shared" ref="AE53" si="132">IF(AE50=0,0,+AC53)</f>
        <v>0</v>
      </c>
      <c r="AF53" s="38">
        <f>IF($C$15=$H$12,SUM(L53:AE53)*$G$14/12,0)</f>
        <v>0</v>
      </c>
      <c r="AG53" s="38">
        <f t="shared" ref="AG53" si="133">IF(AG50=0,0,+AE53)</f>
        <v>0</v>
      </c>
      <c r="AH53" s="38">
        <f>IF($C$15=$H$12,SUM(L53:AG53)*$G$14/12,0)</f>
        <v>0</v>
      </c>
      <c r="AI53" s="38">
        <f t="shared" ref="AI53" si="134">IF(AI50=0,0,+AG53)</f>
        <v>0</v>
      </c>
      <c r="AJ53" s="38">
        <f>IF($C$15=$H$12,SUM(L53:AI53)*$G$14/12,0)</f>
        <v>0</v>
      </c>
      <c r="AK53" s="38">
        <f t="shared" ref="AK53" si="135">IF(AK50=0,0,+AI53)</f>
        <v>0</v>
      </c>
      <c r="AL53" s="38">
        <f>IF($C$15=$H$12,SUM(L53:AK53)*$G$14/12,IF($C$15=$H$13,(L53+O53)*$G$14,0))</f>
        <v>0</v>
      </c>
      <c r="AM53" s="38">
        <f t="shared" ref="AM53" si="136">SUM(L53:AL53)</f>
        <v>0</v>
      </c>
      <c r="AN53" s="113">
        <f>+AN50+P53+R53+T53+V53+X53+Z53+AB53+AD53+AF53+AH53+AJ53+AL53</f>
        <v>0</v>
      </c>
      <c r="AO53" s="113">
        <f>+AO50+O53+Q53+S53+U53+W53+Y53+AA53+AC53+AE53+AG53+AI53+AK53</f>
        <v>0</v>
      </c>
      <c r="AP53" s="113">
        <f>+AP50+(AP50*$C$12)</f>
        <v>0</v>
      </c>
      <c r="AQ53" s="113">
        <f>+AP53-(AP53*$C$19)</f>
        <v>0</v>
      </c>
      <c r="AR53" s="108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09"/>
      <c r="BJ53" s="109"/>
      <c r="BK53" s="109"/>
      <c r="BL53" s="109"/>
      <c r="BM53" s="109"/>
      <c r="BN53" s="109"/>
      <c r="BO53" s="109"/>
      <c r="BP53" s="109"/>
      <c r="BQ53" s="109"/>
      <c r="BR53" s="109"/>
      <c r="BS53" s="109"/>
      <c r="BT53" s="110"/>
      <c r="BU53" s="110"/>
      <c r="BV53" s="110"/>
      <c r="BW53" s="110"/>
      <c r="BX53" s="110"/>
      <c r="BY53" s="110"/>
      <c r="BZ53" s="110"/>
      <c r="CA53" s="110"/>
      <c r="CB53" s="110"/>
    </row>
    <row r="54" spans="2:80" s="97" customFormat="1" x14ac:dyDescent="0.25">
      <c r="B54" s="118"/>
      <c r="C54" s="100"/>
      <c r="D54" s="119"/>
      <c r="E54" s="100"/>
      <c r="G54" s="108" t="s">
        <v>16</v>
      </c>
      <c r="H54" s="114"/>
      <c r="I54" s="112">
        <f>IF(O54=$C$16,P54,IF($C$16=Q54,R54,IF(S54=$C$16,T54,IF(U54=$C$16,V54,IF(W54=$C$16,X54,IF(Y54=$C$16,Z54,IF(AA54=$C$16,AB54,IF(AC54=$C$16,AD54,IF(AE54=$C$16,AF54,IF(AG54=$C$16,AH54,IF(AI54=$C$16,AJ54,IF($C$16=AK54,AL54,0))))))))))))</f>
        <v>0</v>
      </c>
      <c r="J54" s="112"/>
      <c r="K54" s="100"/>
      <c r="L54" s="112"/>
      <c r="M54" s="105"/>
      <c r="N54" s="105"/>
      <c r="O54" s="109">
        <f t="shared" ref="O54" si="137">+O51+12</f>
        <v>85</v>
      </c>
      <c r="P54" s="112">
        <f>SUM($L53:P53)</f>
        <v>0</v>
      </c>
      <c r="Q54" s="109">
        <f t="shared" ref="Q54" si="138">+O54+1</f>
        <v>86</v>
      </c>
      <c r="R54" s="112">
        <f>SUM($L53:R53)</f>
        <v>0</v>
      </c>
      <c r="S54" s="109">
        <f t="shared" ref="S54" si="139">+Q54+1</f>
        <v>87</v>
      </c>
      <c r="T54" s="112">
        <f>SUM($L53:T53)</f>
        <v>0</v>
      </c>
      <c r="U54" s="109">
        <f t="shared" ref="U54" si="140">+S54+1</f>
        <v>88</v>
      </c>
      <c r="V54" s="112">
        <f>SUM($L53:V53)</f>
        <v>0</v>
      </c>
      <c r="W54" s="109">
        <f t="shared" ref="W54" si="141">+U54+1</f>
        <v>89</v>
      </c>
      <c r="X54" s="112">
        <f>SUM($L53:X53)</f>
        <v>0</v>
      </c>
      <c r="Y54" s="109">
        <f t="shared" ref="Y54" si="142">+W54+1</f>
        <v>90</v>
      </c>
      <c r="Z54" s="112">
        <f>SUM($L53:Z53)</f>
        <v>0</v>
      </c>
      <c r="AA54" s="109">
        <f t="shared" ref="AA54" si="143">+Y54+1</f>
        <v>91</v>
      </c>
      <c r="AB54" s="112">
        <f>SUM($L53:AB53)</f>
        <v>0</v>
      </c>
      <c r="AC54" s="109">
        <f t="shared" ref="AC54" si="144">+AA54+1</f>
        <v>92</v>
      </c>
      <c r="AD54" s="112">
        <f>SUM($L53:AD53)</f>
        <v>0</v>
      </c>
      <c r="AE54" s="109">
        <f t="shared" ref="AE54" si="145">+AC54+1</f>
        <v>93</v>
      </c>
      <c r="AF54" s="112">
        <f>SUM($L53:AF53)</f>
        <v>0</v>
      </c>
      <c r="AG54" s="109">
        <f t="shared" ref="AG54" si="146">+AE54+1</f>
        <v>94</v>
      </c>
      <c r="AH54" s="112">
        <f>SUM($L53:AH53)</f>
        <v>0</v>
      </c>
      <c r="AI54" s="109">
        <f t="shared" ref="AI54" si="147">+AG54+1</f>
        <v>95</v>
      </c>
      <c r="AJ54" s="112">
        <f>SUM($L53:AJ53)</f>
        <v>0</v>
      </c>
      <c r="AK54" s="109">
        <f t="shared" ref="AK54" si="148">+AI54+1</f>
        <v>96</v>
      </c>
      <c r="AL54" s="112">
        <f>SUM($L53:AL53)</f>
        <v>0</v>
      </c>
      <c r="AM54" s="112"/>
      <c r="AN54" s="107"/>
      <c r="AO54" s="107"/>
      <c r="AP54" s="107"/>
      <c r="AQ54" s="107"/>
      <c r="AR54" s="108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  <c r="BQ54" s="109"/>
      <c r="BR54" s="109"/>
      <c r="BS54" s="109"/>
      <c r="BT54" s="110"/>
      <c r="BU54" s="110"/>
      <c r="BV54" s="110"/>
      <c r="BW54" s="110"/>
      <c r="BX54" s="110"/>
      <c r="BY54" s="110"/>
      <c r="BZ54" s="110"/>
      <c r="CA54" s="110"/>
      <c r="CB54" s="110"/>
    </row>
    <row r="55" spans="2:80" s="97" customFormat="1" x14ac:dyDescent="0.25">
      <c r="B55" s="118"/>
      <c r="C55" s="100"/>
      <c r="D55" s="119"/>
      <c r="E55" s="100"/>
      <c r="G55" s="101" t="s">
        <v>17</v>
      </c>
      <c r="H55" s="102">
        <f>IF(O54=$C$16,P55,IF($C$16=Q54,R55,IF(S54=$C$16,T55,IF(U54=$C$16,V55,IF(W54=$C$16,X55,IF(Y54=$C$16,Z55,IF(AA54=$C$16,AB55,IF(AC54=$C$16,AD55,IF(AE54=$C$16,AF55,IF(AG54=$C$16,AH55,IF(AI54=$C$16,AJ55,IF($C$16=AK54,AL55,0))))))))))))</f>
        <v>0</v>
      </c>
      <c r="I55" s="103"/>
      <c r="J55" s="104"/>
      <c r="K55" s="103"/>
      <c r="L55" s="102"/>
      <c r="M55" s="105">
        <f t="shared" ref="M55" si="149">+AN50</f>
        <v>0</v>
      </c>
      <c r="N55" s="105"/>
      <c r="O55" s="106">
        <f t="shared" ref="O55" si="150">+O53</f>
        <v>0</v>
      </c>
      <c r="P55" s="102">
        <f t="shared" ref="P55" si="151">+M55+P53</f>
        <v>0</v>
      </c>
      <c r="Q55" s="106">
        <f t="shared" ref="Q55:AL55" si="152">+Q53+O55</f>
        <v>0</v>
      </c>
      <c r="R55" s="102">
        <f t="shared" si="152"/>
        <v>0</v>
      </c>
      <c r="S55" s="106">
        <f t="shared" si="152"/>
        <v>0</v>
      </c>
      <c r="T55" s="102">
        <f t="shared" si="152"/>
        <v>0</v>
      </c>
      <c r="U55" s="106">
        <f t="shared" si="152"/>
        <v>0</v>
      </c>
      <c r="V55" s="102">
        <f t="shared" si="152"/>
        <v>0</v>
      </c>
      <c r="W55" s="106">
        <f t="shared" si="152"/>
        <v>0</v>
      </c>
      <c r="X55" s="102">
        <f t="shared" si="152"/>
        <v>0</v>
      </c>
      <c r="Y55" s="106">
        <f t="shared" si="152"/>
        <v>0</v>
      </c>
      <c r="Z55" s="102">
        <f t="shared" si="152"/>
        <v>0</v>
      </c>
      <c r="AA55" s="106">
        <f t="shared" si="152"/>
        <v>0</v>
      </c>
      <c r="AB55" s="102">
        <f t="shared" si="152"/>
        <v>0</v>
      </c>
      <c r="AC55" s="106">
        <f t="shared" si="152"/>
        <v>0</v>
      </c>
      <c r="AD55" s="102">
        <f t="shared" si="152"/>
        <v>0</v>
      </c>
      <c r="AE55" s="106">
        <f t="shared" si="152"/>
        <v>0</v>
      </c>
      <c r="AF55" s="102">
        <f t="shared" si="152"/>
        <v>0</v>
      </c>
      <c r="AG55" s="106">
        <f t="shared" si="152"/>
        <v>0</v>
      </c>
      <c r="AH55" s="102">
        <f t="shared" si="152"/>
        <v>0</v>
      </c>
      <c r="AI55" s="106">
        <f t="shared" si="152"/>
        <v>0</v>
      </c>
      <c r="AJ55" s="102">
        <f t="shared" si="152"/>
        <v>0</v>
      </c>
      <c r="AK55" s="106">
        <f t="shared" si="152"/>
        <v>0</v>
      </c>
      <c r="AL55" s="102">
        <f t="shared" si="152"/>
        <v>0</v>
      </c>
      <c r="AM55" s="102"/>
      <c r="AN55" s="105"/>
      <c r="AO55" s="105"/>
      <c r="AP55" s="107"/>
      <c r="AQ55" s="105"/>
      <c r="AR55" s="108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09"/>
      <c r="BP55" s="109"/>
      <c r="BQ55" s="109"/>
      <c r="BR55" s="109"/>
      <c r="BS55" s="109"/>
      <c r="BT55" s="110"/>
      <c r="BU55" s="110"/>
      <c r="BV55" s="110"/>
      <c r="BW55" s="110"/>
      <c r="BX55" s="110"/>
      <c r="BY55" s="110"/>
      <c r="BZ55" s="110"/>
      <c r="CA55" s="110"/>
      <c r="CB55" s="110"/>
    </row>
    <row r="56" spans="2:80" s="97" customFormat="1" x14ac:dyDescent="0.25">
      <c r="B56" s="118"/>
      <c r="C56" s="100"/>
      <c r="D56" s="119"/>
      <c r="E56" s="100"/>
      <c r="G56" s="36"/>
      <c r="H56" s="37"/>
      <c r="I56" s="112"/>
      <c r="J56" s="112"/>
      <c r="K56" s="39">
        <f t="shared" ref="K56" si="153">+K53+1</f>
        <v>9</v>
      </c>
      <c r="L56" s="38">
        <f t="shared" ref="L56" si="154">+AM53</f>
        <v>0</v>
      </c>
      <c r="M56" s="105"/>
      <c r="N56" s="105"/>
      <c r="O56" s="38">
        <f>IF($C$12=0,O53,O53+(O53*$C$12))</f>
        <v>0</v>
      </c>
      <c r="P56" s="38">
        <f>IF($C$15=$H$12,+(L56+O56)*$G$14/12,0)</f>
        <v>0</v>
      </c>
      <c r="Q56" s="38">
        <f t="shared" ref="Q56" si="155">IF(Q53=0,0,+O56)</f>
        <v>0</v>
      </c>
      <c r="R56" s="38">
        <f>IF($C$15=$H$12,+SUM(L56:Q56)*$G$14/12,0)</f>
        <v>0</v>
      </c>
      <c r="S56" s="38">
        <f t="shared" ref="S56" si="156">IF(S53=0,0,+Q56)</f>
        <v>0</v>
      </c>
      <c r="T56" s="38">
        <f>IF($C$15=$H$12,SUM(L56:S56)*$G$14/12,0)</f>
        <v>0</v>
      </c>
      <c r="U56" s="38">
        <f t="shared" ref="U56" si="157">IF(U53=0,0,+S56)</f>
        <v>0</v>
      </c>
      <c r="V56" s="38">
        <f>IF($C$15=$H$12,SUM(L56:U56)*$G$14/12,0)</f>
        <v>0</v>
      </c>
      <c r="W56" s="38">
        <f t="shared" ref="W56" si="158">IF(W53=0,0,+U56)</f>
        <v>0</v>
      </c>
      <c r="X56" s="38">
        <f>IF($C$15=$H$12,SUM(L56:W56)*$G$14/12,0)</f>
        <v>0</v>
      </c>
      <c r="Y56" s="38">
        <f t="shared" ref="Y56" si="159">IF(Y53=0,0,+W56)</f>
        <v>0</v>
      </c>
      <c r="Z56" s="38">
        <f>IF($C$15=$H$12,SUM(L56:Y56)*$G$14/12,0)</f>
        <v>0</v>
      </c>
      <c r="AA56" s="38">
        <f t="shared" ref="AA56" si="160">IF(AA53=0,0,+Y56)</f>
        <v>0</v>
      </c>
      <c r="AB56" s="38">
        <f>IF($C$15=$H$12,SUM(L56:AA56)*$G$14/12,0)</f>
        <v>0</v>
      </c>
      <c r="AC56" s="38">
        <f t="shared" ref="AC56" si="161">IF(AC53=0,0,+AA56)</f>
        <v>0</v>
      </c>
      <c r="AD56" s="38">
        <f>IF($C$15=$H$12,SUM(L56:AC56)*$G$14/12,0)</f>
        <v>0</v>
      </c>
      <c r="AE56" s="38">
        <f t="shared" ref="AE56" si="162">IF(AE53=0,0,+AC56)</f>
        <v>0</v>
      </c>
      <c r="AF56" s="38">
        <f>IF($C$15=$H$12,SUM(L56:AE56)*$G$14/12,0)</f>
        <v>0</v>
      </c>
      <c r="AG56" s="38">
        <f t="shared" ref="AG56" si="163">IF(AG53=0,0,+AE56)</f>
        <v>0</v>
      </c>
      <c r="AH56" s="38">
        <f>IF($C$15=$H$12,SUM(L56:AG56)*$G$14/12,0)</f>
        <v>0</v>
      </c>
      <c r="AI56" s="38">
        <f t="shared" ref="AI56" si="164">IF(AI53=0,0,+AG56)</f>
        <v>0</v>
      </c>
      <c r="AJ56" s="38">
        <f>IF($C$15=$H$12,SUM(L56:AI56)*$G$14/12,0)</f>
        <v>0</v>
      </c>
      <c r="AK56" s="38">
        <f t="shared" ref="AK56" si="165">IF(AK53=0,0,+AI56)</f>
        <v>0</v>
      </c>
      <c r="AL56" s="38">
        <f>IF($C$15=$H$12,SUM(L56:AK56)*$G$14/12,IF($C$15=$H$13,(L56+O56)*$G$14,0))</f>
        <v>0</v>
      </c>
      <c r="AM56" s="38">
        <f t="shared" ref="AM56" si="166">SUM(L56:AL56)</f>
        <v>0</v>
      </c>
      <c r="AN56" s="113">
        <f>+AN53+P56+R56+T56+V56+X56+Z56+AB56+AD56+AF56+AH56+AJ56+AL56</f>
        <v>0</v>
      </c>
      <c r="AO56" s="113">
        <f>+AO53+O56+Q56+S56+U56+W56+Y56+AA56+AC56+AE56+AG56+AI56+AK56</f>
        <v>0</v>
      </c>
      <c r="AP56" s="113">
        <f>+AP53+(AP53*$C$12)</f>
        <v>0</v>
      </c>
      <c r="AQ56" s="113">
        <f>+AP56-(AP56*$C$19)</f>
        <v>0</v>
      </c>
      <c r="AR56" s="108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  <c r="BS56" s="109"/>
      <c r="BT56" s="110"/>
      <c r="BU56" s="110"/>
      <c r="BV56" s="110"/>
      <c r="BW56" s="110"/>
      <c r="BX56" s="110"/>
      <c r="BY56" s="110"/>
      <c r="BZ56" s="110"/>
      <c r="CA56" s="110"/>
      <c r="CB56" s="110"/>
    </row>
    <row r="57" spans="2:80" s="97" customFormat="1" x14ac:dyDescent="0.25">
      <c r="B57" s="118"/>
      <c r="C57" s="100"/>
      <c r="D57" s="119"/>
      <c r="E57" s="100"/>
      <c r="G57" s="108" t="s">
        <v>16</v>
      </c>
      <c r="H57" s="114"/>
      <c r="I57" s="112">
        <f>IF(O57=$C$16,P57,IF($C$16=Q57,R57,IF(S57=$C$16,T57,IF(U57=$C$16,V57,IF(W57=$C$16,X57,IF(Y57=$C$16,Z57,IF(AA57=$C$16,AB57,IF(AC57=$C$16,AD57,IF(AE57=$C$16,AF57,IF(AG57=$C$16,AH57,IF(AI57=$C$16,AJ57,IF($C$16=AK57,AL57,0))))))))))))</f>
        <v>0</v>
      </c>
      <c r="J57" s="112"/>
      <c r="K57" s="100"/>
      <c r="L57" s="112"/>
      <c r="M57" s="105"/>
      <c r="N57" s="105"/>
      <c r="O57" s="109">
        <f t="shared" ref="O57" si="167">+O54+12</f>
        <v>97</v>
      </c>
      <c r="P57" s="112">
        <f>SUM($L56:P56)</f>
        <v>0</v>
      </c>
      <c r="Q57" s="109">
        <f t="shared" ref="Q57" si="168">+O57+1</f>
        <v>98</v>
      </c>
      <c r="R57" s="112">
        <f>SUM($L56:R56)</f>
        <v>0</v>
      </c>
      <c r="S57" s="109">
        <f t="shared" ref="S57" si="169">+Q57+1</f>
        <v>99</v>
      </c>
      <c r="T57" s="112">
        <f>SUM($L56:T56)</f>
        <v>0</v>
      </c>
      <c r="U57" s="109">
        <f t="shared" ref="U57" si="170">+S57+1</f>
        <v>100</v>
      </c>
      <c r="V57" s="112">
        <f>SUM($L56:V56)</f>
        <v>0</v>
      </c>
      <c r="W57" s="109">
        <f t="shared" ref="W57" si="171">+U57+1</f>
        <v>101</v>
      </c>
      <c r="X57" s="112">
        <f>SUM($L56:X56)</f>
        <v>0</v>
      </c>
      <c r="Y57" s="109">
        <f t="shared" ref="Y57" si="172">+W57+1</f>
        <v>102</v>
      </c>
      <c r="Z57" s="112">
        <f>SUM($L56:Z56)</f>
        <v>0</v>
      </c>
      <c r="AA57" s="109">
        <f t="shared" ref="AA57" si="173">+Y57+1</f>
        <v>103</v>
      </c>
      <c r="AB57" s="112">
        <f>SUM($L56:AB56)</f>
        <v>0</v>
      </c>
      <c r="AC57" s="109">
        <f t="shared" ref="AC57" si="174">+AA57+1</f>
        <v>104</v>
      </c>
      <c r="AD57" s="112">
        <f>SUM($L56:AD56)</f>
        <v>0</v>
      </c>
      <c r="AE57" s="109">
        <f t="shared" ref="AE57" si="175">+AC57+1</f>
        <v>105</v>
      </c>
      <c r="AF57" s="112">
        <f>SUM($L56:AF56)</f>
        <v>0</v>
      </c>
      <c r="AG57" s="109">
        <f t="shared" ref="AG57" si="176">+AE57+1</f>
        <v>106</v>
      </c>
      <c r="AH57" s="112">
        <f>SUM($L56:AH56)</f>
        <v>0</v>
      </c>
      <c r="AI57" s="109">
        <f t="shared" ref="AI57" si="177">+AG57+1</f>
        <v>107</v>
      </c>
      <c r="AJ57" s="112">
        <f>SUM($L56:AJ56)</f>
        <v>0</v>
      </c>
      <c r="AK57" s="109">
        <f t="shared" ref="AK57" si="178">+AI57+1</f>
        <v>108</v>
      </c>
      <c r="AL57" s="112">
        <f>SUM($L56:AL56)</f>
        <v>0</v>
      </c>
      <c r="AM57" s="112"/>
      <c r="AN57" s="107"/>
      <c r="AO57" s="107"/>
      <c r="AP57" s="107"/>
      <c r="AQ57" s="107"/>
      <c r="AR57" s="108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10"/>
      <c r="BU57" s="110"/>
      <c r="BV57" s="110"/>
      <c r="BW57" s="110"/>
      <c r="BX57" s="110"/>
      <c r="BY57" s="110"/>
      <c r="BZ57" s="110"/>
      <c r="CA57" s="110"/>
      <c r="CB57" s="110"/>
    </row>
    <row r="58" spans="2:80" s="97" customFormat="1" x14ac:dyDescent="0.25">
      <c r="B58" s="118"/>
      <c r="C58" s="100"/>
      <c r="D58" s="119"/>
      <c r="E58" s="100"/>
      <c r="G58" s="101" t="s">
        <v>17</v>
      </c>
      <c r="H58" s="102">
        <f>IF(O57=$C$16,P58,IF($C$16=Q57,R58,IF(S57=$C$16,T58,IF(U57=$C$16,V58,IF(W57=$C$16,X58,IF(Y57=$C$16,Z58,IF(AA57=$C$16,AB58,IF(AC57=$C$16,AD58,IF(AE57=$C$16,AF58,IF(AG57=$C$16,AH58,IF(AI57=$C$16,AJ58,IF($C$16=AK57,AL58,0))))))))))))</f>
        <v>0</v>
      </c>
      <c r="I58" s="103"/>
      <c r="J58" s="104"/>
      <c r="K58" s="103"/>
      <c r="L58" s="102"/>
      <c r="M58" s="105">
        <f t="shared" ref="M58" si="179">+AN53</f>
        <v>0</v>
      </c>
      <c r="N58" s="105"/>
      <c r="O58" s="106">
        <f t="shared" ref="O58" si="180">+O56</f>
        <v>0</v>
      </c>
      <c r="P58" s="102">
        <f t="shared" ref="P58" si="181">+M58+P56</f>
        <v>0</v>
      </c>
      <c r="Q58" s="106">
        <f t="shared" ref="Q58:AL58" si="182">+Q56+O58</f>
        <v>0</v>
      </c>
      <c r="R58" s="102">
        <f t="shared" si="182"/>
        <v>0</v>
      </c>
      <c r="S58" s="106">
        <f t="shared" si="182"/>
        <v>0</v>
      </c>
      <c r="T58" s="102">
        <f t="shared" si="182"/>
        <v>0</v>
      </c>
      <c r="U58" s="106">
        <f t="shared" si="182"/>
        <v>0</v>
      </c>
      <c r="V58" s="102">
        <f t="shared" si="182"/>
        <v>0</v>
      </c>
      <c r="W58" s="106">
        <f t="shared" si="182"/>
        <v>0</v>
      </c>
      <c r="X58" s="102">
        <f t="shared" si="182"/>
        <v>0</v>
      </c>
      <c r="Y58" s="106">
        <f t="shared" si="182"/>
        <v>0</v>
      </c>
      <c r="Z58" s="102">
        <f t="shared" si="182"/>
        <v>0</v>
      </c>
      <c r="AA58" s="106">
        <f t="shared" si="182"/>
        <v>0</v>
      </c>
      <c r="AB58" s="102">
        <f t="shared" si="182"/>
        <v>0</v>
      </c>
      <c r="AC58" s="106">
        <f t="shared" si="182"/>
        <v>0</v>
      </c>
      <c r="AD58" s="102">
        <f t="shared" si="182"/>
        <v>0</v>
      </c>
      <c r="AE58" s="106">
        <f t="shared" si="182"/>
        <v>0</v>
      </c>
      <c r="AF58" s="102">
        <f t="shared" si="182"/>
        <v>0</v>
      </c>
      <c r="AG58" s="106">
        <f t="shared" si="182"/>
        <v>0</v>
      </c>
      <c r="AH58" s="102">
        <f t="shared" si="182"/>
        <v>0</v>
      </c>
      <c r="AI58" s="106">
        <f t="shared" si="182"/>
        <v>0</v>
      </c>
      <c r="AJ58" s="102">
        <f t="shared" si="182"/>
        <v>0</v>
      </c>
      <c r="AK58" s="106">
        <f t="shared" si="182"/>
        <v>0</v>
      </c>
      <c r="AL58" s="102">
        <f t="shared" si="182"/>
        <v>0</v>
      </c>
      <c r="AM58" s="102"/>
      <c r="AN58" s="105"/>
      <c r="AO58" s="105"/>
      <c r="AP58" s="107"/>
      <c r="AQ58" s="107"/>
      <c r="AR58" s="108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J58" s="109"/>
      <c r="BK58" s="109"/>
      <c r="BL58" s="109"/>
      <c r="BM58" s="109"/>
      <c r="BN58" s="109"/>
      <c r="BO58" s="109"/>
      <c r="BP58" s="109"/>
      <c r="BQ58" s="109"/>
      <c r="BR58" s="109"/>
      <c r="BS58" s="109"/>
      <c r="BT58" s="110"/>
      <c r="BU58" s="110"/>
      <c r="BV58" s="110"/>
      <c r="BW58" s="110"/>
      <c r="BX58" s="110"/>
      <c r="BY58" s="110"/>
      <c r="BZ58" s="110"/>
      <c r="CA58" s="110"/>
      <c r="CB58" s="110"/>
    </row>
    <row r="59" spans="2:80" s="97" customFormat="1" x14ac:dyDescent="0.25">
      <c r="B59" s="118"/>
      <c r="C59" s="100"/>
      <c r="D59" s="119"/>
      <c r="E59" s="100"/>
      <c r="G59" s="36"/>
      <c r="H59" s="37"/>
      <c r="I59" s="112"/>
      <c r="J59" s="112"/>
      <c r="K59" s="39">
        <f t="shared" ref="K59" si="183">+K56+1</f>
        <v>10</v>
      </c>
      <c r="L59" s="38">
        <f t="shared" ref="L59" si="184">+AM56</f>
        <v>0</v>
      </c>
      <c r="M59" s="105"/>
      <c r="N59" s="105"/>
      <c r="O59" s="38">
        <f>IF($C$12=0,O56,O56+(O56*$C$12))</f>
        <v>0</v>
      </c>
      <c r="P59" s="38">
        <f>IF($C$15=$H$12,+(L59+O59)*$G$14/12,0)</f>
        <v>0</v>
      </c>
      <c r="Q59" s="38">
        <f t="shared" ref="Q59" si="185">IF(Q56=0,0,+O59)</f>
        <v>0</v>
      </c>
      <c r="R59" s="38">
        <f>IF($C$15=$H$12,+SUM(L59:Q59)*$G$14/12,0)</f>
        <v>0</v>
      </c>
      <c r="S59" s="38">
        <f t="shared" ref="S59" si="186">IF(S56=0,0,+Q59)</f>
        <v>0</v>
      </c>
      <c r="T59" s="38">
        <f>IF($C$15=$H$12,SUM(L59:S59)*$G$14/12,0)</f>
        <v>0</v>
      </c>
      <c r="U59" s="38">
        <f t="shared" ref="U59" si="187">IF(U56=0,0,+S59)</f>
        <v>0</v>
      </c>
      <c r="V59" s="38">
        <f>IF($C$15=$H$12,SUM(L59:U59)*$G$14/12,0)</f>
        <v>0</v>
      </c>
      <c r="W59" s="38">
        <f t="shared" ref="W59" si="188">IF(W56=0,0,+U59)</f>
        <v>0</v>
      </c>
      <c r="X59" s="38">
        <f>IF($C$15=$H$12,SUM(L59:W59)*$G$14/12,0)</f>
        <v>0</v>
      </c>
      <c r="Y59" s="38">
        <f t="shared" ref="Y59" si="189">IF(Y56=0,0,+W59)</f>
        <v>0</v>
      </c>
      <c r="Z59" s="38">
        <f>IF($C$15=$H$12,SUM(L59:Y59)*$G$14/12,0)</f>
        <v>0</v>
      </c>
      <c r="AA59" s="38">
        <f t="shared" ref="AA59" si="190">IF(AA56=0,0,+Y59)</f>
        <v>0</v>
      </c>
      <c r="AB59" s="38">
        <f>IF($C$15=$H$12,SUM(L59:AA59)*$G$14/12,0)</f>
        <v>0</v>
      </c>
      <c r="AC59" s="38">
        <f t="shared" ref="AC59" si="191">IF(AC56=0,0,+AA59)</f>
        <v>0</v>
      </c>
      <c r="AD59" s="38">
        <f>IF($C$15=$H$12,SUM(L59:AC59)*$G$14/12,0)</f>
        <v>0</v>
      </c>
      <c r="AE59" s="38">
        <f t="shared" ref="AE59" si="192">IF(AE56=0,0,+AC59)</f>
        <v>0</v>
      </c>
      <c r="AF59" s="38">
        <f>IF($C$15=$H$12,SUM(L59:AE59)*$G$14/12,0)</f>
        <v>0</v>
      </c>
      <c r="AG59" s="38">
        <f t="shared" ref="AG59" si="193">IF(AG56=0,0,+AE59)</f>
        <v>0</v>
      </c>
      <c r="AH59" s="38">
        <f>IF($C$15=$H$12,SUM(L59:AG59)*$G$14/12,0)</f>
        <v>0</v>
      </c>
      <c r="AI59" s="38">
        <f t="shared" ref="AI59" si="194">IF(AI56=0,0,+AG59)</f>
        <v>0</v>
      </c>
      <c r="AJ59" s="38">
        <f>IF($C$15=$H$12,SUM(L59:AI59)*$G$14/12,0)</f>
        <v>0</v>
      </c>
      <c r="AK59" s="38">
        <f t="shared" ref="AK59" si="195">IF(AK56=0,0,+AI59)</f>
        <v>0</v>
      </c>
      <c r="AL59" s="38">
        <f>IF($C$15=$H$12,SUM(L59:AK59)*$G$14/12,IF($C$15=$H$13,(L59+O59)*$G$14,0))</f>
        <v>0</v>
      </c>
      <c r="AM59" s="38">
        <f t="shared" ref="AM59" si="196">SUM(L59:AL59)</f>
        <v>0</v>
      </c>
      <c r="AN59" s="113">
        <f>+AN56+P59+R59+T59+V59+X59+Z59+AB59+AD59+AF59+AH59+AJ59+AL59</f>
        <v>0</v>
      </c>
      <c r="AO59" s="113">
        <f>+AO56+O59+Q59+S59+U59+W59+Y59+AA59+AC59+AE59+AG59+AI59+AK59</f>
        <v>0</v>
      </c>
      <c r="AP59" s="113">
        <f>+AP56+(AP56*$C$12)</f>
        <v>0</v>
      </c>
      <c r="AQ59" s="113">
        <f>+AP59-(AP59*$C$19)</f>
        <v>0</v>
      </c>
      <c r="AR59" s="108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09"/>
      <c r="BP59" s="109"/>
      <c r="BQ59" s="109"/>
      <c r="BR59" s="109"/>
      <c r="BS59" s="109"/>
      <c r="BT59" s="110"/>
      <c r="BU59" s="110"/>
      <c r="BV59" s="110"/>
      <c r="BW59" s="110"/>
      <c r="BX59" s="110"/>
      <c r="BY59" s="110"/>
      <c r="BZ59" s="110"/>
      <c r="CA59" s="110"/>
      <c r="CB59" s="110"/>
    </row>
    <row r="60" spans="2:80" s="97" customFormat="1" x14ac:dyDescent="0.25">
      <c r="B60" s="118"/>
      <c r="C60" s="100"/>
      <c r="D60" s="119"/>
      <c r="E60" s="100"/>
      <c r="G60" s="108" t="s">
        <v>16</v>
      </c>
      <c r="H60" s="114"/>
      <c r="I60" s="112">
        <f>IF(O60=$C$16,P60,IF($C$16=Q60,R60,IF(S60=$C$16,T60,IF(U60=$C$16,V60,IF(W60=$C$16,X60,IF(Y60=$C$16,Z60,IF(AA60=$C$16,AB60,IF(AC60=$C$16,AD60,IF(AE60=$C$16,AF60,IF(AG60=$C$16,AH60,IF(AI60=$C$16,AJ60,IF($C$16=AK60,AL60,0))))))))))))</f>
        <v>0</v>
      </c>
      <c r="J60" s="112"/>
      <c r="K60" s="100"/>
      <c r="L60" s="112"/>
      <c r="M60" s="105"/>
      <c r="N60" s="105"/>
      <c r="O60" s="109">
        <f t="shared" ref="O60" si="197">+O57+12</f>
        <v>109</v>
      </c>
      <c r="P60" s="112">
        <f>SUM($L59:P59)</f>
        <v>0</v>
      </c>
      <c r="Q60" s="109">
        <f t="shared" ref="Q60" si="198">+O60+1</f>
        <v>110</v>
      </c>
      <c r="R60" s="112">
        <f>SUM($L59:R59)</f>
        <v>0</v>
      </c>
      <c r="S60" s="109">
        <f t="shared" ref="S60" si="199">+Q60+1</f>
        <v>111</v>
      </c>
      <c r="T60" s="112">
        <f>SUM($L59:T59)</f>
        <v>0</v>
      </c>
      <c r="U60" s="109">
        <f t="shared" ref="U60" si="200">+S60+1</f>
        <v>112</v>
      </c>
      <c r="V60" s="112">
        <f>SUM($L59:V59)</f>
        <v>0</v>
      </c>
      <c r="W60" s="109">
        <f t="shared" ref="W60" si="201">+U60+1</f>
        <v>113</v>
      </c>
      <c r="X60" s="112">
        <f>SUM($L59:X59)</f>
        <v>0</v>
      </c>
      <c r="Y60" s="109">
        <f t="shared" ref="Y60" si="202">+W60+1</f>
        <v>114</v>
      </c>
      <c r="Z60" s="112">
        <f>SUM($L59:Z59)</f>
        <v>0</v>
      </c>
      <c r="AA60" s="109">
        <f t="shared" ref="AA60" si="203">+Y60+1</f>
        <v>115</v>
      </c>
      <c r="AB60" s="112">
        <f>SUM($L59:AB59)</f>
        <v>0</v>
      </c>
      <c r="AC60" s="109">
        <f t="shared" ref="AC60" si="204">+AA60+1</f>
        <v>116</v>
      </c>
      <c r="AD60" s="112">
        <f>SUM($L59:AD59)</f>
        <v>0</v>
      </c>
      <c r="AE60" s="109">
        <f t="shared" ref="AE60" si="205">+AC60+1</f>
        <v>117</v>
      </c>
      <c r="AF60" s="112">
        <f>SUM($L59:AF59)</f>
        <v>0</v>
      </c>
      <c r="AG60" s="109">
        <f t="shared" ref="AG60" si="206">+AE60+1</f>
        <v>118</v>
      </c>
      <c r="AH60" s="112">
        <f>SUM($L59:AH59)</f>
        <v>0</v>
      </c>
      <c r="AI60" s="109">
        <f t="shared" ref="AI60" si="207">+AG60+1</f>
        <v>119</v>
      </c>
      <c r="AJ60" s="112">
        <f>SUM($L59:AJ59)</f>
        <v>0</v>
      </c>
      <c r="AK60" s="109">
        <f t="shared" ref="AK60" si="208">+AI60+1</f>
        <v>120</v>
      </c>
      <c r="AL60" s="112">
        <f>SUM($L59:AL59)</f>
        <v>0</v>
      </c>
      <c r="AM60" s="112"/>
      <c r="AN60" s="107"/>
      <c r="AO60" s="107"/>
      <c r="AP60" s="107"/>
      <c r="AQ60" s="107"/>
      <c r="AR60" s="108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  <c r="BQ60" s="109"/>
      <c r="BR60" s="109"/>
      <c r="BS60" s="109"/>
      <c r="BT60" s="110"/>
      <c r="BU60" s="110"/>
      <c r="BV60" s="110"/>
      <c r="BW60" s="110"/>
      <c r="BX60" s="110"/>
      <c r="BY60" s="110"/>
      <c r="BZ60" s="110"/>
      <c r="CA60" s="110"/>
      <c r="CB60" s="110"/>
    </row>
    <row r="61" spans="2:80" s="97" customFormat="1" x14ac:dyDescent="0.25">
      <c r="B61" s="118"/>
      <c r="C61" s="100"/>
      <c r="D61" s="119"/>
      <c r="E61" s="100"/>
      <c r="G61" s="101" t="s">
        <v>17</v>
      </c>
      <c r="H61" s="102">
        <f>IF(O60=$C$16,P61,IF($C$16=Q60,R61,IF(S60=$C$16,T61,IF(U60=$C$16,V61,IF(W60=$C$16,X61,IF(Y60=$C$16,Z61,IF(AA60=$C$16,AB61,IF(AC60=$C$16,AD61,IF(AE60=$C$16,AF61,IF(AG60=$C$16,AH61,IF(AI60=$C$16,AJ61,IF($C$16=AK60,AL61,0))))))))))))</f>
        <v>0</v>
      </c>
      <c r="I61" s="103"/>
      <c r="J61" s="104"/>
      <c r="K61" s="103"/>
      <c r="L61" s="102"/>
      <c r="M61" s="105">
        <f t="shared" ref="M61" si="209">+AN56</f>
        <v>0</v>
      </c>
      <c r="N61" s="105"/>
      <c r="O61" s="106">
        <f t="shared" ref="O61" si="210">+O59</f>
        <v>0</v>
      </c>
      <c r="P61" s="102">
        <f t="shared" ref="P61" si="211">+M61+P59</f>
        <v>0</v>
      </c>
      <c r="Q61" s="106">
        <f t="shared" ref="Q61:AL61" si="212">+Q59+O61</f>
        <v>0</v>
      </c>
      <c r="R61" s="102">
        <f t="shared" si="212"/>
        <v>0</v>
      </c>
      <c r="S61" s="106">
        <f t="shared" si="212"/>
        <v>0</v>
      </c>
      <c r="T61" s="102">
        <f t="shared" si="212"/>
        <v>0</v>
      </c>
      <c r="U61" s="106">
        <f t="shared" si="212"/>
        <v>0</v>
      </c>
      <c r="V61" s="102">
        <f t="shared" si="212"/>
        <v>0</v>
      </c>
      <c r="W61" s="106">
        <f t="shared" si="212"/>
        <v>0</v>
      </c>
      <c r="X61" s="102">
        <f t="shared" si="212"/>
        <v>0</v>
      </c>
      <c r="Y61" s="106">
        <f t="shared" si="212"/>
        <v>0</v>
      </c>
      <c r="Z61" s="102">
        <f t="shared" si="212"/>
        <v>0</v>
      </c>
      <c r="AA61" s="106">
        <f t="shared" si="212"/>
        <v>0</v>
      </c>
      <c r="AB61" s="102">
        <f t="shared" si="212"/>
        <v>0</v>
      </c>
      <c r="AC61" s="106">
        <f t="shared" si="212"/>
        <v>0</v>
      </c>
      <c r="AD61" s="102">
        <f t="shared" si="212"/>
        <v>0</v>
      </c>
      <c r="AE61" s="106">
        <f t="shared" si="212"/>
        <v>0</v>
      </c>
      <c r="AF61" s="102">
        <f t="shared" si="212"/>
        <v>0</v>
      </c>
      <c r="AG61" s="106">
        <f t="shared" si="212"/>
        <v>0</v>
      </c>
      <c r="AH61" s="102">
        <f t="shared" si="212"/>
        <v>0</v>
      </c>
      <c r="AI61" s="106">
        <f t="shared" si="212"/>
        <v>0</v>
      </c>
      <c r="AJ61" s="102">
        <f t="shared" si="212"/>
        <v>0</v>
      </c>
      <c r="AK61" s="106">
        <f t="shared" si="212"/>
        <v>0</v>
      </c>
      <c r="AL61" s="102">
        <f t="shared" si="212"/>
        <v>0</v>
      </c>
      <c r="AM61" s="102"/>
      <c r="AN61" s="105"/>
      <c r="AO61" s="105"/>
      <c r="AP61" s="107"/>
      <c r="AQ61" s="107"/>
      <c r="AR61" s="108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10"/>
      <c r="BU61" s="110"/>
      <c r="BV61" s="110"/>
      <c r="BW61" s="110"/>
      <c r="BX61" s="110"/>
      <c r="BY61" s="110"/>
      <c r="BZ61" s="110"/>
      <c r="CA61" s="110"/>
      <c r="CB61" s="110"/>
    </row>
    <row r="62" spans="2:80" s="97" customFormat="1" x14ac:dyDescent="0.25">
      <c r="B62" s="118"/>
      <c r="C62" s="100"/>
      <c r="D62" s="119"/>
      <c r="E62" s="100"/>
      <c r="G62" s="36"/>
      <c r="H62" s="37"/>
      <c r="I62" s="112"/>
      <c r="J62" s="112"/>
      <c r="K62" s="39">
        <f t="shared" ref="K62" si="213">+K59+1</f>
        <v>11</v>
      </c>
      <c r="L62" s="38">
        <f t="shared" ref="L62" si="214">+AM59</f>
        <v>0</v>
      </c>
      <c r="M62" s="105"/>
      <c r="N62" s="105"/>
      <c r="O62" s="38">
        <f>IF($C$12=0,O59,O59+(O59*$C$12))</f>
        <v>0</v>
      </c>
      <c r="P62" s="38">
        <f>IF($C$15=$H$12,+(L62+O62)*$G$14/12,0)</f>
        <v>0</v>
      </c>
      <c r="Q62" s="38">
        <f t="shared" ref="Q62" si="215">IF(Q59=0,0,+O62)</f>
        <v>0</v>
      </c>
      <c r="R62" s="38">
        <f>IF($C$15=$H$12,+SUM(L62:Q62)*$G$14/12,0)</f>
        <v>0</v>
      </c>
      <c r="S62" s="38">
        <f t="shared" ref="S62" si="216">IF(S59=0,0,+Q62)</f>
        <v>0</v>
      </c>
      <c r="T62" s="38">
        <f>IF($C$15=$H$12,SUM(L62:S62)*$G$14/12,0)</f>
        <v>0</v>
      </c>
      <c r="U62" s="38">
        <f t="shared" ref="U62" si="217">IF(U59=0,0,+S62)</f>
        <v>0</v>
      </c>
      <c r="V62" s="38">
        <f>IF($C$15=$H$12,SUM(L62:U62)*$G$14/12,0)</f>
        <v>0</v>
      </c>
      <c r="W62" s="38">
        <f t="shared" ref="W62" si="218">IF(W59=0,0,+U62)</f>
        <v>0</v>
      </c>
      <c r="X62" s="38">
        <f>IF($C$15=$H$12,SUM(L62:W62)*$G$14/12,0)</f>
        <v>0</v>
      </c>
      <c r="Y62" s="38">
        <f t="shared" ref="Y62" si="219">IF(Y59=0,0,+W62)</f>
        <v>0</v>
      </c>
      <c r="Z62" s="38">
        <f>IF($C$15=$H$12,SUM(L62:Y62)*$G$14/12,0)</f>
        <v>0</v>
      </c>
      <c r="AA62" s="38">
        <f t="shared" ref="AA62" si="220">IF(AA59=0,0,+Y62)</f>
        <v>0</v>
      </c>
      <c r="AB62" s="38">
        <f>IF($C$15=$H$12,SUM(L62:AA62)*$G$14/12,0)</f>
        <v>0</v>
      </c>
      <c r="AC62" s="38">
        <f t="shared" ref="AC62" si="221">IF(AC59=0,0,+AA62)</f>
        <v>0</v>
      </c>
      <c r="AD62" s="38">
        <f>IF($C$15=$H$12,SUM(L62:AC62)*$G$14/12,0)</f>
        <v>0</v>
      </c>
      <c r="AE62" s="38">
        <f t="shared" ref="AE62" si="222">IF(AE59=0,0,+AC62)</f>
        <v>0</v>
      </c>
      <c r="AF62" s="38">
        <f>IF($C$15=$H$12,SUM(L62:AE62)*$G$14/12,0)</f>
        <v>0</v>
      </c>
      <c r="AG62" s="38">
        <f t="shared" ref="AG62" si="223">IF(AG59=0,0,+AE62)</f>
        <v>0</v>
      </c>
      <c r="AH62" s="38">
        <f>IF($C$15=$H$12,SUM(L62:AG62)*$G$14/12,0)</f>
        <v>0</v>
      </c>
      <c r="AI62" s="38">
        <f t="shared" ref="AI62" si="224">IF(AI59=0,0,+AG62)</f>
        <v>0</v>
      </c>
      <c r="AJ62" s="38">
        <f>IF($C$15=$H$12,SUM(L62:AI62)*$G$14/12,0)</f>
        <v>0</v>
      </c>
      <c r="AK62" s="38">
        <f t="shared" ref="AK62" si="225">IF(AK59=0,0,+AI62)</f>
        <v>0</v>
      </c>
      <c r="AL62" s="38">
        <f>IF($C$15=$H$12,SUM(L62:AK62)*$G$14/12,IF($C$15=$H$13,(L62+O62)*$G$14,0))</f>
        <v>0</v>
      </c>
      <c r="AM62" s="38">
        <f t="shared" ref="AM62" si="226">SUM(L62:AL62)</f>
        <v>0</v>
      </c>
      <c r="AN62" s="113">
        <f>+AN59+P62+R62+T62+V62+X62+Z62+AB62+AD62+AF62+AH62+AJ62+AL62</f>
        <v>0</v>
      </c>
      <c r="AO62" s="113">
        <f>+AO59+O62+Q62+S62+U62+W62+Y62+AA62+AC62+AE62+AG62+AI62+AK62</f>
        <v>0</v>
      </c>
      <c r="AP62" s="113">
        <f>+AP59+(AP59*$C$12)</f>
        <v>0</v>
      </c>
      <c r="AQ62" s="113">
        <f>+AP62-(AP62*$C$19)</f>
        <v>0</v>
      </c>
      <c r="AR62" s="108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10"/>
      <c r="BU62" s="110"/>
      <c r="BV62" s="110"/>
      <c r="BW62" s="110"/>
      <c r="BX62" s="110"/>
      <c r="BY62" s="110"/>
      <c r="BZ62" s="110"/>
      <c r="CA62" s="110"/>
      <c r="CB62" s="110"/>
    </row>
    <row r="63" spans="2:80" s="97" customFormat="1" x14ac:dyDescent="0.25">
      <c r="B63" s="118"/>
      <c r="C63" s="100"/>
      <c r="D63" s="119"/>
      <c r="E63" s="100"/>
      <c r="G63" s="108" t="s">
        <v>16</v>
      </c>
      <c r="H63" s="114"/>
      <c r="I63" s="112">
        <f>IF(O63=$C$16,P63,IF($C$16=Q63,R63,IF(S63=$C$16,T63,IF(U63=$C$16,V63,IF(W63=$C$16,X63,IF(Y63=$C$16,Z63,IF(AA63=$C$16,AB63,IF(AC63=$C$16,AD63,IF(AE63=$C$16,AF63,IF(AG63=$C$16,AH63,IF(AI63=$C$16,AJ63,IF($C$16=AK63,AL63,0))))))))))))</f>
        <v>0</v>
      </c>
      <c r="J63" s="112"/>
      <c r="K63" s="100"/>
      <c r="L63" s="112"/>
      <c r="M63" s="105"/>
      <c r="N63" s="105"/>
      <c r="O63" s="109">
        <f t="shared" ref="O63" si="227">+O60+12</f>
        <v>121</v>
      </c>
      <c r="P63" s="112">
        <f>SUM($L62:P62)</f>
        <v>0</v>
      </c>
      <c r="Q63" s="109">
        <f t="shared" ref="Q63" si="228">+O63+1</f>
        <v>122</v>
      </c>
      <c r="R63" s="112">
        <f>SUM($L62:R62)</f>
        <v>0</v>
      </c>
      <c r="S63" s="109">
        <f t="shared" ref="S63" si="229">+Q63+1</f>
        <v>123</v>
      </c>
      <c r="T63" s="112">
        <f>SUM($L62:T62)</f>
        <v>0</v>
      </c>
      <c r="U63" s="109">
        <f t="shared" ref="U63" si="230">+S63+1</f>
        <v>124</v>
      </c>
      <c r="V63" s="112">
        <f>SUM($L62:V62)</f>
        <v>0</v>
      </c>
      <c r="W63" s="109">
        <f t="shared" ref="W63" si="231">+U63+1</f>
        <v>125</v>
      </c>
      <c r="X63" s="112">
        <f>SUM($L62:X62)</f>
        <v>0</v>
      </c>
      <c r="Y63" s="109">
        <f t="shared" ref="Y63" si="232">+W63+1</f>
        <v>126</v>
      </c>
      <c r="Z63" s="112">
        <f>SUM($L62:Z62)</f>
        <v>0</v>
      </c>
      <c r="AA63" s="109">
        <f t="shared" ref="AA63" si="233">+Y63+1</f>
        <v>127</v>
      </c>
      <c r="AB63" s="112">
        <f>SUM($L62:AB62)</f>
        <v>0</v>
      </c>
      <c r="AC63" s="109">
        <f t="shared" ref="AC63" si="234">+AA63+1</f>
        <v>128</v>
      </c>
      <c r="AD63" s="112">
        <f>SUM($L62:AD62)</f>
        <v>0</v>
      </c>
      <c r="AE63" s="109">
        <f t="shared" ref="AE63" si="235">+AC63+1</f>
        <v>129</v>
      </c>
      <c r="AF63" s="112">
        <f>SUM($L62:AF62)</f>
        <v>0</v>
      </c>
      <c r="AG63" s="109">
        <f t="shared" ref="AG63" si="236">+AE63+1</f>
        <v>130</v>
      </c>
      <c r="AH63" s="112">
        <f>SUM($L62:AH62)</f>
        <v>0</v>
      </c>
      <c r="AI63" s="109">
        <f t="shared" ref="AI63" si="237">+AG63+1</f>
        <v>131</v>
      </c>
      <c r="AJ63" s="112">
        <f>SUM($L62:AJ62)</f>
        <v>0</v>
      </c>
      <c r="AK63" s="109">
        <f t="shared" ref="AK63" si="238">+AI63+1</f>
        <v>132</v>
      </c>
      <c r="AL63" s="112">
        <f>SUM($L62:AL62)</f>
        <v>0</v>
      </c>
      <c r="AM63" s="112"/>
      <c r="AN63" s="107"/>
      <c r="AO63" s="107"/>
      <c r="AP63" s="107"/>
      <c r="AQ63" s="107"/>
      <c r="AR63" s="108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109"/>
      <c r="BN63" s="109"/>
      <c r="BO63" s="109"/>
      <c r="BP63" s="109"/>
      <c r="BQ63" s="109"/>
      <c r="BR63" s="109"/>
      <c r="BS63" s="109"/>
      <c r="BT63" s="110"/>
      <c r="BU63" s="110"/>
      <c r="BV63" s="110"/>
      <c r="BW63" s="110"/>
      <c r="BX63" s="110"/>
      <c r="BY63" s="110"/>
      <c r="BZ63" s="110"/>
      <c r="CA63" s="110"/>
      <c r="CB63" s="110"/>
    </row>
    <row r="64" spans="2:80" s="97" customFormat="1" x14ac:dyDescent="0.25">
      <c r="B64" s="118"/>
      <c r="C64" s="100"/>
      <c r="D64" s="119"/>
      <c r="E64" s="100"/>
      <c r="G64" s="101" t="s">
        <v>17</v>
      </c>
      <c r="H64" s="102">
        <f>IF(O63=$C$16,P64,IF($C$16=Q63,R64,IF(S63=$C$16,T64,IF(U63=$C$16,V64,IF(W63=$C$16,X64,IF(Y63=$C$16,Z64,IF(AA63=$C$16,AB64,IF(AC63=$C$16,AD64,IF(AE63=$C$16,AF64,IF(AG63=$C$16,AH64,IF(AI63=$C$16,AJ64,IF($C$16=AK63,AL64,0))))))))))))</f>
        <v>0</v>
      </c>
      <c r="I64" s="103"/>
      <c r="J64" s="104"/>
      <c r="K64" s="103"/>
      <c r="L64" s="102"/>
      <c r="M64" s="105">
        <f t="shared" ref="M64" si="239">+AN59</f>
        <v>0</v>
      </c>
      <c r="N64" s="105"/>
      <c r="O64" s="106">
        <f t="shared" ref="O64" si="240">+O62</f>
        <v>0</v>
      </c>
      <c r="P64" s="102">
        <f t="shared" ref="P64" si="241">+M64+P62</f>
        <v>0</v>
      </c>
      <c r="Q64" s="106">
        <f t="shared" ref="Q64:AL64" si="242">+Q62+O64</f>
        <v>0</v>
      </c>
      <c r="R64" s="102">
        <f t="shared" si="242"/>
        <v>0</v>
      </c>
      <c r="S64" s="106">
        <f t="shared" si="242"/>
        <v>0</v>
      </c>
      <c r="T64" s="102">
        <f t="shared" si="242"/>
        <v>0</v>
      </c>
      <c r="U64" s="106">
        <f t="shared" si="242"/>
        <v>0</v>
      </c>
      <c r="V64" s="102">
        <f t="shared" si="242"/>
        <v>0</v>
      </c>
      <c r="W64" s="106">
        <f t="shared" si="242"/>
        <v>0</v>
      </c>
      <c r="X64" s="102">
        <f t="shared" si="242"/>
        <v>0</v>
      </c>
      <c r="Y64" s="106">
        <f t="shared" si="242"/>
        <v>0</v>
      </c>
      <c r="Z64" s="102">
        <f t="shared" si="242"/>
        <v>0</v>
      </c>
      <c r="AA64" s="106">
        <f t="shared" si="242"/>
        <v>0</v>
      </c>
      <c r="AB64" s="102">
        <f t="shared" si="242"/>
        <v>0</v>
      </c>
      <c r="AC64" s="106">
        <f t="shared" si="242"/>
        <v>0</v>
      </c>
      <c r="AD64" s="102">
        <f t="shared" si="242"/>
        <v>0</v>
      </c>
      <c r="AE64" s="106">
        <f t="shared" si="242"/>
        <v>0</v>
      </c>
      <c r="AF64" s="102">
        <f t="shared" si="242"/>
        <v>0</v>
      </c>
      <c r="AG64" s="106">
        <f t="shared" si="242"/>
        <v>0</v>
      </c>
      <c r="AH64" s="102">
        <f t="shared" si="242"/>
        <v>0</v>
      </c>
      <c r="AI64" s="106">
        <f t="shared" si="242"/>
        <v>0</v>
      </c>
      <c r="AJ64" s="102">
        <f t="shared" si="242"/>
        <v>0</v>
      </c>
      <c r="AK64" s="106">
        <f t="shared" si="242"/>
        <v>0</v>
      </c>
      <c r="AL64" s="102">
        <f t="shared" si="242"/>
        <v>0</v>
      </c>
      <c r="AM64" s="102"/>
      <c r="AN64" s="105"/>
      <c r="AO64" s="105"/>
      <c r="AP64" s="107"/>
      <c r="AQ64" s="107"/>
      <c r="AR64" s="108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  <c r="BS64" s="109"/>
      <c r="BT64" s="110"/>
      <c r="BU64" s="110"/>
      <c r="BV64" s="110"/>
      <c r="BW64" s="110"/>
      <c r="BX64" s="110"/>
      <c r="BY64" s="110"/>
      <c r="BZ64" s="110"/>
      <c r="CA64" s="110"/>
      <c r="CB64" s="110"/>
    </row>
    <row r="65" spans="2:80" s="97" customFormat="1" x14ac:dyDescent="0.25">
      <c r="B65" s="118"/>
      <c r="C65" s="100"/>
      <c r="D65" s="119"/>
      <c r="E65" s="100"/>
      <c r="G65" s="36"/>
      <c r="H65" s="37"/>
      <c r="I65" s="112"/>
      <c r="J65" s="112"/>
      <c r="K65" s="39">
        <f t="shared" ref="K65" si="243">+K62+1</f>
        <v>12</v>
      </c>
      <c r="L65" s="38">
        <f t="shared" ref="L65" si="244">+AM62</f>
        <v>0</v>
      </c>
      <c r="M65" s="105"/>
      <c r="N65" s="105"/>
      <c r="O65" s="38">
        <f>IF($C$12=0,O62,O62+(O62*$C$12))</f>
        <v>0</v>
      </c>
      <c r="P65" s="38">
        <f>IF($C$15=$H$12,+(L65+O65)*$G$14/12,0)</f>
        <v>0</v>
      </c>
      <c r="Q65" s="38">
        <f t="shared" ref="Q65" si="245">IF(Q62=0,0,+O65)</f>
        <v>0</v>
      </c>
      <c r="R65" s="38">
        <f>IF($C$15=$H$12,+SUM(L65:Q65)*$G$14/12,0)</f>
        <v>0</v>
      </c>
      <c r="S65" s="38">
        <f t="shared" ref="S65" si="246">IF(S62=0,0,+Q65)</f>
        <v>0</v>
      </c>
      <c r="T65" s="38">
        <f>IF($C$15=$H$12,SUM(L65:S65)*$G$14/12,0)</f>
        <v>0</v>
      </c>
      <c r="U65" s="38">
        <f t="shared" ref="U65" si="247">IF(U62=0,0,+S65)</f>
        <v>0</v>
      </c>
      <c r="V65" s="38">
        <f>IF($C$15=$H$12,SUM(L65:U65)*$G$14/12,0)</f>
        <v>0</v>
      </c>
      <c r="W65" s="38">
        <f t="shared" ref="W65" si="248">IF(W62=0,0,+U65)</f>
        <v>0</v>
      </c>
      <c r="X65" s="38">
        <f>IF($C$15=$H$12,SUM(L65:W65)*$G$14/12,0)</f>
        <v>0</v>
      </c>
      <c r="Y65" s="38">
        <f t="shared" ref="Y65" si="249">IF(Y62=0,0,+W65)</f>
        <v>0</v>
      </c>
      <c r="Z65" s="38">
        <f>IF($C$15=$H$12,SUM(L65:Y65)*$G$14/12,0)</f>
        <v>0</v>
      </c>
      <c r="AA65" s="38">
        <f t="shared" ref="AA65" si="250">IF(AA62=0,0,+Y65)</f>
        <v>0</v>
      </c>
      <c r="AB65" s="38">
        <f>IF($C$15=$H$12,SUM(L65:AA65)*$G$14/12,0)</f>
        <v>0</v>
      </c>
      <c r="AC65" s="38">
        <f t="shared" ref="AC65" si="251">IF(AC62=0,0,+AA65)</f>
        <v>0</v>
      </c>
      <c r="AD65" s="38">
        <f>IF($C$15=$H$12,SUM(L65:AC65)*$G$14/12,0)</f>
        <v>0</v>
      </c>
      <c r="AE65" s="38">
        <f t="shared" ref="AE65" si="252">IF(AE62=0,0,+AC65)</f>
        <v>0</v>
      </c>
      <c r="AF65" s="38">
        <f>IF($C$15=$H$12,SUM(L65:AE65)*$G$14/12,0)</f>
        <v>0</v>
      </c>
      <c r="AG65" s="38">
        <f t="shared" ref="AG65" si="253">IF(AG62=0,0,+AE65)</f>
        <v>0</v>
      </c>
      <c r="AH65" s="38">
        <f>IF($C$15=$H$12,SUM(L65:AG65)*$G$14/12,0)</f>
        <v>0</v>
      </c>
      <c r="AI65" s="38">
        <f t="shared" ref="AI65" si="254">IF(AI62=0,0,+AG65)</f>
        <v>0</v>
      </c>
      <c r="AJ65" s="38">
        <f>IF($C$15=$H$12,SUM(L65:AI65)*$G$14/12,0)</f>
        <v>0</v>
      </c>
      <c r="AK65" s="38">
        <f t="shared" ref="AK65" si="255">IF(AK62=0,0,+AI65)</f>
        <v>0</v>
      </c>
      <c r="AL65" s="38">
        <f>IF($C$15=$H$12,SUM(L65:AK65)*$G$14/12,IF($C$15=$H$13,(L65+O65)*$G$14,0))</f>
        <v>0</v>
      </c>
      <c r="AM65" s="38">
        <f t="shared" ref="AM65" si="256">SUM(L65:AL65)</f>
        <v>0</v>
      </c>
      <c r="AN65" s="113">
        <f>+AN62+P65+R65+T65+V65+X65+Z65+AB65+AD65+AF65+AH65+AJ65+AL65</f>
        <v>0</v>
      </c>
      <c r="AO65" s="113">
        <f>+AO62+O65+Q65+S65+U65+W65+Y65+AA65+AC65+AE65+AG65+AI65+AK65</f>
        <v>0</v>
      </c>
      <c r="AP65" s="113">
        <f>+AP62+(AP62*$C$12)</f>
        <v>0</v>
      </c>
      <c r="AQ65" s="113">
        <f>+AP65-(AP65*$C$19)</f>
        <v>0</v>
      </c>
      <c r="AR65" s="108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  <c r="BO65" s="109"/>
      <c r="BP65" s="109"/>
      <c r="BQ65" s="109"/>
      <c r="BR65" s="109"/>
      <c r="BS65" s="109"/>
      <c r="BT65" s="110"/>
      <c r="BU65" s="110"/>
      <c r="BV65" s="110"/>
      <c r="BW65" s="110"/>
      <c r="BX65" s="110"/>
      <c r="BY65" s="110"/>
      <c r="BZ65" s="110"/>
      <c r="CA65" s="110"/>
      <c r="CB65" s="110"/>
    </row>
    <row r="66" spans="2:80" s="97" customFormat="1" x14ac:dyDescent="0.25">
      <c r="B66" s="118"/>
      <c r="C66" s="100"/>
      <c r="D66" s="119"/>
      <c r="E66" s="100"/>
      <c r="G66" s="108" t="s">
        <v>16</v>
      </c>
      <c r="H66" s="114"/>
      <c r="I66" s="112">
        <f>IF(O66=$C$16,P66,IF($C$16=Q66,R66,IF(S66=$C$16,T66,IF(U66=$C$16,V66,IF(W66=$C$16,X66,IF(Y66=$C$16,Z66,IF(AA66=$C$16,AB66,IF(AC66=$C$16,AD66,IF(AE66=$C$16,AF66,IF(AG66=$C$16,AH66,IF(AI66=$C$16,AJ66,IF($C$16=AK66,AL66,0))))))))))))</f>
        <v>0</v>
      </c>
      <c r="J66" s="112"/>
      <c r="K66" s="100"/>
      <c r="L66" s="112"/>
      <c r="M66" s="105"/>
      <c r="N66" s="105"/>
      <c r="O66" s="109">
        <f t="shared" ref="O66" si="257">+O63+12</f>
        <v>133</v>
      </c>
      <c r="P66" s="112">
        <f>SUM($L65:P65)</f>
        <v>0</v>
      </c>
      <c r="Q66" s="109">
        <f t="shared" ref="Q66" si="258">+O66+1</f>
        <v>134</v>
      </c>
      <c r="R66" s="112">
        <f>SUM($L65:R65)</f>
        <v>0</v>
      </c>
      <c r="S66" s="109">
        <f t="shared" ref="S66" si="259">+Q66+1</f>
        <v>135</v>
      </c>
      <c r="T66" s="112">
        <f>SUM($L65:T65)</f>
        <v>0</v>
      </c>
      <c r="U66" s="109">
        <f t="shared" ref="U66" si="260">+S66+1</f>
        <v>136</v>
      </c>
      <c r="V66" s="112">
        <f>SUM($L65:V65)</f>
        <v>0</v>
      </c>
      <c r="W66" s="109">
        <f t="shared" ref="W66" si="261">+U66+1</f>
        <v>137</v>
      </c>
      <c r="X66" s="112">
        <f>SUM($L65:X65)</f>
        <v>0</v>
      </c>
      <c r="Y66" s="109">
        <f t="shared" ref="Y66" si="262">+W66+1</f>
        <v>138</v>
      </c>
      <c r="Z66" s="112">
        <f>SUM($L65:Z65)</f>
        <v>0</v>
      </c>
      <c r="AA66" s="109">
        <f t="shared" ref="AA66" si="263">+Y66+1</f>
        <v>139</v>
      </c>
      <c r="AB66" s="112">
        <f>SUM($L65:AB65)</f>
        <v>0</v>
      </c>
      <c r="AC66" s="109">
        <f t="shared" ref="AC66" si="264">+AA66+1</f>
        <v>140</v>
      </c>
      <c r="AD66" s="112">
        <f>SUM($L65:AD65)</f>
        <v>0</v>
      </c>
      <c r="AE66" s="109">
        <f t="shared" ref="AE66" si="265">+AC66+1</f>
        <v>141</v>
      </c>
      <c r="AF66" s="112">
        <f>SUM($L65:AF65)</f>
        <v>0</v>
      </c>
      <c r="AG66" s="109">
        <f t="shared" ref="AG66" si="266">+AE66+1</f>
        <v>142</v>
      </c>
      <c r="AH66" s="112">
        <f>SUM($L65:AH65)</f>
        <v>0</v>
      </c>
      <c r="AI66" s="109">
        <f t="shared" ref="AI66" si="267">+AG66+1</f>
        <v>143</v>
      </c>
      <c r="AJ66" s="112">
        <f>SUM($L65:AJ65)</f>
        <v>0</v>
      </c>
      <c r="AK66" s="109">
        <f t="shared" ref="AK66" si="268">+AI66+1</f>
        <v>144</v>
      </c>
      <c r="AL66" s="112">
        <f>SUM($L65:AL65)</f>
        <v>0</v>
      </c>
      <c r="AM66" s="112"/>
      <c r="AN66" s="107"/>
      <c r="AO66" s="107"/>
      <c r="AP66" s="107"/>
      <c r="AQ66" s="107"/>
      <c r="AR66" s="108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09"/>
      <c r="BL66" s="109"/>
      <c r="BM66" s="109"/>
      <c r="BN66" s="109"/>
      <c r="BO66" s="109"/>
      <c r="BP66" s="109"/>
      <c r="BQ66" s="109"/>
      <c r="BR66" s="109"/>
      <c r="BS66" s="109"/>
      <c r="BT66" s="110"/>
      <c r="BU66" s="110"/>
      <c r="BV66" s="110"/>
      <c r="BW66" s="110"/>
      <c r="BX66" s="110"/>
      <c r="BY66" s="110"/>
      <c r="BZ66" s="110"/>
      <c r="CA66" s="110"/>
      <c r="CB66" s="110"/>
    </row>
    <row r="67" spans="2:80" s="97" customFormat="1" x14ac:dyDescent="0.25">
      <c r="B67" s="118"/>
      <c r="C67" s="100"/>
      <c r="D67" s="119"/>
      <c r="E67" s="100"/>
      <c r="G67" s="101" t="s">
        <v>17</v>
      </c>
      <c r="H67" s="102">
        <f>IF(O66=$C$16,P67,IF($C$16=Q66,R67,IF(S66=$C$16,T67,IF(U66=$C$16,V67,IF(W66=$C$16,X67,IF(Y66=$C$16,Z67,IF(AA66=$C$16,AB67,IF(AC66=$C$16,AD67,IF(AE66=$C$16,AF67,IF(AG66=$C$16,AH67,IF(AI66=$C$16,AJ67,IF($C$16=AK66,AL67,0))))))))))))</f>
        <v>0</v>
      </c>
      <c r="I67" s="103"/>
      <c r="J67" s="104"/>
      <c r="K67" s="103"/>
      <c r="L67" s="102"/>
      <c r="M67" s="105">
        <f t="shared" ref="M67" si="269">+AN62</f>
        <v>0</v>
      </c>
      <c r="N67" s="105"/>
      <c r="O67" s="106">
        <f t="shared" ref="O67" si="270">+O65</f>
        <v>0</v>
      </c>
      <c r="P67" s="102">
        <f t="shared" ref="P67" si="271">+M67+P65</f>
        <v>0</v>
      </c>
      <c r="Q67" s="106">
        <f t="shared" ref="Q67:AL67" si="272">+Q65+O67</f>
        <v>0</v>
      </c>
      <c r="R67" s="102">
        <f t="shared" si="272"/>
        <v>0</v>
      </c>
      <c r="S67" s="106">
        <f t="shared" si="272"/>
        <v>0</v>
      </c>
      <c r="T67" s="102">
        <f t="shared" si="272"/>
        <v>0</v>
      </c>
      <c r="U67" s="106">
        <f t="shared" si="272"/>
        <v>0</v>
      </c>
      <c r="V67" s="102">
        <f t="shared" si="272"/>
        <v>0</v>
      </c>
      <c r="W67" s="106">
        <f t="shared" si="272"/>
        <v>0</v>
      </c>
      <c r="X67" s="102">
        <f t="shared" si="272"/>
        <v>0</v>
      </c>
      <c r="Y67" s="106">
        <f t="shared" si="272"/>
        <v>0</v>
      </c>
      <c r="Z67" s="102">
        <f t="shared" si="272"/>
        <v>0</v>
      </c>
      <c r="AA67" s="106">
        <f t="shared" si="272"/>
        <v>0</v>
      </c>
      <c r="AB67" s="102">
        <f t="shared" si="272"/>
        <v>0</v>
      </c>
      <c r="AC67" s="106">
        <f t="shared" si="272"/>
        <v>0</v>
      </c>
      <c r="AD67" s="102">
        <f t="shared" si="272"/>
        <v>0</v>
      </c>
      <c r="AE67" s="106">
        <f t="shared" si="272"/>
        <v>0</v>
      </c>
      <c r="AF67" s="102">
        <f t="shared" si="272"/>
        <v>0</v>
      </c>
      <c r="AG67" s="106">
        <f t="shared" si="272"/>
        <v>0</v>
      </c>
      <c r="AH67" s="102">
        <f t="shared" si="272"/>
        <v>0</v>
      </c>
      <c r="AI67" s="106">
        <f t="shared" si="272"/>
        <v>0</v>
      </c>
      <c r="AJ67" s="102">
        <f t="shared" si="272"/>
        <v>0</v>
      </c>
      <c r="AK67" s="106">
        <f t="shared" si="272"/>
        <v>0</v>
      </c>
      <c r="AL67" s="102">
        <f t="shared" si="272"/>
        <v>0</v>
      </c>
      <c r="AM67" s="102"/>
      <c r="AN67" s="105"/>
      <c r="AO67" s="105"/>
      <c r="AP67" s="107"/>
      <c r="AQ67" s="107"/>
      <c r="AR67" s="108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09"/>
      <c r="BO67" s="109"/>
      <c r="BP67" s="109"/>
      <c r="BQ67" s="109"/>
      <c r="BR67" s="109"/>
      <c r="BS67" s="109"/>
      <c r="BT67" s="110"/>
      <c r="BU67" s="110"/>
      <c r="BV67" s="110"/>
      <c r="BW67" s="110"/>
      <c r="BX67" s="110"/>
      <c r="BY67" s="110"/>
      <c r="BZ67" s="110"/>
      <c r="CA67" s="110"/>
      <c r="CB67" s="110"/>
    </row>
    <row r="68" spans="2:80" s="97" customFormat="1" x14ac:dyDescent="0.25">
      <c r="B68" s="118"/>
      <c r="C68" s="100"/>
      <c r="D68" s="119"/>
      <c r="E68" s="100"/>
      <c r="G68" s="36"/>
      <c r="H68" s="37"/>
      <c r="I68" s="112"/>
      <c r="J68" s="112"/>
      <c r="K68" s="39">
        <f t="shared" ref="K68" si="273">+K65+1</f>
        <v>13</v>
      </c>
      <c r="L68" s="38">
        <f t="shared" ref="L68" si="274">+AM65</f>
        <v>0</v>
      </c>
      <c r="M68" s="105"/>
      <c r="N68" s="105"/>
      <c r="O68" s="38">
        <f>IF($C$12=0,O65,O65+(O65*$C$12))</f>
        <v>0</v>
      </c>
      <c r="P68" s="38">
        <f>IF($C$15=$H$12,+(L68+O68)*$G$14/12,0)</f>
        <v>0</v>
      </c>
      <c r="Q68" s="38">
        <f t="shared" ref="Q68" si="275">IF(Q65=0,0,+O68)</f>
        <v>0</v>
      </c>
      <c r="R68" s="38">
        <f>IF($C$15=$H$12,+SUM(L68:Q68)*$G$14/12,0)</f>
        <v>0</v>
      </c>
      <c r="S68" s="38">
        <f t="shared" ref="S68" si="276">IF(S65=0,0,+Q68)</f>
        <v>0</v>
      </c>
      <c r="T68" s="38">
        <f>IF($C$15=$H$12,SUM(L68:S68)*$G$14/12,0)</f>
        <v>0</v>
      </c>
      <c r="U68" s="38">
        <f t="shared" ref="U68" si="277">IF(U65=0,0,+S68)</f>
        <v>0</v>
      </c>
      <c r="V68" s="38">
        <f>IF($C$15=$H$12,SUM(L68:U68)*$G$14/12,0)</f>
        <v>0</v>
      </c>
      <c r="W68" s="38">
        <f t="shared" ref="W68" si="278">IF(W65=0,0,+U68)</f>
        <v>0</v>
      </c>
      <c r="X68" s="38">
        <f>IF($C$15=$H$12,SUM(L68:W68)*$G$14/12,0)</f>
        <v>0</v>
      </c>
      <c r="Y68" s="38">
        <f t="shared" ref="Y68" si="279">IF(Y65=0,0,+W68)</f>
        <v>0</v>
      </c>
      <c r="Z68" s="38">
        <f>IF($C$15=$H$12,SUM(L68:Y68)*$G$14/12,0)</f>
        <v>0</v>
      </c>
      <c r="AA68" s="38">
        <f t="shared" ref="AA68" si="280">IF(AA65=0,0,+Y68)</f>
        <v>0</v>
      </c>
      <c r="AB68" s="38">
        <f>IF($C$15=$H$12,SUM(L68:AA68)*$G$14/12,0)</f>
        <v>0</v>
      </c>
      <c r="AC68" s="38">
        <f t="shared" ref="AC68" si="281">IF(AC65=0,0,+AA68)</f>
        <v>0</v>
      </c>
      <c r="AD68" s="38">
        <f>IF($C$15=$H$12,SUM(L68:AC68)*$G$14/12,0)</f>
        <v>0</v>
      </c>
      <c r="AE68" s="38">
        <f t="shared" ref="AE68" si="282">IF(AE65=0,0,+AC68)</f>
        <v>0</v>
      </c>
      <c r="AF68" s="38">
        <f>IF($C$15=$H$12,SUM(L68:AE68)*$G$14/12,0)</f>
        <v>0</v>
      </c>
      <c r="AG68" s="38">
        <f t="shared" ref="AG68" si="283">IF(AG65=0,0,+AE68)</f>
        <v>0</v>
      </c>
      <c r="AH68" s="38">
        <f>IF($C$15=$H$12,SUM(L68:AG68)*$G$14/12,0)</f>
        <v>0</v>
      </c>
      <c r="AI68" s="38">
        <f t="shared" ref="AI68" si="284">IF(AI65=0,0,+AG68)</f>
        <v>0</v>
      </c>
      <c r="AJ68" s="38">
        <f>IF($C$15=$H$12,SUM(L68:AI68)*$G$14/12,0)</f>
        <v>0</v>
      </c>
      <c r="AK68" s="38">
        <f t="shared" ref="AK68" si="285">IF(AK65=0,0,+AI68)</f>
        <v>0</v>
      </c>
      <c r="AL68" s="38">
        <f>IF($C$15=$H$12,SUM(L68:AK68)*$G$14/12,IF($C$15=$H$13,(L68+O68)*$G$14,0))</f>
        <v>0</v>
      </c>
      <c r="AM68" s="38">
        <f t="shared" ref="AM68" si="286">SUM(L68:AL68)</f>
        <v>0</v>
      </c>
      <c r="AN68" s="113">
        <f>+AN65+P68+R68+T68+V68+X68+Z68+AB68+AD68+AF68+AH68+AJ68+AL68</f>
        <v>0</v>
      </c>
      <c r="AO68" s="113">
        <f>+AO65+O68+Q68+S68+U68+W68+Y68+AA68+AC68+AE68+AG68+AI68+AK68</f>
        <v>0</v>
      </c>
      <c r="AP68" s="113">
        <f>+AP65+(AP65*$C$12)</f>
        <v>0</v>
      </c>
      <c r="AQ68" s="113">
        <f>+AP68-(AP68*$C$19)</f>
        <v>0</v>
      </c>
      <c r="AR68" s="108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09"/>
      <c r="BL68" s="109"/>
      <c r="BM68" s="109"/>
      <c r="BN68" s="109"/>
      <c r="BO68" s="109"/>
      <c r="BP68" s="109"/>
      <c r="BQ68" s="109"/>
      <c r="BR68" s="109"/>
      <c r="BS68" s="109"/>
      <c r="BT68" s="110"/>
      <c r="BU68" s="110"/>
      <c r="BV68" s="110"/>
      <c r="BW68" s="110"/>
      <c r="BX68" s="110"/>
      <c r="BY68" s="110"/>
      <c r="BZ68" s="110"/>
      <c r="CA68" s="110"/>
      <c r="CB68" s="110"/>
    </row>
    <row r="69" spans="2:80" s="97" customFormat="1" x14ac:dyDescent="0.25">
      <c r="B69" s="118"/>
      <c r="C69" s="100"/>
      <c r="D69" s="119"/>
      <c r="E69" s="100"/>
      <c r="G69" s="108" t="s">
        <v>16</v>
      </c>
      <c r="H69" s="114"/>
      <c r="I69" s="112">
        <f>IF(O69=$C$16,P69,IF($C$16=Q69,R69,IF(S69=$C$16,T69,IF(U69=$C$16,V69,IF(W69=$C$16,X69,IF(Y69=$C$16,Z69,IF(AA69=$C$16,AB69,IF(AC69=$C$16,AD69,IF(AE69=$C$16,AF69,IF(AG69=$C$16,AH69,IF(AI69=$C$16,AJ69,IF($C$16=AK69,AL69,0))))))))))))</f>
        <v>0</v>
      </c>
      <c r="J69" s="112"/>
      <c r="K69" s="100"/>
      <c r="L69" s="112"/>
      <c r="M69" s="105"/>
      <c r="N69" s="105"/>
      <c r="O69" s="109">
        <f t="shared" ref="O69" si="287">+O66+12</f>
        <v>145</v>
      </c>
      <c r="P69" s="112">
        <f>SUM($L68:P68)</f>
        <v>0</v>
      </c>
      <c r="Q69" s="109">
        <f t="shared" ref="Q69" si="288">+O69+1</f>
        <v>146</v>
      </c>
      <c r="R69" s="112">
        <f>SUM($L68:R68)</f>
        <v>0</v>
      </c>
      <c r="S69" s="109">
        <f t="shared" ref="S69" si="289">+Q69+1</f>
        <v>147</v>
      </c>
      <c r="T69" s="112">
        <f>SUM($L68:T68)</f>
        <v>0</v>
      </c>
      <c r="U69" s="109">
        <f t="shared" ref="U69" si="290">+S69+1</f>
        <v>148</v>
      </c>
      <c r="V69" s="112">
        <f>SUM($L68:V68)</f>
        <v>0</v>
      </c>
      <c r="W69" s="109">
        <f t="shared" ref="W69" si="291">+U69+1</f>
        <v>149</v>
      </c>
      <c r="X69" s="112">
        <f>SUM($L68:X68)</f>
        <v>0</v>
      </c>
      <c r="Y69" s="109">
        <f t="shared" ref="Y69" si="292">+W69+1</f>
        <v>150</v>
      </c>
      <c r="Z69" s="112">
        <f>SUM($L68:Z68)</f>
        <v>0</v>
      </c>
      <c r="AA69" s="109">
        <f t="shared" ref="AA69" si="293">+Y69+1</f>
        <v>151</v>
      </c>
      <c r="AB69" s="112">
        <f>SUM($L68:AB68)</f>
        <v>0</v>
      </c>
      <c r="AC69" s="109">
        <f t="shared" ref="AC69" si="294">+AA69+1</f>
        <v>152</v>
      </c>
      <c r="AD69" s="112">
        <f>SUM($L68:AD68)</f>
        <v>0</v>
      </c>
      <c r="AE69" s="109">
        <f t="shared" ref="AE69" si="295">+AC69+1</f>
        <v>153</v>
      </c>
      <c r="AF69" s="112">
        <f>SUM($L68:AF68)</f>
        <v>0</v>
      </c>
      <c r="AG69" s="109">
        <f t="shared" ref="AG69" si="296">+AE69+1</f>
        <v>154</v>
      </c>
      <c r="AH69" s="112">
        <f>SUM($L68:AH68)</f>
        <v>0</v>
      </c>
      <c r="AI69" s="109">
        <f t="shared" ref="AI69" si="297">+AG69+1</f>
        <v>155</v>
      </c>
      <c r="AJ69" s="112">
        <f>SUM($L68:AJ68)</f>
        <v>0</v>
      </c>
      <c r="AK69" s="109">
        <f t="shared" ref="AK69" si="298">+AI69+1</f>
        <v>156</v>
      </c>
      <c r="AL69" s="112">
        <f>SUM($L68:AL68)</f>
        <v>0</v>
      </c>
      <c r="AM69" s="112"/>
      <c r="AN69" s="107"/>
      <c r="AO69" s="107"/>
      <c r="AP69" s="107"/>
      <c r="AQ69" s="107"/>
      <c r="AR69" s="108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  <c r="BH69" s="109"/>
      <c r="BI69" s="109"/>
      <c r="BJ69" s="109"/>
      <c r="BK69" s="109"/>
      <c r="BL69" s="109"/>
      <c r="BM69" s="109"/>
      <c r="BN69" s="109"/>
      <c r="BO69" s="109"/>
      <c r="BP69" s="109"/>
      <c r="BQ69" s="109"/>
      <c r="BR69" s="109"/>
      <c r="BS69" s="109"/>
      <c r="BT69" s="110"/>
      <c r="BU69" s="110"/>
      <c r="BV69" s="110"/>
      <c r="BW69" s="110"/>
      <c r="BX69" s="110"/>
      <c r="BY69" s="110"/>
      <c r="BZ69" s="110"/>
      <c r="CA69" s="110"/>
      <c r="CB69" s="110"/>
    </row>
    <row r="70" spans="2:80" s="97" customFormat="1" x14ac:dyDescent="0.25">
      <c r="B70" s="118"/>
      <c r="C70" s="100"/>
      <c r="D70" s="119"/>
      <c r="E70" s="100"/>
      <c r="G70" s="101" t="s">
        <v>17</v>
      </c>
      <c r="H70" s="102">
        <f>IF(O69=$C$16,P70,IF($C$16=Q69,R70,IF(S69=$C$16,T70,IF(U69=$C$16,V70,IF(W69=$C$16,X70,IF(Y69=$C$16,Z70,IF(AA69=$C$16,AB70,IF(AC69=$C$16,AD70,IF(AE69=$C$16,AF70,IF(AG69=$C$16,AH70,IF(AI69=$C$16,AJ70,IF($C$16=AK69,AL70,0))))))))))))</f>
        <v>0</v>
      </c>
      <c r="I70" s="103"/>
      <c r="J70" s="104"/>
      <c r="K70" s="103"/>
      <c r="L70" s="102"/>
      <c r="M70" s="105">
        <f t="shared" ref="M70" si="299">+AN65</f>
        <v>0</v>
      </c>
      <c r="N70" s="105"/>
      <c r="O70" s="106">
        <f t="shared" ref="O70" si="300">+O68</f>
        <v>0</v>
      </c>
      <c r="P70" s="102">
        <f t="shared" ref="P70" si="301">+M70+P68</f>
        <v>0</v>
      </c>
      <c r="Q70" s="106">
        <f t="shared" ref="Q70:AL70" si="302">+Q68+O70</f>
        <v>0</v>
      </c>
      <c r="R70" s="102">
        <f t="shared" si="302"/>
        <v>0</v>
      </c>
      <c r="S70" s="106">
        <f t="shared" si="302"/>
        <v>0</v>
      </c>
      <c r="T70" s="102">
        <f t="shared" si="302"/>
        <v>0</v>
      </c>
      <c r="U70" s="106">
        <f t="shared" si="302"/>
        <v>0</v>
      </c>
      <c r="V70" s="102">
        <f t="shared" si="302"/>
        <v>0</v>
      </c>
      <c r="W70" s="106">
        <f t="shared" si="302"/>
        <v>0</v>
      </c>
      <c r="X70" s="102">
        <f t="shared" si="302"/>
        <v>0</v>
      </c>
      <c r="Y70" s="106">
        <f t="shared" si="302"/>
        <v>0</v>
      </c>
      <c r="Z70" s="102">
        <f t="shared" si="302"/>
        <v>0</v>
      </c>
      <c r="AA70" s="106">
        <f t="shared" si="302"/>
        <v>0</v>
      </c>
      <c r="AB70" s="102">
        <f t="shared" si="302"/>
        <v>0</v>
      </c>
      <c r="AC70" s="106">
        <f t="shared" si="302"/>
        <v>0</v>
      </c>
      <c r="AD70" s="102">
        <f t="shared" si="302"/>
        <v>0</v>
      </c>
      <c r="AE70" s="106">
        <f t="shared" si="302"/>
        <v>0</v>
      </c>
      <c r="AF70" s="102">
        <f t="shared" si="302"/>
        <v>0</v>
      </c>
      <c r="AG70" s="106">
        <f t="shared" si="302"/>
        <v>0</v>
      </c>
      <c r="AH70" s="102">
        <f t="shared" si="302"/>
        <v>0</v>
      </c>
      <c r="AI70" s="106">
        <f t="shared" si="302"/>
        <v>0</v>
      </c>
      <c r="AJ70" s="102">
        <f t="shared" si="302"/>
        <v>0</v>
      </c>
      <c r="AK70" s="106">
        <f t="shared" si="302"/>
        <v>0</v>
      </c>
      <c r="AL70" s="102">
        <f t="shared" si="302"/>
        <v>0</v>
      </c>
      <c r="AM70" s="102"/>
      <c r="AN70" s="105"/>
      <c r="AO70" s="105"/>
      <c r="AP70" s="107"/>
      <c r="AQ70" s="107"/>
      <c r="AR70" s="108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09"/>
      <c r="BG70" s="109"/>
      <c r="BH70" s="109"/>
      <c r="BI70" s="109"/>
      <c r="BJ70" s="109"/>
      <c r="BK70" s="109"/>
      <c r="BL70" s="109"/>
      <c r="BM70" s="109"/>
      <c r="BN70" s="109"/>
      <c r="BO70" s="109"/>
      <c r="BP70" s="109"/>
      <c r="BQ70" s="109"/>
      <c r="BR70" s="109"/>
      <c r="BS70" s="109"/>
      <c r="BT70" s="110"/>
      <c r="BU70" s="110"/>
      <c r="BV70" s="110"/>
      <c r="BW70" s="110"/>
      <c r="BX70" s="110"/>
      <c r="BY70" s="110"/>
      <c r="BZ70" s="110"/>
      <c r="CA70" s="110"/>
      <c r="CB70" s="110"/>
    </row>
    <row r="71" spans="2:80" s="97" customFormat="1" x14ac:dyDescent="0.25">
      <c r="B71" s="118"/>
      <c r="C71" s="100"/>
      <c r="D71" s="119"/>
      <c r="E71" s="100"/>
      <c r="G71" s="36"/>
      <c r="H71" s="37"/>
      <c r="I71" s="112"/>
      <c r="J71" s="112"/>
      <c r="K71" s="39">
        <f t="shared" ref="K71" si="303">+K68+1</f>
        <v>14</v>
      </c>
      <c r="L71" s="38">
        <f t="shared" ref="L71" si="304">+AM68</f>
        <v>0</v>
      </c>
      <c r="M71" s="105"/>
      <c r="N71" s="105"/>
      <c r="O71" s="38">
        <f>IF($C$12=0,O68,O68+(O68*$C$12))</f>
        <v>0</v>
      </c>
      <c r="P71" s="38">
        <f>IF($C$15=$H$12,+(L71+O71)*$G$14/12,0)</f>
        <v>0</v>
      </c>
      <c r="Q71" s="38">
        <f t="shared" ref="Q71" si="305">IF(Q68=0,0,+O71)</f>
        <v>0</v>
      </c>
      <c r="R71" s="38">
        <f>IF($C$15=$H$12,+SUM(L71:Q71)*$G$14/12,0)</f>
        <v>0</v>
      </c>
      <c r="S71" s="38">
        <f t="shared" ref="S71" si="306">IF(S68=0,0,+Q71)</f>
        <v>0</v>
      </c>
      <c r="T71" s="38">
        <f>IF($C$15=$H$12,SUM(L71:S71)*$G$14/12,0)</f>
        <v>0</v>
      </c>
      <c r="U71" s="38">
        <f t="shared" ref="U71" si="307">IF(U68=0,0,+S71)</f>
        <v>0</v>
      </c>
      <c r="V71" s="38">
        <f>IF($C$15=$H$12,SUM(L71:U71)*$G$14/12,0)</f>
        <v>0</v>
      </c>
      <c r="W71" s="38">
        <f t="shared" ref="W71" si="308">IF(W68=0,0,+U71)</f>
        <v>0</v>
      </c>
      <c r="X71" s="38">
        <f>IF($C$15=$H$12,SUM(L71:W71)*$G$14/12,0)</f>
        <v>0</v>
      </c>
      <c r="Y71" s="38">
        <f t="shared" ref="Y71" si="309">IF(Y68=0,0,+W71)</f>
        <v>0</v>
      </c>
      <c r="Z71" s="38">
        <f>IF($C$15=$H$12,SUM(L71:Y71)*$G$14/12,0)</f>
        <v>0</v>
      </c>
      <c r="AA71" s="38">
        <f t="shared" ref="AA71" si="310">IF(AA68=0,0,+Y71)</f>
        <v>0</v>
      </c>
      <c r="AB71" s="38">
        <f>IF($C$15=$H$12,SUM(L71:AA71)*$G$14/12,0)</f>
        <v>0</v>
      </c>
      <c r="AC71" s="38">
        <f t="shared" ref="AC71" si="311">IF(AC68=0,0,+AA71)</f>
        <v>0</v>
      </c>
      <c r="AD71" s="38">
        <f>IF($C$15=$H$12,SUM(L71:AC71)*$G$14/12,0)</f>
        <v>0</v>
      </c>
      <c r="AE71" s="38">
        <f t="shared" ref="AE71" si="312">IF(AE68=0,0,+AC71)</f>
        <v>0</v>
      </c>
      <c r="AF71" s="38">
        <f>IF($C$15=$H$12,SUM(L71:AE71)*$G$14/12,0)</f>
        <v>0</v>
      </c>
      <c r="AG71" s="38">
        <f t="shared" ref="AG71" si="313">IF(AG68=0,0,+AE71)</f>
        <v>0</v>
      </c>
      <c r="AH71" s="38">
        <f>IF($C$15=$H$12,SUM(L71:AG71)*$G$14/12,0)</f>
        <v>0</v>
      </c>
      <c r="AI71" s="38">
        <f t="shared" ref="AI71" si="314">IF(AI68=0,0,+AG71)</f>
        <v>0</v>
      </c>
      <c r="AJ71" s="38">
        <f>IF($C$15=$H$12,SUM(L71:AI71)*$G$14/12,0)</f>
        <v>0</v>
      </c>
      <c r="AK71" s="38">
        <f t="shared" ref="AK71" si="315">IF(AK68=0,0,+AI71)</f>
        <v>0</v>
      </c>
      <c r="AL71" s="38">
        <f>IF($C$15=$H$12,SUM(L71:AK71)*$G$14/12,IF($C$15=$H$13,(L71+O71)*$G$14,0))</f>
        <v>0</v>
      </c>
      <c r="AM71" s="38">
        <f t="shared" ref="AM71" si="316">SUM(L71:AL71)</f>
        <v>0</v>
      </c>
      <c r="AN71" s="113">
        <f>+AN68+P71+R71+T71+V71+X71+Z71+AB71+AD71+AF71+AH71+AJ71+AL71</f>
        <v>0</v>
      </c>
      <c r="AO71" s="113">
        <f>+AO68+O71+Q71+S71+U71+W71+Y71+AA71+AC71+AE71+AG71+AI71+AK71</f>
        <v>0</v>
      </c>
      <c r="AP71" s="113">
        <f>+AP68+(AP68*$C$12)</f>
        <v>0</v>
      </c>
      <c r="AQ71" s="113">
        <f>+AP71-(AP71*$C$19)</f>
        <v>0</v>
      </c>
      <c r="AR71" s="108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109"/>
      <c r="BG71" s="109"/>
      <c r="BH71" s="109"/>
      <c r="BI71" s="109"/>
      <c r="BJ71" s="109"/>
      <c r="BK71" s="109"/>
      <c r="BL71" s="109"/>
      <c r="BM71" s="109"/>
      <c r="BN71" s="109"/>
      <c r="BO71" s="109"/>
      <c r="BP71" s="109"/>
      <c r="BQ71" s="109"/>
      <c r="BR71" s="109"/>
      <c r="BS71" s="109"/>
      <c r="BT71" s="110"/>
      <c r="BU71" s="110"/>
      <c r="BV71" s="110"/>
      <c r="BW71" s="110"/>
      <c r="BX71" s="110"/>
      <c r="BY71" s="110"/>
      <c r="BZ71" s="110"/>
      <c r="CA71" s="110"/>
      <c r="CB71" s="110"/>
    </row>
    <row r="72" spans="2:80" s="97" customFormat="1" x14ac:dyDescent="0.25">
      <c r="B72" s="118"/>
      <c r="C72" s="100"/>
      <c r="D72" s="119"/>
      <c r="E72" s="100"/>
      <c r="G72" s="108" t="s">
        <v>16</v>
      </c>
      <c r="H72" s="114"/>
      <c r="I72" s="112">
        <f>IF(O72=$C$16,P72,IF($C$16=Q72,R72,IF(S72=$C$16,T72,IF(U72=$C$16,V72,IF(W72=$C$16,X72,IF(Y72=$C$16,Z72,IF(AA72=$C$16,AB72,IF(AC72=$C$16,AD72,IF(AE72=$C$16,AF72,IF(AG72=$C$16,AH72,IF(AI72=$C$16,AJ72,IF($C$16=AK72,AL72,0))))))))))))</f>
        <v>0</v>
      </c>
      <c r="J72" s="112"/>
      <c r="K72" s="100"/>
      <c r="L72" s="112"/>
      <c r="M72" s="105"/>
      <c r="N72" s="105"/>
      <c r="O72" s="109">
        <f t="shared" ref="O72" si="317">+O69+12</f>
        <v>157</v>
      </c>
      <c r="P72" s="112">
        <f>SUM($L71:P71)</f>
        <v>0</v>
      </c>
      <c r="Q72" s="109">
        <f t="shared" ref="Q72" si="318">+O72+1</f>
        <v>158</v>
      </c>
      <c r="R72" s="112">
        <f>SUM($L71:R71)</f>
        <v>0</v>
      </c>
      <c r="S72" s="109">
        <f t="shared" ref="S72" si="319">+Q72+1</f>
        <v>159</v>
      </c>
      <c r="T72" s="112">
        <f>SUM($L71:T71)</f>
        <v>0</v>
      </c>
      <c r="U72" s="109">
        <f t="shared" ref="U72" si="320">+S72+1</f>
        <v>160</v>
      </c>
      <c r="V72" s="112">
        <f>SUM($L71:V71)</f>
        <v>0</v>
      </c>
      <c r="W72" s="109">
        <f t="shared" ref="W72" si="321">+U72+1</f>
        <v>161</v>
      </c>
      <c r="X72" s="112">
        <f>SUM($L71:X71)</f>
        <v>0</v>
      </c>
      <c r="Y72" s="109">
        <f t="shared" ref="Y72" si="322">+W72+1</f>
        <v>162</v>
      </c>
      <c r="Z72" s="112">
        <f>SUM($L71:Z71)</f>
        <v>0</v>
      </c>
      <c r="AA72" s="109">
        <f t="shared" ref="AA72" si="323">+Y72+1</f>
        <v>163</v>
      </c>
      <c r="AB72" s="112">
        <f>SUM($L71:AB71)</f>
        <v>0</v>
      </c>
      <c r="AC72" s="109">
        <f t="shared" ref="AC72" si="324">+AA72+1</f>
        <v>164</v>
      </c>
      <c r="AD72" s="112">
        <f>SUM($L71:AD71)</f>
        <v>0</v>
      </c>
      <c r="AE72" s="109">
        <f t="shared" ref="AE72" si="325">+AC72+1</f>
        <v>165</v>
      </c>
      <c r="AF72" s="112">
        <f>SUM($L71:AF71)</f>
        <v>0</v>
      </c>
      <c r="AG72" s="109">
        <f t="shared" ref="AG72" si="326">+AE72+1</f>
        <v>166</v>
      </c>
      <c r="AH72" s="112">
        <f>SUM($L71:AH71)</f>
        <v>0</v>
      </c>
      <c r="AI72" s="109">
        <f t="shared" ref="AI72" si="327">+AG72+1</f>
        <v>167</v>
      </c>
      <c r="AJ72" s="112">
        <f>SUM($L71:AJ71)</f>
        <v>0</v>
      </c>
      <c r="AK72" s="109">
        <f t="shared" ref="AK72" si="328">+AI72+1</f>
        <v>168</v>
      </c>
      <c r="AL72" s="112">
        <f>SUM($L71:AL71)</f>
        <v>0</v>
      </c>
      <c r="AM72" s="112"/>
      <c r="AN72" s="107"/>
      <c r="AO72" s="107"/>
      <c r="AP72" s="107"/>
      <c r="AQ72" s="107"/>
      <c r="AR72" s="108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109"/>
      <c r="BG72" s="109"/>
      <c r="BH72" s="109"/>
      <c r="BI72" s="109"/>
      <c r="BJ72" s="109"/>
      <c r="BK72" s="109"/>
      <c r="BL72" s="109"/>
      <c r="BM72" s="109"/>
      <c r="BN72" s="109"/>
      <c r="BO72" s="109"/>
      <c r="BP72" s="109"/>
      <c r="BQ72" s="109"/>
      <c r="BR72" s="109"/>
      <c r="BS72" s="109"/>
      <c r="BT72" s="110"/>
      <c r="BU72" s="110"/>
      <c r="BV72" s="110"/>
      <c r="BW72" s="110"/>
      <c r="BX72" s="110"/>
      <c r="BY72" s="110"/>
      <c r="BZ72" s="110"/>
      <c r="CA72" s="110"/>
      <c r="CB72" s="110"/>
    </row>
    <row r="73" spans="2:80" s="97" customFormat="1" x14ac:dyDescent="0.25">
      <c r="B73" s="118"/>
      <c r="C73" s="100"/>
      <c r="D73" s="119"/>
      <c r="E73" s="100"/>
      <c r="G73" s="101" t="s">
        <v>17</v>
      </c>
      <c r="H73" s="102">
        <f>IF(O72=$C$16,P73,IF($C$16=Q72,R73,IF(S72=$C$16,T73,IF(U72=$C$16,V73,IF(W72=$C$16,X73,IF(Y72=$C$16,Z73,IF(AA72=$C$16,AB73,IF(AC72=$C$16,AD73,IF(AE72=$C$16,AF73,IF(AG72=$C$16,AH73,IF(AI72=$C$16,AJ73,IF($C$16=AK72,AL73,0))))))))))))</f>
        <v>0</v>
      </c>
      <c r="I73" s="103"/>
      <c r="J73" s="104"/>
      <c r="K73" s="103"/>
      <c r="L73" s="102"/>
      <c r="M73" s="105">
        <f t="shared" ref="M73" si="329">+AN68</f>
        <v>0</v>
      </c>
      <c r="N73" s="105"/>
      <c r="O73" s="106">
        <f t="shared" ref="O73" si="330">+O71</f>
        <v>0</v>
      </c>
      <c r="P73" s="102">
        <f t="shared" ref="P73" si="331">+M73+P71</f>
        <v>0</v>
      </c>
      <c r="Q73" s="106">
        <f t="shared" ref="Q73:AL73" si="332">+Q71+O73</f>
        <v>0</v>
      </c>
      <c r="R73" s="102">
        <f t="shared" si="332"/>
        <v>0</v>
      </c>
      <c r="S73" s="106">
        <f t="shared" si="332"/>
        <v>0</v>
      </c>
      <c r="T73" s="102">
        <f t="shared" si="332"/>
        <v>0</v>
      </c>
      <c r="U73" s="106">
        <f t="shared" si="332"/>
        <v>0</v>
      </c>
      <c r="V73" s="102">
        <f t="shared" si="332"/>
        <v>0</v>
      </c>
      <c r="W73" s="106">
        <f t="shared" si="332"/>
        <v>0</v>
      </c>
      <c r="X73" s="102">
        <f t="shared" si="332"/>
        <v>0</v>
      </c>
      <c r="Y73" s="106">
        <f t="shared" si="332"/>
        <v>0</v>
      </c>
      <c r="Z73" s="102">
        <f t="shared" si="332"/>
        <v>0</v>
      </c>
      <c r="AA73" s="106">
        <f t="shared" si="332"/>
        <v>0</v>
      </c>
      <c r="AB73" s="102">
        <f t="shared" si="332"/>
        <v>0</v>
      </c>
      <c r="AC73" s="106">
        <f t="shared" si="332"/>
        <v>0</v>
      </c>
      <c r="AD73" s="102">
        <f t="shared" si="332"/>
        <v>0</v>
      </c>
      <c r="AE73" s="106">
        <f t="shared" si="332"/>
        <v>0</v>
      </c>
      <c r="AF73" s="102">
        <f t="shared" si="332"/>
        <v>0</v>
      </c>
      <c r="AG73" s="106">
        <f t="shared" si="332"/>
        <v>0</v>
      </c>
      <c r="AH73" s="102">
        <f t="shared" si="332"/>
        <v>0</v>
      </c>
      <c r="AI73" s="106">
        <f t="shared" si="332"/>
        <v>0</v>
      </c>
      <c r="AJ73" s="102">
        <f t="shared" si="332"/>
        <v>0</v>
      </c>
      <c r="AK73" s="106">
        <f t="shared" si="332"/>
        <v>0</v>
      </c>
      <c r="AL73" s="102">
        <f t="shared" si="332"/>
        <v>0</v>
      </c>
      <c r="AM73" s="102"/>
      <c r="AN73" s="105"/>
      <c r="AO73" s="105"/>
      <c r="AP73" s="107"/>
      <c r="AQ73" s="107"/>
      <c r="AR73" s="108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10"/>
      <c r="BU73" s="110"/>
      <c r="BV73" s="110"/>
      <c r="BW73" s="110"/>
      <c r="BX73" s="110"/>
      <c r="BY73" s="110"/>
      <c r="BZ73" s="110"/>
      <c r="CA73" s="110"/>
      <c r="CB73" s="110"/>
    </row>
    <row r="74" spans="2:80" s="97" customFormat="1" x14ac:dyDescent="0.25">
      <c r="B74" s="118"/>
      <c r="C74" s="100"/>
      <c r="D74" s="119"/>
      <c r="E74" s="100"/>
      <c r="G74" s="36"/>
      <c r="H74" s="37"/>
      <c r="I74" s="112"/>
      <c r="J74" s="112"/>
      <c r="K74" s="39">
        <f t="shared" ref="K74" si="333">+K71+1</f>
        <v>15</v>
      </c>
      <c r="L74" s="38">
        <f t="shared" ref="L74" si="334">+AM71</f>
        <v>0</v>
      </c>
      <c r="M74" s="105"/>
      <c r="N74" s="105"/>
      <c r="O74" s="38">
        <f>IF($C$12=0,O71,O71+(O71*$C$12))</f>
        <v>0</v>
      </c>
      <c r="P74" s="38">
        <f>IF($C$15=$H$12,+(L74+O74)*$G$14/12,0)</f>
        <v>0</v>
      </c>
      <c r="Q74" s="38">
        <f t="shared" ref="Q74" si="335">IF(Q71=0,0,+O74)</f>
        <v>0</v>
      </c>
      <c r="R74" s="38">
        <f>IF($C$15=$H$12,+SUM(L74:Q74)*$G$14/12,0)</f>
        <v>0</v>
      </c>
      <c r="S74" s="38">
        <f t="shared" ref="S74" si="336">IF(S71=0,0,+Q74)</f>
        <v>0</v>
      </c>
      <c r="T74" s="38">
        <f>IF($C$15=$H$12,SUM(L74:S74)*$G$14/12,0)</f>
        <v>0</v>
      </c>
      <c r="U74" s="38">
        <f t="shared" ref="U74" si="337">IF(U71=0,0,+S74)</f>
        <v>0</v>
      </c>
      <c r="V74" s="38">
        <f>IF($C$15=$H$12,SUM(L74:U74)*$G$14/12,0)</f>
        <v>0</v>
      </c>
      <c r="W74" s="38">
        <f t="shared" ref="W74" si="338">IF(W71=0,0,+U74)</f>
        <v>0</v>
      </c>
      <c r="X74" s="38">
        <f>IF($C$15=$H$12,SUM(L74:W74)*$G$14/12,0)</f>
        <v>0</v>
      </c>
      <c r="Y74" s="38">
        <f t="shared" ref="Y74" si="339">IF(Y71=0,0,+W74)</f>
        <v>0</v>
      </c>
      <c r="Z74" s="38">
        <f>IF($C$15=$H$12,SUM(L74:Y74)*$G$14/12,0)</f>
        <v>0</v>
      </c>
      <c r="AA74" s="38">
        <f t="shared" ref="AA74" si="340">IF(AA71=0,0,+Y74)</f>
        <v>0</v>
      </c>
      <c r="AB74" s="38">
        <f>IF($C$15=$H$12,SUM(L74:AA74)*$G$14/12,0)</f>
        <v>0</v>
      </c>
      <c r="AC74" s="38">
        <f t="shared" ref="AC74" si="341">IF(AC71=0,0,+AA74)</f>
        <v>0</v>
      </c>
      <c r="AD74" s="38">
        <f>IF($C$15=$H$12,SUM(L74:AC74)*$G$14/12,0)</f>
        <v>0</v>
      </c>
      <c r="AE74" s="38">
        <f t="shared" ref="AE74" si="342">IF(AE71=0,0,+AC74)</f>
        <v>0</v>
      </c>
      <c r="AF74" s="38">
        <f>IF($C$15=$H$12,SUM(L74:AE74)*$G$14/12,0)</f>
        <v>0</v>
      </c>
      <c r="AG74" s="38">
        <f t="shared" ref="AG74" si="343">IF(AG71=0,0,+AE74)</f>
        <v>0</v>
      </c>
      <c r="AH74" s="38">
        <f>IF($C$15=$H$12,SUM(L74:AG74)*$G$14/12,0)</f>
        <v>0</v>
      </c>
      <c r="AI74" s="38">
        <f t="shared" ref="AI74" si="344">IF(AI71=0,0,+AG74)</f>
        <v>0</v>
      </c>
      <c r="AJ74" s="38">
        <f>IF($C$15=$H$12,SUM(L74:AI74)*$G$14/12,0)</f>
        <v>0</v>
      </c>
      <c r="AK74" s="38">
        <f t="shared" ref="AK74" si="345">IF(AK71=0,0,+AI74)</f>
        <v>0</v>
      </c>
      <c r="AL74" s="38">
        <f>IF($C$15=$H$12,SUM(L74:AK74)*$G$14/12,IF($C$15=$H$13,(L74+O74)*$G$14,0))</f>
        <v>0</v>
      </c>
      <c r="AM74" s="38">
        <f t="shared" ref="AM74" si="346">SUM(L74:AL74)</f>
        <v>0</v>
      </c>
      <c r="AN74" s="113">
        <f>+AN71+P74+R74+T74+V74+X74+Z74+AB74+AD74+AF74+AH74+AJ74+AL74</f>
        <v>0</v>
      </c>
      <c r="AO74" s="113">
        <f>+AO71+O74+Q74+S74+U74+W74+Y74+AA74+AC74+AE74+AG74+AI74+AK74</f>
        <v>0</v>
      </c>
      <c r="AP74" s="113">
        <f>+AP71+(AP71*$C$12)</f>
        <v>0</v>
      </c>
      <c r="AQ74" s="113">
        <f>+AP74-(AP74*$C$19)</f>
        <v>0</v>
      </c>
      <c r="AR74" s="108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10"/>
      <c r="BU74" s="110"/>
      <c r="BV74" s="110"/>
      <c r="BW74" s="110"/>
      <c r="BX74" s="110"/>
      <c r="BY74" s="110"/>
      <c r="BZ74" s="110"/>
      <c r="CA74" s="110"/>
      <c r="CB74" s="110"/>
    </row>
    <row r="75" spans="2:80" s="97" customFormat="1" x14ac:dyDescent="0.25">
      <c r="B75" s="118"/>
      <c r="C75" s="100"/>
      <c r="D75" s="119"/>
      <c r="E75" s="100"/>
      <c r="G75" s="108" t="s">
        <v>16</v>
      </c>
      <c r="H75" s="114"/>
      <c r="I75" s="112">
        <f>IF(O75=$C$16,P75,IF($C$16=Q75,R75,IF(S75=$C$16,T75,IF(U75=$C$16,V75,IF(W75=$C$16,X75,IF(Y75=$C$16,Z75,IF(AA75=$C$16,AB75,IF(AC75=$C$16,AD75,IF(AE75=$C$16,AF75,IF(AG75=$C$16,AH75,IF(AI75=$C$16,AJ75,IF($C$16=AK75,AL75,0))))))))))))</f>
        <v>0</v>
      </c>
      <c r="J75" s="112"/>
      <c r="K75" s="100"/>
      <c r="L75" s="112"/>
      <c r="M75" s="105"/>
      <c r="N75" s="105"/>
      <c r="O75" s="109">
        <f t="shared" ref="O75" si="347">+O72+12</f>
        <v>169</v>
      </c>
      <c r="P75" s="112">
        <f>SUM($L74:P74)</f>
        <v>0</v>
      </c>
      <c r="Q75" s="109">
        <f t="shared" ref="Q75" si="348">+O75+1</f>
        <v>170</v>
      </c>
      <c r="R75" s="112">
        <f>SUM($L74:R74)</f>
        <v>0</v>
      </c>
      <c r="S75" s="109">
        <f t="shared" ref="S75" si="349">+Q75+1</f>
        <v>171</v>
      </c>
      <c r="T75" s="112">
        <f>SUM($L74:T74)</f>
        <v>0</v>
      </c>
      <c r="U75" s="109">
        <f t="shared" ref="U75" si="350">+S75+1</f>
        <v>172</v>
      </c>
      <c r="V75" s="112">
        <f>SUM($L74:V74)</f>
        <v>0</v>
      </c>
      <c r="W75" s="109">
        <f t="shared" ref="W75" si="351">+U75+1</f>
        <v>173</v>
      </c>
      <c r="X75" s="112">
        <f>SUM($L74:X74)</f>
        <v>0</v>
      </c>
      <c r="Y75" s="109">
        <f t="shared" ref="Y75" si="352">+W75+1</f>
        <v>174</v>
      </c>
      <c r="Z75" s="112">
        <f>SUM($L74:Z74)</f>
        <v>0</v>
      </c>
      <c r="AA75" s="109">
        <f t="shared" ref="AA75" si="353">+Y75+1</f>
        <v>175</v>
      </c>
      <c r="AB75" s="112">
        <f>SUM($L74:AB74)</f>
        <v>0</v>
      </c>
      <c r="AC75" s="109">
        <f t="shared" ref="AC75" si="354">+AA75+1</f>
        <v>176</v>
      </c>
      <c r="AD75" s="112">
        <f>SUM($L74:AD74)</f>
        <v>0</v>
      </c>
      <c r="AE75" s="109">
        <f t="shared" ref="AE75" si="355">+AC75+1</f>
        <v>177</v>
      </c>
      <c r="AF75" s="112">
        <f>SUM($L74:AF74)</f>
        <v>0</v>
      </c>
      <c r="AG75" s="109">
        <f t="shared" ref="AG75" si="356">+AE75+1</f>
        <v>178</v>
      </c>
      <c r="AH75" s="112">
        <f>SUM($L74:AH74)</f>
        <v>0</v>
      </c>
      <c r="AI75" s="109">
        <f t="shared" ref="AI75" si="357">+AG75+1</f>
        <v>179</v>
      </c>
      <c r="AJ75" s="112">
        <f>SUM($L74:AJ74)</f>
        <v>0</v>
      </c>
      <c r="AK75" s="109">
        <f t="shared" ref="AK75" si="358">+AI75+1</f>
        <v>180</v>
      </c>
      <c r="AL75" s="112">
        <f>SUM($L74:AL74)</f>
        <v>0</v>
      </c>
      <c r="AM75" s="112"/>
      <c r="AN75" s="107"/>
      <c r="AO75" s="107"/>
      <c r="AP75" s="107"/>
      <c r="AQ75" s="107"/>
      <c r="AR75" s="108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10"/>
      <c r="BU75" s="110"/>
      <c r="BV75" s="110"/>
      <c r="BW75" s="110"/>
      <c r="BX75" s="110"/>
      <c r="BY75" s="110"/>
      <c r="BZ75" s="110"/>
      <c r="CA75" s="110"/>
      <c r="CB75" s="110"/>
    </row>
    <row r="76" spans="2:80" s="97" customFormat="1" x14ac:dyDescent="0.25">
      <c r="B76" s="118"/>
      <c r="C76" s="100"/>
      <c r="D76" s="119"/>
      <c r="E76" s="100"/>
      <c r="G76" s="101" t="s">
        <v>17</v>
      </c>
      <c r="H76" s="102">
        <f>IF(O75=$C$16,P76,IF($C$16=Q75,R76,IF(S75=$C$16,T76,IF(U75=$C$16,V76,IF(W75=$C$16,X76,IF(Y75=$C$16,Z76,IF(AA75=$C$16,AB76,IF(AC75=$C$16,AD76,IF(AE75=$C$16,AF76,IF(AG75=$C$16,AH76,IF(AI75=$C$16,AJ76,IF($C$16=AK75,AL76,0))))))))))))</f>
        <v>0</v>
      </c>
      <c r="I76" s="103"/>
      <c r="J76" s="104"/>
      <c r="K76" s="103"/>
      <c r="L76" s="102"/>
      <c r="M76" s="105">
        <f t="shared" ref="M76" si="359">+AN71</f>
        <v>0</v>
      </c>
      <c r="N76" s="105"/>
      <c r="O76" s="106">
        <f t="shared" ref="O76" si="360">+O74</f>
        <v>0</v>
      </c>
      <c r="P76" s="102">
        <f t="shared" ref="P76" si="361">+M76+P74</f>
        <v>0</v>
      </c>
      <c r="Q76" s="106">
        <f t="shared" ref="Q76:AL76" si="362">+Q74+O76</f>
        <v>0</v>
      </c>
      <c r="R76" s="102">
        <f t="shared" si="362"/>
        <v>0</v>
      </c>
      <c r="S76" s="106">
        <f t="shared" si="362"/>
        <v>0</v>
      </c>
      <c r="T76" s="102">
        <f t="shared" si="362"/>
        <v>0</v>
      </c>
      <c r="U76" s="106">
        <f t="shared" si="362"/>
        <v>0</v>
      </c>
      <c r="V76" s="102">
        <f t="shared" si="362"/>
        <v>0</v>
      </c>
      <c r="W76" s="106">
        <f t="shared" si="362"/>
        <v>0</v>
      </c>
      <c r="X76" s="102">
        <f t="shared" si="362"/>
        <v>0</v>
      </c>
      <c r="Y76" s="106">
        <f t="shared" si="362"/>
        <v>0</v>
      </c>
      <c r="Z76" s="102">
        <f t="shared" si="362"/>
        <v>0</v>
      </c>
      <c r="AA76" s="106">
        <f t="shared" si="362"/>
        <v>0</v>
      </c>
      <c r="AB76" s="102">
        <f t="shared" si="362"/>
        <v>0</v>
      </c>
      <c r="AC76" s="106">
        <f t="shared" si="362"/>
        <v>0</v>
      </c>
      <c r="AD76" s="102">
        <f t="shared" si="362"/>
        <v>0</v>
      </c>
      <c r="AE76" s="106">
        <f t="shared" si="362"/>
        <v>0</v>
      </c>
      <c r="AF76" s="102">
        <f t="shared" si="362"/>
        <v>0</v>
      </c>
      <c r="AG76" s="106">
        <f t="shared" si="362"/>
        <v>0</v>
      </c>
      <c r="AH76" s="102">
        <f t="shared" si="362"/>
        <v>0</v>
      </c>
      <c r="AI76" s="106">
        <f t="shared" si="362"/>
        <v>0</v>
      </c>
      <c r="AJ76" s="102">
        <f t="shared" si="362"/>
        <v>0</v>
      </c>
      <c r="AK76" s="106">
        <f t="shared" si="362"/>
        <v>0</v>
      </c>
      <c r="AL76" s="102">
        <f t="shared" si="362"/>
        <v>0</v>
      </c>
      <c r="AM76" s="102"/>
      <c r="AN76" s="105"/>
      <c r="AO76" s="105"/>
      <c r="AP76" s="107"/>
      <c r="AQ76" s="105"/>
      <c r="AR76" s="108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10"/>
      <c r="BU76" s="110"/>
      <c r="BV76" s="110"/>
      <c r="BW76" s="110"/>
      <c r="BX76" s="110"/>
      <c r="BY76" s="110"/>
      <c r="BZ76" s="110"/>
      <c r="CA76" s="110"/>
      <c r="CB76" s="110"/>
    </row>
    <row r="77" spans="2:80" s="97" customFormat="1" x14ac:dyDescent="0.25">
      <c r="B77" s="118"/>
      <c r="C77" s="100"/>
      <c r="D77" s="119"/>
      <c r="E77" s="100"/>
      <c r="G77" s="36"/>
      <c r="H77" s="37"/>
      <c r="I77" s="112"/>
      <c r="J77" s="112"/>
      <c r="K77" s="39">
        <f t="shared" ref="K77" si="363">+K74+1</f>
        <v>16</v>
      </c>
      <c r="L77" s="38">
        <f t="shared" ref="L77" si="364">+AM74</f>
        <v>0</v>
      </c>
      <c r="M77" s="105"/>
      <c r="N77" s="105"/>
      <c r="O77" s="38">
        <f>IF($C$12=0,O74,O74+(O74*$C$12))</f>
        <v>0</v>
      </c>
      <c r="P77" s="38">
        <f>IF($C$15=$H$12,+(L77+O77)*$G$14/12,0)</f>
        <v>0</v>
      </c>
      <c r="Q77" s="38">
        <f t="shared" ref="Q77" si="365">IF(Q74=0,0,+O77)</f>
        <v>0</v>
      </c>
      <c r="R77" s="38">
        <f>IF($C$15=$H$12,+SUM(L77:Q77)*$G$14/12,0)</f>
        <v>0</v>
      </c>
      <c r="S77" s="38">
        <f t="shared" ref="S77" si="366">IF(S74=0,0,+Q77)</f>
        <v>0</v>
      </c>
      <c r="T77" s="38">
        <f>IF($C$15=$H$12,SUM(L77:S77)*$G$14/12,0)</f>
        <v>0</v>
      </c>
      <c r="U77" s="38">
        <f t="shared" ref="U77" si="367">IF(U74=0,0,+S77)</f>
        <v>0</v>
      </c>
      <c r="V77" s="38">
        <f>IF($C$15=$H$12,SUM(L77:U77)*$G$14/12,0)</f>
        <v>0</v>
      </c>
      <c r="W77" s="38">
        <f t="shared" ref="W77" si="368">IF(W74=0,0,+U77)</f>
        <v>0</v>
      </c>
      <c r="X77" s="38">
        <f>IF($C$15=$H$12,SUM(L77:W77)*$G$14/12,0)</f>
        <v>0</v>
      </c>
      <c r="Y77" s="38">
        <f t="shared" ref="Y77" si="369">IF(Y74=0,0,+W77)</f>
        <v>0</v>
      </c>
      <c r="Z77" s="38">
        <f>IF($C$15=$H$12,SUM(L77:Y77)*$G$14/12,0)</f>
        <v>0</v>
      </c>
      <c r="AA77" s="38">
        <f t="shared" ref="AA77" si="370">IF(AA74=0,0,+Y77)</f>
        <v>0</v>
      </c>
      <c r="AB77" s="38">
        <f>IF($C$15=$H$12,SUM(L77:AA77)*$G$14/12,0)</f>
        <v>0</v>
      </c>
      <c r="AC77" s="38">
        <f t="shared" ref="AC77" si="371">IF(AC74=0,0,+AA77)</f>
        <v>0</v>
      </c>
      <c r="AD77" s="38">
        <f>IF($C$15=$H$12,SUM(L77:AC77)*$G$14/12,0)</f>
        <v>0</v>
      </c>
      <c r="AE77" s="38">
        <f t="shared" ref="AE77" si="372">IF(AE74=0,0,+AC77)</f>
        <v>0</v>
      </c>
      <c r="AF77" s="38">
        <f>IF($C$15=$H$12,SUM(L77:AE77)*$G$14/12,0)</f>
        <v>0</v>
      </c>
      <c r="AG77" s="38">
        <f t="shared" ref="AG77" si="373">IF(AG74=0,0,+AE77)</f>
        <v>0</v>
      </c>
      <c r="AH77" s="38">
        <f>IF($C$15=$H$12,SUM(L77:AG77)*$G$14/12,0)</f>
        <v>0</v>
      </c>
      <c r="AI77" s="38">
        <f t="shared" ref="AI77" si="374">IF(AI74=0,0,+AG77)</f>
        <v>0</v>
      </c>
      <c r="AJ77" s="38">
        <f>IF($C$15=$H$12,SUM(L77:AI77)*$G$14/12,0)</f>
        <v>0</v>
      </c>
      <c r="AK77" s="38">
        <f t="shared" ref="AK77" si="375">IF(AK74=0,0,+AI77)</f>
        <v>0</v>
      </c>
      <c r="AL77" s="38">
        <f>IF($C$15=$H$12,SUM(L77:AK77)*$G$14/12,IF($C$15=$H$13,(L77+O77)*$G$14,0))</f>
        <v>0</v>
      </c>
      <c r="AM77" s="38">
        <f t="shared" ref="AM77" si="376">SUM(L77:AL77)</f>
        <v>0</v>
      </c>
      <c r="AN77" s="113">
        <f>+AN74+P77+R77+T77+V77+X77+Z77+AB77+AD77+AF77+AH77+AJ77+AL77</f>
        <v>0</v>
      </c>
      <c r="AO77" s="113">
        <f>+AO74+O77+Q77+S77+U77+W77+Y77+AA77+AC77+AE77+AG77+AI77+AK77</f>
        <v>0</v>
      </c>
      <c r="AP77" s="113">
        <f>+AP74+(AP74*$C$12)</f>
        <v>0</v>
      </c>
      <c r="AQ77" s="113">
        <f>+AP77-(AP77*$C$19)</f>
        <v>0</v>
      </c>
      <c r="AR77" s="108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10"/>
      <c r="BU77" s="110"/>
      <c r="BV77" s="110"/>
      <c r="BW77" s="110"/>
      <c r="BX77" s="110"/>
      <c r="BY77" s="110"/>
      <c r="BZ77" s="110"/>
      <c r="CA77" s="110"/>
      <c r="CB77" s="110"/>
    </row>
    <row r="78" spans="2:80" s="97" customFormat="1" x14ac:dyDescent="0.25">
      <c r="B78" s="118"/>
      <c r="C78" s="100"/>
      <c r="D78" s="119"/>
      <c r="E78" s="100"/>
      <c r="G78" s="108" t="s">
        <v>16</v>
      </c>
      <c r="H78" s="114"/>
      <c r="I78" s="112">
        <f>IF(O78=$C$16,P78,IF($C$16=Q78,R78,IF(S78=$C$16,T78,IF(U78=$C$16,V78,IF(W78=$C$16,X78,IF(Y78=$C$16,Z78,IF(AA78=$C$16,AB78,IF(AC78=$C$16,AD78,IF(AE78=$C$16,AF78,IF(AG78=$C$16,AH78,IF(AI78=$C$16,AJ78,IF($C$16=AK78,AL78,0))))))))))))</f>
        <v>0</v>
      </c>
      <c r="J78" s="112"/>
      <c r="K78" s="100"/>
      <c r="L78" s="112"/>
      <c r="M78" s="105"/>
      <c r="N78" s="105"/>
      <c r="O78" s="109">
        <f t="shared" ref="O78" si="377">+O75+12</f>
        <v>181</v>
      </c>
      <c r="P78" s="112">
        <f>SUM($L77:P77)</f>
        <v>0</v>
      </c>
      <c r="Q78" s="109">
        <f t="shared" ref="Q78" si="378">+O78+1</f>
        <v>182</v>
      </c>
      <c r="R78" s="112">
        <f>SUM($L77:R77)</f>
        <v>0</v>
      </c>
      <c r="S78" s="109">
        <f t="shared" ref="S78" si="379">+Q78+1</f>
        <v>183</v>
      </c>
      <c r="T78" s="112">
        <f>SUM($L77:T77)</f>
        <v>0</v>
      </c>
      <c r="U78" s="109">
        <f t="shared" ref="U78" si="380">+S78+1</f>
        <v>184</v>
      </c>
      <c r="V78" s="112">
        <f>SUM($L77:V77)</f>
        <v>0</v>
      </c>
      <c r="W78" s="109">
        <f t="shared" ref="W78" si="381">+U78+1</f>
        <v>185</v>
      </c>
      <c r="X78" s="112">
        <f>SUM($L77:X77)</f>
        <v>0</v>
      </c>
      <c r="Y78" s="109">
        <f t="shared" ref="Y78" si="382">+W78+1</f>
        <v>186</v>
      </c>
      <c r="Z78" s="112">
        <f>SUM($L77:Z77)</f>
        <v>0</v>
      </c>
      <c r="AA78" s="109">
        <f t="shared" ref="AA78" si="383">+Y78+1</f>
        <v>187</v>
      </c>
      <c r="AB78" s="112">
        <f>SUM($L77:AB77)</f>
        <v>0</v>
      </c>
      <c r="AC78" s="109">
        <f t="shared" ref="AC78" si="384">+AA78+1</f>
        <v>188</v>
      </c>
      <c r="AD78" s="112">
        <f>SUM($L77:AD77)</f>
        <v>0</v>
      </c>
      <c r="AE78" s="109">
        <f t="shared" ref="AE78" si="385">+AC78+1</f>
        <v>189</v>
      </c>
      <c r="AF78" s="112">
        <f>SUM($L77:AF77)</f>
        <v>0</v>
      </c>
      <c r="AG78" s="109">
        <f t="shared" ref="AG78" si="386">+AE78+1</f>
        <v>190</v>
      </c>
      <c r="AH78" s="112">
        <f>SUM($L77:AH77)</f>
        <v>0</v>
      </c>
      <c r="AI78" s="109">
        <f t="shared" ref="AI78" si="387">+AG78+1</f>
        <v>191</v>
      </c>
      <c r="AJ78" s="112">
        <f>SUM($L77:AJ77)</f>
        <v>0</v>
      </c>
      <c r="AK78" s="109">
        <f t="shared" ref="AK78" si="388">+AI78+1</f>
        <v>192</v>
      </c>
      <c r="AL78" s="112">
        <f>SUM($L77:AL77)</f>
        <v>0</v>
      </c>
      <c r="AM78" s="112"/>
      <c r="AN78" s="107"/>
      <c r="AO78" s="107"/>
      <c r="AP78" s="107"/>
      <c r="AQ78" s="107"/>
      <c r="AR78" s="108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10"/>
      <c r="BU78" s="110"/>
      <c r="BV78" s="110"/>
      <c r="BW78" s="110"/>
      <c r="BX78" s="110"/>
      <c r="BY78" s="110"/>
      <c r="BZ78" s="110"/>
      <c r="CA78" s="110"/>
      <c r="CB78" s="110"/>
    </row>
    <row r="79" spans="2:80" s="97" customFormat="1" x14ac:dyDescent="0.25">
      <c r="B79" s="118"/>
      <c r="C79" s="100"/>
      <c r="D79" s="119"/>
      <c r="E79" s="100"/>
      <c r="G79" s="101" t="s">
        <v>17</v>
      </c>
      <c r="H79" s="102">
        <f>IF(O78=$C$16,P79,IF($C$16=Q78,R79,IF(S78=$C$16,T79,IF(U78=$C$16,V79,IF(W78=$C$16,X79,IF(Y78=$C$16,Z79,IF(AA78=$C$16,AB79,IF(AC78=$C$16,AD79,IF(AE78=$C$16,AF79,IF(AG78=$C$16,AH79,IF(AI78=$C$16,AJ79,IF($C$16=AK78,AL79,0))))))))))))</f>
        <v>0</v>
      </c>
      <c r="I79" s="103"/>
      <c r="J79" s="104"/>
      <c r="K79" s="103"/>
      <c r="L79" s="102"/>
      <c r="M79" s="105">
        <f t="shared" ref="M79" si="389">+AN74</f>
        <v>0</v>
      </c>
      <c r="N79" s="105"/>
      <c r="O79" s="106">
        <f t="shared" ref="O79" si="390">+O77</f>
        <v>0</v>
      </c>
      <c r="P79" s="102">
        <f t="shared" ref="P79" si="391">+M79+P77</f>
        <v>0</v>
      </c>
      <c r="Q79" s="106">
        <f t="shared" ref="Q79:AL79" si="392">+Q77+O79</f>
        <v>0</v>
      </c>
      <c r="R79" s="102">
        <f t="shared" si="392"/>
        <v>0</v>
      </c>
      <c r="S79" s="106">
        <f t="shared" si="392"/>
        <v>0</v>
      </c>
      <c r="T79" s="102">
        <f t="shared" si="392"/>
        <v>0</v>
      </c>
      <c r="U79" s="106">
        <f t="shared" si="392"/>
        <v>0</v>
      </c>
      <c r="V79" s="102">
        <f t="shared" si="392"/>
        <v>0</v>
      </c>
      <c r="W79" s="106">
        <f t="shared" si="392"/>
        <v>0</v>
      </c>
      <c r="X79" s="102">
        <f t="shared" si="392"/>
        <v>0</v>
      </c>
      <c r="Y79" s="106">
        <f t="shared" si="392"/>
        <v>0</v>
      </c>
      <c r="Z79" s="102">
        <f t="shared" si="392"/>
        <v>0</v>
      </c>
      <c r="AA79" s="106">
        <f t="shared" si="392"/>
        <v>0</v>
      </c>
      <c r="AB79" s="102">
        <f t="shared" si="392"/>
        <v>0</v>
      </c>
      <c r="AC79" s="106">
        <f t="shared" si="392"/>
        <v>0</v>
      </c>
      <c r="AD79" s="102">
        <f t="shared" si="392"/>
        <v>0</v>
      </c>
      <c r="AE79" s="106">
        <f t="shared" si="392"/>
        <v>0</v>
      </c>
      <c r="AF79" s="102">
        <f t="shared" si="392"/>
        <v>0</v>
      </c>
      <c r="AG79" s="106">
        <f t="shared" si="392"/>
        <v>0</v>
      </c>
      <c r="AH79" s="102">
        <f t="shared" si="392"/>
        <v>0</v>
      </c>
      <c r="AI79" s="106">
        <f t="shared" si="392"/>
        <v>0</v>
      </c>
      <c r="AJ79" s="102">
        <f t="shared" si="392"/>
        <v>0</v>
      </c>
      <c r="AK79" s="106">
        <f t="shared" si="392"/>
        <v>0</v>
      </c>
      <c r="AL79" s="102">
        <f t="shared" si="392"/>
        <v>0</v>
      </c>
      <c r="AM79" s="102"/>
      <c r="AN79" s="105"/>
      <c r="AO79" s="105"/>
      <c r="AP79" s="107"/>
      <c r="AQ79" s="107"/>
      <c r="AR79" s="108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10"/>
      <c r="BU79" s="110"/>
      <c r="BV79" s="110"/>
      <c r="BW79" s="110"/>
      <c r="BX79" s="110"/>
      <c r="BY79" s="110"/>
      <c r="BZ79" s="110"/>
      <c r="CA79" s="110"/>
      <c r="CB79" s="110"/>
    </row>
    <row r="80" spans="2:80" s="97" customFormat="1" x14ac:dyDescent="0.25">
      <c r="B80" s="118"/>
      <c r="C80" s="100"/>
      <c r="D80" s="119"/>
      <c r="E80" s="100"/>
      <c r="G80" s="36"/>
      <c r="H80" s="37"/>
      <c r="I80" s="112"/>
      <c r="J80" s="112"/>
      <c r="K80" s="39">
        <f t="shared" ref="K80" si="393">+K77+1</f>
        <v>17</v>
      </c>
      <c r="L80" s="38">
        <f t="shared" ref="L80" si="394">+AM77</f>
        <v>0</v>
      </c>
      <c r="M80" s="105"/>
      <c r="N80" s="105"/>
      <c r="O80" s="38">
        <f>IF($C$12=0,O77,O77+(O77*$C$12))</f>
        <v>0</v>
      </c>
      <c r="P80" s="38">
        <f>IF($C$15=$H$12,+(L80+O80)*$G$14/12,0)</f>
        <v>0</v>
      </c>
      <c r="Q80" s="38">
        <f t="shared" ref="Q80" si="395">IF(Q77=0,0,+O80)</f>
        <v>0</v>
      </c>
      <c r="R80" s="38">
        <f>IF($C$15=$H$12,+SUM(L80:Q80)*$G$14/12,0)</f>
        <v>0</v>
      </c>
      <c r="S80" s="38">
        <f t="shared" ref="S80" si="396">IF(S77=0,0,+Q80)</f>
        <v>0</v>
      </c>
      <c r="T80" s="38">
        <f>IF($C$15=$H$12,SUM(L80:S80)*$G$14/12,0)</f>
        <v>0</v>
      </c>
      <c r="U80" s="38">
        <f t="shared" ref="U80" si="397">IF(U77=0,0,+S80)</f>
        <v>0</v>
      </c>
      <c r="V80" s="38">
        <f>IF($C$15=$H$12,SUM(L80:U80)*$G$14/12,0)</f>
        <v>0</v>
      </c>
      <c r="W80" s="38">
        <f t="shared" ref="W80" si="398">IF(W77=0,0,+U80)</f>
        <v>0</v>
      </c>
      <c r="X80" s="38">
        <f>IF($C$15=$H$12,SUM(L80:W80)*$G$14/12,0)</f>
        <v>0</v>
      </c>
      <c r="Y80" s="38">
        <f t="shared" ref="Y80" si="399">IF(Y77=0,0,+W80)</f>
        <v>0</v>
      </c>
      <c r="Z80" s="38">
        <f>IF($C$15=$H$12,SUM(L80:Y80)*$G$14/12,0)</f>
        <v>0</v>
      </c>
      <c r="AA80" s="38">
        <f t="shared" ref="AA80" si="400">IF(AA77=0,0,+Y80)</f>
        <v>0</v>
      </c>
      <c r="AB80" s="38">
        <f>IF($C$15=$H$12,SUM(L80:AA80)*$G$14/12,0)</f>
        <v>0</v>
      </c>
      <c r="AC80" s="38">
        <f t="shared" ref="AC80" si="401">IF(AC77=0,0,+AA80)</f>
        <v>0</v>
      </c>
      <c r="AD80" s="38">
        <f>IF($C$15=$H$12,SUM(L80:AC80)*$G$14/12,0)</f>
        <v>0</v>
      </c>
      <c r="AE80" s="38">
        <f t="shared" ref="AE80" si="402">IF(AE77=0,0,+AC80)</f>
        <v>0</v>
      </c>
      <c r="AF80" s="38">
        <f>IF($C$15=$H$12,SUM(L80:AE80)*$G$14/12,0)</f>
        <v>0</v>
      </c>
      <c r="AG80" s="38">
        <f t="shared" ref="AG80" si="403">IF(AG77=0,0,+AE80)</f>
        <v>0</v>
      </c>
      <c r="AH80" s="38">
        <f>IF($C$15=$H$12,SUM(L80:AG80)*$G$14/12,0)</f>
        <v>0</v>
      </c>
      <c r="AI80" s="38">
        <f t="shared" ref="AI80" si="404">IF(AI77=0,0,+AG80)</f>
        <v>0</v>
      </c>
      <c r="AJ80" s="38">
        <f>IF($C$15=$H$12,SUM(L80:AI80)*$G$14/12,0)</f>
        <v>0</v>
      </c>
      <c r="AK80" s="38">
        <f t="shared" ref="AK80" si="405">IF(AK77=0,0,+AI80)</f>
        <v>0</v>
      </c>
      <c r="AL80" s="38">
        <f>IF($C$15=$H$12,SUM(L80:AK80)*$G$14/12,IF($C$15=$H$13,(L80+O80)*$G$14,0))</f>
        <v>0</v>
      </c>
      <c r="AM80" s="38">
        <f t="shared" ref="AM80" si="406">SUM(L80:AL80)</f>
        <v>0</v>
      </c>
      <c r="AN80" s="113">
        <f>+AN77+P80+R80+T80+V80+X80+Z80+AB80+AD80+AF80+AH80+AJ80+AL80</f>
        <v>0</v>
      </c>
      <c r="AO80" s="113">
        <f>+AO77+O80+Q80+S80+U80+W80+Y80+AA80+AC80+AE80+AG80+AI80+AK80</f>
        <v>0</v>
      </c>
      <c r="AP80" s="113">
        <f>+AP77+(AP77*$C$12)</f>
        <v>0</v>
      </c>
      <c r="AQ80" s="113">
        <f>+AP80-(AP80*$C$19)</f>
        <v>0</v>
      </c>
      <c r="AR80" s="108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10"/>
      <c r="BU80" s="110"/>
      <c r="BV80" s="110"/>
      <c r="BW80" s="110"/>
      <c r="BX80" s="110"/>
      <c r="BY80" s="110"/>
      <c r="BZ80" s="110"/>
      <c r="CA80" s="110"/>
      <c r="CB80" s="110"/>
    </row>
    <row r="81" spans="2:80" s="97" customFormat="1" x14ac:dyDescent="0.25">
      <c r="B81" s="118"/>
      <c r="C81" s="100"/>
      <c r="D81" s="119"/>
      <c r="E81" s="100"/>
      <c r="G81" s="108" t="s">
        <v>16</v>
      </c>
      <c r="H81" s="114"/>
      <c r="I81" s="112">
        <f>IF(O81=$C$16,P81,IF($C$16=Q81,R81,IF(S81=$C$16,T81,IF(U81=$C$16,V81,IF(W81=$C$16,X81,IF(Y81=$C$16,Z81,IF(AA81=$C$16,AB81,IF(AC81=$C$16,AD81,IF(AE81=$C$16,AF81,IF(AG81=$C$16,AH81,IF(AI81=$C$16,AJ81,IF($C$16=AK81,AL81,0))))))))))))</f>
        <v>0</v>
      </c>
      <c r="J81" s="112"/>
      <c r="K81" s="100"/>
      <c r="L81" s="112"/>
      <c r="M81" s="105"/>
      <c r="N81" s="105"/>
      <c r="O81" s="109">
        <f t="shared" ref="O81" si="407">+O78+12</f>
        <v>193</v>
      </c>
      <c r="P81" s="112">
        <f>SUM($L80:P80)</f>
        <v>0</v>
      </c>
      <c r="Q81" s="109">
        <f t="shared" ref="Q81" si="408">+O81+1</f>
        <v>194</v>
      </c>
      <c r="R81" s="112">
        <f>SUM($L80:R80)</f>
        <v>0</v>
      </c>
      <c r="S81" s="109">
        <f t="shared" ref="S81" si="409">+Q81+1</f>
        <v>195</v>
      </c>
      <c r="T81" s="112">
        <f>SUM($L80:T80)</f>
        <v>0</v>
      </c>
      <c r="U81" s="109">
        <f t="shared" ref="U81" si="410">+S81+1</f>
        <v>196</v>
      </c>
      <c r="V81" s="112">
        <f>SUM($L80:V80)</f>
        <v>0</v>
      </c>
      <c r="W81" s="109">
        <f t="shared" ref="W81" si="411">+U81+1</f>
        <v>197</v>
      </c>
      <c r="X81" s="112">
        <f>SUM($L80:X80)</f>
        <v>0</v>
      </c>
      <c r="Y81" s="109">
        <f t="shared" ref="Y81" si="412">+W81+1</f>
        <v>198</v>
      </c>
      <c r="Z81" s="112">
        <f>SUM($L80:Z80)</f>
        <v>0</v>
      </c>
      <c r="AA81" s="109">
        <f t="shared" ref="AA81" si="413">+Y81+1</f>
        <v>199</v>
      </c>
      <c r="AB81" s="112">
        <f>SUM($L80:AB80)</f>
        <v>0</v>
      </c>
      <c r="AC81" s="109">
        <f t="shared" ref="AC81" si="414">+AA81+1</f>
        <v>200</v>
      </c>
      <c r="AD81" s="112">
        <f>SUM($L80:AD80)</f>
        <v>0</v>
      </c>
      <c r="AE81" s="109">
        <f t="shared" ref="AE81" si="415">+AC81+1</f>
        <v>201</v>
      </c>
      <c r="AF81" s="112">
        <f>SUM($L80:AF80)</f>
        <v>0</v>
      </c>
      <c r="AG81" s="109">
        <f t="shared" ref="AG81" si="416">+AE81+1</f>
        <v>202</v>
      </c>
      <c r="AH81" s="112">
        <f>SUM($L80:AH80)</f>
        <v>0</v>
      </c>
      <c r="AI81" s="109">
        <f t="shared" ref="AI81" si="417">+AG81+1</f>
        <v>203</v>
      </c>
      <c r="AJ81" s="112">
        <f>SUM($L80:AJ80)</f>
        <v>0</v>
      </c>
      <c r="AK81" s="109">
        <f t="shared" ref="AK81" si="418">+AI81+1</f>
        <v>204</v>
      </c>
      <c r="AL81" s="112">
        <f>SUM($L80:AL80)</f>
        <v>0</v>
      </c>
      <c r="AM81" s="112"/>
      <c r="AN81" s="107"/>
      <c r="AO81" s="107"/>
      <c r="AP81" s="107"/>
      <c r="AQ81" s="107"/>
      <c r="AR81" s="108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10"/>
      <c r="BU81" s="110"/>
      <c r="BV81" s="110"/>
      <c r="BW81" s="110"/>
      <c r="BX81" s="110"/>
      <c r="BY81" s="110"/>
      <c r="BZ81" s="110"/>
      <c r="CA81" s="110"/>
      <c r="CB81" s="110"/>
    </row>
    <row r="82" spans="2:80" s="97" customFormat="1" x14ac:dyDescent="0.25">
      <c r="B82" s="118"/>
      <c r="C82" s="100"/>
      <c r="D82" s="119"/>
      <c r="E82" s="100"/>
      <c r="G82" s="101" t="s">
        <v>17</v>
      </c>
      <c r="H82" s="102">
        <f>IF(O81=$C$16,P82,IF($C$16=Q81,R82,IF(S81=$C$16,T82,IF(U81=$C$16,V82,IF(W81=$C$16,X82,IF(Y81=$C$16,Z82,IF(AA81=$C$16,AB82,IF(AC81=$C$16,AD82,IF(AE81=$C$16,AF82,IF(AG81=$C$16,AH82,IF(AI81=$C$16,AJ82,IF($C$16=AK81,AL82,0))))))))))))</f>
        <v>0</v>
      </c>
      <c r="I82" s="103"/>
      <c r="J82" s="104"/>
      <c r="K82" s="103"/>
      <c r="L82" s="102"/>
      <c r="M82" s="105">
        <f t="shared" ref="M82" si="419">+AN77</f>
        <v>0</v>
      </c>
      <c r="N82" s="105"/>
      <c r="O82" s="106">
        <f t="shared" ref="O82" si="420">+O80</f>
        <v>0</v>
      </c>
      <c r="P82" s="102">
        <f t="shared" ref="P82" si="421">+M82+P80</f>
        <v>0</v>
      </c>
      <c r="Q82" s="106">
        <f t="shared" ref="Q82:AL82" si="422">+Q80+O82</f>
        <v>0</v>
      </c>
      <c r="R82" s="102">
        <f t="shared" si="422"/>
        <v>0</v>
      </c>
      <c r="S82" s="106">
        <f t="shared" si="422"/>
        <v>0</v>
      </c>
      <c r="T82" s="102">
        <f t="shared" si="422"/>
        <v>0</v>
      </c>
      <c r="U82" s="106">
        <f t="shared" si="422"/>
        <v>0</v>
      </c>
      <c r="V82" s="102">
        <f t="shared" si="422"/>
        <v>0</v>
      </c>
      <c r="W82" s="106">
        <f t="shared" si="422"/>
        <v>0</v>
      </c>
      <c r="X82" s="102">
        <f t="shared" si="422"/>
        <v>0</v>
      </c>
      <c r="Y82" s="106">
        <f t="shared" si="422"/>
        <v>0</v>
      </c>
      <c r="Z82" s="102">
        <f t="shared" si="422"/>
        <v>0</v>
      </c>
      <c r="AA82" s="106">
        <f t="shared" si="422"/>
        <v>0</v>
      </c>
      <c r="AB82" s="102">
        <f t="shared" si="422"/>
        <v>0</v>
      </c>
      <c r="AC82" s="106">
        <f t="shared" si="422"/>
        <v>0</v>
      </c>
      <c r="AD82" s="102">
        <f t="shared" si="422"/>
        <v>0</v>
      </c>
      <c r="AE82" s="106">
        <f t="shared" si="422"/>
        <v>0</v>
      </c>
      <c r="AF82" s="102">
        <f t="shared" si="422"/>
        <v>0</v>
      </c>
      <c r="AG82" s="106">
        <f t="shared" si="422"/>
        <v>0</v>
      </c>
      <c r="AH82" s="102">
        <f t="shared" si="422"/>
        <v>0</v>
      </c>
      <c r="AI82" s="106">
        <f t="shared" si="422"/>
        <v>0</v>
      </c>
      <c r="AJ82" s="102">
        <f t="shared" si="422"/>
        <v>0</v>
      </c>
      <c r="AK82" s="106">
        <f t="shared" si="422"/>
        <v>0</v>
      </c>
      <c r="AL82" s="102">
        <f t="shared" si="422"/>
        <v>0</v>
      </c>
      <c r="AM82" s="102"/>
      <c r="AN82" s="105"/>
      <c r="AO82" s="105"/>
      <c r="AP82" s="107"/>
      <c r="AQ82" s="107"/>
      <c r="AR82" s="108"/>
      <c r="AT82" s="109"/>
      <c r="AU82" s="109"/>
      <c r="AV82" s="109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10"/>
      <c r="BU82" s="110"/>
      <c r="BV82" s="110"/>
      <c r="BW82" s="110"/>
      <c r="BX82" s="110"/>
      <c r="BY82" s="110"/>
      <c r="BZ82" s="110"/>
      <c r="CA82" s="110"/>
      <c r="CB82" s="110"/>
    </row>
    <row r="83" spans="2:80" s="97" customFormat="1" x14ac:dyDescent="0.25">
      <c r="B83" s="118"/>
      <c r="C83" s="100"/>
      <c r="D83" s="119"/>
      <c r="E83" s="100"/>
      <c r="G83" s="36"/>
      <c r="H83" s="37"/>
      <c r="I83" s="112"/>
      <c r="J83" s="112"/>
      <c r="K83" s="39">
        <f t="shared" ref="K83" si="423">+K80+1</f>
        <v>18</v>
      </c>
      <c r="L83" s="38">
        <f t="shared" ref="L83" si="424">+AM80</f>
        <v>0</v>
      </c>
      <c r="M83" s="105"/>
      <c r="N83" s="105"/>
      <c r="O83" s="38">
        <f>IF($C$12=0,O80,O80+(O80*$C$12))</f>
        <v>0</v>
      </c>
      <c r="P83" s="38">
        <f>IF($C$15=$H$12,+(L83+O83)*$G$14/12,0)</f>
        <v>0</v>
      </c>
      <c r="Q83" s="38">
        <f t="shared" ref="Q83" si="425">IF(Q80=0,0,+O83)</f>
        <v>0</v>
      </c>
      <c r="R83" s="38">
        <f>IF($C$15=$H$12,+SUM(L83:Q83)*$G$14/12,0)</f>
        <v>0</v>
      </c>
      <c r="S83" s="38">
        <f t="shared" ref="S83" si="426">IF(S80=0,0,+Q83)</f>
        <v>0</v>
      </c>
      <c r="T83" s="38">
        <f>IF($C$15=$H$12,SUM(L83:S83)*$G$14/12,0)</f>
        <v>0</v>
      </c>
      <c r="U83" s="38">
        <f t="shared" ref="U83" si="427">IF(U80=0,0,+S83)</f>
        <v>0</v>
      </c>
      <c r="V83" s="38">
        <f>IF($C$15=$H$12,SUM(L83:U83)*$G$14/12,0)</f>
        <v>0</v>
      </c>
      <c r="W83" s="38">
        <f t="shared" ref="W83" si="428">IF(W80=0,0,+U83)</f>
        <v>0</v>
      </c>
      <c r="X83" s="38">
        <f>IF($C$15=$H$12,SUM(L83:W83)*$G$14/12,0)</f>
        <v>0</v>
      </c>
      <c r="Y83" s="38">
        <f t="shared" ref="Y83" si="429">IF(Y80=0,0,+W83)</f>
        <v>0</v>
      </c>
      <c r="Z83" s="38">
        <f>IF($C$15=$H$12,SUM(L83:Y83)*$G$14/12,0)</f>
        <v>0</v>
      </c>
      <c r="AA83" s="38">
        <f t="shared" ref="AA83" si="430">IF(AA80=0,0,+Y83)</f>
        <v>0</v>
      </c>
      <c r="AB83" s="38">
        <f>IF($C$15=$H$12,SUM(L83:AA83)*$G$14/12,0)</f>
        <v>0</v>
      </c>
      <c r="AC83" s="38">
        <f t="shared" ref="AC83" si="431">IF(AC80=0,0,+AA83)</f>
        <v>0</v>
      </c>
      <c r="AD83" s="38">
        <f>IF($C$15=$H$12,SUM(L83:AC83)*$G$14/12,0)</f>
        <v>0</v>
      </c>
      <c r="AE83" s="38">
        <f t="shared" ref="AE83" si="432">IF(AE80=0,0,+AC83)</f>
        <v>0</v>
      </c>
      <c r="AF83" s="38">
        <f>IF($C$15=$H$12,SUM(L83:AE83)*$G$14/12,0)</f>
        <v>0</v>
      </c>
      <c r="AG83" s="38">
        <f t="shared" ref="AG83" si="433">IF(AG80=0,0,+AE83)</f>
        <v>0</v>
      </c>
      <c r="AH83" s="38">
        <f>IF($C$15=$H$12,SUM(L83:AG83)*$G$14/12,0)</f>
        <v>0</v>
      </c>
      <c r="AI83" s="38">
        <f t="shared" ref="AI83" si="434">IF(AI80=0,0,+AG83)</f>
        <v>0</v>
      </c>
      <c r="AJ83" s="38">
        <f>IF($C$15=$H$12,SUM(L83:AI83)*$G$14/12,0)</f>
        <v>0</v>
      </c>
      <c r="AK83" s="38">
        <f t="shared" ref="AK83" si="435">IF(AK80=0,0,+AI83)</f>
        <v>0</v>
      </c>
      <c r="AL83" s="38">
        <f>IF($C$15=$H$12,SUM(L83:AK83)*$G$14/12,IF($C$15=$H$13,(L83+O83)*$G$14,0))</f>
        <v>0</v>
      </c>
      <c r="AM83" s="38">
        <f t="shared" ref="AM83" si="436">SUM(L83:AL83)</f>
        <v>0</v>
      </c>
      <c r="AN83" s="113">
        <f>+AN80+P83+R83+T83+V83+X83+Z83+AB83+AD83+AF83+AH83+AJ83+AL83</f>
        <v>0</v>
      </c>
      <c r="AO83" s="113">
        <f>+AO80+O83+Q83+S83+U83+W83+Y83+AA83+AC83+AE83+AG83+AI83+AK83</f>
        <v>0</v>
      </c>
      <c r="AP83" s="113">
        <f>+AP80+(AP80*$C$12)</f>
        <v>0</v>
      </c>
      <c r="AQ83" s="113">
        <f>+AP83-(AP83*$C$19)</f>
        <v>0</v>
      </c>
      <c r="AR83" s="108"/>
      <c r="AT83" s="109"/>
      <c r="AU83" s="109"/>
      <c r="AV83" s="109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09"/>
      <c r="BO83" s="109"/>
      <c r="BP83" s="109"/>
      <c r="BQ83" s="109"/>
      <c r="BR83" s="109"/>
      <c r="BS83" s="109"/>
      <c r="BT83" s="110"/>
      <c r="BU83" s="110"/>
      <c r="BV83" s="110"/>
      <c r="BW83" s="110"/>
      <c r="BX83" s="110"/>
      <c r="BY83" s="110"/>
      <c r="BZ83" s="110"/>
      <c r="CA83" s="110"/>
      <c r="CB83" s="110"/>
    </row>
    <row r="84" spans="2:80" s="97" customFormat="1" x14ac:dyDescent="0.25">
      <c r="B84" s="118"/>
      <c r="C84" s="100"/>
      <c r="D84" s="119"/>
      <c r="E84" s="100"/>
      <c r="G84" s="108" t="s">
        <v>16</v>
      </c>
      <c r="H84" s="114"/>
      <c r="I84" s="112">
        <f>IF(O84=$C$16,P84,IF($C$16=Q84,R84,IF(S84=$C$16,T84,IF(U84=$C$16,V84,IF(W84=$C$16,X84,IF(Y84=$C$16,Z84,IF(AA84=$C$16,AB84,IF(AC84=$C$16,AD84,IF(AE84=$C$16,AF84,IF(AG84=$C$16,AH84,IF(AI84=$C$16,AJ84,IF($C$16=AK84,AL84,0))))))))))))</f>
        <v>0</v>
      </c>
      <c r="J84" s="112"/>
      <c r="K84" s="100"/>
      <c r="L84" s="112"/>
      <c r="M84" s="105"/>
      <c r="N84" s="105"/>
      <c r="O84" s="109">
        <f t="shared" ref="O84" si="437">+O81+12</f>
        <v>205</v>
      </c>
      <c r="P84" s="112">
        <f>SUM($L83:P83)</f>
        <v>0</v>
      </c>
      <c r="Q84" s="109">
        <f t="shared" ref="Q84" si="438">+O84+1</f>
        <v>206</v>
      </c>
      <c r="R84" s="112">
        <f>SUM($L83:R83)</f>
        <v>0</v>
      </c>
      <c r="S84" s="109">
        <f t="shared" ref="S84" si="439">+Q84+1</f>
        <v>207</v>
      </c>
      <c r="T84" s="112">
        <f>SUM($L83:T83)</f>
        <v>0</v>
      </c>
      <c r="U84" s="109">
        <f t="shared" ref="U84" si="440">+S84+1</f>
        <v>208</v>
      </c>
      <c r="V84" s="112">
        <f>SUM($L83:V83)</f>
        <v>0</v>
      </c>
      <c r="W84" s="109">
        <f t="shared" ref="W84" si="441">+U84+1</f>
        <v>209</v>
      </c>
      <c r="X84" s="112">
        <f>SUM($L83:X83)</f>
        <v>0</v>
      </c>
      <c r="Y84" s="109">
        <f t="shared" ref="Y84" si="442">+W84+1</f>
        <v>210</v>
      </c>
      <c r="Z84" s="112">
        <f>SUM($L83:Z83)</f>
        <v>0</v>
      </c>
      <c r="AA84" s="109">
        <f t="shared" ref="AA84" si="443">+Y84+1</f>
        <v>211</v>
      </c>
      <c r="AB84" s="112">
        <f>SUM($L83:AB83)</f>
        <v>0</v>
      </c>
      <c r="AC84" s="109">
        <f t="shared" ref="AC84" si="444">+AA84+1</f>
        <v>212</v>
      </c>
      <c r="AD84" s="112">
        <f>SUM($L83:AD83)</f>
        <v>0</v>
      </c>
      <c r="AE84" s="109">
        <f t="shared" ref="AE84" si="445">+AC84+1</f>
        <v>213</v>
      </c>
      <c r="AF84" s="112">
        <f>SUM($L83:AF83)</f>
        <v>0</v>
      </c>
      <c r="AG84" s="109">
        <f t="shared" ref="AG84" si="446">+AE84+1</f>
        <v>214</v>
      </c>
      <c r="AH84" s="112">
        <f>SUM($L83:AH83)</f>
        <v>0</v>
      </c>
      <c r="AI84" s="109">
        <f t="shared" ref="AI84" si="447">+AG84+1</f>
        <v>215</v>
      </c>
      <c r="AJ84" s="112">
        <f>SUM($L83:AJ83)</f>
        <v>0</v>
      </c>
      <c r="AK84" s="109">
        <f t="shared" ref="AK84" si="448">+AI84+1</f>
        <v>216</v>
      </c>
      <c r="AL84" s="112">
        <f>SUM($L83:AL83)</f>
        <v>0</v>
      </c>
      <c r="AM84" s="112"/>
      <c r="AN84" s="107"/>
      <c r="AO84" s="107"/>
      <c r="AP84" s="107"/>
      <c r="AQ84" s="107"/>
      <c r="AR84" s="108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10"/>
      <c r="BU84" s="110"/>
      <c r="BV84" s="110"/>
      <c r="BW84" s="110"/>
      <c r="BX84" s="110"/>
      <c r="BY84" s="110"/>
      <c r="BZ84" s="110"/>
      <c r="CA84" s="110"/>
      <c r="CB84" s="110"/>
    </row>
    <row r="85" spans="2:80" s="97" customFormat="1" x14ac:dyDescent="0.25">
      <c r="B85" s="118"/>
      <c r="C85" s="100"/>
      <c r="D85" s="119"/>
      <c r="E85" s="100"/>
      <c r="G85" s="101" t="s">
        <v>17</v>
      </c>
      <c r="H85" s="102">
        <f>IF(O84=$C$16,P85,IF($C$16=Q84,R85,IF(S84=$C$16,T85,IF(U84=$C$16,V85,IF(W84=$C$16,X85,IF(Y84=$C$16,Z85,IF(AA84=$C$16,AB85,IF(AC84=$C$16,AD85,IF(AE84=$C$16,AF85,IF(AG84=$C$16,AH85,IF(AI84=$C$16,AJ85,IF($C$16=AK84,AL85,0))))))))))))</f>
        <v>0</v>
      </c>
      <c r="I85" s="103"/>
      <c r="J85" s="104"/>
      <c r="K85" s="103"/>
      <c r="L85" s="102"/>
      <c r="M85" s="105">
        <f t="shared" ref="M85" si="449">+AN80</f>
        <v>0</v>
      </c>
      <c r="N85" s="105"/>
      <c r="O85" s="106">
        <f t="shared" ref="O85" si="450">+O83</f>
        <v>0</v>
      </c>
      <c r="P85" s="102">
        <f t="shared" ref="P85" si="451">+M85+P83</f>
        <v>0</v>
      </c>
      <c r="Q85" s="106">
        <f t="shared" ref="Q85:AL85" si="452">+Q83+O85</f>
        <v>0</v>
      </c>
      <c r="R85" s="102">
        <f t="shared" si="452"/>
        <v>0</v>
      </c>
      <c r="S85" s="106">
        <f t="shared" si="452"/>
        <v>0</v>
      </c>
      <c r="T85" s="102">
        <f t="shared" si="452"/>
        <v>0</v>
      </c>
      <c r="U85" s="106">
        <f t="shared" si="452"/>
        <v>0</v>
      </c>
      <c r="V85" s="102">
        <f t="shared" si="452"/>
        <v>0</v>
      </c>
      <c r="W85" s="106">
        <f t="shared" si="452"/>
        <v>0</v>
      </c>
      <c r="X85" s="102">
        <f t="shared" si="452"/>
        <v>0</v>
      </c>
      <c r="Y85" s="106">
        <f t="shared" si="452"/>
        <v>0</v>
      </c>
      <c r="Z85" s="102">
        <f t="shared" si="452"/>
        <v>0</v>
      </c>
      <c r="AA85" s="106">
        <f t="shared" si="452"/>
        <v>0</v>
      </c>
      <c r="AB85" s="102">
        <f t="shared" si="452"/>
        <v>0</v>
      </c>
      <c r="AC85" s="106">
        <f t="shared" si="452"/>
        <v>0</v>
      </c>
      <c r="AD85" s="102">
        <f t="shared" si="452"/>
        <v>0</v>
      </c>
      <c r="AE85" s="106">
        <f t="shared" si="452"/>
        <v>0</v>
      </c>
      <c r="AF85" s="102">
        <f t="shared" si="452"/>
        <v>0</v>
      </c>
      <c r="AG85" s="106">
        <f t="shared" si="452"/>
        <v>0</v>
      </c>
      <c r="AH85" s="102">
        <f t="shared" si="452"/>
        <v>0</v>
      </c>
      <c r="AI85" s="106">
        <f t="shared" si="452"/>
        <v>0</v>
      </c>
      <c r="AJ85" s="102">
        <f t="shared" si="452"/>
        <v>0</v>
      </c>
      <c r="AK85" s="106">
        <f t="shared" si="452"/>
        <v>0</v>
      </c>
      <c r="AL85" s="102">
        <f t="shared" si="452"/>
        <v>0</v>
      </c>
      <c r="AM85" s="102"/>
      <c r="AN85" s="105"/>
      <c r="AO85" s="105"/>
      <c r="AP85" s="107"/>
      <c r="AQ85" s="107"/>
      <c r="AR85" s="108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10"/>
      <c r="BU85" s="110"/>
      <c r="BV85" s="110"/>
      <c r="BW85" s="110"/>
      <c r="BX85" s="110"/>
      <c r="BY85" s="110"/>
      <c r="BZ85" s="110"/>
      <c r="CA85" s="110"/>
      <c r="CB85" s="110"/>
    </row>
    <row r="86" spans="2:80" s="97" customFormat="1" x14ac:dyDescent="0.25">
      <c r="B86" s="118"/>
      <c r="C86" s="100"/>
      <c r="D86" s="119"/>
      <c r="E86" s="100"/>
      <c r="G86" s="36"/>
      <c r="H86" s="37"/>
      <c r="I86" s="112"/>
      <c r="J86" s="112"/>
      <c r="K86" s="39">
        <f t="shared" ref="K86" si="453">+K83+1</f>
        <v>19</v>
      </c>
      <c r="L86" s="38">
        <f t="shared" ref="L86" si="454">+AM83</f>
        <v>0</v>
      </c>
      <c r="M86" s="105"/>
      <c r="N86" s="105"/>
      <c r="O86" s="38">
        <f>IF($C$12=0,O83,O83+(O83*$C$12))</f>
        <v>0</v>
      </c>
      <c r="P86" s="38">
        <f>IF($C$15=$H$12,+(L86+O86)*$G$14/12,0)</f>
        <v>0</v>
      </c>
      <c r="Q86" s="38">
        <f t="shared" ref="Q86" si="455">IF(Q83=0,0,+O86)</f>
        <v>0</v>
      </c>
      <c r="R86" s="38">
        <f>IF($C$15=$H$12,+SUM(L86:Q86)*$G$14/12,0)</f>
        <v>0</v>
      </c>
      <c r="S86" s="38">
        <f t="shared" ref="S86" si="456">IF(S83=0,0,+Q86)</f>
        <v>0</v>
      </c>
      <c r="T86" s="38">
        <f>IF($C$15=$H$12,SUM(L86:S86)*$G$14/12,0)</f>
        <v>0</v>
      </c>
      <c r="U86" s="38">
        <f t="shared" ref="U86" si="457">IF(U83=0,0,+S86)</f>
        <v>0</v>
      </c>
      <c r="V86" s="38">
        <f>IF($C$15=$H$12,SUM(L86:U86)*$G$14/12,0)</f>
        <v>0</v>
      </c>
      <c r="W86" s="38">
        <f t="shared" ref="W86" si="458">IF(W83=0,0,+U86)</f>
        <v>0</v>
      </c>
      <c r="X86" s="38">
        <f>IF($C$15=$H$12,SUM(L86:W86)*$G$14/12,0)</f>
        <v>0</v>
      </c>
      <c r="Y86" s="38">
        <f t="shared" ref="Y86" si="459">IF(Y83=0,0,+W86)</f>
        <v>0</v>
      </c>
      <c r="Z86" s="38">
        <f>IF($C$15=$H$12,SUM(L86:Y86)*$G$14/12,0)</f>
        <v>0</v>
      </c>
      <c r="AA86" s="38">
        <f t="shared" ref="AA86" si="460">IF(AA83=0,0,+Y86)</f>
        <v>0</v>
      </c>
      <c r="AB86" s="38">
        <f>IF($C$15=$H$12,SUM(L86:AA86)*$G$14/12,0)</f>
        <v>0</v>
      </c>
      <c r="AC86" s="38">
        <f t="shared" ref="AC86" si="461">IF(AC83=0,0,+AA86)</f>
        <v>0</v>
      </c>
      <c r="AD86" s="38">
        <f>IF($C$15=$H$12,SUM(L86:AC86)*$G$14/12,0)</f>
        <v>0</v>
      </c>
      <c r="AE86" s="38">
        <f t="shared" ref="AE86" si="462">IF(AE83=0,0,+AC86)</f>
        <v>0</v>
      </c>
      <c r="AF86" s="38">
        <f>IF($C$15=$H$12,SUM(L86:AE86)*$G$14/12,0)</f>
        <v>0</v>
      </c>
      <c r="AG86" s="38">
        <f t="shared" ref="AG86" si="463">IF(AG83=0,0,+AE86)</f>
        <v>0</v>
      </c>
      <c r="AH86" s="38">
        <f>IF($C$15=$H$12,SUM(L86:AG86)*$G$14/12,0)</f>
        <v>0</v>
      </c>
      <c r="AI86" s="38">
        <f t="shared" ref="AI86" si="464">IF(AI83=0,0,+AG86)</f>
        <v>0</v>
      </c>
      <c r="AJ86" s="38">
        <f>IF($C$15=$H$12,SUM(L86:AI86)*$G$14/12,0)</f>
        <v>0</v>
      </c>
      <c r="AK86" s="38">
        <f t="shared" ref="AK86" si="465">IF(AK83=0,0,+AI86)</f>
        <v>0</v>
      </c>
      <c r="AL86" s="38">
        <f>IF($C$15=$H$12,SUM(L86:AK86)*$G$14/12,IF($C$15=$H$13,(L86+O86)*$G$14,0))</f>
        <v>0</v>
      </c>
      <c r="AM86" s="38">
        <f t="shared" ref="AM86" si="466">SUM(L86:AL86)</f>
        <v>0</v>
      </c>
      <c r="AN86" s="113">
        <f>+AN83+P86+R86+T86+V86+X86+Z86+AB86+AD86+AF86+AH86+AJ86+AL86</f>
        <v>0</v>
      </c>
      <c r="AO86" s="113">
        <f>+AO83+O86+Q86+S86+U86+W86+Y86+AA86+AC86+AE86+AG86+AI86+AK86</f>
        <v>0</v>
      </c>
      <c r="AP86" s="113">
        <f>+AP83+(AP83*$C$12)</f>
        <v>0</v>
      </c>
      <c r="AQ86" s="113">
        <f>+AP86-(AP86*$C$19)</f>
        <v>0</v>
      </c>
      <c r="AR86" s="108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9"/>
      <c r="BI86" s="109"/>
      <c r="BJ86" s="109"/>
      <c r="BK86" s="109"/>
      <c r="BL86" s="109"/>
      <c r="BM86" s="109"/>
      <c r="BN86" s="109"/>
      <c r="BO86" s="109"/>
      <c r="BP86" s="109"/>
      <c r="BQ86" s="109"/>
      <c r="BR86" s="109"/>
      <c r="BS86" s="109"/>
      <c r="BT86" s="110"/>
      <c r="BU86" s="110"/>
      <c r="BV86" s="110"/>
      <c r="BW86" s="110"/>
      <c r="BX86" s="110"/>
      <c r="BY86" s="110"/>
      <c r="BZ86" s="110"/>
      <c r="CA86" s="110"/>
      <c r="CB86" s="110"/>
    </row>
    <row r="87" spans="2:80" s="97" customFormat="1" x14ac:dyDescent="0.25">
      <c r="B87" s="118"/>
      <c r="C87" s="100"/>
      <c r="D87" s="119"/>
      <c r="E87" s="100"/>
      <c r="G87" s="108" t="s">
        <v>16</v>
      </c>
      <c r="H87" s="114"/>
      <c r="I87" s="112">
        <f>IF(O87=$C$16,P87,IF($C$16=Q87,R87,IF(S87=$C$16,T87,IF(U87=$C$16,V87,IF(W87=$C$16,X87,IF(Y87=$C$16,Z87,IF(AA87=$C$16,AB87,IF(AC87=$C$16,AD87,IF(AE87=$C$16,AF87,IF(AG87=$C$16,AH87,IF(AI87=$C$16,AJ87,IF($C$16=AK87,AL87,0))))))))))))</f>
        <v>0</v>
      </c>
      <c r="J87" s="112"/>
      <c r="K87" s="100"/>
      <c r="L87" s="112"/>
      <c r="M87" s="105"/>
      <c r="N87" s="105"/>
      <c r="O87" s="109">
        <f t="shared" ref="O87" si="467">+O84+12</f>
        <v>217</v>
      </c>
      <c r="P87" s="112">
        <f>SUM($L86:P86)</f>
        <v>0</v>
      </c>
      <c r="Q87" s="109">
        <f t="shared" ref="Q87" si="468">+O87+1</f>
        <v>218</v>
      </c>
      <c r="R87" s="112">
        <f>SUM($L86:R86)</f>
        <v>0</v>
      </c>
      <c r="S87" s="109">
        <f t="shared" ref="S87" si="469">+Q87+1</f>
        <v>219</v>
      </c>
      <c r="T87" s="112">
        <f>SUM($L86:T86)</f>
        <v>0</v>
      </c>
      <c r="U87" s="109">
        <f t="shared" ref="U87" si="470">+S87+1</f>
        <v>220</v>
      </c>
      <c r="V87" s="112">
        <f>SUM($L86:V86)</f>
        <v>0</v>
      </c>
      <c r="W87" s="109">
        <f t="shared" ref="W87" si="471">+U87+1</f>
        <v>221</v>
      </c>
      <c r="X87" s="112">
        <f>SUM($L86:X86)</f>
        <v>0</v>
      </c>
      <c r="Y87" s="109">
        <f t="shared" ref="Y87" si="472">+W87+1</f>
        <v>222</v>
      </c>
      <c r="Z87" s="112">
        <f>SUM($L86:Z86)</f>
        <v>0</v>
      </c>
      <c r="AA87" s="109">
        <f t="shared" ref="AA87" si="473">+Y87+1</f>
        <v>223</v>
      </c>
      <c r="AB87" s="112">
        <f>SUM($L86:AB86)</f>
        <v>0</v>
      </c>
      <c r="AC87" s="109">
        <f t="shared" ref="AC87" si="474">+AA87+1</f>
        <v>224</v>
      </c>
      <c r="AD87" s="112">
        <f>SUM($L86:AD86)</f>
        <v>0</v>
      </c>
      <c r="AE87" s="109">
        <f t="shared" ref="AE87" si="475">+AC87+1</f>
        <v>225</v>
      </c>
      <c r="AF87" s="112">
        <f>SUM($L86:AF86)</f>
        <v>0</v>
      </c>
      <c r="AG87" s="109">
        <f t="shared" ref="AG87" si="476">+AE87+1</f>
        <v>226</v>
      </c>
      <c r="AH87" s="112">
        <f>SUM($L86:AH86)</f>
        <v>0</v>
      </c>
      <c r="AI87" s="109">
        <f t="shared" ref="AI87" si="477">+AG87+1</f>
        <v>227</v>
      </c>
      <c r="AJ87" s="112">
        <f>SUM($L86:AJ86)</f>
        <v>0</v>
      </c>
      <c r="AK87" s="109">
        <f t="shared" ref="AK87" si="478">+AI87+1</f>
        <v>228</v>
      </c>
      <c r="AL87" s="112">
        <f>SUM($L86:AL86)</f>
        <v>0</v>
      </c>
      <c r="AM87" s="112"/>
      <c r="AN87" s="107"/>
      <c r="AO87" s="107"/>
      <c r="AP87" s="107"/>
      <c r="AQ87" s="107"/>
      <c r="AR87" s="108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10"/>
      <c r="BU87" s="110"/>
      <c r="BV87" s="110"/>
      <c r="BW87" s="110"/>
      <c r="BX87" s="110"/>
      <c r="BY87" s="110"/>
      <c r="BZ87" s="110"/>
      <c r="CA87" s="110"/>
      <c r="CB87" s="110"/>
    </row>
    <row r="88" spans="2:80" s="97" customFormat="1" x14ac:dyDescent="0.25">
      <c r="B88" s="118"/>
      <c r="C88" s="100"/>
      <c r="D88" s="119"/>
      <c r="E88" s="100"/>
      <c r="G88" s="101" t="s">
        <v>17</v>
      </c>
      <c r="H88" s="102">
        <f>IF(O87=$C$16,P88,IF($C$16=Q87,R88,IF(S87=$C$16,T88,IF(U87=$C$16,V88,IF(W87=$C$16,X88,IF(Y87=$C$16,Z88,IF(AA87=$C$16,AB88,IF(AC87=$C$16,AD88,IF(AE87=$C$16,AF88,IF(AG87=$C$16,AH88,IF(AI87=$C$16,AJ88,IF($C$16=AK87,AL88,0))))))))))))</f>
        <v>0</v>
      </c>
      <c r="I88" s="103"/>
      <c r="J88" s="104"/>
      <c r="K88" s="103"/>
      <c r="L88" s="102"/>
      <c r="M88" s="105">
        <f t="shared" ref="M88" si="479">+AN83</f>
        <v>0</v>
      </c>
      <c r="N88" s="105"/>
      <c r="O88" s="106">
        <f t="shared" ref="O88" si="480">+O86</f>
        <v>0</v>
      </c>
      <c r="P88" s="102">
        <f t="shared" ref="P88" si="481">+M88+P86</f>
        <v>0</v>
      </c>
      <c r="Q88" s="106">
        <f t="shared" ref="Q88:AL88" si="482">+Q86+O88</f>
        <v>0</v>
      </c>
      <c r="R88" s="102">
        <f t="shared" si="482"/>
        <v>0</v>
      </c>
      <c r="S88" s="106">
        <f t="shared" si="482"/>
        <v>0</v>
      </c>
      <c r="T88" s="102">
        <f t="shared" si="482"/>
        <v>0</v>
      </c>
      <c r="U88" s="106">
        <f t="shared" si="482"/>
        <v>0</v>
      </c>
      <c r="V88" s="102">
        <f t="shared" si="482"/>
        <v>0</v>
      </c>
      <c r="W88" s="106">
        <f t="shared" si="482"/>
        <v>0</v>
      </c>
      <c r="X88" s="102">
        <f t="shared" si="482"/>
        <v>0</v>
      </c>
      <c r="Y88" s="106">
        <f t="shared" si="482"/>
        <v>0</v>
      </c>
      <c r="Z88" s="102">
        <f t="shared" si="482"/>
        <v>0</v>
      </c>
      <c r="AA88" s="106">
        <f t="shared" si="482"/>
        <v>0</v>
      </c>
      <c r="AB88" s="102">
        <f t="shared" si="482"/>
        <v>0</v>
      </c>
      <c r="AC88" s="106">
        <f t="shared" si="482"/>
        <v>0</v>
      </c>
      <c r="AD88" s="102">
        <f t="shared" si="482"/>
        <v>0</v>
      </c>
      <c r="AE88" s="106">
        <f t="shared" si="482"/>
        <v>0</v>
      </c>
      <c r="AF88" s="102">
        <f t="shared" si="482"/>
        <v>0</v>
      </c>
      <c r="AG88" s="106">
        <f t="shared" si="482"/>
        <v>0</v>
      </c>
      <c r="AH88" s="102">
        <f t="shared" si="482"/>
        <v>0</v>
      </c>
      <c r="AI88" s="106">
        <f t="shared" si="482"/>
        <v>0</v>
      </c>
      <c r="AJ88" s="102">
        <f t="shared" si="482"/>
        <v>0</v>
      </c>
      <c r="AK88" s="106">
        <f t="shared" si="482"/>
        <v>0</v>
      </c>
      <c r="AL88" s="102">
        <f t="shared" si="482"/>
        <v>0</v>
      </c>
      <c r="AM88" s="102"/>
      <c r="AN88" s="105"/>
      <c r="AO88" s="105"/>
      <c r="AP88" s="107"/>
      <c r="AQ88" s="107"/>
      <c r="AR88" s="108"/>
      <c r="AT88" s="109"/>
      <c r="AU88" s="109"/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  <c r="BG88" s="109"/>
      <c r="BH88" s="109"/>
      <c r="BI88" s="109"/>
      <c r="BJ88" s="109"/>
      <c r="BK88" s="109"/>
      <c r="BL88" s="109"/>
      <c r="BM88" s="109"/>
      <c r="BN88" s="109"/>
      <c r="BO88" s="109"/>
      <c r="BP88" s="109"/>
      <c r="BQ88" s="109"/>
      <c r="BR88" s="109"/>
      <c r="BS88" s="109"/>
      <c r="BT88" s="110"/>
      <c r="BU88" s="110"/>
      <c r="BV88" s="110"/>
      <c r="BW88" s="110"/>
      <c r="BX88" s="110"/>
      <c r="BY88" s="110"/>
      <c r="BZ88" s="110"/>
      <c r="CA88" s="110"/>
      <c r="CB88" s="110"/>
    </row>
    <row r="89" spans="2:80" s="97" customFormat="1" x14ac:dyDescent="0.25">
      <c r="B89" s="118"/>
      <c r="C89" s="100"/>
      <c r="D89" s="119"/>
      <c r="E89" s="100"/>
      <c r="G89" s="36"/>
      <c r="H89" s="37"/>
      <c r="I89" s="112"/>
      <c r="J89" s="112"/>
      <c r="K89" s="39">
        <f t="shared" ref="K89" si="483">+K86+1</f>
        <v>20</v>
      </c>
      <c r="L89" s="38">
        <f t="shared" ref="L89" si="484">+AM86</f>
        <v>0</v>
      </c>
      <c r="M89" s="105"/>
      <c r="N89" s="105"/>
      <c r="O89" s="38">
        <f>IF($C$12=0,O86,O86+(O86*$C$12))</f>
        <v>0</v>
      </c>
      <c r="P89" s="38">
        <f>IF($C$15=$H$12,+(L89+O89)*$G$14/12,0)</f>
        <v>0</v>
      </c>
      <c r="Q89" s="38">
        <f t="shared" ref="Q89" si="485">IF(Q86=0,0,+O89)</f>
        <v>0</v>
      </c>
      <c r="R89" s="38">
        <f>IF($C$15=$H$12,+SUM(L89:Q89)*$G$14/12,0)</f>
        <v>0</v>
      </c>
      <c r="S89" s="38">
        <f t="shared" ref="S89" si="486">IF(S86=0,0,+Q89)</f>
        <v>0</v>
      </c>
      <c r="T89" s="38">
        <f>IF($C$15=$H$12,SUM(L89:S89)*$G$14/12,0)</f>
        <v>0</v>
      </c>
      <c r="U89" s="38">
        <f t="shared" ref="U89" si="487">IF(U86=0,0,+S89)</f>
        <v>0</v>
      </c>
      <c r="V89" s="38">
        <f>IF($C$15=$H$12,SUM(L89:U89)*$G$14/12,0)</f>
        <v>0</v>
      </c>
      <c r="W89" s="38">
        <f t="shared" ref="W89" si="488">IF(W86=0,0,+U89)</f>
        <v>0</v>
      </c>
      <c r="X89" s="38">
        <f>IF($C$15=$H$12,SUM(L89:W89)*$G$14/12,0)</f>
        <v>0</v>
      </c>
      <c r="Y89" s="38">
        <f t="shared" ref="Y89" si="489">IF(Y86=0,0,+W89)</f>
        <v>0</v>
      </c>
      <c r="Z89" s="38">
        <f>IF($C$15=$H$12,SUM(L89:Y89)*$G$14/12,0)</f>
        <v>0</v>
      </c>
      <c r="AA89" s="38">
        <f t="shared" ref="AA89" si="490">IF(AA86=0,0,+Y89)</f>
        <v>0</v>
      </c>
      <c r="AB89" s="38">
        <f>IF($C$15=$H$12,SUM(L89:AA89)*$G$14/12,0)</f>
        <v>0</v>
      </c>
      <c r="AC89" s="38">
        <f t="shared" ref="AC89" si="491">IF(AC86=0,0,+AA89)</f>
        <v>0</v>
      </c>
      <c r="AD89" s="38">
        <f>IF($C$15=$H$12,SUM(L89:AC89)*$G$14/12,0)</f>
        <v>0</v>
      </c>
      <c r="AE89" s="38">
        <f t="shared" ref="AE89" si="492">IF(AE86=0,0,+AC89)</f>
        <v>0</v>
      </c>
      <c r="AF89" s="38">
        <f>IF($C$15=$H$12,SUM(L89:AE89)*$G$14/12,0)</f>
        <v>0</v>
      </c>
      <c r="AG89" s="38">
        <f t="shared" ref="AG89" si="493">IF(AG86=0,0,+AE89)</f>
        <v>0</v>
      </c>
      <c r="AH89" s="38">
        <f>IF($C$15=$H$12,SUM(L89:AG89)*$G$14/12,0)</f>
        <v>0</v>
      </c>
      <c r="AI89" s="38">
        <f t="shared" ref="AI89" si="494">IF(AI86=0,0,+AG89)</f>
        <v>0</v>
      </c>
      <c r="AJ89" s="38">
        <f>IF($C$15=$H$12,SUM(L89:AI89)*$G$14/12,0)</f>
        <v>0</v>
      </c>
      <c r="AK89" s="38">
        <f t="shared" ref="AK89" si="495">IF(AK86=0,0,+AI89)</f>
        <v>0</v>
      </c>
      <c r="AL89" s="38">
        <f>IF($C$15=$H$12,SUM(L89:AK89)*$G$14/12,IF($C$15=$H$13,(L89+O89)*$G$14,0))</f>
        <v>0</v>
      </c>
      <c r="AM89" s="38">
        <f t="shared" ref="AM89" si="496">SUM(L89:AL89)</f>
        <v>0</v>
      </c>
      <c r="AN89" s="113">
        <f>+AN86+P89+R89+T89+V89+X89+Z89+AB89+AD89+AF89+AH89+AJ89+AL89</f>
        <v>0</v>
      </c>
      <c r="AO89" s="113">
        <f>+AO86+O89+Q89+S89+U89+W89+Y89+AA89+AC89+AE89+AG89+AI89+AK89</f>
        <v>0</v>
      </c>
      <c r="AP89" s="113">
        <f>+AP86+(AP86*$C$12)</f>
        <v>0</v>
      </c>
      <c r="AQ89" s="113">
        <f>+AP89-(AP89*$C$19)</f>
        <v>0</v>
      </c>
      <c r="AR89" s="108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10"/>
      <c r="BU89" s="110"/>
      <c r="BV89" s="110"/>
      <c r="BW89" s="110"/>
      <c r="BX89" s="110"/>
      <c r="BY89" s="110"/>
      <c r="BZ89" s="110"/>
      <c r="CA89" s="110"/>
      <c r="CB89" s="110"/>
    </row>
    <row r="90" spans="2:80" s="97" customFormat="1" x14ac:dyDescent="0.25">
      <c r="B90" s="118"/>
      <c r="C90" s="100"/>
      <c r="D90" s="119"/>
      <c r="E90" s="100"/>
      <c r="G90" s="108" t="s">
        <v>16</v>
      </c>
      <c r="H90" s="114"/>
      <c r="I90" s="112">
        <f>IF(O90=$C$16,P90,IF($C$16=Q90,R90,IF(S90=$C$16,T90,IF(U90=$C$16,V90,IF(W90=$C$16,X90,IF(Y90=$C$16,Z90,IF(AA90=$C$16,AB90,IF(AC90=$C$16,AD90,IF(AE90=$C$16,AF90,IF(AG90=$C$16,AH90,IF(AI90=$C$16,AJ90,IF($C$16=AK90,AL90,0))))))))))))</f>
        <v>0</v>
      </c>
      <c r="J90" s="112"/>
      <c r="K90" s="100"/>
      <c r="L90" s="112"/>
      <c r="M90" s="105"/>
      <c r="N90" s="105"/>
      <c r="O90" s="109">
        <f t="shared" ref="O90" si="497">+O87+12</f>
        <v>229</v>
      </c>
      <c r="P90" s="112">
        <f>SUM($L89:P89)</f>
        <v>0</v>
      </c>
      <c r="Q90" s="109">
        <f t="shared" ref="Q90" si="498">+O90+1</f>
        <v>230</v>
      </c>
      <c r="R90" s="112">
        <f>SUM($L89:R89)</f>
        <v>0</v>
      </c>
      <c r="S90" s="109">
        <f t="shared" ref="S90" si="499">+Q90+1</f>
        <v>231</v>
      </c>
      <c r="T90" s="112">
        <f>SUM($L89:T89)</f>
        <v>0</v>
      </c>
      <c r="U90" s="109">
        <f t="shared" ref="U90" si="500">+S90+1</f>
        <v>232</v>
      </c>
      <c r="V90" s="112">
        <f>SUM($L89:V89)</f>
        <v>0</v>
      </c>
      <c r="W90" s="109">
        <f t="shared" ref="W90" si="501">+U90+1</f>
        <v>233</v>
      </c>
      <c r="X90" s="112">
        <f>SUM($L89:X89)</f>
        <v>0</v>
      </c>
      <c r="Y90" s="109">
        <f t="shared" ref="Y90" si="502">+W90+1</f>
        <v>234</v>
      </c>
      <c r="Z90" s="112">
        <f>SUM($L89:Z89)</f>
        <v>0</v>
      </c>
      <c r="AA90" s="109">
        <f t="shared" ref="AA90" si="503">+Y90+1</f>
        <v>235</v>
      </c>
      <c r="AB90" s="112">
        <f>SUM($L89:AB89)</f>
        <v>0</v>
      </c>
      <c r="AC90" s="109">
        <f t="shared" ref="AC90" si="504">+AA90+1</f>
        <v>236</v>
      </c>
      <c r="AD90" s="112">
        <f>SUM($L89:AD89)</f>
        <v>0</v>
      </c>
      <c r="AE90" s="109">
        <f t="shared" ref="AE90" si="505">+AC90+1</f>
        <v>237</v>
      </c>
      <c r="AF90" s="112">
        <f>SUM($L89:AF89)</f>
        <v>0</v>
      </c>
      <c r="AG90" s="109">
        <f t="shared" ref="AG90" si="506">+AE90+1</f>
        <v>238</v>
      </c>
      <c r="AH90" s="112">
        <f>SUM($L89:AH89)</f>
        <v>0</v>
      </c>
      <c r="AI90" s="109">
        <f t="shared" ref="AI90" si="507">+AG90+1</f>
        <v>239</v>
      </c>
      <c r="AJ90" s="112">
        <f>SUM($L89:AJ89)</f>
        <v>0</v>
      </c>
      <c r="AK90" s="109">
        <f t="shared" ref="AK90" si="508">+AI90+1</f>
        <v>240</v>
      </c>
      <c r="AL90" s="112">
        <f>SUM($L89:AL89)</f>
        <v>0</v>
      </c>
      <c r="AM90" s="112"/>
      <c r="AN90" s="107"/>
      <c r="AO90" s="107"/>
      <c r="AP90" s="107"/>
      <c r="AQ90" s="107"/>
      <c r="AR90" s="108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10"/>
      <c r="BU90" s="110"/>
      <c r="BV90" s="110"/>
      <c r="BW90" s="110"/>
      <c r="BX90" s="110"/>
      <c r="BY90" s="110"/>
      <c r="BZ90" s="110"/>
      <c r="CA90" s="110"/>
      <c r="CB90" s="110"/>
    </row>
    <row r="91" spans="2:80" s="97" customFormat="1" x14ac:dyDescent="0.25">
      <c r="B91" s="118"/>
      <c r="C91" s="100"/>
      <c r="D91" s="119"/>
      <c r="E91" s="100"/>
      <c r="G91" s="101" t="s">
        <v>17</v>
      </c>
      <c r="H91" s="102">
        <f>IF(O90=$C$16,P91,IF($C$16=Q90,R91,IF(S90=$C$16,T91,IF(U90=$C$16,V91,IF(W90=$C$16,X91,IF(Y90=$C$16,Z91,IF(AA90=$C$16,AB91,IF(AC90=$C$16,AD91,IF(AE90=$C$16,AF91,IF(AG90=$C$16,AH91,IF(AI90=$C$16,AJ91,IF($C$16=AK90,AL91,0))))))))))))</f>
        <v>0</v>
      </c>
      <c r="I91" s="103"/>
      <c r="J91" s="104"/>
      <c r="K91" s="103"/>
      <c r="L91" s="102"/>
      <c r="M91" s="105">
        <f t="shared" ref="M91" si="509">+AN86</f>
        <v>0</v>
      </c>
      <c r="N91" s="105"/>
      <c r="O91" s="106">
        <f t="shared" ref="O91" si="510">+O89</f>
        <v>0</v>
      </c>
      <c r="P91" s="102">
        <f t="shared" ref="P91" si="511">+M91+P89</f>
        <v>0</v>
      </c>
      <c r="Q91" s="106">
        <f t="shared" ref="Q91:AL91" si="512">+Q89+O91</f>
        <v>0</v>
      </c>
      <c r="R91" s="102">
        <f t="shared" si="512"/>
        <v>0</v>
      </c>
      <c r="S91" s="106">
        <f t="shared" si="512"/>
        <v>0</v>
      </c>
      <c r="T91" s="102">
        <f t="shared" si="512"/>
        <v>0</v>
      </c>
      <c r="U91" s="106">
        <f t="shared" si="512"/>
        <v>0</v>
      </c>
      <c r="V91" s="102">
        <f t="shared" si="512"/>
        <v>0</v>
      </c>
      <c r="W91" s="106">
        <f t="shared" si="512"/>
        <v>0</v>
      </c>
      <c r="X91" s="102">
        <f t="shared" si="512"/>
        <v>0</v>
      </c>
      <c r="Y91" s="106">
        <f t="shared" si="512"/>
        <v>0</v>
      </c>
      <c r="Z91" s="102">
        <f t="shared" si="512"/>
        <v>0</v>
      </c>
      <c r="AA91" s="106">
        <f t="shared" si="512"/>
        <v>0</v>
      </c>
      <c r="AB91" s="102">
        <f t="shared" si="512"/>
        <v>0</v>
      </c>
      <c r="AC91" s="106">
        <f t="shared" si="512"/>
        <v>0</v>
      </c>
      <c r="AD91" s="102">
        <f t="shared" si="512"/>
        <v>0</v>
      </c>
      <c r="AE91" s="106">
        <f t="shared" si="512"/>
        <v>0</v>
      </c>
      <c r="AF91" s="102">
        <f t="shared" si="512"/>
        <v>0</v>
      </c>
      <c r="AG91" s="106">
        <f t="shared" si="512"/>
        <v>0</v>
      </c>
      <c r="AH91" s="102">
        <f t="shared" si="512"/>
        <v>0</v>
      </c>
      <c r="AI91" s="106">
        <f t="shared" si="512"/>
        <v>0</v>
      </c>
      <c r="AJ91" s="102">
        <f t="shared" si="512"/>
        <v>0</v>
      </c>
      <c r="AK91" s="106">
        <f t="shared" si="512"/>
        <v>0</v>
      </c>
      <c r="AL91" s="102">
        <f t="shared" si="512"/>
        <v>0</v>
      </c>
      <c r="AM91" s="102"/>
      <c r="AN91" s="105"/>
      <c r="AO91" s="105"/>
      <c r="AP91" s="107"/>
      <c r="AQ91" s="107"/>
      <c r="AR91" s="108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10"/>
      <c r="BU91" s="110"/>
      <c r="BV91" s="110"/>
      <c r="BW91" s="110"/>
      <c r="BX91" s="110"/>
      <c r="BY91" s="110"/>
      <c r="BZ91" s="110"/>
      <c r="CA91" s="110"/>
      <c r="CB91" s="110"/>
    </row>
    <row r="92" spans="2:80" s="97" customFormat="1" x14ac:dyDescent="0.25">
      <c r="B92" s="118"/>
      <c r="C92" s="100"/>
      <c r="D92" s="119"/>
      <c r="E92" s="100"/>
      <c r="G92" s="36"/>
      <c r="H92" s="37"/>
      <c r="I92" s="112"/>
      <c r="J92" s="112"/>
      <c r="K92" s="39">
        <f t="shared" ref="K92" si="513">+K89+1</f>
        <v>21</v>
      </c>
      <c r="L92" s="38">
        <f t="shared" ref="L92" si="514">+AM89</f>
        <v>0</v>
      </c>
      <c r="M92" s="105"/>
      <c r="N92" s="105"/>
      <c r="O92" s="38">
        <f>IF($C$12=0,O89,O89+(O89*$C$12))</f>
        <v>0</v>
      </c>
      <c r="P92" s="38">
        <f>IF($C$15=$H$12,+(L92+O92)*$G$14/12,0)</f>
        <v>0</v>
      </c>
      <c r="Q92" s="38">
        <f t="shared" ref="Q92" si="515">IF(Q89=0,0,+O92)</f>
        <v>0</v>
      </c>
      <c r="R92" s="38">
        <f>IF($C$15=$H$12,+SUM(L92:Q92)*$G$14/12,0)</f>
        <v>0</v>
      </c>
      <c r="S92" s="38">
        <f t="shared" ref="S92" si="516">IF(S89=0,0,+Q92)</f>
        <v>0</v>
      </c>
      <c r="T92" s="38">
        <f>IF($C$15=$H$12,SUM(L92:S92)*$G$14/12,0)</f>
        <v>0</v>
      </c>
      <c r="U92" s="38">
        <f t="shared" ref="U92" si="517">IF(U89=0,0,+S92)</f>
        <v>0</v>
      </c>
      <c r="V92" s="38">
        <f>IF($C$15=$H$12,SUM(L92:U92)*$G$14/12,0)</f>
        <v>0</v>
      </c>
      <c r="W92" s="38">
        <f t="shared" ref="W92" si="518">IF(W89=0,0,+U92)</f>
        <v>0</v>
      </c>
      <c r="X92" s="38">
        <f>IF($C$15=$H$12,SUM(L92:W92)*$G$14/12,0)</f>
        <v>0</v>
      </c>
      <c r="Y92" s="38">
        <f t="shared" ref="Y92" si="519">IF(Y89=0,0,+W92)</f>
        <v>0</v>
      </c>
      <c r="Z92" s="38">
        <f>IF($C$15=$H$12,SUM(L92:Y92)*$G$14/12,0)</f>
        <v>0</v>
      </c>
      <c r="AA92" s="38">
        <f t="shared" ref="AA92" si="520">IF(AA89=0,0,+Y92)</f>
        <v>0</v>
      </c>
      <c r="AB92" s="38">
        <f>IF($C$15=$H$12,SUM(L92:AA92)*$G$14/12,0)</f>
        <v>0</v>
      </c>
      <c r="AC92" s="38">
        <f t="shared" ref="AC92" si="521">IF(AC89=0,0,+AA92)</f>
        <v>0</v>
      </c>
      <c r="AD92" s="38">
        <f>IF($C$15=$H$12,SUM(L92:AC92)*$G$14/12,0)</f>
        <v>0</v>
      </c>
      <c r="AE92" s="38">
        <f t="shared" ref="AE92" si="522">IF(AE89=0,0,+AC92)</f>
        <v>0</v>
      </c>
      <c r="AF92" s="38">
        <f>IF($C$15=$H$12,SUM(L92:AE92)*$G$14/12,0)</f>
        <v>0</v>
      </c>
      <c r="AG92" s="38">
        <f t="shared" ref="AG92" si="523">IF(AG89=0,0,+AE92)</f>
        <v>0</v>
      </c>
      <c r="AH92" s="38">
        <f>IF($C$15=$H$12,SUM(L92:AG92)*$G$14/12,0)</f>
        <v>0</v>
      </c>
      <c r="AI92" s="38">
        <f t="shared" ref="AI92" si="524">IF(AI89=0,0,+AG92)</f>
        <v>0</v>
      </c>
      <c r="AJ92" s="38">
        <f>IF($C$15=$H$12,SUM(L92:AI92)*$G$14/12,0)</f>
        <v>0</v>
      </c>
      <c r="AK92" s="38">
        <f t="shared" ref="AK92" si="525">IF(AK89=0,0,+AI92)</f>
        <v>0</v>
      </c>
      <c r="AL92" s="38">
        <f>IF($C$15=$H$12,SUM(L92:AK92)*$G$14/12,IF($C$15=$H$13,(L92+O92)*$G$14,0))</f>
        <v>0</v>
      </c>
      <c r="AM92" s="38">
        <f t="shared" ref="AM92" si="526">SUM(L92:AL92)</f>
        <v>0</v>
      </c>
      <c r="AN92" s="113">
        <f>+AN89+P92+R92+T92+V92+X92+Z92+AB92+AD92+AF92+AH92+AJ92+AL92</f>
        <v>0</v>
      </c>
      <c r="AO92" s="113">
        <f>+AO89+O92+Q92+S92+U92+W92+Y92+AA92+AC92+AE92+AG92+AI92+AK92</f>
        <v>0</v>
      </c>
      <c r="AP92" s="113">
        <f>+AP89+(AP89*$C$12)</f>
        <v>0</v>
      </c>
      <c r="AQ92" s="113">
        <f>+AP92-(AP92*$C$19)</f>
        <v>0</v>
      </c>
      <c r="AR92" s="108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10"/>
      <c r="BU92" s="110"/>
      <c r="BV92" s="110"/>
      <c r="BW92" s="110"/>
      <c r="BX92" s="110"/>
      <c r="BY92" s="110"/>
      <c r="BZ92" s="110"/>
      <c r="CA92" s="110"/>
      <c r="CB92" s="110"/>
    </row>
    <row r="93" spans="2:80" s="97" customFormat="1" x14ac:dyDescent="0.25">
      <c r="B93" s="118"/>
      <c r="C93" s="100"/>
      <c r="D93" s="119"/>
      <c r="E93" s="100"/>
      <c r="G93" s="108" t="s">
        <v>16</v>
      </c>
      <c r="H93" s="114"/>
      <c r="I93" s="112">
        <f>IF(O93=$C$16,P93,IF($C$16=Q93,R93,IF(S93=$C$16,T93,IF(U93=$C$16,V93,IF(W93=$C$16,X93,IF(Y93=$C$16,Z93,IF(AA93=$C$16,AB93,IF(AC93=$C$16,AD93,IF(AE93=$C$16,AF93,IF(AG93=$C$16,AH93,IF(AI93=$C$16,AJ93,IF($C$16=AK93,AL93,0))))))))))))</f>
        <v>0</v>
      </c>
      <c r="J93" s="112"/>
      <c r="K93" s="100"/>
      <c r="L93" s="112"/>
      <c r="M93" s="105"/>
      <c r="N93" s="105"/>
      <c r="O93" s="109">
        <f t="shared" ref="O93" si="527">+O90+12</f>
        <v>241</v>
      </c>
      <c r="P93" s="112">
        <f>SUM($L92:P92)</f>
        <v>0</v>
      </c>
      <c r="Q93" s="109">
        <f t="shared" ref="Q93" si="528">+O93+1</f>
        <v>242</v>
      </c>
      <c r="R93" s="112">
        <f>SUM($L92:R92)</f>
        <v>0</v>
      </c>
      <c r="S93" s="109">
        <f t="shared" ref="S93" si="529">+Q93+1</f>
        <v>243</v>
      </c>
      <c r="T93" s="112">
        <f>SUM($L92:T92)</f>
        <v>0</v>
      </c>
      <c r="U93" s="109">
        <f t="shared" ref="U93" si="530">+S93+1</f>
        <v>244</v>
      </c>
      <c r="V93" s="112">
        <f>SUM($L92:V92)</f>
        <v>0</v>
      </c>
      <c r="W93" s="109">
        <f t="shared" ref="W93" si="531">+U93+1</f>
        <v>245</v>
      </c>
      <c r="X93" s="112">
        <f>SUM($L92:X92)</f>
        <v>0</v>
      </c>
      <c r="Y93" s="109">
        <f t="shared" ref="Y93" si="532">+W93+1</f>
        <v>246</v>
      </c>
      <c r="Z93" s="112">
        <f>SUM($L92:Z92)</f>
        <v>0</v>
      </c>
      <c r="AA93" s="109">
        <f t="shared" ref="AA93" si="533">+Y93+1</f>
        <v>247</v>
      </c>
      <c r="AB93" s="112">
        <f>SUM($L92:AB92)</f>
        <v>0</v>
      </c>
      <c r="AC93" s="109">
        <f t="shared" ref="AC93" si="534">+AA93+1</f>
        <v>248</v>
      </c>
      <c r="AD93" s="112">
        <f>SUM($L92:AD92)</f>
        <v>0</v>
      </c>
      <c r="AE93" s="109">
        <f t="shared" ref="AE93" si="535">+AC93+1</f>
        <v>249</v>
      </c>
      <c r="AF93" s="112">
        <f>SUM($L92:AF92)</f>
        <v>0</v>
      </c>
      <c r="AG93" s="109">
        <f t="shared" ref="AG93" si="536">+AE93+1</f>
        <v>250</v>
      </c>
      <c r="AH93" s="112">
        <f>SUM($L92:AH92)</f>
        <v>0</v>
      </c>
      <c r="AI93" s="109">
        <f t="shared" ref="AI93" si="537">+AG93+1</f>
        <v>251</v>
      </c>
      <c r="AJ93" s="112">
        <f>SUM($L92:AJ92)</f>
        <v>0</v>
      </c>
      <c r="AK93" s="109">
        <f t="shared" ref="AK93" si="538">+AI93+1</f>
        <v>252</v>
      </c>
      <c r="AL93" s="112">
        <f>SUM($L92:AL92)</f>
        <v>0</v>
      </c>
      <c r="AM93" s="112"/>
      <c r="AN93" s="107"/>
      <c r="AO93" s="107"/>
      <c r="AP93" s="107"/>
      <c r="AQ93" s="107"/>
      <c r="AR93" s="108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10"/>
      <c r="BU93" s="110"/>
      <c r="BV93" s="110"/>
      <c r="BW93" s="110"/>
      <c r="BX93" s="110"/>
      <c r="BY93" s="110"/>
      <c r="BZ93" s="110"/>
      <c r="CA93" s="110"/>
      <c r="CB93" s="110"/>
    </row>
    <row r="94" spans="2:80" s="97" customFormat="1" x14ac:dyDescent="0.25">
      <c r="B94" s="118"/>
      <c r="C94" s="100"/>
      <c r="D94" s="119"/>
      <c r="E94" s="100"/>
      <c r="G94" s="101" t="s">
        <v>17</v>
      </c>
      <c r="H94" s="102">
        <f>IF(O93=$C$16,P94,IF($C$16=Q93,R94,IF(S93=$C$16,T94,IF(U93=$C$16,V94,IF(W93=$C$16,X94,IF(Y93=$C$16,Z94,IF(AA93=$C$16,AB94,IF(AC93=$C$16,AD94,IF(AE93=$C$16,AF94,IF(AG93=$C$16,AH94,IF(AI93=$C$16,AJ94,IF($C$16=AK93,AL94,0))))))))))))</f>
        <v>0</v>
      </c>
      <c r="I94" s="103"/>
      <c r="J94" s="104"/>
      <c r="K94" s="103"/>
      <c r="L94" s="102"/>
      <c r="M94" s="105">
        <f t="shared" ref="M94" si="539">+AN89</f>
        <v>0</v>
      </c>
      <c r="N94" s="105"/>
      <c r="O94" s="106">
        <f t="shared" ref="O94" si="540">+O92</f>
        <v>0</v>
      </c>
      <c r="P94" s="102">
        <f t="shared" ref="P94" si="541">+M94+P92</f>
        <v>0</v>
      </c>
      <c r="Q94" s="106">
        <f t="shared" ref="Q94:AL94" si="542">+Q92+O94</f>
        <v>0</v>
      </c>
      <c r="R94" s="102">
        <f t="shared" si="542"/>
        <v>0</v>
      </c>
      <c r="S94" s="106">
        <f t="shared" si="542"/>
        <v>0</v>
      </c>
      <c r="T94" s="102">
        <f t="shared" si="542"/>
        <v>0</v>
      </c>
      <c r="U94" s="106">
        <f t="shared" si="542"/>
        <v>0</v>
      </c>
      <c r="V94" s="102">
        <f t="shared" si="542"/>
        <v>0</v>
      </c>
      <c r="W94" s="106">
        <f t="shared" si="542"/>
        <v>0</v>
      </c>
      <c r="X94" s="102">
        <f t="shared" si="542"/>
        <v>0</v>
      </c>
      <c r="Y94" s="106">
        <f t="shared" si="542"/>
        <v>0</v>
      </c>
      <c r="Z94" s="102">
        <f t="shared" si="542"/>
        <v>0</v>
      </c>
      <c r="AA94" s="106">
        <f t="shared" si="542"/>
        <v>0</v>
      </c>
      <c r="AB94" s="102">
        <f t="shared" si="542"/>
        <v>0</v>
      </c>
      <c r="AC94" s="106">
        <f t="shared" si="542"/>
        <v>0</v>
      </c>
      <c r="AD94" s="102">
        <f t="shared" si="542"/>
        <v>0</v>
      </c>
      <c r="AE94" s="106">
        <f t="shared" si="542"/>
        <v>0</v>
      </c>
      <c r="AF94" s="102">
        <f t="shared" si="542"/>
        <v>0</v>
      </c>
      <c r="AG94" s="106">
        <f t="shared" si="542"/>
        <v>0</v>
      </c>
      <c r="AH94" s="102">
        <f t="shared" si="542"/>
        <v>0</v>
      </c>
      <c r="AI94" s="106">
        <f t="shared" si="542"/>
        <v>0</v>
      </c>
      <c r="AJ94" s="102">
        <f t="shared" si="542"/>
        <v>0</v>
      </c>
      <c r="AK94" s="106">
        <f t="shared" si="542"/>
        <v>0</v>
      </c>
      <c r="AL94" s="102">
        <f t="shared" si="542"/>
        <v>0</v>
      </c>
      <c r="AM94" s="102"/>
      <c r="AN94" s="105"/>
      <c r="AO94" s="105"/>
      <c r="AP94" s="107"/>
      <c r="AQ94" s="107"/>
      <c r="AR94" s="108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10"/>
      <c r="BU94" s="110"/>
      <c r="BV94" s="110"/>
      <c r="BW94" s="110"/>
      <c r="BX94" s="110"/>
      <c r="BY94" s="110"/>
      <c r="BZ94" s="110"/>
      <c r="CA94" s="110"/>
      <c r="CB94" s="110"/>
    </row>
    <row r="95" spans="2:80" s="97" customFormat="1" x14ac:dyDescent="0.25">
      <c r="B95" s="118"/>
      <c r="C95" s="100"/>
      <c r="D95" s="119"/>
      <c r="E95" s="100"/>
      <c r="G95" s="36"/>
      <c r="H95" s="37"/>
      <c r="I95" s="112"/>
      <c r="J95" s="112"/>
      <c r="K95" s="39">
        <f>+K92+1</f>
        <v>22</v>
      </c>
      <c r="L95" s="38">
        <f>+AM92</f>
        <v>0</v>
      </c>
      <c r="M95" s="105"/>
      <c r="N95" s="105"/>
      <c r="O95" s="38">
        <f>IF($C$12=0,O92,O92+(O92*$C$12))</f>
        <v>0</v>
      </c>
      <c r="P95" s="38">
        <f>IF($C$15=$H$12,+(L95+O95)*$G$14/12,0)</f>
        <v>0</v>
      </c>
      <c r="Q95" s="38">
        <f>IF(Q92=0,0,+O95)</f>
        <v>0</v>
      </c>
      <c r="R95" s="38">
        <f>IF($C$15=$H$12,+SUM(L95:Q95)*$G$14/12,0)</f>
        <v>0</v>
      </c>
      <c r="S95" s="38">
        <f>IF(S92=0,0,+Q95)</f>
        <v>0</v>
      </c>
      <c r="T95" s="38">
        <f>IF($C$15=$H$12,SUM(L95:S95)*$G$14/12,0)</f>
        <v>0</v>
      </c>
      <c r="U95" s="38">
        <f>IF(U92=0,0,+S95)</f>
        <v>0</v>
      </c>
      <c r="V95" s="38">
        <f>IF($C$15=$H$12,SUM(L95:U95)*$G$14/12,0)</f>
        <v>0</v>
      </c>
      <c r="W95" s="38">
        <f>IF(W92=0,0,+U95)</f>
        <v>0</v>
      </c>
      <c r="X95" s="38">
        <f>IF($C$15=$H$12,SUM(L95:W95)*$G$14/12,0)</f>
        <v>0</v>
      </c>
      <c r="Y95" s="38">
        <f>IF(Y92=0,0,+W95)</f>
        <v>0</v>
      </c>
      <c r="Z95" s="38">
        <f>IF($C$15=$H$12,SUM(L95:Y95)*$G$14/12,0)</f>
        <v>0</v>
      </c>
      <c r="AA95" s="38">
        <f>IF(AA92=0,0,+Y95)</f>
        <v>0</v>
      </c>
      <c r="AB95" s="38">
        <f>IF($C$15=$H$12,SUM(L95:AA95)*$G$14/12,0)</f>
        <v>0</v>
      </c>
      <c r="AC95" s="38">
        <f>IF(AC92=0,0,+AA95)</f>
        <v>0</v>
      </c>
      <c r="AD95" s="38">
        <f>IF($C$15=$H$12,SUM(L95:AC95)*$G$14/12,0)</f>
        <v>0</v>
      </c>
      <c r="AE95" s="38">
        <f>IF(AE92=0,0,+AC95)</f>
        <v>0</v>
      </c>
      <c r="AF95" s="38">
        <f>IF($C$15=$H$12,SUM(L95:AE95)*$G$14/12,0)</f>
        <v>0</v>
      </c>
      <c r="AG95" s="38">
        <f>IF(AG92=0,0,+AE95)</f>
        <v>0</v>
      </c>
      <c r="AH95" s="38">
        <f>IF($C$15=$H$12,SUM(L95:AG95)*$G$14/12,0)</f>
        <v>0</v>
      </c>
      <c r="AI95" s="38">
        <f>IF(AI92=0,0,+AG95)</f>
        <v>0</v>
      </c>
      <c r="AJ95" s="38">
        <f>IF($C$15=$H$12,SUM(L95:AI95)*$G$14/12,0)</f>
        <v>0</v>
      </c>
      <c r="AK95" s="38">
        <f>IF(AK92=0,0,+AI95)</f>
        <v>0</v>
      </c>
      <c r="AL95" s="38">
        <f>IF($C$15=$H$12,SUM(L95:AK95)*$G$14/12,IF($C$15=$H$13,(L95+O95)*$G$14,0))</f>
        <v>0</v>
      </c>
      <c r="AM95" s="38">
        <f>SUM(L95:AL95)</f>
        <v>0</v>
      </c>
      <c r="AN95" s="113">
        <f>+AN92+P95+R95+T95+V95+X95+Z95+AB95+AD95+AF95+AH95+AJ95+AL95</f>
        <v>0</v>
      </c>
      <c r="AO95" s="113">
        <f>+AO92+O95+Q95+S95+U95+W95+Y95+AA95+AC95+AE95+AG95+AI95+AK95</f>
        <v>0</v>
      </c>
      <c r="AP95" s="113">
        <f>+AP92+(AP92*$C$12)</f>
        <v>0</v>
      </c>
      <c r="AQ95" s="113">
        <f>+AP95-(AP95*$C$19)</f>
        <v>0</v>
      </c>
      <c r="AR95" s="108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10"/>
      <c r="BU95" s="110"/>
      <c r="BV95" s="110"/>
      <c r="BW95" s="110"/>
      <c r="BX95" s="110"/>
      <c r="BY95" s="110"/>
      <c r="BZ95" s="110"/>
      <c r="CA95" s="110"/>
      <c r="CB95" s="110"/>
    </row>
    <row r="96" spans="2:80" s="97" customFormat="1" x14ac:dyDescent="0.25">
      <c r="B96" s="118"/>
      <c r="C96" s="100"/>
      <c r="D96" s="119"/>
      <c r="E96" s="100"/>
      <c r="G96" s="108" t="s">
        <v>16</v>
      </c>
      <c r="H96" s="114"/>
      <c r="I96" s="112">
        <f>IF(O96=$C$16,P96,IF($C$16=Q96,R96,IF(S96=$C$16,T96,IF(U96=$C$16,V96,IF(W96=$C$16,X96,IF(Y96=$C$16,Z96,IF(AA96=$C$16,AB96,IF(AC96=$C$16,AD96,IF(AE96=$C$16,AF96,IF(AG96=$C$16,AH96,IF(AI96=$C$16,AJ96,IF($C$16=AK96,AL96,0))))))))))))</f>
        <v>0</v>
      </c>
      <c r="J96" s="112"/>
      <c r="K96" s="100"/>
      <c r="L96" s="112"/>
      <c r="M96" s="105"/>
      <c r="N96" s="105"/>
      <c r="O96" s="109">
        <f>+O93+12</f>
        <v>253</v>
      </c>
      <c r="P96" s="112">
        <f>SUM($L95:P95)</f>
        <v>0</v>
      </c>
      <c r="Q96" s="109">
        <f>+O96+1</f>
        <v>254</v>
      </c>
      <c r="R96" s="112">
        <f>SUM($L95:R95)</f>
        <v>0</v>
      </c>
      <c r="S96" s="109">
        <f>+Q96+1</f>
        <v>255</v>
      </c>
      <c r="T96" s="112">
        <f>SUM($L95:T95)</f>
        <v>0</v>
      </c>
      <c r="U96" s="109">
        <f>+S96+1</f>
        <v>256</v>
      </c>
      <c r="V96" s="112">
        <f>SUM($L95:V95)</f>
        <v>0</v>
      </c>
      <c r="W96" s="109">
        <f>+U96+1</f>
        <v>257</v>
      </c>
      <c r="X96" s="112">
        <f>SUM($L95:X95)</f>
        <v>0</v>
      </c>
      <c r="Y96" s="109">
        <f>+W96+1</f>
        <v>258</v>
      </c>
      <c r="Z96" s="112">
        <f>SUM($L95:Z95)</f>
        <v>0</v>
      </c>
      <c r="AA96" s="109">
        <f>+Y96+1</f>
        <v>259</v>
      </c>
      <c r="AB96" s="112">
        <f>SUM($L95:AB95)</f>
        <v>0</v>
      </c>
      <c r="AC96" s="109">
        <f>+AA96+1</f>
        <v>260</v>
      </c>
      <c r="AD96" s="112">
        <f>SUM($L95:AD95)</f>
        <v>0</v>
      </c>
      <c r="AE96" s="109">
        <f>+AC96+1</f>
        <v>261</v>
      </c>
      <c r="AF96" s="112">
        <f>SUM($L95:AF95)</f>
        <v>0</v>
      </c>
      <c r="AG96" s="109">
        <f>+AE96+1</f>
        <v>262</v>
      </c>
      <c r="AH96" s="112">
        <f>SUM($L95:AH95)</f>
        <v>0</v>
      </c>
      <c r="AI96" s="109">
        <f>+AG96+1</f>
        <v>263</v>
      </c>
      <c r="AJ96" s="112">
        <f>SUM($L95:AJ95)</f>
        <v>0</v>
      </c>
      <c r="AK96" s="109">
        <f>+AI96+1</f>
        <v>264</v>
      </c>
      <c r="AL96" s="112">
        <f>SUM($L95:AL95)</f>
        <v>0</v>
      </c>
      <c r="AM96" s="112"/>
      <c r="AN96" s="107"/>
      <c r="AO96" s="107"/>
      <c r="AP96" s="107"/>
      <c r="AQ96" s="107"/>
      <c r="AR96" s="108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109"/>
      <c r="BT96" s="110"/>
      <c r="BU96" s="110"/>
      <c r="BV96" s="110"/>
      <c r="BW96" s="110"/>
      <c r="BX96" s="110"/>
      <c r="BY96" s="110"/>
      <c r="BZ96" s="110"/>
      <c r="CA96" s="110"/>
      <c r="CB96" s="110"/>
    </row>
    <row r="97" spans="2:80" s="97" customFormat="1" x14ac:dyDescent="0.25">
      <c r="B97" s="118"/>
      <c r="C97" s="100"/>
      <c r="D97" s="119"/>
      <c r="E97" s="100"/>
      <c r="G97" s="101" t="s">
        <v>17</v>
      </c>
      <c r="H97" s="102">
        <f>IF(O96=$C$16,P97,IF($C$16=Q96,R97,IF(S96=$C$16,T97,IF(U96=$C$16,V97,IF(W96=$C$16,X97,IF(Y96=$C$16,Z97,IF(AA96=$C$16,AB97,IF(AC96=$C$16,AD97,IF(AE96=$C$16,AF97,IF(AG96=$C$16,AH97,IF(AI96=$C$16,AJ97,IF($C$16=AK96,AL97,0))))))))))))</f>
        <v>0</v>
      </c>
      <c r="I97" s="103"/>
      <c r="J97" s="104"/>
      <c r="K97" s="103"/>
      <c r="L97" s="102"/>
      <c r="M97" s="105">
        <f>+AN92</f>
        <v>0</v>
      </c>
      <c r="N97" s="105"/>
      <c r="O97" s="106">
        <f>+O95</f>
        <v>0</v>
      </c>
      <c r="P97" s="102">
        <f>+M97+P95</f>
        <v>0</v>
      </c>
      <c r="Q97" s="106">
        <f t="shared" ref="Q97:AL97" si="543">+Q95+O97</f>
        <v>0</v>
      </c>
      <c r="R97" s="102">
        <f t="shared" si="543"/>
        <v>0</v>
      </c>
      <c r="S97" s="106">
        <f t="shared" si="543"/>
        <v>0</v>
      </c>
      <c r="T97" s="102">
        <f t="shared" si="543"/>
        <v>0</v>
      </c>
      <c r="U97" s="106">
        <f t="shared" si="543"/>
        <v>0</v>
      </c>
      <c r="V97" s="102">
        <f t="shared" si="543"/>
        <v>0</v>
      </c>
      <c r="W97" s="106">
        <f t="shared" si="543"/>
        <v>0</v>
      </c>
      <c r="X97" s="102">
        <f t="shared" si="543"/>
        <v>0</v>
      </c>
      <c r="Y97" s="106">
        <f t="shared" si="543"/>
        <v>0</v>
      </c>
      <c r="Z97" s="102">
        <f t="shared" si="543"/>
        <v>0</v>
      </c>
      <c r="AA97" s="106">
        <f t="shared" si="543"/>
        <v>0</v>
      </c>
      <c r="AB97" s="102">
        <f t="shared" si="543"/>
        <v>0</v>
      </c>
      <c r="AC97" s="106">
        <f t="shared" si="543"/>
        <v>0</v>
      </c>
      <c r="AD97" s="102">
        <f t="shared" si="543"/>
        <v>0</v>
      </c>
      <c r="AE97" s="106">
        <f t="shared" si="543"/>
        <v>0</v>
      </c>
      <c r="AF97" s="102">
        <f t="shared" si="543"/>
        <v>0</v>
      </c>
      <c r="AG97" s="106">
        <f t="shared" si="543"/>
        <v>0</v>
      </c>
      <c r="AH97" s="102">
        <f t="shared" si="543"/>
        <v>0</v>
      </c>
      <c r="AI97" s="106">
        <f t="shared" si="543"/>
        <v>0</v>
      </c>
      <c r="AJ97" s="102">
        <f t="shared" si="543"/>
        <v>0</v>
      </c>
      <c r="AK97" s="106">
        <f t="shared" si="543"/>
        <v>0</v>
      </c>
      <c r="AL97" s="102">
        <f t="shared" si="543"/>
        <v>0</v>
      </c>
      <c r="AM97" s="102"/>
      <c r="AN97" s="105"/>
      <c r="AO97" s="105"/>
      <c r="AP97" s="107"/>
      <c r="AQ97" s="105"/>
      <c r="AR97" s="108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10"/>
      <c r="BU97" s="110"/>
      <c r="BV97" s="110"/>
      <c r="BW97" s="110"/>
      <c r="BX97" s="110"/>
      <c r="BY97" s="110"/>
      <c r="BZ97" s="110"/>
      <c r="CA97" s="110"/>
      <c r="CB97" s="110"/>
    </row>
    <row r="98" spans="2:80" s="97" customFormat="1" x14ac:dyDescent="0.25">
      <c r="B98" s="118"/>
      <c r="C98" s="100"/>
      <c r="D98" s="119"/>
      <c r="E98" s="100"/>
      <c r="G98" s="36"/>
      <c r="H98" s="37"/>
      <c r="I98" s="112"/>
      <c r="J98" s="112"/>
      <c r="K98" s="39">
        <f t="shared" ref="K98" si="544">+K95+1</f>
        <v>23</v>
      </c>
      <c r="L98" s="38">
        <f t="shared" ref="L98" si="545">+AM95</f>
        <v>0</v>
      </c>
      <c r="M98" s="105"/>
      <c r="N98" s="105"/>
      <c r="O98" s="38">
        <f>IF($C$12=0,O95,O95+(O95*$C$12))</f>
        <v>0</v>
      </c>
      <c r="P98" s="38">
        <f>IF($C$15=$H$12,+(L98+O98)*$G$14/12,0)</f>
        <v>0</v>
      </c>
      <c r="Q98" s="38">
        <f t="shared" ref="Q98" si="546">IF(Q95=0,0,+O98)</f>
        <v>0</v>
      </c>
      <c r="R98" s="38">
        <f>IF($C$15=$H$12,+SUM(L98:Q98)*$G$14/12,0)</f>
        <v>0</v>
      </c>
      <c r="S98" s="38">
        <f t="shared" ref="S98" si="547">IF(S95=0,0,+Q98)</f>
        <v>0</v>
      </c>
      <c r="T98" s="38">
        <f>IF($C$15=$H$12,SUM(L98:S98)*$G$14/12,0)</f>
        <v>0</v>
      </c>
      <c r="U98" s="38">
        <f t="shared" ref="U98" si="548">IF(U95=0,0,+S98)</f>
        <v>0</v>
      </c>
      <c r="V98" s="38">
        <f>IF($C$15=$H$12,SUM(L98:U98)*$G$14/12,0)</f>
        <v>0</v>
      </c>
      <c r="W98" s="38">
        <f t="shared" ref="W98" si="549">IF(W95=0,0,+U98)</f>
        <v>0</v>
      </c>
      <c r="X98" s="38">
        <f>IF($C$15=$H$12,SUM(L98:W98)*$G$14/12,0)</f>
        <v>0</v>
      </c>
      <c r="Y98" s="38">
        <f t="shared" ref="Y98" si="550">IF(Y95=0,0,+W98)</f>
        <v>0</v>
      </c>
      <c r="Z98" s="38">
        <f>IF($C$15=$H$12,SUM(L98:Y98)*$G$14/12,0)</f>
        <v>0</v>
      </c>
      <c r="AA98" s="38">
        <f t="shared" ref="AA98" si="551">IF(AA95=0,0,+Y98)</f>
        <v>0</v>
      </c>
      <c r="AB98" s="38">
        <f>IF($C$15=$H$12,SUM(L98:AA98)*$G$14/12,0)</f>
        <v>0</v>
      </c>
      <c r="AC98" s="38">
        <f t="shared" ref="AC98" si="552">IF(AC95=0,0,+AA98)</f>
        <v>0</v>
      </c>
      <c r="AD98" s="38">
        <f>IF($C$15=$H$12,SUM(L98:AC98)*$G$14/12,0)</f>
        <v>0</v>
      </c>
      <c r="AE98" s="38">
        <f t="shared" ref="AE98" si="553">IF(AE95=0,0,+AC98)</f>
        <v>0</v>
      </c>
      <c r="AF98" s="38">
        <f>IF($C$15=$H$12,SUM(L98:AE98)*$G$14/12,0)</f>
        <v>0</v>
      </c>
      <c r="AG98" s="38">
        <f t="shared" ref="AG98" si="554">IF(AG95=0,0,+AE98)</f>
        <v>0</v>
      </c>
      <c r="AH98" s="38">
        <f>IF($C$15=$H$12,SUM(L98:AG98)*$G$14/12,0)</f>
        <v>0</v>
      </c>
      <c r="AI98" s="38">
        <f t="shared" ref="AI98" si="555">IF(AI95=0,0,+AG98)</f>
        <v>0</v>
      </c>
      <c r="AJ98" s="38">
        <f>IF($C$15=$H$12,SUM(L98:AI98)*$G$14/12,0)</f>
        <v>0</v>
      </c>
      <c r="AK98" s="38">
        <f t="shared" ref="AK98" si="556">IF(AK95=0,0,+AI98)</f>
        <v>0</v>
      </c>
      <c r="AL98" s="38">
        <f>IF($C$15=$H$12,SUM(L98:AK98)*$G$14/12,IF($C$15=$H$13,(L98+O98)*$G$14,0))</f>
        <v>0</v>
      </c>
      <c r="AM98" s="38">
        <f t="shared" ref="AM98" si="557">SUM(L98:AL98)</f>
        <v>0</v>
      </c>
      <c r="AN98" s="113">
        <f>+AN95+P98+R98+T98+V98+X98+Z98+AB98+AD98+AF98+AH98+AJ98+AL98</f>
        <v>0</v>
      </c>
      <c r="AO98" s="113">
        <f>+AO95+O98+Q98+S98+U98+W98+Y98+AA98+AC98+AE98+AG98+AI98+AK98</f>
        <v>0</v>
      </c>
      <c r="AP98" s="113">
        <f>+AP95+(AP95*$C$12)</f>
        <v>0</v>
      </c>
      <c r="AQ98" s="113">
        <f>+AP98-(AP98*$C$19)</f>
        <v>0</v>
      </c>
      <c r="AR98" s="108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  <c r="BF98" s="109"/>
      <c r="BG98" s="109"/>
      <c r="BH98" s="109"/>
      <c r="BI98" s="109"/>
      <c r="BJ98" s="109"/>
      <c r="BK98" s="109"/>
      <c r="BL98" s="109"/>
      <c r="BM98" s="109"/>
      <c r="BN98" s="109"/>
      <c r="BO98" s="109"/>
      <c r="BP98" s="109"/>
      <c r="BQ98" s="109"/>
      <c r="BR98" s="109"/>
      <c r="BS98" s="109"/>
      <c r="BT98" s="110"/>
      <c r="BU98" s="110"/>
      <c r="BV98" s="110"/>
      <c r="BW98" s="110"/>
      <c r="BX98" s="110"/>
      <c r="BY98" s="110"/>
      <c r="BZ98" s="110"/>
      <c r="CA98" s="110"/>
      <c r="CB98" s="110"/>
    </row>
    <row r="99" spans="2:80" s="97" customFormat="1" x14ac:dyDescent="0.25">
      <c r="B99" s="118"/>
      <c r="C99" s="100"/>
      <c r="D99" s="119"/>
      <c r="E99" s="100"/>
      <c r="G99" s="108" t="s">
        <v>16</v>
      </c>
      <c r="H99" s="114"/>
      <c r="I99" s="112">
        <f>IF(O99=$C$16,P99,IF($C$16=Q99,R99,IF(S99=$C$16,T99,IF(U99=$C$16,V99,IF(W99=$C$16,X99,IF(Y99=$C$16,Z99,IF(AA99=$C$16,AB99,IF(AC99=$C$16,AD99,IF(AE99=$C$16,AF99,IF(AG99=$C$16,AH99,IF(AI99=$C$16,AJ99,IF($C$16=AK99,AL99,0))))))))))))</f>
        <v>0</v>
      </c>
      <c r="J99" s="112"/>
      <c r="K99" s="100"/>
      <c r="L99" s="112"/>
      <c r="M99" s="105"/>
      <c r="N99" s="105"/>
      <c r="O99" s="109">
        <f t="shared" ref="O99" si="558">+O96+12</f>
        <v>265</v>
      </c>
      <c r="P99" s="112">
        <f>SUM($L98:P98)</f>
        <v>0</v>
      </c>
      <c r="Q99" s="109">
        <f t="shared" ref="Q99" si="559">+O99+1</f>
        <v>266</v>
      </c>
      <c r="R99" s="112">
        <f>SUM($L98:R98)</f>
        <v>0</v>
      </c>
      <c r="S99" s="109">
        <f t="shared" ref="S99" si="560">+Q99+1</f>
        <v>267</v>
      </c>
      <c r="T99" s="112">
        <f>SUM($L98:T98)</f>
        <v>0</v>
      </c>
      <c r="U99" s="109">
        <f t="shared" ref="U99" si="561">+S99+1</f>
        <v>268</v>
      </c>
      <c r="V99" s="112">
        <f>SUM($L98:V98)</f>
        <v>0</v>
      </c>
      <c r="W99" s="109">
        <f t="shared" ref="W99" si="562">+U99+1</f>
        <v>269</v>
      </c>
      <c r="X99" s="112">
        <f>SUM($L98:X98)</f>
        <v>0</v>
      </c>
      <c r="Y99" s="109">
        <f t="shared" ref="Y99" si="563">+W99+1</f>
        <v>270</v>
      </c>
      <c r="Z99" s="112">
        <f>SUM($L98:Z98)</f>
        <v>0</v>
      </c>
      <c r="AA99" s="109">
        <f t="shared" ref="AA99" si="564">+Y99+1</f>
        <v>271</v>
      </c>
      <c r="AB99" s="112">
        <f>SUM($L98:AB98)</f>
        <v>0</v>
      </c>
      <c r="AC99" s="109">
        <f t="shared" ref="AC99" si="565">+AA99+1</f>
        <v>272</v>
      </c>
      <c r="AD99" s="112">
        <f>SUM($L98:AD98)</f>
        <v>0</v>
      </c>
      <c r="AE99" s="109">
        <f t="shared" ref="AE99" si="566">+AC99+1</f>
        <v>273</v>
      </c>
      <c r="AF99" s="112">
        <f>SUM($L98:AF98)</f>
        <v>0</v>
      </c>
      <c r="AG99" s="109">
        <f t="shared" ref="AG99" si="567">+AE99+1</f>
        <v>274</v>
      </c>
      <c r="AH99" s="112">
        <f>SUM($L98:AH98)</f>
        <v>0</v>
      </c>
      <c r="AI99" s="109">
        <f t="shared" ref="AI99" si="568">+AG99+1</f>
        <v>275</v>
      </c>
      <c r="AJ99" s="112">
        <f>SUM($L98:AJ98)</f>
        <v>0</v>
      </c>
      <c r="AK99" s="109">
        <f t="shared" ref="AK99" si="569">+AI99+1</f>
        <v>276</v>
      </c>
      <c r="AL99" s="112">
        <f>SUM($L98:AL98)</f>
        <v>0</v>
      </c>
      <c r="AM99" s="112"/>
      <c r="AN99" s="107"/>
      <c r="AO99" s="107"/>
      <c r="AP99" s="107"/>
      <c r="AQ99" s="107"/>
      <c r="AR99" s="108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  <c r="BH99" s="109"/>
      <c r="BI99" s="109"/>
      <c r="BJ99" s="109"/>
      <c r="BK99" s="109"/>
      <c r="BL99" s="109"/>
      <c r="BM99" s="109"/>
      <c r="BN99" s="109"/>
      <c r="BO99" s="109"/>
      <c r="BP99" s="109"/>
      <c r="BQ99" s="109"/>
      <c r="BR99" s="109"/>
      <c r="BS99" s="109"/>
      <c r="BT99" s="110"/>
      <c r="BU99" s="110"/>
      <c r="BV99" s="110"/>
      <c r="BW99" s="110"/>
      <c r="BX99" s="110"/>
      <c r="BY99" s="110"/>
      <c r="BZ99" s="110"/>
      <c r="CA99" s="110"/>
      <c r="CB99" s="110"/>
    </row>
    <row r="100" spans="2:80" s="97" customFormat="1" x14ac:dyDescent="0.25">
      <c r="B100" s="118"/>
      <c r="C100" s="100"/>
      <c r="D100" s="119"/>
      <c r="E100" s="100"/>
      <c r="G100" s="101" t="s">
        <v>17</v>
      </c>
      <c r="H100" s="102">
        <f>IF(O99=$C$16,P100,IF($C$16=Q99,R100,IF(S99=$C$16,T100,IF(U99=$C$16,V100,IF(W99=$C$16,X100,IF(Y99=$C$16,Z100,IF(AA99=$C$16,AB100,IF(AC99=$C$16,AD100,IF(AE99=$C$16,AF100,IF(AG99=$C$16,AH100,IF(AI99=$C$16,AJ100,IF($C$16=AK99,AL100,0))))))))))))</f>
        <v>0</v>
      </c>
      <c r="I100" s="103"/>
      <c r="J100" s="104"/>
      <c r="K100" s="103"/>
      <c r="L100" s="102"/>
      <c r="M100" s="105">
        <f t="shared" ref="M100" si="570">+AN95</f>
        <v>0</v>
      </c>
      <c r="N100" s="105"/>
      <c r="O100" s="106">
        <f t="shared" ref="O100" si="571">+O98</f>
        <v>0</v>
      </c>
      <c r="P100" s="102">
        <f t="shared" ref="P100" si="572">+M100+P98</f>
        <v>0</v>
      </c>
      <c r="Q100" s="106">
        <f t="shared" ref="Q100" si="573">+Q98+O100</f>
        <v>0</v>
      </c>
      <c r="R100" s="102">
        <f t="shared" ref="R100" si="574">+R98+P100</f>
        <v>0</v>
      </c>
      <c r="S100" s="106">
        <f t="shared" ref="S100" si="575">+S98+Q100</f>
        <v>0</v>
      </c>
      <c r="T100" s="102">
        <f t="shared" ref="T100" si="576">+T98+R100</f>
        <v>0</v>
      </c>
      <c r="U100" s="106">
        <f t="shared" ref="U100" si="577">+U98+S100</f>
        <v>0</v>
      </c>
      <c r="V100" s="102">
        <f t="shared" ref="V100" si="578">+V98+T100</f>
        <v>0</v>
      </c>
      <c r="W100" s="106">
        <f t="shared" ref="W100" si="579">+W98+U100</f>
        <v>0</v>
      </c>
      <c r="X100" s="102">
        <f t="shared" ref="X100" si="580">+X98+V100</f>
        <v>0</v>
      </c>
      <c r="Y100" s="106">
        <f t="shared" ref="Y100" si="581">+Y98+W100</f>
        <v>0</v>
      </c>
      <c r="Z100" s="102">
        <f t="shared" ref="Z100" si="582">+Z98+X100</f>
        <v>0</v>
      </c>
      <c r="AA100" s="106">
        <f t="shared" ref="AA100" si="583">+AA98+Y100</f>
        <v>0</v>
      </c>
      <c r="AB100" s="102">
        <f t="shared" ref="AB100" si="584">+AB98+Z100</f>
        <v>0</v>
      </c>
      <c r="AC100" s="106">
        <f t="shared" ref="AC100" si="585">+AC98+AA100</f>
        <v>0</v>
      </c>
      <c r="AD100" s="102">
        <f t="shared" ref="AD100" si="586">+AD98+AB100</f>
        <v>0</v>
      </c>
      <c r="AE100" s="106">
        <f t="shared" ref="AE100" si="587">+AE98+AC100</f>
        <v>0</v>
      </c>
      <c r="AF100" s="102">
        <f t="shared" ref="AF100" si="588">+AF98+AD100</f>
        <v>0</v>
      </c>
      <c r="AG100" s="106">
        <f t="shared" ref="AG100" si="589">+AG98+AE100</f>
        <v>0</v>
      </c>
      <c r="AH100" s="102">
        <f t="shared" ref="AH100" si="590">+AH98+AF100</f>
        <v>0</v>
      </c>
      <c r="AI100" s="106">
        <f t="shared" ref="AI100" si="591">+AI98+AG100</f>
        <v>0</v>
      </c>
      <c r="AJ100" s="102">
        <f t="shared" ref="AJ100" si="592">+AJ98+AH100</f>
        <v>0</v>
      </c>
      <c r="AK100" s="106">
        <f t="shared" ref="AK100" si="593">+AK98+AI100</f>
        <v>0</v>
      </c>
      <c r="AL100" s="102">
        <f t="shared" ref="AL100" si="594">+AL98+AJ100</f>
        <v>0</v>
      </c>
      <c r="AM100" s="102"/>
      <c r="AN100" s="105"/>
      <c r="AO100" s="105"/>
      <c r="AP100" s="107"/>
      <c r="AQ100" s="107"/>
      <c r="AR100" s="108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09"/>
      <c r="BR100" s="109"/>
      <c r="BS100" s="109"/>
      <c r="BT100" s="110"/>
      <c r="BU100" s="110"/>
      <c r="BV100" s="110"/>
      <c r="BW100" s="110"/>
      <c r="BX100" s="110"/>
      <c r="BY100" s="110"/>
      <c r="BZ100" s="110"/>
      <c r="CA100" s="110"/>
      <c r="CB100" s="110"/>
    </row>
    <row r="101" spans="2:80" s="97" customFormat="1" x14ac:dyDescent="0.25">
      <c r="B101" s="118"/>
      <c r="C101" s="100"/>
      <c r="D101" s="119"/>
      <c r="E101" s="100"/>
      <c r="G101" s="36"/>
      <c r="H101" s="37"/>
      <c r="I101" s="112"/>
      <c r="J101" s="112"/>
      <c r="K101" s="39">
        <f t="shared" ref="K101" si="595">+K98+1</f>
        <v>24</v>
      </c>
      <c r="L101" s="38">
        <f t="shared" ref="L101" si="596">+AM98</f>
        <v>0</v>
      </c>
      <c r="M101" s="105"/>
      <c r="N101" s="105"/>
      <c r="O101" s="38">
        <f>IF($C$12=0,O98,O98+(O98*$C$12))</f>
        <v>0</v>
      </c>
      <c r="P101" s="38">
        <f>IF($C$15=$H$12,+(L101+O101)*$G$14/12,0)</f>
        <v>0</v>
      </c>
      <c r="Q101" s="38">
        <f t="shared" ref="Q101" si="597">IF(Q98=0,0,+O101)</f>
        <v>0</v>
      </c>
      <c r="R101" s="38">
        <f>IF($C$15=$H$12,+SUM(L101:Q101)*$G$14/12,0)</f>
        <v>0</v>
      </c>
      <c r="S101" s="38">
        <f t="shared" ref="S101" si="598">IF(S98=0,0,+Q101)</f>
        <v>0</v>
      </c>
      <c r="T101" s="38">
        <f>IF($C$15=$H$12,SUM(L101:S101)*$G$14/12,0)</f>
        <v>0</v>
      </c>
      <c r="U101" s="38">
        <f t="shared" ref="U101" si="599">IF(U98=0,0,+S101)</f>
        <v>0</v>
      </c>
      <c r="V101" s="38">
        <f>IF($C$15=$H$12,SUM(L101:U101)*$G$14/12,0)</f>
        <v>0</v>
      </c>
      <c r="W101" s="38">
        <f t="shared" ref="W101" si="600">IF(W98=0,0,+U101)</f>
        <v>0</v>
      </c>
      <c r="X101" s="38">
        <f>IF($C$15=$H$12,SUM(L101:W101)*$G$14/12,0)</f>
        <v>0</v>
      </c>
      <c r="Y101" s="38">
        <f t="shared" ref="Y101" si="601">IF(Y98=0,0,+W101)</f>
        <v>0</v>
      </c>
      <c r="Z101" s="38">
        <f>IF($C$15=$H$12,SUM(L101:Y101)*$G$14/12,0)</f>
        <v>0</v>
      </c>
      <c r="AA101" s="38">
        <f t="shared" ref="AA101" si="602">IF(AA98=0,0,+Y101)</f>
        <v>0</v>
      </c>
      <c r="AB101" s="38">
        <f>IF($C$15=$H$12,SUM(L101:AA101)*$G$14/12,0)</f>
        <v>0</v>
      </c>
      <c r="AC101" s="38">
        <f t="shared" ref="AC101" si="603">IF(AC98=0,0,+AA101)</f>
        <v>0</v>
      </c>
      <c r="AD101" s="38">
        <f>IF($C$15=$H$12,SUM(L101:AC101)*$G$14/12,0)</f>
        <v>0</v>
      </c>
      <c r="AE101" s="38">
        <f t="shared" ref="AE101" si="604">IF(AE98=0,0,+AC101)</f>
        <v>0</v>
      </c>
      <c r="AF101" s="38">
        <f>IF($C$15=$H$12,SUM(L101:AE101)*$G$14/12,0)</f>
        <v>0</v>
      </c>
      <c r="AG101" s="38">
        <f t="shared" ref="AG101" si="605">IF(AG98=0,0,+AE101)</f>
        <v>0</v>
      </c>
      <c r="AH101" s="38">
        <f>IF($C$15=$H$12,SUM(L101:AG101)*$G$14/12,0)</f>
        <v>0</v>
      </c>
      <c r="AI101" s="38">
        <f t="shared" ref="AI101" si="606">IF(AI98=0,0,+AG101)</f>
        <v>0</v>
      </c>
      <c r="AJ101" s="38">
        <f>IF($C$15=$H$12,SUM(L101:AI101)*$G$14/12,0)</f>
        <v>0</v>
      </c>
      <c r="AK101" s="38">
        <f t="shared" ref="AK101" si="607">IF(AK98=0,0,+AI101)</f>
        <v>0</v>
      </c>
      <c r="AL101" s="38">
        <f>IF($C$15=$H$12,SUM(L101:AK101)*$G$14/12,IF($C$15=$H$13,(L101+O101)*$G$14,0))</f>
        <v>0</v>
      </c>
      <c r="AM101" s="38">
        <f t="shared" ref="AM101" si="608">SUM(L101:AL101)</f>
        <v>0</v>
      </c>
      <c r="AN101" s="113">
        <f>+AN98+P101+R101+T101+V101+X101+Z101+AB101+AD101+AF101+AH101+AJ101+AL101</f>
        <v>0</v>
      </c>
      <c r="AO101" s="113">
        <f>+AO98+O101+Q101+S101+U101+W101+Y101+AA101+AC101+AE101+AG101+AI101+AK101</f>
        <v>0</v>
      </c>
      <c r="AP101" s="113">
        <f>+AP98+(AP98*$C$12)</f>
        <v>0</v>
      </c>
      <c r="AQ101" s="113">
        <f>+AP101-(AP101*$C$19)</f>
        <v>0</v>
      </c>
      <c r="AR101" s="108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10"/>
      <c r="BU101" s="110"/>
      <c r="BV101" s="110"/>
      <c r="BW101" s="110"/>
      <c r="BX101" s="110"/>
      <c r="BY101" s="110"/>
      <c r="BZ101" s="110"/>
      <c r="CA101" s="110"/>
      <c r="CB101" s="110"/>
    </row>
    <row r="102" spans="2:80" s="97" customFormat="1" x14ac:dyDescent="0.25">
      <c r="B102" s="118"/>
      <c r="C102" s="100"/>
      <c r="D102" s="119"/>
      <c r="E102" s="100"/>
      <c r="G102" s="108" t="s">
        <v>16</v>
      </c>
      <c r="H102" s="114"/>
      <c r="I102" s="112">
        <f>IF(O102=$C$16,P102,IF($C$16=Q102,R102,IF(S102=$C$16,T102,IF(U102=$C$16,V102,IF(W102=$C$16,X102,IF(Y102=$C$16,Z102,IF(AA102=$C$16,AB102,IF(AC102=$C$16,AD102,IF(AE102=$C$16,AF102,IF(AG102=$C$16,AH102,IF(AI102=$C$16,AJ102,IF($C$16=AK102,AL102,0))))))))))))</f>
        <v>0</v>
      </c>
      <c r="J102" s="112"/>
      <c r="K102" s="100"/>
      <c r="L102" s="112"/>
      <c r="M102" s="105"/>
      <c r="N102" s="105"/>
      <c r="O102" s="109">
        <f t="shared" ref="O102" si="609">+O99+12</f>
        <v>277</v>
      </c>
      <c r="P102" s="112">
        <f>SUM($L101:P101)</f>
        <v>0</v>
      </c>
      <c r="Q102" s="109">
        <f t="shared" ref="Q102" si="610">+O102+1</f>
        <v>278</v>
      </c>
      <c r="R102" s="112">
        <f>SUM($L101:R101)</f>
        <v>0</v>
      </c>
      <c r="S102" s="109">
        <f t="shared" ref="S102" si="611">+Q102+1</f>
        <v>279</v>
      </c>
      <c r="T102" s="112">
        <f>SUM($L101:T101)</f>
        <v>0</v>
      </c>
      <c r="U102" s="109">
        <f t="shared" ref="U102" si="612">+S102+1</f>
        <v>280</v>
      </c>
      <c r="V102" s="112">
        <f>SUM($L101:V101)</f>
        <v>0</v>
      </c>
      <c r="W102" s="109">
        <f t="shared" ref="W102" si="613">+U102+1</f>
        <v>281</v>
      </c>
      <c r="X102" s="112">
        <f>SUM($L101:X101)</f>
        <v>0</v>
      </c>
      <c r="Y102" s="109">
        <f t="shared" ref="Y102" si="614">+W102+1</f>
        <v>282</v>
      </c>
      <c r="Z102" s="112">
        <f>SUM($L101:Z101)</f>
        <v>0</v>
      </c>
      <c r="AA102" s="109">
        <f t="shared" ref="AA102" si="615">+Y102+1</f>
        <v>283</v>
      </c>
      <c r="AB102" s="112">
        <f>SUM($L101:AB101)</f>
        <v>0</v>
      </c>
      <c r="AC102" s="109">
        <f t="shared" ref="AC102" si="616">+AA102+1</f>
        <v>284</v>
      </c>
      <c r="AD102" s="112">
        <f>SUM($L101:AD101)</f>
        <v>0</v>
      </c>
      <c r="AE102" s="109">
        <f t="shared" ref="AE102" si="617">+AC102+1</f>
        <v>285</v>
      </c>
      <c r="AF102" s="112">
        <f>SUM($L101:AF101)</f>
        <v>0</v>
      </c>
      <c r="AG102" s="109">
        <f t="shared" ref="AG102" si="618">+AE102+1</f>
        <v>286</v>
      </c>
      <c r="AH102" s="112">
        <f>SUM($L101:AH101)</f>
        <v>0</v>
      </c>
      <c r="AI102" s="109">
        <f t="shared" ref="AI102" si="619">+AG102+1</f>
        <v>287</v>
      </c>
      <c r="AJ102" s="112">
        <f>SUM($L101:AJ101)</f>
        <v>0</v>
      </c>
      <c r="AK102" s="109">
        <f t="shared" ref="AK102" si="620">+AI102+1</f>
        <v>288</v>
      </c>
      <c r="AL102" s="112">
        <f>SUM($L101:AL101)</f>
        <v>0</v>
      </c>
      <c r="AM102" s="112"/>
      <c r="AN102" s="107"/>
      <c r="AO102" s="107"/>
      <c r="AP102" s="107"/>
      <c r="AQ102" s="107"/>
      <c r="AR102" s="108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  <c r="BH102" s="109"/>
      <c r="BI102" s="109"/>
      <c r="BJ102" s="109"/>
      <c r="BK102" s="109"/>
      <c r="BL102" s="109"/>
      <c r="BM102" s="109"/>
      <c r="BN102" s="109"/>
      <c r="BO102" s="109"/>
      <c r="BP102" s="109"/>
      <c r="BQ102" s="109"/>
      <c r="BR102" s="109"/>
      <c r="BS102" s="109"/>
      <c r="BT102" s="110"/>
      <c r="BU102" s="110"/>
      <c r="BV102" s="110"/>
      <c r="BW102" s="110"/>
      <c r="BX102" s="110"/>
      <c r="BY102" s="110"/>
      <c r="BZ102" s="110"/>
      <c r="CA102" s="110"/>
      <c r="CB102" s="110"/>
    </row>
    <row r="103" spans="2:80" s="97" customFormat="1" x14ac:dyDescent="0.25">
      <c r="B103" s="118"/>
      <c r="C103" s="100"/>
      <c r="D103" s="119"/>
      <c r="E103" s="100"/>
      <c r="G103" s="101" t="s">
        <v>17</v>
      </c>
      <c r="H103" s="102">
        <f>IF(O102=$C$16,P103,IF($C$16=Q102,R103,IF(S102=$C$16,T103,IF(U102=$C$16,V103,IF(W102=$C$16,X103,IF(Y102=$C$16,Z103,IF(AA102=$C$16,AB103,IF(AC102=$C$16,AD103,IF(AE102=$C$16,AF103,IF(AG102=$C$16,AH103,IF(AI102=$C$16,AJ103,IF($C$16=AK102,AL103,0))))))))))))</f>
        <v>0</v>
      </c>
      <c r="I103" s="103"/>
      <c r="J103" s="104"/>
      <c r="K103" s="103"/>
      <c r="L103" s="102"/>
      <c r="M103" s="105">
        <f t="shared" ref="M103" si="621">+AN98</f>
        <v>0</v>
      </c>
      <c r="N103" s="105"/>
      <c r="O103" s="106">
        <f t="shared" ref="O103" si="622">+O101</f>
        <v>0</v>
      </c>
      <c r="P103" s="102">
        <f t="shared" ref="P103" si="623">+M103+P101</f>
        <v>0</v>
      </c>
      <c r="Q103" s="106">
        <f t="shared" ref="Q103" si="624">+Q101+O103</f>
        <v>0</v>
      </c>
      <c r="R103" s="102">
        <f t="shared" ref="R103" si="625">+R101+P103</f>
        <v>0</v>
      </c>
      <c r="S103" s="106">
        <f t="shared" ref="S103" si="626">+S101+Q103</f>
        <v>0</v>
      </c>
      <c r="T103" s="102">
        <f t="shared" ref="T103" si="627">+T101+R103</f>
        <v>0</v>
      </c>
      <c r="U103" s="106">
        <f t="shared" ref="U103" si="628">+U101+S103</f>
        <v>0</v>
      </c>
      <c r="V103" s="102">
        <f t="shared" ref="V103" si="629">+V101+T103</f>
        <v>0</v>
      </c>
      <c r="W103" s="106">
        <f t="shared" ref="W103" si="630">+W101+U103</f>
        <v>0</v>
      </c>
      <c r="X103" s="102">
        <f t="shared" ref="X103" si="631">+X101+V103</f>
        <v>0</v>
      </c>
      <c r="Y103" s="106">
        <f t="shared" ref="Y103" si="632">+Y101+W103</f>
        <v>0</v>
      </c>
      <c r="Z103" s="102">
        <f t="shared" ref="Z103" si="633">+Z101+X103</f>
        <v>0</v>
      </c>
      <c r="AA103" s="106">
        <f t="shared" ref="AA103" si="634">+AA101+Y103</f>
        <v>0</v>
      </c>
      <c r="AB103" s="102">
        <f t="shared" ref="AB103" si="635">+AB101+Z103</f>
        <v>0</v>
      </c>
      <c r="AC103" s="106">
        <f t="shared" ref="AC103" si="636">+AC101+AA103</f>
        <v>0</v>
      </c>
      <c r="AD103" s="102">
        <f t="shared" ref="AD103" si="637">+AD101+AB103</f>
        <v>0</v>
      </c>
      <c r="AE103" s="106">
        <f t="shared" ref="AE103" si="638">+AE101+AC103</f>
        <v>0</v>
      </c>
      <c r="AF103" s="102">
        <f t="shared" ref="AF103" si="639">+AF101+AD103</f>
        <v>0</v>
      </c>
      <c r="AG103" s="106">
        <f t="shared" ref="AG103" si="640">+AG101+AE103</f>
        <v>0</v>
      </c>
      <c r="AH103" s="102">
        <f t="shared" ref="AH103" si="641">+AH101+AF103</f>
        <v>0</v>
      </c>
      <c r="AI103" s="106">
        <f t="shared" ref="AI103" si="642">+AI101+AG103</f>
        <v>0</v>
      </c>
      <c r="AJ103" s="102">
        <f t="shared" ref="AJ103" si="643">+AJ101+AH103</f>
        <v>0</v>
      </c>
      <c r="AK103" s="106">
        <f t="shared" ref="AK103" si="644">+AK101+AI103</f>
        <v>0</v>
      </c>
      <c r="AL103" s="102">
        <f t="shared" ref="AL103" si="645">+AL101+AJ103</f>
        <v>0</v>
      </c>
      <c r="AM103" s="102"/>
      <c r="AN103" s="105"/>
      <c r="AO103" s="105"/>
      <c r="AP103" s="107"/>
      <c r="AQ103" s="107"/>
      <c r="AR103" s="108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  <c r="BH103" s="109"/>
      <c r="BI103" s="109"/>
      <c r="BJ103" s="109"/>
      <c r="BK103" s="109"/>
      <c r="BL103" s="109"/>
      <c r="BM103" s="109"/>
      <c r="BN103" s="109"/>
      <c r="BO103" s="109"/>
      <c r="BP103" s="109"/>
      <c r="BQ103" s="109"/>
      <c r="BR103" s="109"/>
      <c r="BS103" s="109"/>
      <c r="BT103" s="110"/>
      <c r="BU103" s="110"/>
      <c r="BV103" s="110"/>
      <c r="BW103" s="110"/>
      <c r="BX103" s="110"/>
      <c r="BY103" s="110"/>
      <c r="BZ103" s="110"/>
      <c r="CA103" s="110"/>
      <c r="CB103" s="110"/>
    </row>
    <row r="104" spans="2:80" s="97" customFormat="1" x14ac:dyDescent="0.25">
      <c r="B104" s="118"/>
      <c r="C104" s="100"/>
      <c r="D104" s="119"/>
      <c r="E104" s="100"/>
      <c r="G104" s="36"/>
      <c r="H104" s="37"/>
      <c r="I104" s="112"/>
      <c r="J104" s="112"/>
      <c r="K104" s="39">
        <f t="shared" ref="K104" si="646">+K101+1</f>
        <v>25</v>
      </c>
      <c r="L104" s="38">
        <f t="shared" ref="L104" si="647">+AM101</f>
        <v>0</v>
      </c>
      <c r="M104" s="105"/>
      <c r="N104" s="105"/>
      <c r="O104" s="38">
        <f>IF($C$12=0,O101,O101+(O101*$C$12))</f>
        <v>0</v>
      </c>
      <c r="P104" s="38">
        <f>IF($C$15=$H$12,+(L104+O104)*$G$14/12,0)</f>
        <v>0</v>
      </c>
      <c r="Q104" s="38">
        <f t="shared" ref="Q104" si="648">IF(Q101=0,0,+O104)</f>
        <v>0</v>
      </c>
      <c r="R104" s="38">
        <f>IF($C$15=$H$12,+SUM(L104:Q104)*$G$14/12,0)</f>
        <v>0</v>
      </c>
      <c r="S104" s="38">
        <f t="shared" ref="S104" si="649">IF(S101=0,0,+Q104)</f>
        <v>0</v>
      </c>
      <c r="T104" s="38">
        <f>IF($C$15=$H$12,SUM(L104:S104)*$G$14/12,0)</f>
        <v>0</v>
      </c>
      <c r="U104" s="38">
        <f t="shared" ref="U104" si="650">IF(U101=0,0,+S104)</f>
        <v>0</v>
      </c>
      <c r="V104" s="38">
        <f>IF($C$15=$H$12,SUM(L104:U104)*$G$14/12,0)</f>
        <v>0</v>
      </c>
      <c r="W104" s="38">
        <f t="shared" ref="W104" si="651">IF(W101=0,0,+U104)</f>
        <v>0</v>
      </c>
      <c r="X104" s="38">
        <f>IF($C$15=$H$12,SUM(L104:W104)*$G$14/12,0)</f>
        <v>0</v>
      </c>
      <c r="Y104" s="38">
        <f t="shared" ref="Y104" si="652">IF(Y101=0,0,+W104)</f>
        <v>0</v>
      </c>
      <c r="Z104" s="38">
        <f>IF($C$15=$H$12,SUM(L104:Y104)*$G$14/12,0)</f>
        <v>0</v>
      </c>
      <c r="AA104" s="38">
        <f t="shared" ref="AA104" si="653">IF(AA101=0,0,+Y104)</f>
        <v>0</v>
      </c>
      <c r="AB104" s="38">
        <f>IF($C$15=$H$12,SUM(L104:AA104)*$G$14/12,0)</f>
        <v>0</v>
      </c>
      <c r="AC104" s="38">
        <f t="shared" ref="AC104" si="654">IF(AC101=0,0,+AA104)</f>
        <v>0</v>
      </c>
      <c r="AD104" s="38">
        <f>IF($C$15=$H$12,SUM(L104:AC104)*$G$14/12,0)</f>
        <v>0</v>
      </c>
      <c r="AE104" s="38">
        <f t="shared" ref="AE104" si="655">IF(AE101=0,0,+AC104)</f>
        <v>0</v>
      </c>
      <c r="AF104" s="38">
        <f>IF($C$15=$H$12,SUM(L104:AE104)*$G$14/12,0)</f>
        <v>0</v>
      </c>
      <c r="AG104" s="38">
        <f t="shared" ref="AG104" si="656">IF(AG101=0,0,+AE104)</f>
        <v>0</v>
      </c>
      <c r="AH104" s="38">
        <f>IF($C$15=$H$12,SUM(L104:AG104)*$G$14/12,0)</f>
        <v>0</v>
      </c>
      <c r="AI104" s="38">
        <f t="shared" ref="AI104" si="657">IF(AI101=0,0,+AG104)</f>
        <v>0</v>
      </c>
      <c r="AJ104" s="38">
        <f>IF($C$15=$H$12,SUM(L104:AI104)*$G$14/12,0)</f>
        <v>0</v>
      </c>
      <c r="AK104" s="38">
        <f t="shared" ref="AK104" si="658">IF(AK101=0,0,+AI104)</f>
        <v>0</v>
      </c>
      <c r="AL104" s="38">
        <f>IF($C$15=$H$12,SUM(L104:AK104)*$G$14/12,IF($C$15=$H$13,(L104+O104)*$G$14,0))</f>
        <v>0</v>
      </c>
      <c r="AM104" s="38">
        <f t="shared" ref="AM104" si="659">SUM(L104:AL104)</f>
        <v>0</v>
      </c>
      <c r="AN104" s="113">
        <f>+AN101+P104+R104+T104+V104+X104+Z104+AB104+AD104+AF104+AH104+AJ104+AL104</f>
        <v>0</v>
      </c>
      <c r="AO104" s="113">
        <f>+AO101+O104+Q104+S104+U104+W104+Y104+AA104+AC104+AE104+AG104+AI104+AK104</f>
        <v>0</v>
      </c>
      <c r="AP104" s="113">
        <f>+AP101+(AP101*$C$12)</f>
        <v>0</v>
      </c>
      <c r="AQ104" s="113">
        <f>+AP104-(AP104*$C$19)</f>
        <v>0</v>
      </c>
      <c r="AR104" s="108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09"/>
      <c r="BI104" s="109"/>
      <c r="BJ104" s="109"/>
      <c r="BK104" s="109"/>
      <c r="BL104" s="109"/>
      <c r="BM104" s="109"/>
      <c r="BN104" s="109"/>
      <c r="BO104" s="109"/>
      <c r="BP104" s="109"/>
      <c r="BQ104" s="109"/>
      <c r="BR104" s="109"/>
      <c r="BS104" s="109"/>
      <c r="BT104" s="110"/>
      <c r="BU104" s="110"/>
      <c r="BV104" s="110"/>
      <c r="BW104" s="110"/>
      <c r="BX104" s="110"/>
      <c r="BY104" s="110"/>
      <c r="BZ104" s="110"/>
      <c r="CA104" s="110"/>
      <c r="CB104" s="110"/>
    </row>
    <row r="105" spans="2:80" s="97" customFormat="1" x14ac:dyDescent="0.25">
      <c r="B105" s="118"/>
      <c r="C105" s="100"/>
      <c r="D105" s="119"/>
      <c r="E105" s="100"/>
      <c r="G105" s="108" t="s">
        <v>16</v>
      </c>
      <c r="H105" s="114"/>
      <c r="I105" s="112">
        <f>IF(O105=$C$16,P105,IF($C$16=Q105,R105,IF(S105=$C$16,T105,IF(U105=$C$16,V105,IF(W105=$C$16,X105,IF(Y105=$C$16,Z105,IF(AA105=$C$16,AB105,IF(AC105=$C$16,AD105,IF(AE105=$C$16,AF105,IF(AG105=$C$16,AH105,IF(AI105=$C$16,AJ105,IF($C$16=AK105,AL105,0))))))))))))</f>
        <v>0</v>
      </c>
      <c r="J105" s="112"/>
      <c r="K105" s="100"/>
      <c r="L105" s="112"/>
      <c r="M105" s="105"/>
      <c r="N105" s="105"/>
      <c r="O105" s="109">
        <f t="shared" ref="O105" si="660">+O102+12</f>
        <v>289</v>
      </c>
      <c r="P105" s="112">
        <f>SUM($L104:P104)</f>
        <v>0</v>
      </c>
      <c r="Q105" s="109">
        <f t="shared" ref="Q105" si="661">+O105+1</f>
        <v>290</v>
      </c>
      <c r="R105" s="112">
        <f>SUM($L104:R104)</f>
        <v>0</v>
      </c>
      <c r="S105" s="109">
        <f t="shared" ref="S105" si="662">+Q105+1</f>
        <v>291</v>
      </c>
      <c r="T105" s="112">
        <f>SUM($L104:T104)</f>
        <v>0</v>
      </c>
      <c r="U105" s="109">
        <f t="shared" ref="U105" si="663">+S105+1</f>
        <v>292</v>
      </c>
      <c r="V105" s="112">
        <f>SUM($L104:V104)</f>
        <v>0</v>
      </c>
      <c r="W105" s="109">
        <f t="shared" ref="W105" si="664">+U105+1</f>
        <v>293</v>
      </c>
      <c r="X105" s="112">
        <f>SUM($L104:X104)</f>
        <v>0</v>
      </c>
      <c r="Y105" s="109">
        <f t="shared" ref="Y105" si="665">+W105+1</f>
        <v>294</v>
      </c>
      <c r="Z105" s="112">
        <f>SUM($L104:Z104)</f>
        <v>0</v>
      </c>
      <c r="AA105" s="109">
        <f t="shared" ref="AA105" si="666">+Y105+1</f>
        <v>295</v>
      </c>
      <c r="AB105" s="112">
        <f>SUM($L104:AB104)</f>
        <v>0</v>
      </c>
      <c r="AC105" s="109">
        <f t="shared" ref="AC105" si="667">+AA105+1</f>
        <v>296</v>
      </c>
      <c r="AD105" s="112">
        <f>SUM($L104:AD104)</f>
        <v>0</v>
      </c>
      <c r="AE105" s="109">
        <f t="shared" ref="AE105" si="668">+AC105+1</f>
        <v>297</v>
      </c>
      <c r="AF105" s="112">
        <f>SUM($L104:AF104)</f>
        <v>0</v>
      </c>
      <c r="AG105" s="109">
        <f t="shared" ref="AG105" si="669">+AE105+1</f>
        <v>298</v>
      </c>
      <c r="AH105" s="112">
        <f>SUM($L104:AH104)</f>
        <v>0</v>
      </c>
      <c r="AI105" s="109">
        <f t="shared" ref="AI105" si="670">+AG105+1</f>
        <v>299</v>
      </c>
      <c r="AJ105" s="112">
        <f>SUM($L104:AJ104)</f>
        <v>0</v>
      </c>
      <c r="AK105" s="109">
        <f t="shared" ref="AK105" si="671">+AI105+1</f>
        <v>300</v>
      </c>
      <c r="AL105" s="112">
        <f>SUM($L104:AL104)</f>
        <v>0</v>
      </c>
      <c r="AM105" s="112"/>
      <c r="AN105" s="107"/>
      <c r="AO105" s="107"/>
      <c r="AP105" s="107"/>
      <c r="AQ105" s="107"/>
      <c r="AR105" s="108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09"/>
      <c r="BI105" s="109"/>
      <c r="BJ105" s="109"/>
      <c r="BK105" s="109"/>
      <c r="BL105" s="109"/>
      <c r="BM105" s="109"/>
      <c r="BN105" s="109"/>
      <c r="BO105" s="109"/>
      <c r="BP105" s="109"/>
      <c r="BQ105" s="109"/>
      <c r="BR105" s="109"/>
      <c r="BS105" s="109"/>
      <c r="BT105" s="110"/>
      <c r="BU105" s="110"/>
      <c r="BV105" s="110"/>
      <c r="BW105" s="110"/>
      <c r="BX105" s="110"/>
      <c r="BY105" s="110"/>
      <c r="BZ105" s="110"/>
      <c r="CA105" s="110"/>
      <c r="CB105" s="110"/>
    </row>
    <row r="106" spans="2:80" s="97" customFormat="1" x14ac:dyDescent="0.25">
      <c r="B106" s="118"/>
      <c r="C106" s="100"/>
      <c r="D106" s="119"/>
      <c r="E106" s="100"/>
      <c r="G106" s="101" t="s">
        <v>17</v>
      </c>
      <c r="H106" s="102">
        <f>IF(O105=$C$16,P106,IF($C$16=Q105,R106,IF(S105=$C$16,T106,IF(U105=$C$16,V106,IF(W105=$C$16,X106,IF(Y105=$C$16,Z106,IF(AA105=$C$16,AB106,IF(AC105=$C$16,AD106,IF(AE105=$C$16,AF106,IF(AG105=$C$16,AH106,IF(AI105=$C$16,AJ106,IF($C$16=AK105,AL106,0))))))))))))</f>
        <v>0</v>
      </c>
      <c r="I106" s="103"/>
      <c r="J106" s="104"/>
      <c r="K106" s="103"/>
      <c r="L106" s="102"/>
      <c r="M106" s="105">
        <f t="shared" ref="M106" si="672">+AN101</f>
        <v>0</v>
      </c>
      <c r="N106" s="105"/>
      <c r="O106" s="106">
        <f t="shared" ref="O106" si="673">+O104</f>
        <v>0</v>
      </c>
      <c r="P106" s="102">
        <f t="shared" ref="P106" si="674">+M106+P104</f>
        <v>0</v>
      </c>
      <c r="Q106" s="106">
        <f t="shared" ref="Q106" si="675">+Q104+O106</f>
        <v>0</v>
      </c>
      <c r="R106" s="102">
        <f t="shared" ref="R106" si="676">+R104+P106</f>
        <v>0</v>
      </c>
      <c r="S106" s="106">
        <f t="shared" ref="S106" si="677">+S104+Q106</f>
        <v>0</v>
      </c>
      <c r="T106" s="102">
        <f t="shared" ref="T106" si="678">+T104+R106</f>
        <v>0</v>
      </c>
      <c r="U106" s="106">
        <f t="shared" ref="U106" si="679">+U104+S106</f>
        <v>0</v>
      </c>
      <c r="V106" s="102">
        <f t="shared" ref="V106" si="680">+V104+T106</f>
        <v>0</v>
      </c>
      <c r="W106" s="106">
        <f t="shared" ref="W106" si="681">+W104+U106</f>
        <v>0</v>
      </c>
      <c r="X106" s="102">
        <f t="shared" ref="X106" si="682">+X104+V106</f>
        <v>0</v>
      </c>
      <c r="Y106" s="106">
        <f t="shared" ref="Y106" si="683">+Y104+W106</f>
        <v>0</v>
      </c>
      <c r="Z106" s="102">
        <f t="shared" ref="Z106" si="684">+Z104+X106</f>
        <v>0</v>
      </c>
      <c r="AA106" s="106">
        <f t="shared" ref="AA106" si="685">+AA104+Y106</f>
        <v>0</v>
      </c>
      <c r="AB106" s="102">
        <f t="shared" ref="AB106" si="686">+AB104+Z106</f>
        <v>0</v>
      </c>
      <c r="AC106" s="106">
        <f t="shared" ref="AC106" si="687">+AC104+AA106</f>
        <v>0</v>
      </c>
      <c r="AD106" s="102">
        <f t="shared" ref="AD106" si="688">+AD104+AB106</f>
        <v>0</v>
      </c>
      <c r="AE106" s="106">
        <f t="shared" ref="AE106" si="689">+AE104+AC106</f>
        <v>0</v>
      </c>
      <c r="AF106" s="102">
        <f t="shared" ref="AF106" si="690">+AF104+AD106</f>
        <v>0</v>
      </c>
      <c r="AG106" s="106">
        <f t="shared" ref="AG106" si="691">+AG104+AE106</f>
        <v>0</v>
      </c>
      <c r="AH106" s="102">
        <f t="shared" ref="AH106" si="692">+AH104+AF106</f>
        <v>0</v>
      </c>
      <c r="AI106" s="106">
        <f t="shared" ref="AI106" si="693">+AI104+AG106</f>
        <v>0</v>
      </c>
      <c r="AJ106" s="102">
        <f t="shared" ref="AJ106" si="694">+AJ104+AH106</f>
        <v>0</v>
      </c>
      <c r="AK106" s="106">
        <f t="shared" ref="AK106" si="695">+AK104+AI106</f>
        <v>0</v>
      </c>
      <c r="AL106" s="102">
        <f t="shared" ref="AL106" si="696">+AL104+AJ106</f>
        <v>0</v>
      </c>
      <c r="AM106" s="102"/>
      <c r="AN106" s="105"/>
      <c r="AO106" s="105"/>
      <c r="AP106" s="107"/>
      <c r="AQ106" s="107"/>
      <c r="AR106" s="108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09"/>
      <c r="BI106" s="109"/>
      <c r="BJ106" s="109"/>
      <c r="BK106" s="109"/>
      <c r="BL106" s="109"/>
      <c r="BM106" s="109"/>
      <c r="BN106" s="109"/>
      <c r="BO106" s="109"/>
      <c r="BP106" s="109"/>
      <c r="BQ106" s="109"/>
      <c r="BR106" s="109"/>
      <c r="BS106" s="109"/>
      <c r="BT106" s="110"/>
      <c r="BU106" s="110"/>
      <c r="BV106" s="110"/>
      <c r="BW106" s="110"/>
      <c r="BX106" s="110"/>
      <c r="BY106" s="110"/>
      <c r="BZ106" s="110"/>
      <c r="CA106" s="110"/>
      <c r="CB106" s="110"/>
    </row>
    <row r="107" spans="2:80" s="97" customFormat="1" x14ac:dyDescent="0.25">
      <c r="B107" s="118"/>
      <c r="C107" s="100"/>
      <c r="D107" s="119"/>
      <c r="E107" s="100"/>
      <c r="G107" s="36"/>
      <c r="H107" s="37"/>
      <c r="I107" s="112"/>
      <c r="J107" s="112"/>
      <c r="K107" s="39">
        <f t="shared" ref="K107" si="697">+K104+1</f>
        <v>26</v>
      </c>
      <c r="L107" s="38">
        <f t="shared" ref="L107" si="698">+AM104</f>
        <v>0</v>
      </c>
      <c r="M107" s="105"/>
      <c r="N107" s="105"/>
      <c r="O107" s="38">
        <f>IF($C$12=0,O104,O104+(O104*$C$12))</f>
        <v>0</v>
      </c>
      <c r="P107" s="38">
        <f>IF($C$15=$H$12,+(L107+O107)*$G$14/12,0)</f>
        <v>0</v>
      </c>
      <c r="Q107" s="38">
        <f t="shared" ref="Q107" si="699">IF(Q104=0,0,+O107)</f>
        <v>0</v>
      </c>
      <c r="R107" s="38">
        <f>IF($C$15=$H$12,+SUM(L107:Q107)*$G$14/12,0)</f>
        <v>0</v>
      </c>
      <c r="S107" s="38">
        <f t="shared" ref="S107" si="700">IF(S104=0,0,+Q107)</f>
        <v>0</v>
      </c>
      <c r="T107" s="38">
        <f>IF($C$15=$H$12,SUM(L107:S107)*$G$14/12,0)</f>
        <v>0</v>
      </c>
      <c r="U107" s="38">
        <f t="shared" ref="U107" si="701">IF(U104=0,0,+S107)</f>
        <v>0</v>
      </c>
      <c r="V107" s="38">
        <f>IF($C$15=$H$12,SUM(L107:U107)*$G$14/12,0)</f>
        <v>0</v>
      </c>
      <c r="W107" s="38">
        <f t="shared" ref="W107" si="702">IF(W104=0,0,+U107)</f>
        <v>0</v>
      </c>
      <c r="X107" s="38">
        <f>IF($C$15=$H$12,SUM(L107:W107)*$G$14/12,0)</f>
        <v>0</v>
      </c>
      <c r="Y107" s="38">
        <f t="shared" ref="Y107" si="703">IF(Y104=0,0,+W107)</f>
        <v>0</v>
      </c>
      <c r="Z107" s="38">
        <f>IF($C$15=$H$12,SUM(L107:Y107)*$G$14/12,0)</f>
        <v>0</v>
      </c>
      <c r="AA107" s="38">
        <f t="shared" ref="AA107" si="704">IF(AA104=0,0,+Y107)</f>
        <v>0</v>
      </c>
      <c r="AB107" s="38">
        <f>IF($C$15=$H$12,SUM(L107:AA107)*$G$14/12,0)</f>
        <v>0</v>
      </c>
      <c r="AC107" s="38">
        <f t="shared" ref="AC107" si="705">IF(AC104=0,0,+AA107)</f>
        <v>0</v>
      </c>
      <c r="AD107" s="38">
        <f>IF($C$15=$H$12,SUM(L107:AC107)*$G$14/12,0)</f>
        <v>0</v>
      </c>
      <c r="AE107" s="38">
        <f t="shared" ref="AE107" si="706">IF(AE104=0,0,+AC107)</f>
        <v>0</v>
      </c>
      <c r="AF107" s="38">
        <f>IF($C$15=$H$12,SUM(L107:AE107)*$G$14/12,0)</f>
        <v>0</v>
      </c>
      <c r="AG107" s="38">
        <f t="shared" ref="AG107" si="707">IF(AG104=0,0,+AE107)</f>
        <v>0</v>
      </c>
      <c r="AH107" s="38">
        <f>IF($C$15=$H$12,SUM(L107:AG107)*$G$14/12,0)</f>
        <v>0</v>
      </c>
      <c r="AI107" s="38">
        <f t="shared" ref="AI107" si="708">IF(AI104=0,0,+AG107)</f>
        <v>0</v>
      </c>
      <c r="AJ107" s="38">
        <f>IF($C$15=$H$12,SUM(L107:AI107)*$G$14/12,0)</f>
        <v>0</v>
      </c>
      <c r="AK107" s="38">
        <f t="shared" ref="AK107" si="709">IF(AK104=0,0,+AI107)</f>
        <v>0</v>
      </c>
      <c r="AL107" s="38">
        <f>IF($C$15=$H$12,SUM(L107:AK107)*$G$14/12,IF($C$15=$H$13,(L107+O107)*$G$14,0))</f>
        <v>0</v>
      </c>
      <c r="AM107" s="38">
        <f t="shared" ref="AM107" si="710">SUM(L107:AL107)</f>
        <v>0</v>
      </c>
      <c r="AN107" s="113">
        <f>+AN104+P107+R107+T107+V107+X107+Z107+AB107+AD107+AF107+AH107+AJ107+AL107</f>
        <v>0</v>
      </c>
      <c r="AO107" s="113">
        <f>+AO104+O107+Q107+S107+U107+W107+Y107+AA107+AC107+AE107+AG107+AI107+AK107</f>
        <v>0</v>
      </c>
      <c r="AP107" s="113">
        <f>+AP104+(AP104*$C$12)</f>
        <v>0</v>
      </c>
      <c r="AQ107" s="113">
        <f>+AP107-(AP107*$C$19)</f>
        <v>0</v>
      </c>
      <c r="AR107" s="108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09"/>
      <c r="BP107" s="109"/>
      <c r="BQ107" s="109"/>
      <c r="BR107" s="109"/>
      <c r="BS107" s="109"/>
      <c r="BT107" s="110"/>
      <c r="BU107" s="110"/>
      <c r="BV107" s="110"/>
      <c r="BW107" s="110"/>
      <c r="BX107" s="110"/>
      <c r="BY107" s="110"/>
      <c r="BZ107" s="110"/>
      <c r="CA107" s="110"/>
      <c r="CB107" s="110"/>
    </row>
    <row r="108" spans="2:80" s="97" customFormat="1" x14ac:dyDescent="0.25">
      <c r="B108" s="118"/>
      <c r="C108" s="100"/>
      <c r="D108" s="119"/>
      <c r="E108" s="100"/>
      <c r="G108" s="108" t="s">
        <v>16</v>
      </c>
      <c r="H108" s="114"/>
      <c r="I108" s="112">
        <f>IF(O108=$C$16,P108,IF($C$16=Q108,R108,IF(S108=$C$16,T108,IF(U108=$C$16,V108,IF(W108=$C$16,X108,IF(Y108=$C$16,Z108,IF(AA108=$C$16,AB108,IF(AC108=$C$16,AD108,IF(AE108=$C$16,AF108,IF(AG108=$C$16,AH108,IF(AI108=$C$16,AJ108,IF($C$16=AK108,AL108,0))))))))))))</f>
        <v>0</v>
      </c>
      <c r="J108" s="112"/>
      <c r="K108" s="100"/>
      <c r="L108" s="112"/>
      <c r="M108" s="105"/>
      <c r="N108" s="105"/>
      <c r="O108" s="109">
        <f t="shared" ref="O108" si="711">+O105+12</f>
        <v>301</v>
      </c>
      <c r="P108" s="112">
        <f>SUM($L107:P107)</f>
        <v>0</v>
      </c>
      <c r="Q108" s="109">
        <f t="shared" ref="Q108" si="712">+O108+1</f>
        <v>302</v>
      </c>
      <c r="R108" s="112">
        <f>SUM($L107:R107)</f>
        <v>0</v>
      </c>
      <c r="S108" s="109">
        <f t="shared" ref="S108" si="713">+Q108+1</f>
        <v>303</v>
      </c>
      <c r="T108" s="112">
        <f>SUM($L107:T107)</f>
        <v>0</v>
      </c>
      <c r="U108" s="109">
        <f t="shared" ref="U108" si="714">+S108+1</f>
        <v>304</v>
      </c>
      <c r="V108" s="112">
        <f>SUM($L107:V107)</f>
        <v>0</v>
      </c>
      <c r="W108" s="109">
        <f t="shared" ref="W108" si="715">+U108+1</f>
        <v>305</v>
      </c>
      <c r="X108" s="112">
        <f>SUM($L107:X107)</f>
        <v>0</v>
      </c>
      <c r="Y108" s="109">
        <f t="shared" ref="Y108" si="716">+W108+1</f>
        <v>306</v>
      </c>
      <c r="Z108" s="112">
        <f>SUM($L107:Z107)</f>
        <v>0</v>
      </c>
      <c r="AA108" s="109">
        <f t="shared" ref="AA108" si="717">+Y108+1</f>
        <v>307</v>
      </c>
      <c r="AB108" s="112">
        <f>SUM($L107:AB107)</f>
        <v>0</v>
      </c>
      <c r="AC108" s="109">
        <f t="shared" ref="AC108" si="718">+AA108+1</f>
        <v>308</v>
      </c>
      <c r="AD108" s="112">
        <f>SUM($L107:AD107)</f>
        <v>0</v>
      </c>
      <c r="AE108" s="109">
        <f t="shared" ref="AE108" si="719">+AC108+1</f>
        <v>309</v>
      </c>
      <c r="AF108" s="112">
        <f>SUM($L107:AF107)</f>
        <v>0</v>
      </c>
      <c r="AG108" s="109">
        <f t="shared" ref="AG108" si="720">+AE108+1</f>
        <v>310</v>
      </c>
      <c r="AH108" s="112">
        <f>SUM($L107:AH107)</f>
        <v>0</v>
      </c>
      <c r="AI108" s="109">
        <f t="shared" ref="AI108" si="721">+AG108+1</f>
        <v>311</v>
      </c>
      <c r="AJ108" s="112">
        <f>SUM($L107:AJ107)</f>
        <v>0</v>
      </c>
      <c r="AK108" s="109">
        <f t="shared" ref="AK108" si="722">+AI108+1</f>
        <v>312</v>
      </c>
      <c r="AL108" s="112">
        <f>SUM($L107:AL107)</f>
        <v>0</v>
      </c>
      <c r="AM108" s="112"/>
      <c r="AN108" s="107"/>
      <c r="AO108" s="107"/>
      <c r="AP108" s="107"/>
      <c r="AQ108" s="107"/>
      <c r="AR108" s="108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  <c r="BH108" s="109"/>
      <c r="BI108" s="109"/>
      <c r="BJ108" s="109"/>
      <c r="BK108" s="109"/>
      <c r="BL108" s="109"/>
      <c r="BM108" s="109"/>
      <c r="BN108" s="109"/>
      <c r="BO108" s="109"/>
      <c r="BP108" s="109"/>
      <c r="BQ108" s="109"/>
      <c r="BR108" s="109"/>
      <c r="BS108" s="109"/>
      <c r="BT108" s="110"/>
      <c r="BU108" s="110"/>
      <c r="BV108" s="110"/>
      <c r="BW108" s="110"/>
      <c r="BX108" s="110"/>
      <c r="BY108" s="110"/>
      <c r="BZ108" s="110"/>
      <c r="CA108" s="110"/>
      <c r="CB108" s="110"/>
    </row>
    <row r="109" spans="2:80" s="97" customFormat="1" x14ac:dyDescent="0.25">
      <c r="B109" s="118"/>
      <c r="C109" s="100"/>
      <c r="D109" s="119"/>
      <c r="E109" s="100"/>
      <c r="G109" s="101" t="s">
        <v>17</v>
      </c>
      <c r="H109" s="102">
        <f>IF(O108=$C$16,P109,IF($C$16=Q108,R109,IF(S108=$C$16,T109,IF(U108=$C$16,V109,IF(W108=$C$16,X109,IF(Y108=$C$16,Z109,IF(AA108=$C$16,AB109,IF(AC108=$C$16,AD109,IF(AE108=$C$16,AF109,IF(AG108=$C$16,AH109,IF(AI108=$C$16,AJ109,IF($C$16=AK108,AL109,0))))))))))))</f>
        <v>0</v>
      </c>
      <c r="I109" s="103"/>
      <c r="J109" s="104"/>
      <c r="K109" s="103"/>
      <c r="L109" s="102"/>
      <c r="M109" s="105">
        <f t="shared" ref="M109" si="723">+AN104</f>
        <v>0</v>
      </c>
      <c r="N109" s="105"/>
      <c r="O109" s="106">
        <f t="shared" ref="O109" si="724">+O107</f>
        <v>0</v>
      </c>
      <c r="P109" s="102">
        <f t="shared" ref="P109" si="725">+M109+P107</f>
        <v>0</v>
      </c>
      <c r="Q109" s="106">
        <f t="shared" ref="Q109" si="726">+Q107+O109</f>
        <v>0</v>
      </c>
      <c r="R109" s="102">
        <f t="shared" ref="R109" si="727">+R107+P109</f>
        <v>0</v>
      </c>
      <c r="S109" s="106">
        <f t="shared" ref="S109" si="728">+S107+Q109</f>
        <v>0</v>
      </c>
      <c r="T109" s="102">
        <f t="shared" ref="T109" si="729">+T107+R109</f>
        <v>0</v>
      </c>
      <c r="U109" s="106">
        <f t="shared" ref="U109" si="730">+U107+S109</f>
        <v>0</v>
      </c>
      <c r="V109" s="102">
        <f t="shared" ref="V109" si="731">+V107+T109</f>
        <v>0</v>
      </c>
      <c r="W109" s="106">
        <f t="shared" ref="W109" si="732">+W107+U109</f>
        <v>0</v>
      </c>
      <c r="X109" s="102">
        <f t="shared" ref="X109" si="733">+X107+V109</f>
        <v>0</v>
      </c>
      <c r="Y109" s="106">
        <f t="shared" ref="Y109" si="734">+Y107+W109</f>
        <v>0</v>
      </c>
      <c r="Z109" s="102">
        <f t="shared" ref="Z109" si="735">+Z107+X109</f>
        <v>0</v>
      </c>
      <c r="AA109" s="106">
        <f t="shared" ref="AA109" si="736">+AA107+Y109</f>
        <v>0</v>
      </c>
      <c r="AB109" s="102">
        <f t="shared" ref="AB109" si="737">+AB107+Z109</f>
        <v>0</v>
      </c>
      <c r="AC109" s="106">
        <f t="shared" ref="AC109" si="738">+AC107+AA109</f>
        <v>0</v>
      </c>
      <c r="AD109" s="102">
        <f t="shared" ref="AD109" si="739">+AD107+AB109</f>
        <v>0</v>
      </c>
      <c r="AE109" s="106">
        <f t="shared" ref="AE109" si="740">+AE107+AC109</f>
        <v>0</v>
      </c>
      <c r="AF109" s="102">
        <f t="shared" ref="AF109" si="741">+AF107+AD109</f>
        <v>0</v>
      </c>
      <c r="AG109" s="106">
        <f t="shared" ref="AG109" si="742">+AG107+AE109</f>
        <v>0</v>
      </c>
      <c r="AH109" s="102">
        <f t="shared" ref="AH109" si="743">+AH107+AF109</f>
        <v>0</v>
      </c>
      <c r="AI109" s="106">
        <f t="shared" ref="AI109" si="744">+AI107+AG109</f>
        <v>0</v>
      </c>
      <c r="AJ109" s="102">
        <f t="shared" ref="AJ109" si="745">+AJ107+AH109</f>
        <v>0</v>
      </c>
      <c r="AK109" s="106">
        <f t="shared" ref="AK109" si="746">+AK107+AI109</f>
        <v>0</v>
      </c>
      <c r="AL109" s="102">
        <f t="shared" ref="AL109" si="747">+AL107+AJ109</f>
        <v>0</v>
      </c>
      <c r="AM109" s="102"/>
      <c r="AN109" s="105"/>
      <c r="AO109" s="105"/>
      <c r="AP109" s="107"/>
      <c r="AQ109" s="107"/>
      <c r="AR109" s="108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09"/>
      <c r="BI109" s="109"/>
      <c r="BJ109" s="109"/>
      <c r="BK109" s="109"/>
      <c r="BL109" s="109"/>
      <c r="BM109" s="109"/>
      <c r="BN109" s="109"/>
      <c r="BO109" s="109"/>
      <c r="BP109" s="109"/>
      <c r="BQ109" s="109"/>
      <c r="BR109" s="109"/>
      <c r="BS109" s="109"/>
      <c r="BT109" s="110"/>
      <c r="BU109" s="110"/>
      <c r="BV109" s="110"/>
      <c r="BW109" s="110"/>
      <c r="BX109" s="110"/>
      <c r="BY109" s="110"/>
      <c r="BZ109" s="110"/>
      <c r="CA109" s="110"/>
      <c r="CB109" s="110"/>
    </row>
    <row r="110" spans="2:80" s="97" customFormat="1" x14ac:dyDescent="0.25">
      <c r="B110" s="118"/>
      <c r="C110" s="100"/>
      <c r="D110" s="119"/>
      <c r="E110" s="100"/>
      <c r="G110" s="36"/>
      <c r="H110" s="37"/>
      <c r="I110" s="112"/>
      <c r="J110" s="112"/>
      <c r="K110" s="39">
        <f t="shared" ref="K110" si="748">+K107+1</f>
        <v>27</v>
      </c>
      <c r="L110" s="38">
        <f t="shared" ref="L110" si="749">+AM107</f>
        <v>0</v>
      </c>
      <c r="M110" s="105"/>
      <c r="N110" s="105"/>
      <c r="O110" s="38">
        <f>IF($C$12=0,O107,O107+(O107*$C$12))</f>
        <v>0</v>
      </c>
      <c r="P110" s="38">
        <f>IF($C$15=$H$12,+(L110+O110)*$G$14/12,0)</f>
        <v>0</v>
      </c>
      <c r="Q110" s="38">
        <f t="shared" ref="Q110" si="750">IF(Q107=0,0,+O110)</f>
        <v>0</v>
      </c>
      <c r="R110" s="38">
        <f>IF($C$15=$H$12,+SUM(L110:Q110)*$G$14/12,0)</f>
        <v>0</v>
      </c>
      <c r="S110" s="38">
        <f t="shared" ref="S110" si="751">IF(S107=0,0,+Q110)</f>
        <v>0</v>
      </c>
      <c r="T110" s="38">
        <f>IF($C$15=$H$12,SUM(L110:S110)*$G$14/12,0)</f>
        <v>0</v>
      </c>
      <c r="U110" s="38">
        <f t="shared" ref="U110" si="752">IF(U107=0,0,+S110)</f>
        <v>0</v>
      </c>
      <c r="V110" s="38">
        <f>IF($C$15=$H$12,SUM(L110:U110)*$G$14/12,0)</f>
        <v>0</v>
      </c>
      <c r="W110" s="38">
        <f t="shared" ref="W110" si="753">IF(W107=0,0,+U110)</f>
        <v>0</v>
      </c>
      <c r="X110" s="38">
        <f>IF($C$15=$H$12,SUM(L110:W110)*$G$14/12,0)</f>
        <v>0</v>
      </c>
      <c r="Y110" s="38">
        <f t="shared" ref="Y110" si="754">IF(Y107=0,0,+W110)</f>
        <v>0</v>
      </c>
      <c r="Z110" s="38">
        <f>IF($C$15=$H$12,SUM(L110:Y110)*$G$14/12,0)</f>
        <v>0</v>
      </c>
      <c r="AA110" s="38">
        <f t="shared" ref="AA110" si="755">IF(AA107=0,0,+Y110)</f>
        <v>0</v>
      </c>
      <c r="AB110" s="38">
        <f>IF($C$15=$H$12,SUM(L110:AA110)*$G$14/12,0)</f>
        <v>0</v>
      </c>
      <c r="AC110" s="38">
        <f t="shared" ref="AC110" si="756">IF(AC107=0,0,+AA110)</f>
        <v>0</v>
      </c>
      <c r="AD110" s="38">
        <f>IF($C$15=$H$12,SUM(L110:AC110)*$G$14/12,0)</f>
        <v>0</v>
      </c>
      <c r="AE110" s="38">
        <f t="shared" ref="AE110" si="757">IF(AE107=0,0,+AC110)</f>
        <v>0</v>
      </c>
      <c r="AF110" s="38">
        <f>IF($C$15=$H$12,SUM(L110:AE110)*$G$14/12,0)</f>
        <v>0</v>
      </c>
      <c r="AG110" s="38">
        <f t="shared" ref="AG110" si="758">IF(AG107=0,0,+AE110)</f>
        <v>0</v>
      </c>
      <c r="AH110" s="38">
        <f>IF($C$15=$H$12,SUM(L110:AG110)*$G$14/12,0)</f>
        <v>0</v>
      </c>
      <c r="AI110" s="38">
        <f t="shared" ref="AI110" si="759">IF(AI107=0,0,+AG110)</f>
        <v>0</v>
      </c>
      <c r="AJ110" s="38">
        <f>IF($C$15=$H$12,SUM(L110:AI110)*$G$14/12,0)</f>
        <v>0</v>
      </c>
      <c r="AK110" s="38">
        <f t="shared" ref="AK110" si="760">IF(AK107=0,0,+AI110)</f>
        <v>0</v>
      </c>
      <c r="AL110" s="38">
        <f>IF($C$15=$H$12,SUM(L110:AK110)*$G$14/12,IF($C$15=$H$13,(L110+O110)*$G$14,0))</f>
        <v>0</v>
      </c>
      <c r="AM110" s="38">
        <f t="shared" ref="AM110" si="761">SUM(L110:AL110)</f>
        <v>0</v>
      </c>
      <c r="AN110" s="113">
        <f>+AN107+P110+R110+T110+V110+X110+Z110+AB110+AD110+AF110+AH110+AJ110+AL110</f>
        <v>0</v>
      </c>
      <c r="AO110" s="113">
        <f>+AO107+O110+Q110+S110+U110+W110+Y110+AA110+AC110+AE110+AG110+AI110+AK110</f>
        <v>0</v>
      </c>
      <c r="AP110" s="113">
        <f>+AP107+(AP107*$C$12)</f>
        <v>0</v>
      </c>
      <c r="AQ110" s="113">
        <f>+AP110-(AP110*$C$19)</f>
        <v>0</v>
      </c>
      <c r="AR110" s="108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  <c r="BG110" s="109"/>
      <c r="BH110" s="109"/>
      <c r="BI110" s="109"/>
      <c r="BJ110" s="109"/>
      <c r="BK110" s="109"/>
      <c r="BL110" s="109"/>
      <c r="BM110" s="109"/>
      <c r="BN110" s="109"/>
      <c r="BO110" s="109"/>
      <c r="BP110" s="109"/>
      <c r="BQ110" s="109"/>
      <c r="BR110" s="109"/>
      <c r="BS110" s="109"/>
      <c r="BT110" s="110"/>
      <c r="BU110" s="110"/>
      <c r="BV110" s="110"/>
      <c r="BW110" s="110"/>
      <c r="BX110" s="110"/>
      <c r="BY110" s="110"/>
      <c r="BZ110" s="110"/>
      <c r="CA110" s="110"/>
      <c r="CB110" s="110"/>
    </row>
    <row r="111" spans="2:80" s="97" customFormat="1" x14ac:dyDescent="0.25">
      <c r="B111" s="118"/>
      <c r="C111" s="100"/>
      <c r="D111" s="119"/>
      <c r="E111" s="100"/>
      <c r="G111" s="108" t="s">
        <v>16</v>
      </c>
      <c r="H111" s="114"/>
      <c r="I111" s="112">
        <f>IF(O111=$C$16,P111,IF($C$16=Q111,R111,IF(S111=$C$16,T111,IF(U111=$C$16,V111,IF(W111=$C$16,X111,IF(Y111=$C$16,Z111,IF(AA111=$C$16,AB111,IF(AC111=$C$16,AD111,IF(AE111=$C$16,AF111,IF(AG111=$C$16,AH111,IF(AI111=$C$16,AJ111,IF($C$16=AK111,AL111,0))))))))))))</f>
        <v>0</v>
      </c>
      <c r="J111" s="112"/>
      <c r="K111" s="100"/>
      <c r="L111" s="112"/>
      <c r="M111" s="105"/>
      <c r="N111" s="105"/>
      <c r="O111" s="109">
        <f t="shared" ref="O111" si="762">+O108+12</f>
        <v>313</v>
      </c>
      <c r="P111" s="112">
        <f>SUM($L110:P110)</f>
        <v>0</v>
      </c>
      <c r="Q111" s="109">
        <f t="shared" ref="Q111" si="763">+O111+1</f>
        <v>314</v>
      </c>
      <c r="R111" s="112">
        <f>SUM($L110:R110)</f>
        <v>0</v>
      </c>
      <c r="S111" s="109">
        <f t="shared" ref="S111" si="764">+Q111+1</f>
        <v>315</v>
      </c>
      <c r="T111" s="112">
        <f>SUM($L110:T110)</f>
        <v>0</v>
      </c>
      <c r="U111" s="109">
        <f t="shared" ref="U111" si="765">+S111+1</f>
        <v>316</v>
      </c>
      <c r="V111" s="112">
        <f>SUM($L110:V110)</f>
        <v>0</v>
      </c>
      <c r="W111" s="109">
        <f t="shared" ref="W111" si="766">+U111+1</f>
        <v>317</v>
      </c>
      <c r="X111" s="112">
        <f>SUM($L110:X110)</f>
        <v>0</v>
      </c>
      <c r="Y111" s="109">
        <f t="shared" ref="Y111" si="767">+W111+1</f>
        <v>318</v>
      </c>
      <c r="Z111" s="112">
        <f>SUM($L110:Z110)</f>
        <v>0</v>
      </c>
      <c r="AA111" s="109">
        <f t="shared" ref="AA111" si="768">+Y111+1</f>
        <v>319</v>
      </c>
      <c r="AB111" s="112">
        <f>SUM($L110:AB110)</f>
        <v>0</v>
      </c>
      <c r="AC111" s="109">
        <f t="shared" ref="AC111" si="769">+AA111+1</f>
        <v>320</v>
      </c>
      <c r="AD111" s="112">
        <f>SUM($L110:AD110)</f>
        <v>0</v>
      </c>
      <c r="AE111" s="109">
        <f t="shared" ref="AE111" si="770">+AC111+1</f>
        <v>321</v>
      </c>
      <c r="AF111" s="112">
        <f>SUM($L110:AF110)</f>
        <v>0</v>
      </c>
      <c r="AG111" s="109">
        <f t="shared" ref="AG111" si="771">+AE111+1</f>
        <v>322</v>
      </c>
      <c r="AH111" s="112">
        <f>SUM($L110:AH110)</f>
        <v>0</v>
      </c>
      <c r="AI111" s="109">
        <f t="shared" ref="AI111" si="772">+AG111+1</f>
        <v>323</v>
      </c>
      <c r="AJ111" s="112">
        <f>SUM($L110:AJ110)</f>
        <v>0</v>
      </c>
      <c r="AK111" s="109">
        <f t="shared" ref="AK111" si="773">+AI111+1</f>
        <v>324</v>
      </c>
      <c r="AL111" s="112">
        <f>SUM($L110:AL110)</f>
        <v>0</v>
      </c>
      <c r="AM111" s="112"/>
      <c r="AN111" s="107"/>
      <c r="AO111" s="107"/>
      <c r="AP111" s="107"/>
      <c r="AQ111" s="107"/>
      <c r="AR111" s="108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09"/>
      <c r="BI111" s="109"/>
      <c r="BJ111" s="109"/>
      <c r="BK111" s="109"/>
      <c r="BL111" s="109"/>
      <c r="BM111" s="109"/>
      <c r="BN111" s="109"/>
      <c r="BO111" s="109"/>
      <c r="BP111" s="109"/>
      <c r="BQ111" s="109"/>
      <c r="BR111" s="109"/>
      <c r="BS111" s="109"/>
      <c r="BT111" s="110"/>
      <c r="BU111" s="110"/>
      <c r="BV111" s="110"/>
      <c r="BW111" s="110"/>
      <c r="BX111" s="110"/>
      <c r="BY111" s="110"/>
      <c r="BZ111" s="110"/>
      <c r="CA111" s="110"/>
      <c r="CB111" s="110"/>
    </row>
    <row r="112" spans="2:80" s="97" customFormat="1" x14ac:dyDescent="0.25">
      <c r="B112" s="118"/>
      <c r="C112" s="100"/>
      <c r="D112" s="119"/>
      <c r="E112" s="100"/>
      <c r="G112" s="101" t="s">
        <v>17</v>
      </c>
      <c r="H112" s="102">
        <f>IF(O111=$C$16,P112,IF($C$16=Q111,R112,IF(S111=$C$16,T112,IF(U111=$C$16,V112,IF(W111=$C$16,X112,IF(Y111=$C$16,Z112,IF(AA111=$C$16,AB112,IF(AC111=$C$16,AD112,IF(AE111=$C$16,AF112,IF(AG111=$C$16,AH112,IF(AI111=$C$16,AJ112,IF($C$16=AK111,AL112,0))))))))))))</f>
        <v>0</v>
      </c>
      <c r="I112" s="103"/>
      <c r="J112" s="104"/>
      <c r="K112" s="103"/>
      <c r="L112" s="102"/>
      <c r="M112" s="105">
        <f t="shared" ref="M112" si="774">+AN107</f>
        <v>0</v>
      </c>
      <c r="N112" s="105"/>
      <c r="O112" s="106">
        <f t="shared" ref="O112" si="775">+O110</f>
        <v>0</v>
      </c>
      <c r="P112" s="102">
        <f t="shared" ref="P112" si="776">+M112+P110</f>
        <v>0</v>
      </c>
      <c r="Q112" s="106">
        <f t="shared" ref="Q112" si="777">+Q110+O112</f>
        <v>0</v>
      </c>
      <c r="R112" s="102">
        <f t="shared" ref="R112" si="778">+R110+P112</f>
        <v>0</v>
      </c>
      <c r="S112" s="106">
        <f t="shared" ref="S112" si="779">+S110+Q112</f>
        <v>0</v>
      </c>
      <c r="T112" s="102">
        <f t="shared" ref="T112" si="780">+T110+R112</f>
        <v>0</v>
      </c>
      <c r="U112" s="106">
        <f t="shared" ref="U112" si="781">+U110+S112</f>
        <v>0</v>
      </c>
      <c r="V112" s="102">
        <f t="shared" ref="V112" si="782">+V110+T112</f>
        <v>0</v>
      </c>
      <c r="W112" s="106">
        <f t="shared" ref="W112" si="783">+W110+U112</f>
        <v>0</v>
      </c>
      <c r="X112" s="102">
        <f t="shared" ref="X112" si="784">+X110+V112</f>
        <v>0</v>
      </c>
      <c r="Y112" s="106">
        <f t="shared" ref="Y112" si="785">+Y110+W112</f>
        <v>0</v>
      </c>
      <c r="Z112" s="102">
        <f t="shared" ref="Z112" si="786">+Z110+X112</f>
        <v>0</v>
      </c>
      <c r="AA112" s="106">
        <f t="shared" ref="AA112" si="787">+AA110+Y112</f>
        <v>0</v>
      </c>
      <c r="AB112" s="102">
        <f t="shared" ref="AB112" si="788">+AB110+Z112</f>
        <v>0</v>
      </c>
      <c r="AC112" s="106">
        <f t="shared" ref="AC112" si="789">+AC110+AA112</f>
        <v>0</v>
      </c>
      <c r="AD112" s="102">
        <f t="shared" ref="AD112" si="790">+AD110+AB112</f>
        <v>0</v>
      </c>
      <c r="AE112" s="106">
        <f t="shared" ref="AE112" si="791">+AE110+AC112</f>
        <v>0</v>
      </c>
      <c r="AF112" s="102">
        <f t="shared" ref="AF112" si="792">+AF110+AD112</f>
        <v>0</v>
      </c>
      <c r="AG112" s="106">
        <f t="shared" ref="AG112" si="793">+AG110+AE112</f>
        <v>0</v>
      </c>
      <c r="AH112" s="102">
        <f t="shared" ref="AH112" si="794">+AH110+AF112</f>
        <v>0</v>
      </c>
      <c r="AI112" s="106">
        <f t="shared" ref="AI112" si="795">+AI110+AG112</f>
        <v>0</v>
      </c>
      <c r="AJ112" s="102">
        <f t="shared" ref="AJ112" si="796">+AJ110+AH112</f>
        <v>0</v>
      </c>
      <c r="AK112" s="106">
        <f t="shared" ref="AK112" si="797">+AK110+AI112</f>
        <v>0</v>
      </c>
      <c r="AL112" s="102">
        <f t="shared" ref="AL112" si="798">+AL110+AJ112</f>
        <v>0</v>
      </c>
      <c r="AM112" s="102"/>
      <c r="AN112" s="105"/>
      <c r="AO112" s="105"/>
      <c r="AP112" s="107"/>
      <c r="AQ112" s="107"/>
      <c r="AR112" s="108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9"/>
      <c r="BN112" s="109"/>
      <c r="BO112" s="109"/>
      <c r="BP112" s="109"/>
      <c r="BQ112" s="109"/>
      <c r="BR112" s="109"/>
      <c r="BS112" s="109"/>
      <c r="BT112" s="110"/>
      <c r="BU112" s="110"/>
      <c r="BV112" s="110"/>
      <c r="BW112" s="110"/>
      <c r="BX112" s="110"/>
      <c r="BY112" s="110"/>
      <c r="BZ112" s="110"/>
      <c r="CA112" s="110"/>
      <c r="CB112" s="110"/>
    </row>
    <row r="113" spans="2:80" s="97" customFormat="1" x14ac:dyDescent="0.25">
      <c r="B113" s="118"/>
      <c r="C113" s="100"/>
      <c r="D113" s="119"/>
      <c r="E113" s="100"/>
      <c r="G113" s="36"/>
      <c r="H113" s="37"/>
      <c r="I113" s="112"/>
      <c r="J113" s="112"/>
      <c r="K113" s="39">
        <f t="shared" ref="K113" si="799">+K110+1</f>
        <v>28</v>
      </c>
      <c r="L113" s="38">
        <f t="shared" ref="L113" si="800">+AM110</f>
        <v>0</v>
      </c>
      <c r="M113" s="105"/>
      <c r="N113" s="105"/>
      <c r="O113" s="38">
        <f>IF($C$12=0,O110,O110+(O110*$C$12))</f>
        <v>0</v>
      </c>
      <c r="P113" s="38">
        <f>IF($C$15=$H$12,+(L113+O113)*$G$14/12,0)</f>
        <v>0</v>
      </c>
      <c r="Q113" s="38">
        <f t="shared" ref="Q113" si="801">IF(Q110=0,0,+O113)</f>
        <v>0</v>
      </c>
      <c r="R113" s="38">
        <f>IF($C$15=$H$12,+SUM(L113:Q113)*$G$14/12,0)</f>
        <v>0</v>
      </c>
      <c r="S113" s="38">
        <f t="shared" ref="S113" si="802">IF(S110=0,0,+Q113)</f>
        <v>0</v>
      </c>
      <c r="T113" s="38">
        <f>IF($C$15=$H$12,SUM(L113:S113)*$G$14/12,0)</f>
        <v>0</v>
      </c>
      <c r="U113" s="38">
        <f t="shared" ref="U113" si="803">IF(U110=0,0,+S113)</f>
        <v>0</v>
      </c>
      <c r="V113" s="38">
        <f>IF($C$15=$H$12,SUM(L113:U113)*$G$14/12,0)</f>
        <v>0</v>
      </c>
      <c r="W113" s="38">
        <f t="shared" ref="W113" si="804">IF(W110=0,0,+U113)</f>
        <v>0</v>
      </c>
      <c r="X113" s="38">
        <f>IF($C$15=$H$12,SUM(L113:W113)*$G$14/12,0)</f>
        <v>0</v>
      </c>
      <c r="Y113" s="38">
        <f t="shared" ref="Y113" si="805">IF(Y110=0,0,+W113)</f>
        <v>0</v>
      </c>
      <c r="Z113" s="38">
        <f>IF($C$15=$H$12,SUM(L113:Y113)*$G$14/12,0)</f>
        <v>0</v>
      </c>
      <c r="AA113" s="38">
        <f t="shared" ref="AA113" si="806">IF(AA110=0,0,+Y113)</f>
        <v>0</v>
      </c>
      <c r="AB113" s="38">
        <f>IF($C$15=$H$12,SUM(L113:AA113)*$G$14/12,0)</f>
        <v>0</v>
      </c>
      <c r="AC113" s="38">
        <f t="shared" ref="AC113" si="807">IF(AC110=0,0,+AA113)</f>
        <v>0</v>
      </c>
      <c r="AD113" s="38">
        <f>IF($C$15=$H$12,SUM(L113:AC113)*$G$14/12,0)</f>
        <v>0</v>
      </c>
      <c r="AE113" s="38">
        <f t="shared" ref="AE113" si="808">IF(AE110=0,0,+AC113)</f>
        <v>0</v>
      </c>
      <c r="AF113" s="38">
        <f>IF($C$15=$H$12,SUM(L113:AE113)*$G$14/12,0)</f>
        <v>0</v>
      </c>
      <c r="AG113" s="38">
        <f t="shared" ref="AG113" si="809">IF(AG110=0,0,+AE113)</f>
        <v>0</v>
      </c>
      <c r="AH113" s="38">
        <f>IF($C$15=$H$12,SUM(L113:AG113)*$G$14/12,0)</f>
        <v>0</v>
      </c>
      <c r="AI113" s="38">
        <f t="shared" ref="AI113" si="810">IF(AI110=0,0,+AG113)</f>
        <v>0</v>
      </c>
      <c r="AJ113" s="38">
        <f>IF($C$15=$H$12,SUM(L113:AI113)*$G$14/12,0)</f>
        <v>0</v>
      </c>
      <c r="AK113" s="38">
        <f t="shared" ref="AK113" si="811">IF(AK110=0,0,+AI113)</f>
        <v>0</v>
      </c>
      <c r="AL113" s="38">
        <f>IF($C$15=$H$12,SUM(L113:AK113)*$G$14/12,IF($C$15=$H$13,(L113+O113)*$G$14,0))</f>
        <v>0</v>
      </c>
      <c r="AM113" s="38">
        <f t="shared" ref="AM113" si="812">SUM(L113:AL113)</f>
        <v>0</v>
      </c>
      <c r="AN113" s="113">
        <f>+AN110+P113+R113+T113+V113+X113+Z113+AB113+AD113+AF113+AH113+AJ113+AL113</f>
        <v>0</v>
      </c>
      <c r="AO113" s="113">
        <f>+AO110+O113+Q113+S113+U113+W113+Y113+AA113+AC113+AE113+AG113+AI113+AK113</f>
        <v>0</v>
      </c>
      <c r="AP113" s="113">
        <f>+AP110+(AP110*$C$12)</f>
        <v>0</v>
      </c>
      <c r="AQ113" s="113">
        <f>+AP113-(AP113*$C$19)</f>
        <v>0</v>
      </c>
      <c r="AR113" s="108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  <c r="BH113" s="109"/>
      <c r="BI113" s="109"/>
      <c r="BJ113" s="109"/>
      <c r="BK113" s="109"/>
      <c r="BL113" s="109"/>
      <c r="BM113" s="109"/>
      <c r="BN113" s="109"/>
      <c r="BO113" s="109"/>
      <c r="BP113" s="109"/>
      <c r="BQ113" s="109"/>
      <c r="BR113" s="109"/>
      <c r="BS113" s="109"/>
      <c r="BT113" s="110"/>
      <c r="BU113" s="110"/>
      <c r="BV113" s="110"/>
      <c r="BW113" s="110"/>
      <c r="BX113" s="110"/>
      <c r="BY113" s="110"/>
      <c r="BZ113" s="110"/>
      <c r="CA113" s="110"/>
      <c r="CB113" s="110"/>
    </row>
    <row r="114" spans="2:80" s="97" customFormat="1" x14ac:dyDescent="0.25">
      <c r="B114" s="118"/>
      <c r="C114" s="100"/>
      <c r="D114" s="119"/>
      <c r="E114" s="100"/>
      <c r="G114" s="108" t="s">
        <v>16</v>
      </c>
      <c r="H114" s="114"/>
      <c r="I114" s="112">
        <f>IF(O114=$C$16,P114,IF($C$16=Q114,R114,IF(S114=$C$16,T114,IF(U114=$C$16,V114,IF(W114=$C$16,X114,IF(Y114=$C$16,Z114,IF(AA114=$C$16,AB114,IF(AC114=$C$16,AD114,IF(AE114=$C$16,AF114,IF(AG114=$C$16,AH114,IF(AI114=$C$16,AJ114,IF($C$16=AK114,AL114,0))))))))))))</f>
        <v>0</v>
      </c>
      <c r="J114" s="112"/>
      <c r="K114" s="100"/>
      <c r="L114" s="112"/>
      <c r="M114" s="105"/>
      <c r="N114" s="105"/>
      <c r="O114" s="109">
        <f t="shared" ref="O114" si="813">+O111+12</f>
        <v>325</v>
      </c>
      <c r="P114" s="112">
        <f>SUM($L113:P113)</f>
        <v>0</v>
      </c>
      <c r="Q114" s="109">
        <f t="shared" ref="Q114" si="814">+O114+1</f>
        <v>326</v>
      </c>
      <c r="R114" s="112">
        <f>SUM($L113:R113)</f>
        <v>0</v>
      </c>
      <c r="S114" s="109">
        <f t="shared" ref="S114" si="815">+Q114+1</f>
        <v>327</v>
      </c>
      <c r="T114" s="112">
        <f>SUM($L113:T113)</f>
        <v>0</v>
      </c>
      <c r="U114" s="109">
        <f t="shared" ref="U114" si="816">+S114+1</f>
        <v>328</v>
      </c>
      <c r="V114" s="112">
        <f>SUM($L113:V113)</f>
        <v>0</v>
      </c>
      <c r="W114" s="109">
        <f t="shared" ref="W114" si="817">+U114+1</f>
        <v>329</v>
      </c>
      <c r="X114" s="112">
        <f>SUM($L113:X113)</f>
        <v>0</v>
      </c>
      <c r="Y114" s="109">
        <f t="shared" ref="Y114" si="818">+W114+1</f>
        <v>330</v>
      </c>
      <c r="Z114" s="112">
        <f>SUM($L113:Z113)</f>
        <v>0</v>
      </c>
      <c r="AA114" s="109">
        <f t="shared" ref="AA114" si="819">+Y114+1</f>
        <v>331</v>
      </c>
      <c r="AB114" s="112">
        <f>SUM($L113:AB113)</f>
        <v>0</v>
      </c>
      <c r="AC114" s="109">
        <f t="shared" ref="AC114" si="820">+AA114+1</f>
        <v>332</v>
      </c>
      <c r="AD114" s="112">
        <f>SUM($L113:AD113)</f>
        <v>0</v>
      </c>
      <c r="AE114" s="109">
        <f t="shared" ref="AE114" si="821">+AC114+1</f>
        <v>333</v>
      </c>
      <c r="AF114" s="112">
        <f>SUM($L113:AF113)</f>
        <v>0</v>
      </c>
      <c r="AG114" s="109">
        <f t="shared" ref="AG114" si="822">+AE114+1</f>
        <v>334</v>
      </c>
      <c r="AH114" s="112">
        <f>SUM($L113:AH113)</f>
        <v>0</v>
      </c>
      <c r="AI114" s="109">
        <f t="shared" ref="AI114" si="823">+AG114+1</f>
        <v>335</v>
      </c>
      <c r="AJ114" s="112">
        <f>SUM($L113:AJ113)</f>
        <v>0</v>
      </c>
      <c r="AK114" s="109">
        <f t="shared" ref="AK114" si="824">+AI114+1</f>
        <v>336</v>
      </c>
      <c r="AL114" s="112">
        <f>SUM($L113:AL113)</f>
        <v>0</v>
      </c>
      <c r="AM114" s="112"/>
      <c r="AN114" s="107"/>
      <c r="AO114" s="107"/>
      <c r="AP114" s="107"/>
      <c r="AQ114" s="107"/>
      <c r="AR114" s="108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  <c r="BF114" s="109"/>
      <c r="BG114" s="109"/>
      <c r="BH114" s="109"/>
      <c r="BI114" s="109"/>
      <c r="BJ114" s="109"/>
      <c r="BK114" s="109"/>
      <c r="BL114" s="109"/>
      <c r="BM114" s="109"/>
      <c r="BN114" s="109"/>
      <c r="BO114" s="109"/>
      <c r="BP114" s="109"/>
      <c r="BQ114" s="109"/>
      <c r="BR114" s="109"/>
      <c r="BS114" s="109"/>
      <c r="BT114" s="110"/>
      <c r="BU114" s="110"/>
      <c r="BV114" s="110"/>
      <c r="BW114" s="110"/>
      <c r="BX114" s="110"/>
      <c r="BY114" s="110"/>
      <c r="BZ114" s="110"/>
      <c r="CA114" s="110"/>
      <c r="CB114" s="110"/>
    </row>
    <row r="115" spans="2:80" s="97" customFormat="1" x14ac:dyDescent="0.25">
      <c r="B115" s="118"/>
      <c r="C115" s="100"/>
      <c r="D115" s="119"/>
      <c r="E115" s="100"/>
      <c r="G115" s="101" t="s">
        <v>17</v>
      </c>
      <c r="H115" s="102">
        <f>IF(O114=$C$16,P115,IF($C$16=Q114,R115,IF(S114=$C$16,T115,IF(U114=$C$16,V115,IF(W114=$C$16,X115,IF(Y114=$C$16,Z115,IF(AA114=$C$16,AB115,IF(AC114=$C$16,AD115,IF(AE114=$C$16,AF115,IF(AG114=$C$16,AH115,IF(AI114=$C$16,AJ115,IF($C$16=AK114,AL115,0))))))))))))</f>
        <v>0</v>
      </c>
      <c r="I115" s="103"/>
      <c r="J115" s="104"/>
      <c r="K115" s="103"/>
      <c r="L115" s="102"/>
      <c r="M115" s="105">
        <f t="shared" ref="M115" si="825">+AN110</f>
        <v>0</v>
      </c>
      <c r="N115" s="105"/>
      <c r="O115" s="106">
        <f t="shared" ref="O115" si="826">+O113</f>
        <v>0</v>
      </c>
      <c r="P115" s="102">
        <f t="shared" ref="P115" si="827">+M115+P113</f>
        <v>0</v>
      </c>
      <c r="Q115" s="106">
        <f t="shared" ref="Q115" si="828">+Q113+O115</f>
        <v>0</v>
      </c>
      <c r="R115" s="102">
        <f t="shared" ref="R115" si="829">+R113+P115</f>
        <v>0</v>
      </c>
      <c r="S115" s="106">
        <f t="shared" ref="S115" si="830">+S113+Q115</f>
        <v>0</v>
      </c>
      <c r="T115" s="102">
        <f t="shared" ref="T115" si="831">+T113+R115</f>
        <v>0</v>
      </c>
      <c r="U115" s="106">
        <f t="shared" ref="U115" si="832">+U113+S115</f>
        <v>0</v>
      </c>
      <c r="V115" s="102">
        <f t="shared" ref="V115" si="833">+V113+T115</f>
        <v>0</v>
      </c>
      <c r="W115" s="106">
        <f t="shared" ref="W115" si="834">+W113+U115</f>
        <v>0</v>
      </c>
      <c r="X115" s="102">
        <f t="shared" ref="X115" si="835">+X113+V115</f>
        <v>0</v>
      </c>
      <c r="Y115" s="106">
        <f t="shared" ref="Y115" si="836">+Y113+W115</f>
        <v>0</v>
      </c>
      <c r="Z115" s="102">
        <f t="shared" ref="Z115" si="837">+Z113+X115</f>
        <v>0</v>
      </c>
      <c r="AA115" s="106">
        <f t="shared" ref="AA115" si="838">+AA113+Y115</f>
        <v>0</v>
      </c>
      <c r="AB115" s="102">
        <f t="shared" ref="AB115" si="839">+AB113+Z115</f>
        <v>0</v>
      </c>
      <c r="AC115" s="106">
        <f t="shared" ref="AC115" si="840">+AC113+AA115</f>
        <v>0</v>
      </c>
      <c r="AD115" s="102">
        <f t="shared" ref="AD115" si="841">+AD113+AB115</f>
        <v>0</v>
      </c>
      <c r="AE115" s="106">
        <f t="shared" ref="AE115" si="842">+AE113+AC115</f>
        <v>0</v>
      </c>
      <c r="AF115" s="102">
        <f t="shared" ref="AF115" si="843">+AF113+AD115</f>
        <v>0</v>
      </c>
      <c r="AG115" s="106">
        <f t="shared" ref="AG115" si="844">+AG113+AE115</f>
        <v>0</v>
      </c>
      <c r="AH115" s="102">
        <f t="shared" ref="AH115" si="845">+AH113+AF115</f>
        <v>0</v>
      </c>
      <c r="AI115" s="106">
        <f t="shared" ref="AI115" si="846">+AI113+AG115</f>
        <v>0</v>
      </c>
      <c r="AJ115" s="102">
        <f t="shared" ref="AJ115" si="847">+AJ113+AH115</f>
        <v>0</v>
      </c>
      <c r="AK115" s="106">
        <f t="shared" ref="AK115" si="848">+AK113+AI115</f>
        <v>0</v>
      </c>
      <c r="AL115" s="102">
        <f t="shared" ref="AL115" si="849">+AL113+AJ115</f>
        <v>0</v>
      </c>
      <c r="AM115" s="102"/>
      <c r="AN115" s="105"/>
      <c r="AO115" s="105"/>
      <c r="AP115" s="107"/>
      <c r="AQ115" s="107"/>
      <c r="AR115" s="108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  <c r="BG115" s="109"/>
      <c r="BH115" s="109"/>
      <c r="BI115" s="109"/>
      <c r="BJ115" s="109"/>
      <c r="BK115" s="109"/>
      <c r="BL115" s="109"/>
      <c r="BM115" s="109"/>
      <c r="BN115" s="109"/>
      <c r="BO115" s="109"/>
      <c r="BP115" s="109"/>
      <c r="BQ115" s="109"/>
      <c r="BR115" s="109"/>
      <c r="BS115" s="109"/>
      <c r="BT115" s="110"/>
      <c r="BU115" s="110"/>
      <c r="BV115" s="110"/>
      <c r="BW115" s="110"/>
      <c r="BX115" s="110"/>
      <c r="BY115" s="110"/>
      <c r="BZ115" s="110"/>
      <c r="CA115" s="110"/>
      <c r="CB115" s="110"/>
    </row>
    <row r="116" spans="2:80" s="97" customFormat="1" x14ac:dyDescent="0.25">
      <c r="B116" s="118"/>
      <c r="C116" s="100"/>
      <c r="D116" s="119"/>
      <c r="E116" s="100"/>
      <c r="G116" s="36"/>
      <c r="H116" s="37"/>
      <c r="I116" s="112"/>
      <c r="J116" s="112"/>
      <c r="K116" s="39">
        <f t="shared" ref="K116" si="850">+K113+1</f>
        <v>29</v>
      </c>
      <c r="L116" s="38">
        <f t="shared" ref="L116" si="851">+AM113</f>
        <v>0</v>
      </c>
      <c r="M116" s="105"/>
      <c r="N116" s="105"/>
      <c r="O116" s="38">
        <f>IF($C$12=0,O113,O113+(O113*$C$12))</f>
        <v>0</v>
      </c>
      <c r="P116" s="38">
        <f>IF($C$15=$H$12,+(L116+O116)*$G$14/12,0)</f>
        <v>0</v>
      </c>
      <c r="Q116" s="38">
        <f t="shared" ref="Q116" si="852">IF(Q113=0,0,+O116)</f>
        <v>0</v>
      </c>
      <c r="R116" s="38">
        <f>IF($C$15=$H$12,+SUM(L116:Q116)*$G$14/12,0)</f>
        <v>0</v>
      </c>
      <c r="S116" s="38">
        <f t="shared" ref="S116" si="853">IF(S113=0,0,+Q116)</f>
        <v>0</v>
      </c>
      <c r="T116" s="38">
        <f>IF($C$15=$H$12,SUM(L116:S116)*$G$14/12,0)</f>
        <v>0</v>
      </c>
      <c r="U116" s="38">
        <f t="shared" ref="U116" si="854">IF(U113=0,0,+S116)</f>
        <v>0</v>
      </c>
      <c r="V116" s="38">
        <f>IF($C$15=$H$12,SUM(L116:U116)*$G$14/12,0)</f>
        <v>0</v>
      </c>
      <c r="W116" s="38">
        <f t="shared" ref="W116" si="855">IF(W113=0,0,+U116)</f>
        <v>0</v>
      </c>
      <c r="X116" s="38">
        <f>IF($C$15=$H$12,SUM(L116:W116)*$G$14/12,0)</f>
        <v>0</v>
      </c>
      <c r="Y116" s="38">
        <f t="shared" ref="Y116" si="856">IF(Y113=0,0,+W116)</f>
        <v>0</v>
      </c>
      <c r="Z116" s="38">
        <f>IF($C$15=$H$12,SUM(L116:Y116)*$G$14/12,0)</f>
        <v>0</v>
      </c>
      <c r="AA116" s="38">
        <f t="shared" ref="AA116" si="857">IF(AA113=0,0,+Y116)</f>
        <v>0</v>
      </c>
      <c r="AB116" s="38">
        <f>IF($C$15=$H$12,SUM(L116:AA116)*$G$14/12,0)</f>
        <v>0</v>
      </c>
      <c r="AC116" s="38">
        <f t="shared" ref="AC116" si="858">IF(AC113=0,0,+AA116)</f>
        <v>0</v>
      </c>
      <c r="AD116" s="38">
        <f>IF($C$15=$H$12,SUM(L116:AC116)*$G$14/12,0)</f>
        <v>0</v>
      </c>
      <c r="AE116" s="38">
        <f t="shared" ref="AE116" si="859">IF(AE113=0,0,+AC116)</f>
        <v>0</v>
      </c>
      <c r="AF116" s="38">
        <f>IF($C$15=$H$12,SUM(L116:AE116)*$G$14/12,0)</f>
        <v>0</v>
      </c>
      <c r="AG116" s="38">
        <f t="shared" ref="AG116" si="860">IF(AG113=0,0,+AE116)</f>
        <v>0</v>
      </c>
      <c r="AH116" s="38">
        <f>IF($C$15=$H$12,SUM(L116:AG116)*$G$14/12,0)</f>
        <v>0</v>
      </c>
      <c r="AI116" s="38">
        <f t="shared" ref="AI116" si="861">IF(AI113=0,0,+AG116)</f>
        <v>0</v>
      </c>
      <c r="AJ116" s="38">
        <f>IF($C$15=$H$12,SUM(L116:AI116)*$G$14/12,0)</f>
        <v>0</v>
      </c>
      <c r="AK116" s="38">
        <f t="shared" ref="AK116" si="862">IF(AK113=0,0,+AI116)</f>
        <v>0</v>
      </c>
      <c r="AL116" s="38">
        <f>IF($C$15=$H$12,SUM(L116:AK116)*$G$14/12,IF($C$15=$H$13,(L116+O116)*$G$14,0))</f>
        <v>0</v>
      </c>
      <c r="AM116" s="38">
        <f t="shared" ref="AM116" si="863">SUM(L116:AL116)</f>
        <v>0</v>
      </c>
      <c r="AN116" s="113">
        <f>+AN113+P116+R116+T116+V116+X116+Z116+AB116+AD116+AF116+AH116+AJ116+AL116</f>
        <v>0</v>
      </c>
      <c r="AO116" s="113">
        <f>+AO113+O116+Q116+S116+U116+W116+Y116+AA116+AC116+AE116+AG116+AI116+AK116</f>
        <v>0</v>
      </c>
      <c r="AP116" s="113">
        <f>+AP113+(AP113*$C$12)</f>
        <v>0</v>
      </c>
      <c r="AQ116" s="113">
        <f>+AP116-(AP116*$C$19)</f>
        <v>0</v>
      </c>
      <c r="AR116" s="108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9"/>
      <c r="BH116" s="109"/>
      <c r="BI116" s="109"/>
      <c r="BJ116" s="109"/>
      <c r="BK116" s="109"/>
      <c r="BL116" s="109"/>
      <c r="BM116" s="109"/>
      <c r="BN116" s="109"/>
      <c r="BO116" s="109"/>
      <c r="BP116" s="109"/>
      <c r="BQ116" s="109"/>
      <c r="BR116" s="109"/>
      <c r="BS116" s="109"/>
      <c r="BT116" s="110"/>
      <c r="BU116" s="110"/>
      <c r="BV116" s="110"/>
      <c r="BW116" s="110"/>
      <c r="BX116" s="110"/>
      <c r="BY116" s="110"/>
      <c r="BZ116" s="110"/>
      <c r="CA116" s="110"/>
      <c r="CB116" s="110"/>
    </row>
    <row r="117" spans="2:80" s="97" customFormat="1" x14ac:dyDescent="0.25">
      <c r="B117" s="118"/>
      <c r="C117" s="100"/>
      <c r="D117" s="119"/>
      <c r="E117" s="100"/>
      <c r="G117" s="108" t="s">
        <v>16</v>
      </c>
      <c r="H117" s="114"/>
      <c r="I117" s="112">
        <f>IF(O117=$C$16,P117,IF($C$16=Q117,R117,IF(S117=$C$16,T117,IF(U117=$C$16,V117,IF(W117=$C$16,X117,IF(Y117=$C$16,Z117,IF(AA117=$C$16,AB117,IF(AC117=$C$16,AD117,IF(AE117=$C$16,AF117,IF(AG117=$C$16,AH117,IF(AI117=$C$16,AJ117,IF($C$16=AK117,AL117,0))))))))))))</f>
        <v>0</v>
      </c>
      <c r="J117" s="112"/>
      <c r="K117" s="100"/>
      <c r="L117" s="112"/>
      <c r="M117" s="105"/>
      <c r="N117" s="105"/>
      <c r="O117" s="109">
        <f t="shared" ref="O117" si="864">+O114+12</f>
        <v>337</v>
      </c>
      <c r="P117" s="112">
        <f>SUM($L116:P116)</f>
        <v>0</v>
      </c>
      <c r="Q117" s="109">
        <f t="shared" ref="Q117" si="865">+O117+1</f>
        <v>338</v>
      </c>
      <c r="R117" s="112">
        <f>SUM($L116:R116)</f>
        <v>0</v>
      </c>
      <c r="S117" s="109">
        <f t="shared" ref="S117" si="866">+Q117+1</f>
        <v>339</v>
      </c>
      <c r="T117" s="112">
        <f>SUM($L116:T116)</f>
        <v>0</v>
      </c>
      <c r="U117" s="109">
        <f t="shared" ref="U117" si="867">+S117+1</f>
        <v>340</v>
      </c>
      <c r="V117" s="112">
        <f>SUM($L116:V116)</f>
        <v>0</v>
      </c>
      <c r="W117" s="109">
        <f t="shared" ref="W117" si="868">+U117+1</f>
        <v>341</v>
      </c>
      <c r="X117" s="112">
        <f>SUM($L116:X116)</f>
        <v>0</v>
      </c>
      <c r="Y117" s="109">
        <f t="shared" ref="Y117" si="869">+W117+1</f>
        <v>342</v>
      </c>
      <c r="Z117" s="112">
        <f>SUM($L116:Z116)</f>
        <v>0</v>
      </c>
      <c r="AA117" s="109">
        <f t="shared" ref="AA117" si="870">+Y117+1</f>
        <v>343</v>
      </c>
      <c r="AB117" s="112">
        <f>SUM($L116:AB116)</f>
        <v>0</v>
      </c>
      <c r="AC117" s="109">
        <f t="shared" ref="AC117" si="871">+AA117+1</f>
        <v>344</v>
      </c>
      <c r="AD117" s="112">
        <f>SUM($L116:AD116)</f>
        <v>0</v>
      </c>
      <c r="AE117" s="109">
        <f t="shared" ref="AE117" si="872">+AC117+1</f>
        <v>345</v>
      </c>
      <c r="AF117" s="112">
        <f>SUM($L116:AF116)</f>
        <v>0</v>
      </c>
      <c r="AG117" s="109">
        <f t="shared" ref="AG117" si="873">+AE117+1</f>
        <v>346</v>
      </c>
      <c r="AH117" s="112">
        <f>SUM($L116:AH116)</f>
        <v>0</v>
      </c>
      <c r="AI117" s="109">
        <f t="shared" ref="AI117" si="874">+AG117+1</f>
        <v>347</v>
      </c>
      <c r="AJ117" s="112">
        <f>SUM($L116:AJ116)</f>
        <v>0</v>
      </c>
      <c r="AK117" s="109">
        <f t="shared" ref="AK117" si="875">+AI117+1</f>
        <v>348</v>
      </c>
      <c r="AL117" s="112">
        <f>SUM($L116:AL116)</f>
        <v>0</v>
      </c>
      <c r="AM117" s="112"/>
      <c r="AN117" s="107"/>
      <c r="AO117" s="107"/>
      <c r="AP117" s="107"/>
      <c r="AQ117" s="107"/>
      <c r="AR117" s="108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  <c r="BH117" s="109"/>
      <c r="BI117" s="109"/>
      <c r="BJ117" s="109"/>
      <c r="BK117" s="109"/>
      <c r="BL117" s="109"/>
      <c r="BM117" s="109"/>
      <c r="BN117" s="109"/>
      <c r="BO117" s="109"/>
      <c r="BP117" s="109"/>
      <c r="BQ117" s="109"/>
      <c r="BR117" s="109"/>
      <c r="BS117" s="109"/>
      <c r="BT117" s="110"/>
      <c r="BU117" s="110"/>
      <c r="BV117" s="110"/>
      <c r="BW117" s="110"/>
      <c r="BX117" s="110"/>
      <c r="BY117" s="110"/>
      <c r="BZ117" s="110"/>
      <c r="CA117" s="110"/>
      <c r="CB117" s="110"/>
    </row>
    <row r="118" spans="2:80" s="97" customFormat="1" x14ac:dyDescent="0.25">
      <c r="B118" s="118"/>
      <c r="C118" s="100"/>
      <c r="D118" s="119"/>
      <c r="E118" s="100"/>
      <c r="G118" s="101" t="s">
        <v>17</v>
      </c>
      <c r="H118" s="102">
        <f>IF(O117=$C$16,P118,IF($C$16=Q117,R118,IF(S117=$C$16,T118,IF(U117=$C$16,V118,IF(W117=$C$16,X118,IF(Y117=$C$16,Z118,IF(AA117=$C$16,AB118,IF(AC117=$C$16,AD118,IF(AE117=$C$16,AF118,IF(AG117=$C$16,AH118,IF(AI117=$C$16,AJ118,IF($C$16=AK117,AL118,0))))))))))))</f>
        <v>0</v>
      </c>
      <c r="I118" s="103"/>
      <c r="J118" s="104"/>
      <c r="K118" s="103"/>
      <c r="L118" s="102"/>
      <c r="M118" s="105">
        <f t="shared" ref="M118" si="876">+AN113</f>
        <v>0</v>
      </c>
      <c r="N118" s="105"/>
      <c r="O118" s="106">
        <f t="shared" ref="O118" si="877">+O116</f>
        <v>0</v>
      </c>
      <c r="P118" s="102">
        <f t="shared" ref="P118" si="878">+M118+P116</f>
        <v>0</v>
      </c>
      <c r="Q118" s="106">
        <f t="shared" ref="Q118" si="879">+Q116+O118</f>
        <v>0</v>
      </c>
      <c r="R118" s="102">
        <f t="shared" ref="R118" si="880">+R116+P118</f>
        <v>0</v>
      </c>
      <c r="S118" s="106">
        <f t="shared" ref="S118" si="881">+S116+Q118</f>
        <v>0</v>
      </c>
      <c r="T118" s="102">
        <f t="shared" ref="T118" si="882">+T116+R118</f>
        <v>0</v>
      </c>
      <c r="U118" s="106">
        <f t="shared" ref="U118" si="883">+U116+S118</f>
        <v>0</v>
      </c>
      <c r="V118" s="102">
        <f t="shared" ref="V118" si="884">+V116+T118</f>
        <v>0</v>
      </c>
      <c r="W118" s="106">
        <f t="shared" ref="W118" si="885">+W116+U118</f>
        <v>0</v>
      </c>
      <c r="X118" s="102">
        <f t="shared" ref="X118" si="886">+X116+V118</f>
        <v>0</v>
      </c>
      <c r="Y118" s="106">
        <f t="shared" ref="Y118" si="887">+Y116+W118</f>
        <v>0</v>
      </c>
      <c r="Z118" s="102">
        <f t="shared" ref="Z118" si="888">+Z116+X118</f>
        <v>0</v>
      </c>
      <c r="AA118" s="106">
        <f t="shared" ref="AA118" si="889">+AA116+Y118</f>
        <v>0</v>
      </c>
      <c r="AB118" s="102">
        <f t="shared" ref="AB118" si="890">+AB116+Z118</f>
        <v>0</v>
      </c>
      <c r="AC118" s="106">
        <f t="shared" ref="AC118" si="891">+AC116+AA118</f>
        <v>0</v>
      </c>
      <c r="AD118" s="102">
        <f t="shared" ref="AD118" si="892">+AD116+AB118</f>
        <v>0</v>
      </c>
      <c r="AE118" s="106">
        <f t="shared" ref="AE118" si="893">+AE116+AC118</f>
        <v>0</v>
      </c>
      <c r="AF118" s="102">
        <f t="shared" ref="AF118" si="894">+AF116+AD118</f>
        <v>0</v>
      </c>
      <c r="AG118" s="106">
        <f t="shared" ref="AG118" si="895">+AG116+AE118</f>
        <v>0</v>
      </c>
      <c r="AH118" s="102">
        <f t="shared" ref="AH118" si="896">+AH116+AF118</f>
        <v>0</v>
      </c>
      <c r="AI118" s="106">
        <f t="shared" ref="AI118" si="897">+AI116+AG118</f>
        <v>0</v>
      </c>
      <c r="AJ118" s="102">
        <f t="shared" ref="AJ118" si="898">+AJ116+AH118</f>
        <v>0</v>
      </c>
      <c r="AK118" s="106">
        <f t="shared" ref="AK118" si="899">+AK116+AI118</f>
        <v>0</v>
      </c>
      <c r="AL118" s="102">
        <f t="shared" ref="AL118" si="900">+AL116+AJ118</f>
        <v>0</v>
      </c>
      <c r="AM118" s="102"/>
      <c r="AN118" s="105"/>
      <c r="AO118" s="105"/>
      <c r="AP118" s="107"/>
      <c r="AQ118" s="105"/>
      <c r="AR118" s="108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9"/>
      <c r="BH118" s="109"/>
      <c r="BI118" s="109"/>
      <c r="BJ118" s="109"/>
      <c r="BK118" s="109"/>
      <c r="BL118" s="109"/>
      <c r="BM118" s="109"/>
      <c r="BN118" s="109"/>
      <c r="BO118" s="109"/>
      <c r="BP118" s="109"/>
      <c r="BQ118" s="109"/>
      <c r="BR118" s="109"/>
      <c r="BS118" s="109"/>
      <c r="BT118" s="110"/>
      <c r="BU118" s="110"/>
      <c r="BV118" s="110"/>
      <c r="BW118" s="110"/>
      <c r="BX118" s="110"/>
      <c r="BY118" s="110"/>
      <c r="BZ118" s="110"/>
      <c r="CA118" s="110"/>
      <c r="CB118" s="110"/>
    </row>
    <row r="119" spans="2:80" s="97" customFormat="1" x14ac:dyDescent="0.25">
      <c r="B119" s="118"/>
      <c r="C119" s="100"/>
      <c r="D119" s="119"/>
      <c r="E119" s="100"/>
      <c r="G119" s="36"/>
      <c r="H119" s="37"/>
      <c r="I119" s="112"/>
      <c r="J119" s="112"/>
      <c r="K119" s="39">
        <f t="shared" ref="K119" si="901">+K116+1</f>
        <v>30</v>
      </c>
      <c r="L119" s="38">
        <f t="shared" ref="L119" si="902">+AM116</f>
        <v>0</v>
      </c>
      <c r="M119" s="105"/>
      <c r="N119" s="105"/>
      <c r="O119" s="38">
        <f>IF($C$12=0,O116,O116+(O116*$C$12))</f>
        <v>0</v>
      </c>
      <c r="P119" s="38">
        <f>IF($C$15=$H$12,+(L119+O119)*$G$14/12,0)</f>
        <v>0</v>
      </c>
      <c r="Q119" s="38">
        <f t="shared" ref="Q119" si="903">IF(Q116=0,0,+O119)</f>
        <v>0</v>
      </c>
      <c r="R119" s="38">
        <f>IF($C$15=$H$12,+SUM(L119:Q119)*$G$14/12,0)</f>
        <v>0</v>
      </c>
      <c r="S119" s="38">
        <f t="shared" ref="S119" si="904">IF(S116=0,0,+Q119)</f>
        <v>0</v>
      </c>
      <c r="T119" s="38">
        <f>IF($C$15=$H$12,SUM(L119:S119)*$G$14/12,0)</f>
        <v>0</v>
      </c>
      <c r="U119" s="38">
        <f t="shared" ref="U119" si="905">IF(U116=0,0,+S119)</f>
        <v>0</v>
      </c>
      <c r="V119" s="38">
        <f>IF($C$15=$H$12,SUM(L119:U119)*$G$14/12,0)</f>
        <v>0</v>
      </c>
      <c r="W119" s="38">
        <f t="shared" ref="W119" si="906">IF(W116=0,0,+U119)</f>
        <v>0</v>
      </c>
      <c r="X119" s="38">
        <f>IF($C$15=$H$12,SUM(L119:W119)*$G$14/12,0)</f>
        <v>0</v>
      </c>
      <c r="Y119" s="38">
        <f t="shared" ref="Y119" si="907">IF(Y116=0,0,+W119)</f>
        <v>0</v>
      </c>
      <c r="Z119" s="38">
        <f>IF($C$15=$H$12,SUM(L119:Y119)*$G$14/12,0)</f>
        <v>0</v>
      </c>
      <c r="AA119" s="38">
        <f t="shared" ref="AA119" si="908">IF(AA116=0,0,+Y119)</f>
        <v>0</v>
      </c>
      <c r="AB119" s="38">
        <f>IF($C$15=$H$12,SUM(L119:AA119)*$G$14/12,0)</f>
        <v>0</v>
      </c>
      <c r="AC119" s="38">
        <f t="shared" ref="AC119" si="909">IF(AC116=0,0,+AA119)</f>
        <v>0</v>
      </c>
      <c r="AD119" s="38">
        <f>IF($C$15=$H$12,SUM(L119:AC119)*$G$14/12,0)</f>
        <v>0</v>
      </c>
      <c r="AE119" s="38">
        <f t="shared" ref="AE119" si="910">IF(AE116=0,0,+AC119)</f>
        <v>0</v>
      </c>
      <c r="AF119" s="38">
        <f>IF($C$15=$H$12,SUM(L119:AE119)*$G$14/12,0)</f>
        <v>0</v>
      </c>
      <c r="AG119" s="38">
        <f t="shared" ref="AG119" si="911">IF(AG116=0,0,+AE119)</f>
        <v>0</v>
      </c>
      <c r="AH119" s="38">
        <f>IF($C$15=$H$12,SUM(L119:AG119)*$G$14/12,0)</f>
        <v>0</v>
      </c>
      <c r="AI119" s="38">
        <f t="shared" ref="AI119" si="912">IF(AI116=0,0,+AG119)</f>
        <v>0</v>
      </c>
      <c r="AJ119" s="38">
        <f>IF($C$15=$H$12,SUM(L119:AI119)*$G$14/12,0)</f>
        <v>0</v>
      </c>
      <c r="AK119" s="38">
        <f t="shared" ref="AK119" si="913">IF(AK116=0,0,+AI119)</f>
        <v>0</v>
      </c>
      <c r="AL119" s="38">
        <f>IF($C$15=$H$12,SUM(L119:AK119)*$G$14/12,IF($C$15=$H$13,(L119+O119)*$G$14,0))</f>
        <v>0</v>
      </c>
      <c r="AM119" s="38">
        <f t="shared" ref="AM119" si="914">SUM(L119:AL119)</f>
        <v>0</v>
      </c>
      <c r="AN119" s="113">
        <f>+AN116+P119+R119+T119+V119+X119+Z119+AB119+AD119+AF119+AH119+AJ119+AL119</f>
        <v>0</v>
      </c>
      <c r="AO119" s="113">
        <f>+AO116+O119+Q119+S119+U119+W119+Y119+AA119+AC119+AE119+AG119+AI119+AK119</f>
        <v>0</v>
      </c>
      <c r="AP119" s="113">
        <f>+AP116+(AP116*$C$12)</f>
        <v>0</v>
      </c>
      <c r="AQ119" s="113">
        <f>+AP119-(AP119*$C$19)</f>
        <v>0</v>
      </c>
      <c r="AR119" s="108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  <c r="BH119" s="109"/>
      <c r="BI119" s="109"/>
      <c r="BJ119" s="109"/>
      <c r="BK119" s="109"/>
      <c r="BL119" s="109"/>
      <c r="BM119" s="109"/>
      <c r="BN119" s="109"/>
      <c r="BO119" s="109"/>
      <c r="BP119" s="109"/>
      <c r="BQ119" s="109"/>
      <c r="BR119" s="109"/>
      <c r="BS119" s="109"/>
      <c r="BT119" s="110"/>
      <c r="BU119" s="110"/>
      <c r="BV119" s="110"/>
      <c r="BW119" s="110"/>
      <c r="BX119" s="110"/>
      <c r="BY119" s="110"/>
      <c r="BZ119" s="110"/>
      <c r="CA119" s="110"/>
      <c r="CB119" s="110"/>
    </row>
    <row r="120" spans="2:80" s="97" customFormat="1" x14ac:dyDescent="0.25">
      <c r="B120" s="118"/>
      <c r="C120" s="100"/>
      <c r="D120" s="119"/>
      <c r="E120" s="100"/>
      <c r="G120" s="108" t="s">
        <v>16</v>
      </c>
      <c r="H120" s="114"/>
      <c r="I120" s="112">
        <f>IF(O120=$C$16,P120,IF($C$16=Q120,R120,IF(S120=$C$16,T120,IF(U120=$C$16,V120,IF(W120=$C$16,X120,IF(Y120=$C$16,Z120,IF(AA120=$C$16,AB120,IF(AC120=$C$16,AD120,IF(AE120=$C$16,AF120,IF(AG120=$C$16,AH120,IF(AI120=$C$16,AJ120,IF($C$16=AK120,AL120,0))))))))))))</f>
        <v>0</v>
      </c>
      <c r="J120" s="112"/>
      <c r="K120" s="100"/>
      <c r="L120" s="112"/>
      <c r="M120" s="105"/>
      <c r="N120" s="105"/>
      <c r="O120" s="109">
        <f t="shared" ref="O120" si="915">+O117+12</f>
        <v>349</v>
      </c>
      <c r="P120" s="112">
        <f>SUM($L119:P119)</f>
        <v>0</v>
      </c>
      <c r="Q120" s="109">
        <f t="shared" ref="Q120" si="916">+O120+1</f>
        <v>350</v>
      </c>
      <c r="R120" s="112">
        <f>SUM($L119:R119)</f>
        <v>0</v>
      </c>
      <c r="S120" s="109">
        <f t="shared" ref="S120" si="917">+Q120+1</f>
        <v>351</v>
      </c>
      <c r="T120" s="112">
        <f>SUM($L119:T119)</f>
        <v>0</v>
      </c>
      <c r="U120" s="109">
        <f t="shared" ref="U120" si="918">+S120+1</f>
        <v>352</v>
      </c>
      <c r="V120" s="112">
        <f>SUM($L119:V119)</f>
        <v>0</v>
      </c>
      <c r="W120" s="109">
        <f t="shared" ref="W120" si="919">+U120+1</f>
        <v>353</v>
      </c>
      <c r="X120" s="112">
        <f>SUM($L119:X119)</f>
        <v>0</v>
      </c>
      <c r="Y120" s="109">
        <f t="shared" ref="Y120" si="920">+W120+1</f>
        <v>354</v>
      </c>
      <c r="Z120" s="112">
        <f>SUM($L119:Z119)</f>
        <v>0</v>
      </c>
      <c r="AA120" s="109">
        <f t="shared" ref="AA120" si="921">+Y120+1</f>
        <v>355</v>
      </c>
      <c r="AB120" s="112">
        <f>SUM($L119:AB119)</f>
        <v>0</v>
      </c>
      <c r="AC120" s="109">
        <f t="shared" ref="AC120" si="922">+AA120+1</f>
        <v>356</v>
      </c>
      <c r="AD120" s="112">
        <f>SUM($L119:AD119)</f>
        <v>0</v>
      </c>
      <c r="AE120" s="109">
        <f t="shared" ref="AE120" si="923">+AC120+1</f>
        <v>357</v>
      </c>
      <c r="AF120" s="112">
        <f>SUM($L119:AF119)</f>
        <v>0</v>
      </c>
      <c r="AG120" s="109">
        <f t="shared" ref="AG120" si="924">+AE120+1</f>
        <v>358</v>
      </c>
      <c r="AH120" s="112">
        <f>SUM($L119:AH119)</f>
        <v>0</v>
      </c>
      <c r="AI120" s="109">
        <f t="shared" ref="AI120" si="925">+AG120+1</f>
        <v>359</v>
      </c>
      <c r="AJ120" s="112">
        <f>SUM($L119:AJ119)</f>
        <v>0</v>
      </c>
      <c r="AK120" s="109">
        <f t="shared" ref="AK120" si="926">+AI120+1</f>
        <v>360</v>
      </c>
      <c r="AL120" s="112">
        <f>SUM($L119:AL119)</f>
        <v>0</v>
      </c>
      <c r="AM120" s="112"/>
      <c r="AN120" s="107"/>
      <c r="AO120" s="107"/>
      <c r="AP120" s="107"/>
      <c r="AQ120" s="107"/>
      <c r="AR120" s="108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  <c r="BH120" s="109"/>
      <c r="BI120" s="109"/>
      <c r="BJ120" s="109"/>
      <c r="BK120" s="109"/>
      <c r="BL120" s="109"/>
      <c r="BM120" s="109"/>
      <c r="BN120" s="109"/>
      <c r="BO120" s="109"/>
      <c r="BP120" s="109"/>
      <c r="BQ120" s="109"/>
      <c r="BR120" s="109"/>
      <c r="BS120" s="109"/>
      <c r="BT120" s="110"/>
      <c r="BU120" s="110"/>
      <c r="BV120" s="110"/>
      <c r="BW120" s="110"/>
      <c r="BX120" s="110"/>
      <c r="BY120" s="110"/>
      <c r="BZ120" s="110"/>
      <c r="CA120" s="110"/>
      <c r="CB120" s="110"/>
    </row>
    <row r="121" spans="2:80" s="97" customFormat="1" x14ac:dyDescent="0.25">
      <c r="B121" s="118"/>
      <c r="C121" s="100"/>
      <c r="D121" s="119"/>
      <c r="E121" s="100"/>
      <c r="G121" s="101" t="s">
        <v>17</v>
      </c>
      <c r="H121" s="102">
        <f>IF(O120=$C$16,P121,IF($C$16=Q120,R121,IF(S120=$C$16,T121,IF(U120=$C$16,V121,IF(W120=$C$16,X121,IF(Y120=$C$16,Z121,IF(AA120=$C$16,AB121,IF(AC120=$C$16,AD121,IF(AE120=$C$16,AF121,IF(AG120=$C$16,AH121,IF(AI120=$C$16,AJ121,IF($C$16=AK120,AL121,0))))))))))))</f>
        <v>0</v>
      </c>
      <c r="I121" s="103"/>
      <c r="J121" s="104"/>
      <c r="K121" s="103"/>
      <c r="L121" s="102"/>
      <c r="M121" s="105">
        <f t="shared" ref="M121" si="927">+AN116</f>
        <v>0</v>
      </c>
      <c r="N121" s="105"/>
      <c r="O121" s="106">
        <f t="shared" ref="O121" si="928">+O119</f>
        <v>0</v>
      </c>
      <c r="P121" s="102">
        <f t="shared" ref="P121" si="929">+M121+P119</f>
        <v>0</v>
      </c>
      <c r="Q121" s="106">
        <f t="shared" ref="Q121" si="930">+Q119+O121</f>
        <v>0</v>
      </c>
      <c r="R121" s="102">
        <f t="shared" ref="R121" si="931">+R119+P121</f>
        <v>0</v>
      </c>
      <c r="S121" s="106">
        <f t="shared" ref="S121" si="932">+S119+Q121</f>
        <v>0</v>
      </c>
      <c r="T121" s="102">
        <f t="shared" ref="T121" si="933">+T119+R121</f>
        <v>0</v>
      </c>
      <c r="U121" s="106">
        <f t="shared" ref="U121" si="934">+U119+S121</f>
        <v>0</v>
      </c>
      <c r="V121" s="102">
        <f t="shared" ref="V121" si="935">+V119+T121</f>
        <v>0</v>
      </c>
      <c r="W121" s="106">
        <f t="shared" ref="W121" si="936">+W119+U121</f>
        <v>0</v>
      </c>
      <c r="X121" s="102">
        <f t="shared" ref="X121" si="937">+X119+V121</f>
        <v>0</v>
      </c>
      <c r="Y121" s="106">
        <f t="shared" ref="Y121" si="938">+Y119+W121</f>
        <v>0</v>
      </c>
      <c r="Z121" s="102">
        <f t="shared" ref="Z121" si="939">+Z119+X121</f>
        <v>0</v>
      </c>
      <c r="AA121" s="106">
        <f t="shared" ref="AA121" si="940">+AA119+Y121</f>
        <v>0</v>
      </c>
      <c r="AB121" s="102">
        <f t="shared" ref="AB121" si="941">+AB119+Z121</f>
        <v>0</v>
      </c>
      <c r="AC121" s="106">
        <f t="shared" ref="AC121" si="942">+AC119+AA121</f>
        <v>0</v>
      </c>
      <c r="AD121" s="102">
        <f t="shared" ref="AD121" si="943">+AD119+AB121</f>
        <v>0</v>
      </c>
      <c r="AE121" s="106">
        <f t="shared" ref="AE121" si="944">+AE119+AC121</f>
        <v>0</v>
      </c>
      <c r="AF121" s="102">
        <f t="shared" ref="AF121" si="945">+AF119+AD121</f>
        <v>0</v>
      </c>
      <c r="AG121" s="106">
        <f t="shared" ref="AG121" si="946">+AG119+AE121</f>
        <v>0</v>
      </c>
      <c r="AH121" s="102">
        <f t="shared" ref="AH121" si="947">+AH119+AF121</f>
        <v>0</v>
      </c>
      <c r="AI121" s="106">
        <f t="shared" ref="AI121" si="948">+AI119+AG121</f>
        <v>0</v>
      </c>
      <c r="AJ121" s="102">
        <f t="shared" ref="AJ121" si="949">+AJ119+AH121</f>
        <v>0</v>
      </c>
      <c r="AK121" s="106">
        <f t="shared" ref="AK121" si="950">+AK119+AI121</f>
        <v>0</v>
      </c>
      <c r="AL121" s="102">
        <f t="shared" ref="AL121" si="951">+AL119+AJ121</f>
        <v>0</v>
      </c>
      <c r="AM121" s="102"/>
      <c r="AN121" s="105"/>
      <c r="AO121" s="105"/>
      <c r="AP121" s="107"/>
      <c r="AQ121" s="107"/>
      <c r="AR121" s="108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  <c r="BH121" s="109"/>
      <c r="BI121" s="109"/>
      <c r="BJ121" s="109"/>
      <c r="BK121" s="109"/>
      <c r="BL121" s="109"/>
      <c r="BM121" s="109"/>
      <c r="BN121" s="109"/>
      <c r="BO121" s="109"/>
      <c r="BP121" s="109"/>
      <c r="BQ121" s="109"/>
      <c r="BR121" s="109"/>
      <c r="BS121" s="109"/>
      <c r="BT121" s="110"/>
      <c r="BU121" s="110"/>
      <c r="BV121" s="110"/>
      <c r="BW121" s="110"/>
      <c r="BX121" s="110"/>
      <c r="BY121" s="110"/>
      <c r="BZ121" s="110"/>
      <c r="CA121" s="110"/>
      <c r="CB121" s="110"/>
    </row>
    <row r="122" spans="2:80" s="97" customFormat="1" x14ac:dyDescent="0.25">
      <c r="B122" s="118"/>
      <c r="C122" s="100"/>
      <c r="D122" s="119"/>
      <c r="E122" s="100"/>
      <c r="G122" s="36"/>
      <c r="H122" s="37"/>
      <c r="I122" s="112"/>
      <c r="J122" s="112"/>
      <c r="K122" s="39">
        <f t="shared" ref="K122" si="952">+K119+1</f>
        <v>31</v>
      </c>
      <c r="L122" s="38">
        <f t="shared" ref="L122" si="953">+AM119</f>
        <v>0</v>
      </c>
      <c r="M122" s="105"/>
      <c r="N122" s="105"/>
      <c r="O122" s="38">
        <f>IF($C$12=0,O119,O119+(O119*$C$12))</f>
        <v>0</v>
      </c>
      <c r="P122" s="38">
        <f>IF($C$15=$H$12,+(L122+O122)*$G$14/12,0)</f>
        <v>0</v>
      </c>
      <c r="Q122" s="38">
        <f t="shared" ref="Q122" si="954">IF(Q119=0,0,+O122)</f>
        <v>0</v>
      </c>
      <c r="R122" s="38">
        <f>IF($C$15=$H$12,+SUM(L122:Q122)*$G$14/12,0)</f>
        <v>0</v>
      </c>
      <c r="S122" s="38">
        <f t="shared" ref="S122" si="955">IF(S119=0,0,+Q122)</f>
        <v>0</v>
      </c>
      <c r="T122" s="38">
        <f>IF($C$15=$H$12,SUM(L122:S122)*$G$14/12,0)</f>
        <v>0</v>
      </c>
      <c r="U122" s="38">
        <f t="shared" ref="U122" si="956">IF(U119=0,0,+S122)</f>
        <v>0</v>
      </c>
      <c r="V122" s="38">
        <f>IF($C$15=$H$12,SUM(L122:U122)*$G$14/12,0)</f>
        <v>0</v>
      </c>
      <c r="W122" s="38">
        <f t="shared" ref="W122" si="957">IF(W119=0,0,+U122)</f>
        <v>0</v>
      </c>
      <c r="X122" s="38">
        <f>IF($C$15=$H$12,SUM(L122:W122)*$G$14/12,0)</f>
        <v>0</v>
      </c>
      <c r="Y122" s="38">
        <f t="shared" ref="Y122" si="958">IF(Y119=0,0,+W122)</f>
        <v>0</v>
      </c>
      <c r="Z122" s="38">
        <f>IF($C$15=$H$12,SUM(L122:Y122)*$G$14/12,0)</f>
        <v>0</v>
      </c>
      <c r="AA122" s="38">
        <f t="shared" ref="AA122" si="959">IF(AA119=0,0,+Y122)</f>
        <v>0</v>
      </c>
      <c r="AB122" s="38">
        <f>IF($C$15=$H$12,SUM(L122:AA122)*$G$14/12,0)</f>
        <v>0</v>
      </c>
      <c r="AC122" s="38">
        <f t="shared" ref="AC122" si="960">IF(AC119=0,0,+AA122)</f>
        <v>0</v>
      </c>
      <c r="AD122" s="38">
        <f>IF($C$15=$H$12,SUM(L122:AC122)*$G$14/12,0)</f>
        <v>0</v>
      </c>
      <c r="AE122" s="38">
        <f t="shared" ref="AE122" si="961">IF(AE119=0,0,+AC122)</f>
        <v>0</v>
      </c>
      <c r="AF122" s="38">
        <f>IF($C$15=$H$12,SUM(L122:AE122)*$G$14/12,0)</f>
        <v>0</v>
      </c>
      <c r="AG122" s="38">
        <f t="shared" ref="AG122" si="962">IF(AG119=0,0,+AE122)</f>
        <v>0</v>
      </c>
      <c r="AH122" s="38">
        <f>IF($C$15=$H$12,SUM(L122:AG122)*$G$14/12,0)</f>
        <v>0</v>
      </c>
      <c r="AI122" s="38">
        <f t="shared" ref="AI122" si="963">IF(AI119=0,0,+AG122)</f>
        <v>0</v>
      </c>
      <c r="AJ122" s="38">
        <f>IF($C$15=$H$12,SUM(L122:AI122)*$G$14/12,0)</f>
        <v>0</v>
      </c>
      <c r="AK122" s="38">
        <f t="shared" ref="AK122" si="964">IF(AK119=0,0,+AI122)</f>
        <v>0</v>
      </c>
      <c r="AL122" s="38">
        <f>IF($C$15=$H$12,SUM(L122:AK122)*$G$14/12,IF($C$15=$H$13,(L122+O122)*$G$14,0))</f>
        <v>0</v>
      </c>
      <c r="AM122" s="38">
        <f t="shared" ref="AM122" si="965">SUM(L122:AL122)</f>
        <v>0</v>
      </c>
      <c r="AN122" s="113">
        <f>+AN119+P122+R122+T122+V122+X122+Z122+AB122+AD122+AF122+AH122+AJ122+AL122</f>
        <v>0</v>
      </c>
      <c r="AO122" s="113">
        <f>+AO119+O122+Q122+S122+U122+W122+Y122+AA122+AC122+AE122+AG122+AI122+AK122</f>
        <v>0</v>
      </c>
      <c r="AP122" s="113">
        <f>+AP119+(AP119*$C$12)</f>
        <v>0</v>
      </c>
      <c r="AQ122" s="113">
        <f>+AP122-(AP122*$C$19)</f>
        <v>0</v>
      </c>
      <c r="AR122" s="108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  <c r="BH122" s="109"/>
      <c r="BI122" s="109"/>
      <c r="BJ122" s="109"/>
      <c r="BK122" s="109"/>
      <c r="BL122" s="109"/>
      <c r="BM122" s="109"/>
      <c r="BN122" s="109"/>
      <c r="BO122" s="109"/>
      <c r="BP122" s="109"/>
      <c r="BQ122" s="109"/>
      <c r="BR122" s="109"/>
      <c r="BS122" s="109"/>
      <c r="BT122" s="110"/>
      <c r="BU122" s="110"/>
      <c r="BV122" s="110"/>
      <c r="BW122" s="110"/>
      <c r="BX122" s="110"/>
      <c r="BY122" s="110"/>
      <c r="BZ122" s="110"/>
      <c r="CA122" s="110"/>
      <c r="CB122" s="110"/>
    </row>
    <row r="123" spans="2:80" s="97" customFormat="1" x14ac:dyDescent="0.25">
      <c r="B123" s="118"/>
      <c r="C123" s="100"/>
      <c r="D123" s="119"/>
      <c r="E123" s="100"/>
      <c r="G123" s="108" t="s">
        <v>16</v>
      </c>
      <c r="H123" s="114"/>
      <c r="I123" s="112">
        <f>IF(O123=$C$16,P123,IF($C$16=Q123,R123,IF(S123=$C$16,T123,IF(U123=$C$16,V123,IF(W123=$C$16,X123,IF(Y123=$C$16,Z123,IF(AA123=$C$16,AB123,IF(AC123=$C$16,AD123,IF(AE123=$C$16,AF123,IF(AG123=$C$16,AH123,IF(AI123=$C$16,AJ123,IF($C$16=AK123,AL123,0))))))))))))</f>
        <v>0</v>
      </c>
      <c r="J123" s="112"/>
      <c r="K123" s="100"/>
      <c r="L123" s="112"/>
      <c r="M123" s="105"/>
      <c r="N123" s="105"/>
      <c r="O123" s="109">
        <f t="shared" ref="O123" si="966">+O120+12</f>
        <v>361</v>
      </c>
      <c r="P123" s="112">
        <f>SUM($L122:P122)</f>
        <v>0</v>
      </c>
      <c r="Q123" s="109">
        <f t="shared" ref="Q123" si="967">+O123+1</f>
        <v>362</v>
      </c>
      <c r="R123" s="112">
        <f>SUM($L122:R122)</f>
        <v>0</v>
      </c>
      <c r="S123" s="109">
        <f t="shared" ref="S123" si="968">+Q123+1</f>
        <v>363</v>
      </c>
      <c r="T123" s="112">
        <f>SUM($L122:T122)</f>
        <v>0</v>
      </c>
      <c r="U123" s="109">
        <f t="shared" ref="U123" si="969">+S123+1</f>
        <v>364</v>
      </c>
      <c r="V123" s="112">
        <f>SUM($L122:V122)</f>
        <v>0</v>
      </c>
      <c r="W123" s="109">
        <f t="shared" ref="W123" si="970">+U123+1</f>
        <v>365</v>
      </c>
      <c r="X123" s="112">
        <f>SUM($L122:X122)</f>
        <v>0</v>
      </c>
      <c r="Y123" s="109">
        <f t="shared" ref="Y123" si="971">+W123+1</f>
        <v>366</v>
      </c>
      <c r="Z123" s="112">
        <f>SUM($L122:Z122)</f>
        <v>0</v>
      </c>
      <c r="AA123" s="109">
        <f t="shared" ref="AA123" si="972">+Y123+1</f>
        <v>367</v>
      </c>
      <c r="AB123" s="112">
        <f>SUM($L122:AB122)</f>
        <v>0</v>
      </c>
      <c r="AC123" s="109">
        <f t="shared" ref="AC123" si="973">+AA123+1</f>
        <v>368</v>
      </c>
      <c r="AD123" s="112">
        <f>SUM($L122:AD122)</f>
        <v>0</v>
      </c>
      <c r="AE123" s="109">
        <f t="shared" ref="AE123" si="974">+AC123+1</f>
        <v>369</v>
      </c>
      <c r="AF123" s="112">
        <f>SUM($L122:AF122)</f>
        <v>0</v>
      </c>
      <c r="AG123" s="109">
        <f t="shared" ref="AG123" si="975">+AE123+1</f>
        <v>370</v>
      </c>
      <c r="AH123" s="112">
        <f>SUM($L122:AH122)</f>
        <v>0</v>
      </c>
      <c r="AI123" s="109">
        <f t="shared" ref="AI123" si="976">+AG123+1</f>
        <v>371</v>
      </c>
      <c r="AJ123" s="112">
        <f>SUM($L122:AJ122)</f>
        <v>0</v>
      </c>
      <c r="AK123" s="109">
        <f t="shared" ref="AK123" si="977">+AI123+1</f>
        <v>372</v>
      </c>
      <c r="AL123" s="112">
        <f>SUM($L122:AL122)</f>
        <v>0</v>
      </c>
      <c r="AM123" s="112"/>
      <c r="AN123" s="107"/>
      <c r="AO123" s="107"/>
      <c r="AP123" s="107"/>
      <c r="AQ123" s="107"/>
      <c r="AR123" s="108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  <c r="BH123" s="109"/>
      <c r="BI123" s="109"/>
      <c r="BJ123" s="109"/>
      <c r="BK123" s="109"/>
      <c r="BL123" s="109"/>
      <c r="BM123" s="109"/>
      <c r="BN123" s="109"/>
      <c r="BO123" s="109"/>
      <c r="BP123" s="109"/>
      <c r="BQ123" s="109"/>
      <c r="BR123" s="109"/>
      <c r="BS123" s="109"/>
      <c r="BT123" s="110"/>
      <c r="BU123" s="110"/>
      <c r="BV123" s="110"/>
      <c r="BW123" s="110"/>
      <c r="BX123" s="110"/>
      <c r="BY123" s="110"/>
      <c r="BZ123" s="110"/>
      <c r="CA123" s="110"/>
      <c r="CB123" s="110"/>
    </row>
    <row r="124" spans="2:80" s="97" customFormat="1" x14ac:dyDescent="0.25">
      <c r="B124" s="118"/>
      <c r="C124" s="100"/>
      <c r="D124" s="119"/>
      <c r="E124" s="100"/>
      <c r="G124" s="101" t="s">
        <v>17</v>
      </c>
      <c r="H124" s="102">
        <f>IF(O123=$C$16,P124,IF($C$16=Q123,R124,IF(S123=$C$16,T124,IF(U123=$C$16,V124,IF(W123=$C$16,X124,IF(Y123=$C$16,Z124,IF(AA123=$C$16,AB124,IF(AC123=$C$16,AD124,IF(AE123=$C$16,AF124,IF(AG123=$C$16,AH124,IF(AI123=$C$16,AJ124,IF($C$16=AK123,AL124,0))))))))))))</f>
        <v>0</v>
      </c>
      <c r="I124" s="103"/>
      <c r="J124" s="104"/>
      <c r="K124" s="103"/>
      <c r="L124" s="102"/>
      <c r="M124" s="105">
        <f t="shared" ref="M124" si="978">+AN119</f>
        <v>0</v>
      </c>
      <c r="N124" s="105"/>
      <c r="O124" s="106">
        <f t="shared" ref="O124" si="979">+O122</f>
        <v>0</v>
      </c>
      <c r="P124" s="102">
        <f t="shared" ref="P124" si="980">+M124+P122</f>
        <v>0</v>
      </c>
      <c r="Q124" s="106">
        <f t="shared" ref="Q124" si="981">+Q122+O124</f>
        <v>0</v>
      </c>
      <c r="R124" s="102">
        <f t="shared" ref="R124" si="982">+R122+P124</f>
        <v>0</v>
      </c>
      <c r="S124" s="106">
        <f t="shared" ref="S124" si="983">+S122+Q124</f>
        <v>0</v>
      </c>
      <c r="T124" s="102">
        <f t="shared" ref="T124" si="984">+T122+R124</f>
        <v>0</v>
      </c>
      <c r="U124" s="106">
        <f t="shared" ref="U124" si="985">+U122+S124</f>
        <v>0</v>
      </c>
      <c r="V124" s="102">
        <f t="shared" ref="V124" si="986">+V122+T124</f>
        <v>0</v>
      </c>
      <c r="W124" s="106">
        <f t="shared" ref="W124" si="987">+W122+U124</f>
        <v>0</v>
      </c>
      <c r="X124" s="102">
        <f t="shared" ref="X124" si="988">+X122+V124</f>
        <v>0</v>
      </c>
      <c r="Y124" s="106">
        <f t="shared" ref="Y124" si="989">+Y122+W124</f>
        <v>0</v>
      </c>
      <c r="Z124" s="102">
        <f t="shared" ref="Z124" si="990">+Z122+X124</f>
        <v>0</v>
      </c>
      <c r="AA124" s="106">
        <f t="shared" ref="AA124" si="991">+AA122+Y124</f>
        <v>0</v>
      </c>
      <c r="AB124" s="102">
        <f t="shared" ref="AB124" si="992">+AB122+Z124</f>
        <v>0</v>
      </c>
      <c r="AC124" s="106">
        <f t="shared" ref="AC124" si="993">+AC122+AA124</f>
        <v>0</v>
      </c>
      <c r="AD124" s="102">
        <f t="shared" ref="AD124" si="994">+AD122+AB124</f>
        <v>0</v>
      </c>
      <c r="AE124" s="106">
        <f t="shared" ref="AE124" si="995">+AE122+AC124</f>
        <v>0</v>
      </c>
      <c r="AF124" s="102">
        <f t="shared" ref="AF124" si="996">+AF122+AD124</f>
        <v>0</v>
      </c>
      <c r="AG124" s="106">
        <f t="shared" ref="AG124" si="997">+AG122+AE124</f>
        <v>0</v>
      </c>
      <c r="AH124" s="102">
        <f t="shared" ref="AH124" si="998">+AH122+AF124</f>
        <v>0</v>
      </c>
      <c r="AI124" s="106">
        <f t="shared" ref="AI124" si="999">+AI122+AG124</f>
        <v>0</v>
      </c>
      <c r="AJ124" s="102">
        <f t="shared" ref="AJ124" si="1000">+AJ122+AH124</f>
        <v>0</v>
      </c>
      <c r="AK124" s="106">
        <f t="shared" ref="AK124" si="1001">+AK122+AI124</f>
        <v>0</v>
      </c>
      <c r="AL124" s="102">
        <f t="shared" ref="AL124" si="1002">+AL122+AJ124</f>
        <v>0</v>
      </c>
      <c r="AM124" s="102"/>
      <c r="AN124" s="105"/>
      <c r="AO124" s="105"/>
      <c r="AP124" s="107"/>
      <c r="AQ124" s="107"/>
      <c r="AR124" s="108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  <c r="BH124" s="109"/>
      <c r="BI124" s="109"/>
      <c r="BJ124" s="109"/>
      <c r="BK124" s="109"/>
      <c r="BL124" s="109"/>
      <c r="BM124" s="109"/>
      <c r="BN124" s="109"/>
      <c r="BO124" s="109"/>
      <c r="BP124" s="109"/>
      <c r="BQ124" s="109"/>
      <c r="BR124" s="109"/>
      <c r="BS124" s="109"/>
      <c r="BT124" s="110"/>
      <c r="BU124" s="110"/>
      <c r="BV124" s="110"/>
      <c r="BW124" s="110"/>
      <c r="BX124" s="110"/>
      <c r="BY124" s="110"/>
      <c r="BZ124" s="110"/>
      <c r="CA124" s="110"/>
      <c r="CB124" s="110"/>
    </row>
    <row r="125" spans="2:80" s="97" customFormat="1" x14ac:dyDescent="0.25">
      <c r="B125" s="118"/>
      <c r="C125" s="100"/>
      <c r="D125" s="119"/>
      <c r="E125" s="100"/>
      <c r="G125" s="36"/>
      <c r="H125" s="37"/>
      <c r="I125" s="112"/>
      <c r="J125" s="112"/>
      <c r="K125" s="39">
        <f t="shared" ref="K125" si="1003">+K122+1</f>
        <v>32</v>
      </c>
      <c r="L125" s="38">
        <f t="shared" ref="L125" si="1004">+AM122</f>
        <v>0</v>
      </c>
      <c r="M125" s="105"/>
      <c r="N125" s="105"/>
      <c r="O125" s="38">
        <f>IF($C$12=0,O122,O122+(O122*$C$12))</f>
        <v>0</v>
      </c>
      <c r="P125" s="38">
        <f>IF($C$15=$H$12,+(L125+O125)*$G$14/12,0)</f>
        <v>0</v>
      </c>
      <c r="Q125" s="38">
        <f t="shared" ref="Q125" si="1005">IF(Q122=0,0,+O125)</f>
        <v>0</v>
      </c>
      <c r="R125" s="38">
        <f>IF($C$15=$H$12,+SUM(L125:Q125)*$G$14/12,0)</f>
        <v>0</v>
      </c>
      <c r="S125" s="38">
        <f t="shared" ref="S125" si="1006">IF(S122=0,0,+Q125)</f>
        <v>0</v>
      </c>
      <c r="T125" s="38">
        <f>IF($C$15=$H$12,SUM(L125:S125)*$G$14/12,0)</f>
        <v>0</v>
      </c>
      <c r="U125" s="38">
        <f t="shared" ref="U125" si="1007">IF(U122=0,0,+S125)</f>
        <v>0</v>
      </c>
      <c r="V125" s="38">
        <f>IF($C$15=$H$12,SUM(L125:U125)*$G$14/12,0)</f>
        <v>0</v>
      </c>
      <c r="W125" s="38">
        <f t="shared" ref="W125" si="1008">IF(W122=0,0,+U125)</f>
        <v>0</v>
      </c>
      <c r="X125" s="38">
        <f>IF($C$15=$H$12,SUM(L125:W125)*$G$14/12,0)</f>
        <v>0</v>
      </c>
      <c r="Y125" s="38">
        <f t="shared" ref="Y125" si="1009">IF(Y122=0,0,+W125)</f>
        <v>0</v>
      </c>
      <c r="Z125" s="38">
        <f>IF($C$15=$H$12,SUM(L125:Y125)*$G$14/12,0)</f>
        <v>0</v>
      </c>
      <c r="AA125" s="38">
        <f t="shared" ref="AA125" si="1010">IF(AA122=0,0,+Y125)</f>
        <v>0</v>
      </c>
      <c r="AB125" s="38">
        <f>IF($C$15=$H$12,SUM(L125:AA125)*$G$14/12,0)</f>
        <v>0</v>
      </c>
      <c r="AC125" s="38">
        <f t="shared" ref="AC125" si="1011">IF(AC122=0,0,+AA125)</f>
        <v>0</v>
      </c>
      <c r="AD125" s="38">
        <f>IF($C$15=$H$12,SUM(L125:AC125)*$G$14/12,0)</f>
        <v>0</v>
      </c>
      <c r="AE125" s="38">
        <f t="shared" ref="AE125" si="1012">IF(AE122=0,0,+AC125)</f>
        <v>0</v>
      </c>
      <c r="AF125" s="38">
        <f>IF($C$15=$H$12,SUM(L125:AE125)*$G$14/12,0)</f>
        <v>0</v>
      </c>
      <c r="AG125" s="38">
        <f t="shared" ref="AG125" si="1013">IF(AG122=0,0,+AE125)</f>
        <v>0</v>
      </c>
      <c r="AH125" s="38">
        <f>IF($C$15=$H$12,SUM(L125:AG125)*$G$14/12,0)</f>
        <v>0</v>
      </c>
      <c r="AI125" s="38">
        <f t="shared" ref="AI125" si="1014">IF(AI122=0,0,+AG125)</f>
        <v>0</v>
      </c>
      <c r="AJ125" s="38">
        <f>IF($C$15=$H$12,SUM(L125:AI125)*$G$14/12,0)</f>
        <v>0</v>
      </c>
      <c r="AK125" s="38">
        <f t="shared" ref="AK125" si="1015">IF(AK122=0,0,+AI125)</f>
        <v>0</v>
      </c>
      <c r="AL125" s="38">
        <f>IF($C$15=$H$12,SUM(L125:AK125)*$G$14/12,IF($C$15=$H$13,(L125+O125)*$G$14,0))</f>
        <v>0</v>
      </c>
      <c r="AM125" s="38">
        <f t="shared" ref="AM125" si="1016">SUM(L125:AL125)</f>
        <v>0</v>
      </c>
      <c r="AN125" s="113">
        <f>+AN122+P125+R125+T125+V125+X125+Z125+AB125+AD125+AF125+AH125+AJ125+AL125</f>
        <v>0</v>
      </c>
      <c r="AO125" s="113">
        <f>+AO122+O125+Q125+S125+U125+W125+Y125+AA125+AC125+AE125+AG125+AI125+AK125</f>
        <v>0</v>
      </c>
      <c r="AP125" s="113">
        <f>+AP122+(AP122*$C$12)</f>
        <v>0</v>
      </c>
      <c r="AQ125" s="113">
        <f>+AP125-(AP125*$C$19)</f>
        <v>0</v>
      </c>
      <c r="AR125" s="108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  <c r="BH125" s="109"/>
      <c r="BI125" s="109"/>
      <c r="BJ125" s="109"/>
      <c r="BK125" s="109"/>
      <c r="BL125" s="109"/>
      <c r="BM125" s="109"/>
      <c r="BN125" s="109"/>
      <c r="BO125" s="109"/>
      <c r="BP125" s="109"/>
      <c r="BQ125" s="109"/>
      <c r="BR125" s="109"/>
      <c r="BS125" s="109"/>
      <c r="BT125" s="110"/>
      <c r="BU125" s="110"/>
      <c r="BV125" s="110"/>
      <c r="BW125" s="110"/>
      <c r="BX125" s="110"/>
      <c r="BY125" s="110"/>
      <c r="BZ125" s="110"/>
      <c r="CA125" s="110"/>
      <c r="CB125" s="110"/>
    </row>
    <row r="126" spans="2:80" s="97" customFormat="1" x14ac:dyDescent="0.25">
      <c r="B126" s="118"/>
      <c r="C126" s="100"/>
      <c r="D126" s="119"/>
      <c r="E126" s="100"/>
      <c r="G126" s="108" t="s">
        <v>16</v>
      </c>
      <c r="H126" s="114"/>
      <c r="I126" s="112">
        <f>IF(O126=$C$16,P126,IF($C$16=Q126,R126,IF(S126=$C$16,T126,IF(U126=$C$16,V126,IF(W126=$C$16,X126,IF(Y126=$C$16,Z126,IF(AA126=$C$16,AB126,IF(AC126=$C$16,AD126,IF(AE126=$C$16,AF126,IF(AG126=$C$16,AH126,IF(AI126=$C$16,AJ126,IF($C$16=AK126,AL126,0))))))))))))</f>
        <v>0</v>
      </c>
      <c r="J126" s="112"/>
      <c r="K126" s="100"/>
      <c r="L126" s="112"/>
      <c r="M126" s="105"/>
      <c r="N126" s="105"/>
      <c r="O126" s="109">
        <f t="shared" ref="O126" si="1017">+O123+12</f>
        <v>373</v>
      </c>
      <c r="P126" s="112">
        <f>SUM($L125:P125)</f>
        <v>0</v>
      </c>
      <c r="Q126" s="109">
        <f t="shared" ref="Q126" si="1018">+O126+1</f>
        <v>374</v>
      </c>
      <c r="R126" s="112">
        <f>SUM($L125:R125)</f>
        <v>0</v>
      </c>
      <c r="S126" s="109">
        <f t="shared" ref="S126" si="1019">+Q126+1</f>
        <v>375</v>
      </c>
      <c r="T126" s="112">
        <f>SUM($L125:T125)</f>
        <v>0</v>
      </c>
      <c r="U126" s="109">
        <f t="shared" ref="U126" si="1020">+S126+1</f>
        <v>376</v>
      </c>
      <c r="V126" s="112">
        <f>SUM($L125:V125)</f>
        <v>0</v>
      </c>
      <c r="W126" s="109">
        <f t="shared" ref="W126" si="1021">+U126+1</f>
        <v>377</v>
      </c>
      <c r="X126" s="112">
        <f>SUM($L125:X125)</f>
        <v>0</v>
      </c>
      <c r="Y126" s="109">
        <f t="shared" ref="Y126" si="1022">+W126+1</f>
        <v>378</v>
      </c>
      <c r="Z126" s="112">
        <f>SUM($L125:Z125)</f>
        <v>0</v>
      </c>
      <c r="AA126" s="109">
        <f t="shared" ref="AA126" si="1023">+Y126+1</f>
        <v>379</v>
      </c>
      <c r="AB126" s="112">
        <f>SUM($L125:AB125)</f>
        <v>0</v>
      </c>
      <c r="AC126" s="109">
        <f t="shared" ref="AC126" si="1024">+AA126+1</f>
        <v>380</v>
      </c>
      <c r="AD126" s="112">
        <f>SUM($L125:AD125)</f>
        <v>0</v>
      </c>
      <c r="AE126" s="109">
        <f t="shared" ref="AE126" si="1025">+AC126+1</f>
        <v>381</v>
      </c>
      <c r="AF126" s="112">
        <f>SUM($L125:AF125)</f>
        <v>0</v>
      </c>
      <c r="AG126" s="109">
        <f t="shared" ref="AG126" si="1026">+AE126+1</f>
        <v>382</v>
      </c>
      <c r="AH126" s="112">
        <f>SUM($L125:AH125)</f>
        <v>0</v>
      </c>
      <c r="AI126" s="109">
        <f t="shared" ref="AI126" si="1027">+AG126+1</f>
        <v>383</v>
      </c>
      <c r="AJ126" s="112">
        <f>SUM($L125:AJ125)</f>
        <v>0</v>
      </c>
      <c r="AK126" s="109">
        <f t="shared" ref="AK126" si="1028">+AI126+1</f>
        <v>384</v>
      </c>
      <c r="AL126" s="112">
        <f>SUM($L125:AL125)</f>
        <v>0</v>
      </c>
      <c r="AM126" s="112"/>
      <c r="AN126" s="107"/>
      <c r="AO126" s="107"/>
      <c r="AP126" s="107"/>
      <c r="AQ126" s="107"/>
      <c r="AR126" s="108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10"/>
      <c r="BU126" s="110"/>
      <c r="BV126" s="110"/>
      <c r="BW126" s="110"/>
      <c r="BX126" s="110"/>
      <c r="BY126" s="110"/>
      <c r="BZ126" s="110"/>
      <c r="CA126" s="110"/>
      <c r="CB126" s="110"/>
    </row>
    <row r="127" spans="2:80" s="97" customFormat="1" x14ac:dyDescent="0.25">
      <c r="B127" s="118"/>
      <c r="C127" s="100"/>
      <c r="D127" s="119"/>
      <c r="E127" s="100"/>
      <c r="G127" s="101" t="s">
        <v>17</v>
      </c>
      <c r="H127" s="102">
        <f>IF(O126=$C$16,P127,IF($C$16=Q126,R127,IF(S126=$C$16,T127,IF(U126=$C$16,V127,IF(W126=$C$16,X127,IF(Y126=$C$16,Z127,IF(AA126=$C$16,AB127,IF(AC126=$C$16,AD127,IF(AE126=$C$16,AF127,IF(AG126=$C$16,AH127,IF(AI126=$C$16,AJ127,IF($C$16=AK126,AL127,0))))))))))))</f>
        <v>0</v>
      </c>
      <c r="I127" s="103"/>
      <c r="J127" s="104"/>
      <c r="K127" s="103"/>
      <c r="L127" s="102"/>
      <c r="M127" s="105">
        <f t="shared" ref="M127" si="1029">+AN122</f>
        <v>0</v>
      </c>
      <c r="N127" s="105"/>
      <c r="O127" s="106">
        <f t="shared" ref="O127" si="1030">+O125</f>
        <v>0</v>
      </c>
      <c r="P127" s="102">
        <f t="shared" ref="P127" si="1031">+M127+P125</f>
        <v>0</v>
      </c>
      <c r="Q127" s="106">
        <f t="shared" ref="Q127" si="1032">+Q125+O127</f>
        <v>0</v>
      </c>
      <c r="R127" s="102">
        <f t="shared" ref="R127" si="1033">+R125+P127</f>
        <v>0</v>
      </c>
      <c r="S127" s="106">
        <f t="shared" ref="S127" si="1034">+S125+Q127</f>
        <v>0</v>
      </c>
      <c r="T127" s="102">
        <f t="shared" ref="T127" si="1035">+T125+R127</f>
        <v>0</v>
      </c>
      <c r="U127" s="106">
        <f t="shared" ref="U127" si="1036">+U125+S127</f>
        <v>0</v>
      </c>
      <c r="V127" s="102">
        <f t="shared" ref="V127" si="1037">+V125+T127</f>
        <v>0</v>
      </c>
      <c r="W127" s="106">
        <f t="shared" ref="W127" si="1038">+W125+U127</f>
        <v>0</v>
      </c>
      <c r="X127" s="102">
        <f t="shared" ref="X127" si="1039">+X125+V127</f>
        <v>0</v>
      </c>
      <c r="Y127" s="106">
        <f t="shared" ref="Y127" si="1040">+Y125+W127</f>
        <v>0</v>
      </c>
      <c r="Z127" s="102">
        <f t="shared" ref="Z127" si="1041">+Z125+X127</f>
        <v>0</v>
      </c>
      <c r="AA127" s="106">
        <f t="shared" ref="AA127" si="1042">+AA125+Y127</f>
        <v>0</v>
      </c>
      <c r="AB127" s="102">
        <f t="shared" ref="AB127" si="1043">+AB125+Z127</f>
        <v>0</v>
      </c>
      <c r="AC127" s="106">
        <f t="shared" ref="AC127" si="1044">+AC125+AA127</f>
        <v>0</v>
      </c>
      <c r="AD127" s="102">
        <f t="shared" ref="AD127" si="1045">+AD125+AB127</f>
        <v>0</v>
      </c>
      <c r="AE127" s="106">
        <f t="shared" ref="AE127" si="1046">+AE125+AC127</f>
        <v>0</v>
      </c>
      <c r="AF127" s="102">
        <f t="shared" ref="AF127" si="1047">+AF125+AD127</f>
        <v>0</v>
      </c>
      <c r="AG127" s="106">
        <f t="shared" ref="AG127" si="1048">+AG125+AE127</f>
        <v>0</v>
      </c>
      <c r="AH127" s="102">
        <f t="shared" ref="AH127" si="1049">+AH125+AF127</f>
        <v>0</v>
      </c>
      <c r="AI127" s="106">
        <f t="shared" ref="AI127" si="1050">+AI125+AG127</f>
        <v>0</v>
      </c>
      <c r="AJ127" s="102">
        <f t="shared" ref="AJ127" si="1051">+AJ125+AH127</f>
        <v>0</v>
      </c>
      <c r="AK127" s="106">
        <f t="shared" ref="AK127" si="1052">+AK125+AI127</f>
        <v>0</v>
      </c>
      <c r="AL127" s="102">
        <f t="shared" ref="AL127" si="1053">+AL125+AJ127</f>
        <v>0</v>
      </c>
      <c r="AM127" s="102"/>
      <c r="AN127" s="105"/>
      <c r="AO127" s="105"/>
      <c r="AP127" s="107"/>
      <c r="AQ127" s="107"/>
      <c r="AR127" s="108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9"/>
      <c r="BO127" s="109"/>
      <c r="BP127" s="109"/>
      <c r="BQ127" s="109"/>
      <c r="BR127" s="109"/>
      <c r="BS127" s="109"/>
      <c r="BT127" s="110"/>
      <c r="BU127" s="110"/>
      <c r="BV127" s="110"/>
      <c r="BW127" s="110"/>
      <c r="BX127" s="110"/>
      <c r="BY127" s="110"/>
      <c r="BZ127" s="110"/>
      <c r="CA127" s="110"/>
      <c r="CB127" s="110"/>
    </row>
    <row r="128" spans="2:80" s="97" customFormat="1" x14ac:dyDescent="0.25">
      <c r="B128" s="118"/>
      <c r="C128" s="100"/>
      <c r="D128" s="119"/>
      <c r="E128" s="100"/>
      <c r="G128" s="36"/>
      <c r="H128" s="37"/>
      <c r="I128" s="112"/>
      <c r="J128" s="112"/>
      <c r="K128" s="39">
        <f t="shared" ref="K128" si="1054">+K125+1</f>
        <v>33</v>
      </c>
      <c r="L128" s="38">
        <f t="shared" ref="L128" si="1055">+AM125</f>
        <v>0</v>
      </c>
      <c r="M128" s="105"/>
      <c r="N128" s="105"/>
      <c r="O128" s="38">
        <f>IF($C$12=0,O125,O125+(O125*$C$12))</f>
        <v>0</v>
      </c>
      <c r="P128" s="38">
        <f>IF($C$15=$H$12,+(L128+O128)*$G$14/12,0)</f>
        <v>0</v>
      </c>
      <c r="Q128" s="38">
        <f t="shared" ref="Q128" si="1056">IF(Q125=0,0,+O128)</f>
        <v>0</v>
      </c>
      <c r="R128" s="38">
        <f>IF($C$15=$H$12,+SUM(L128:Q128)*$G$14/12,0)</f>
        <v>0</v>
      </c>
      <c r="S128" s="38">
        <f t="shared" ref="S128" si="1057">IF(S125=0,0,+Q128)</f>
        <v>0</v>
      </c>
      <c r="T128" s="38">
        <f>IF($C$15=$H$12,SUM(L128:S128)*$G$14/12,0)</f>
        <v>0</v>
      </c>
      <c r="U128" s="38">
        <f t="shared" ref="U128" si="1058">IF(U125=0,0,+S128)</f>
        <v>0</v>
      </c>
      <c r="V128" s="38">
        <f>IF($C$15=$H$12,SUM(L128:U128)*$G$14/12,0)</f>
        <v>0</v>
      </c>
      <c r="W128" s="38">
        <f t="shared" ref="W128" si="1059">IF(W125=0,0,+U128)</f>
        <v>0</v>
      </c>
      <c r="X128" s="38">
        <f>IF($C$15=$H$12,SUM(L128:W128)*$G$14/12,0)</f>
        <v>0</v>
      </c>
      <c r="Y128" s="38">
        <f t="shared" ref="Y128" si="1060">IF(Y125=0,0,+W128)</f>
        <v>0</v>
      </c>
      <c r="Z128" s="38">
        <f>IF($C$15=$H$12,SUM(L128:Y128)*$G$14/12,0)</f>
        <v>0</v>
      </c>
      <c r="AA128" s="38">
        <f t="shared" ref="AA128" si="1061">IF(AA125=0,0,+Y128)</f>
        <v>0</v>
      </c>
      <c r="AB128" s="38">
        <f>IF($C$15=$H$12,SUM(L128:AA128)*$G$14/12,0)</f>
        <v>0</v>
      </c>
      <c r="AC128" s="38">
        <f t="shared" ref="AC128" si="1062">IF(AC125=0,0,+AA128)</f>
        <v>0</v>
      </c>
      <c r="AD128" s="38">
        <f>IF($C$15=$H$12,SUM(L128:AC128)*$G$14/12,0)</f>
        <v>0</v>
      </c>
      <c r="AE128" s="38">
        <f t="shared" ref="AE128" si="1063">IF(AE125=0,0,+AC128)</f>
        <v>0</v>
      </c>
      <c r="AF128" s="38">
        <f>IF($C$15=$H$12,SUM(L128:AE128)*$G$14/12,0)</f>
        <v>0</v>
      </c>
      <c r="AG128" s="38">
        <f t="shared" ref="AG128" si="1064">IF(AG125=0,0,+AE128)</f>
        <v>0</v>
      </c>
      <c r="AH128" s="38">
        <f>IF($C$15=$H$12,SUM(L128:AG128)*$G$14/12,0)</f>
        <v>0</v>
      </c>
      <c r="AI128" s="38">
        <f t="shared" ref="AI128" si="1065">IF(AI125=0,0,+AG128)</f>
        <v>0</v>
      </c>
      <c r="AJ128" s="38">
        <f>IF($C$15=$H$12,SUM(L128:AI128)*$G$14/12,0)</f>
        <v>0</v>
      </c>
      <c r="AK128" s="38">
        <f t="shared" ref="AK128" si="1066">IF(AK125=0,0,+AI128)</f>
        <v>0</v>
      </c>
      <c r="AL128" s="38">
        <f>IF($C$15=$H$12,SUM(L128:AK128)*$G$14/12,IF($C$15=$H$13,(L128+O128)*$G$14,0))</f>
        <v>0</v>
      </c>
      <c r="AM128" s="38">
        <f t="shared" ref="AM128" si="1067">SUM(L128:AL128)</f>
        <v>0</v>
      </c>
      <c r="AN128" s="113">
        <f>+AN125+P128+R128+T128+V128+X128+Z128+AB128+AD128+AF128+AH128+AJ128+AL128</f>
        <v>0</v>
      </c>
      <c r="AO128" s="113">
        <f>+AO125+O128+Q128+S128+U128+W128+Y128+AA128+AC128+AE128+AG128+AI128+AK128</f>
        <v>0</v>
      </c>
      <c r="AP128" s="113">
        <f>+AP125+(AP125*$C$12)</f>
        <v>0</v>
      </c>
      <c r="AQ128" s="113">
        <f>+AP128-(AP128*$C$19)</f>
        <v>0</v>
      </c>
      <c r="AR128" s="108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  <c r="BH128" s="109"/>
      <c r="BI128" s="109"/>
      <c r="BJ128" s="109"/>
      <c r="BK128" s="109"/>
      <c r="BL128" s="109"/>
      <c r="BM128" s="109"/>
      <c r="BN128" s="109"/>
      <c r="BO128" s="109"/>
      <c r="BP128" s="109"/>
      <c r="BQ128" s="109"/>
      <c r="BR128" s="109"/>
      <c r="BS128" s="109"/>
      <c r="BT128" s="110"/>
      <c r="BU128" s="110"/>
      <c r="BV128" s="110"/>
      <c r="BW128" s="110"/>
      <c r="BX128" s="110"/>
      <c r="BY128" s="110"/>
      <c r="BZ128" s="110"/>
      <c r="CA128" s="110"/>
      <c r="CB128" s="110"/>
    </row>
    <row r="129" spans="2:80" s="97" customFormat="1" x14ac:dyDescent="0.25">
      <c r="B129" s="118"/>
      <c r="C129" s="100"/>
      <c r="D129" s="119"/>
      <c r="E129" s="100"/>
      <c r="G129" s="108" t="s">
        <v>16</v>
      </c>
      <c r="H129" s="114"/>
      <c r="I129" s="112">
        <f>IF(O129=$C$16,P129,IF($C$16=Q129,R129,IF(S129=$C$16,T129,IF(U129=$C$16,V129,IF(W129=$C$16,X129,IF(Y129=$C$16,Z129,IF(AA129=$C$16,AB129,IF(AC129=$C$16,AD129,IF(AE129=$C$16,AF129,IF(AG129=$C$16,AH129,IF(AI129=$C$16,AJ129,IF($C$16=AK129,AL129,0))))))))))))</f>
        <v>0</v>
      </c>
      <c r="J129" s="112"/>
      <c r="K129" s="100"/>
      <c r="L129" s="112"/>
      <c r="M129" s="105"/>
      <c r="N129" s="105"/>
      <c r="O129" s="109">
        <f t="shared" ref="O129" si="1068">+O126+12</f>
        <v>385</v>
      </c>
      <c r="P129" s="112">
        <f>SUM($L128:P128)</f>
        <v>0</v>
      </c>
      <c r="Q129" s="109">
        <f t="shared" ref="Q129" si="1069">+O129+1</f>
        <v>386</v>
      </c>
      <c r="R129" s="112">
        <f>SUM($L128:R128)</f>
        <v>0</v>
      </c>
      <c r="S129" s="109">
        <f t="shared" ref="S129" si="1070">+Q129+1</f>
        <v>387</v>
      </c>
      <c r="T129" s="112">
        <f>SUM($L128:T128)</f>
        <v>0</v>
      </c>
      <c r="U129" s="109">
        <f t="shared" ref="U129" si="1071">+S129+1</f>
        <v>388</v>
      </c>
      <c r="V129" s="112">
        <f>SUM($L128:V128)</f>
        <v>0</v>
      </c>
      <c r="W129" s="109">
        <f t="shared" ref="W129" si="1072">+U129+1</f>
        <v>389</v>
      </c>
      <c r="X129" s="112">
        <f>SUM($L128:X128)</f>
        <v>0</v>
      </c>
      <c r="Y129" s="109">
        <f t="shared" ref="Y129" si="1073">+W129+1</f>
        <v>390</v>
      </c>
      <c r="Z129" s="112">
        <f>SUM($L128:Z128)</f>
        <v>0</v>
      </c>
      <c r="AA129" s="109">
        <f t="shared" ref="AA129" si="1074">+Y129+1</f>
        <v>391</v>
      </c>
      <c r="AB129" s="112">
        <f>SUM($L128:AB128)</f>
        <v>0</v>
      </c>
      <c r="AC129" s="109">
        <f t="shared" ref="AC129" si="1075">+AA129+1</f>
        <v>392</v>
      </c>
      <c r="AD129" s="112">
        <f>SUM($L128:AD128)</f>
        <v>0</v>
      </c>
      <c r="AE129" s="109">
        <f t="shared" ref="AE129" si="1076">+AC129+1</f>
        <v>393</v>
      </c>
      <c r="AF129" s="112">
        <f>SUM($L128:AF128)</f>
        <v>0</v>
      </c>
      <c r="AG129" s="109">
        <f t="shared" ref="AG129" si="1077">+AE129+1</f>
        <v>394</v>
      </c>
      <c r="AH129" s="112">
        <f>SUM($L128:AH128)</f>
        <v>0</v>
      </c>
      <c r="AI129" s="109">
        <f t="shared" ref="AI129" si="1078">+AG129+1</f>
        <v>395</v>
      </c>
      <c r="AJ129" s="112">
        <f>SUM($L128:AJ128)</f>
        <v>0</v>
      </c>
      <c r="AK129" s="109">
        <f t="shared" ref="AK129" si="1079">+AI129+1</f>
        <v>396</v>
      </c>
      <c r="AL129" s="112">
        <f>SUM($L128:AL128)</f>
        <v>0</v>
      </c>
      <c r="AM129" s="112"/>
      <c r="AN129" s="107"/>
      <c r="AO129" s="107"/>
      <c r="AP129" s="107"/>
      <c r="AQ129" s="107"/>
      <c r="AR129" s="108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  <c r="BH129" s="109"/>
      <c r="BI129" s="109"/>
      <c r="BJ129" s="109"/>
      <c r="BK129" s="109"/>
      <c r="BL129" s="109"/>
      <c r="BM129" s="109"/>
      <c r="BN129" s="109"/>
      <c r="BO129" s="109"/>
      <c r="BP129" s="109"/>
      <c r="BQ129" s="109"/>
      <c r="BR129" s="109"/>
      <c r="BS129" s="109"/>
      <c r="BT129" s="110"/>
      <c r="BU129" s="110"/>
      <c r="BV129" s="110"/>
      <c r="BW129" s="110"/>
      <c r="BX129" s="110"/>
      <c r="BY129" s="110"/>
      <c r="BZ129" s="110"/>
      <c r="CA129" s="110"/>
      <c r="CB129" s="110"/>
    </row>
    <row r="130" spans="2:80" s="97" customFormat="1" x14ac:dyDescent="0.25">
      <c r="B130" s="118"/>
      <c r="C130" s="100"/>
      <c r="D130" s="119"/>
      <c r="E130" s="100"/>
      <c r="G130" s="101" t="s">
        <v>17</v>
      </c>
      <c r="H130" s="102">
        <f>IF(O129=$C$16,P130,IF($C$16=Q129,R130,IF(S129=$C$16,T130,IF(U129=$C$16,V130,IF(W129=$C$16,X130,IF(Y129=$C$16,Z130,IF(AA129=$C$16,AB130,IF(AC129=$C$16,AD130,IF(AE129=$C$16,AF130,IF(AG129=$C$16,AH130,IF(AI129=$C$16,AJ130,IF($C$16=AK129,AL130,0))))))))))))</f>
        <v>0</v>
      </c>
      <c r="I130" s="103"/>
      <c r="J130" s="104"/>
      <c r="K130" s="103"/>
      <c r="L130" s="102"/>
      <c r="M130" s="105">
        <f t="shared" ref="M130" si="1080">+AN125</f>
        <v>0</v>
      </c>
      <c r="N130" s="105"/>
      <c r="O130" s="106">
        <f t="shared" ref="O130" si="1081">+O128</f>
        <v>0</v>
      </c>
      <c r="P130" s="102">
        <f t="shared" ref="P130" si="1082">+M130+P128</f>
        <v>0</v>
      </c>
      <c r="Q130" s="106">
        <f t="shared" ref="Q130" si="1083">+Q128+O130</f>
        <v>0</v>
      </c>
      <c r="R130" s="102">
        <f t="shared" ref="R130" si="1084">+R128+P130</f>
        <v>0</v>
      </c>
      <c r="S130" s="106">
        <f t="shared" ref="S130" si="1085">+S128+Q130</f>
        <v>0</v>
      </c>
      <c r="T130" s="102">
        <f t="shared" ref="T130" si="1086">+T128+R130</f>
        <v>0</v>
      </c>
      <c r="U130" s="106">
        <f t="shared" ref="U130" si="1087">+U128+S130</f>
        <v>0</v>
      </c>
      <c r="V130" s="102">
        <f t="shared" ref="V130" si="1088">+V128+T130</f>
        <v>0</v>
      </c>
      <c r="W130" s="106">
        <f t="shared" ref="W130" si="1089">+W128+U130</f>
        <v>0</v>
      </c>
      <c r="X130" s="102">
        <f t="shared" ref="X130" si="1090">+X128+V130</f>
        <v>0</v>
      </c>
      <c r="Y130" s="106">
        <f t="shared" ref="Y130" si="1091">+Y128+W130</f>
        <v>0</v>
      </c>
      <c r="Z130" s="102">
        <f t="shared" ref="Z130" si="1092">+Z128+X130</f>
        <v>0</v>
      </c>
      <c r="AA130" s="106">
        <f t="shared" ref="AA130" si="1093">+AA128+Y130</f>
        <v>0</v>
      </c>
      <c r="AB130" s="102">
        <f t="shared" ref="AB130" si="1094">+AB128+Z130</f>
        <v>0</v>
      </c>
      <c r="AC130" s="106">
        <f t="shared" ref="AC130" si="1095">+AC128+AA130</f>
        <v>0</v>
      </c>
      <c r="AD130" s="102">
        <f t="shared" ref="AD130" si="1096">+AD128+AB130</f>
        <v>0</v>
      </c>
      <c r="AE130" s="106">
        <f t="shared" ref="AE130" si="1097">+AE128+AC130</f>
        <v>0</v>
      </c>
      <c r="AF130" s="102">
        <f t="shared" ref="AF130" si="1098">+AF128+AD130</f>
        <v>0</v>
      </c>
      <c r="AG130" s="106">
        <f t="shared" ref="AG130" si="1099">+AG128+AE130</f>
        <v>0</v>
      </c>
      <c r="AH130" s="102">
        <f t="shared" ref="AH130" si="1100">+AH128+AF130</f>
        <v>0</v>
      </c>
      <c r="AI130" s="106">
        <f t="shared" ref="AI130" si="1101">+AI128+AG130</f>
        <v>0</v>
      </c>
      <c r="AJ130" s="102">
        <f t="shared" ref="AJ130" si="1102">+AJ128+AH130</f>
        <v>0</v>
      </c>
      <c r="AK130" s="106">
        <f t="shared" ref="AK130" si="1103">+AK128+AI130</f>
        <v>0</v>
      </c>
      <c r="AL130" s="102">
        <f t="shared" ref="AL130" si="1104">+AL128+AJ130</f>
        <v>0</v>
      </c>
      <c r="AM130" s="102"/>
      <c r="AN130" s="105"/>
      <c r="AO130" s="105"/>
      <c r="AP130" s="107"/>
      <c r="AQ130" s="107"/>
      <c r="AR130" s="108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  <c r="BH130" s="109"/>
      <c r="BI130" s="109"/>
      <c r="BJ130" s="109"/>
      <c r="BK130" s="109"/>
      <c r="BL130" s="109"/>
      <c r="BM130" s="109"/>
      <c r="BN130" s="109"/>
      <c r="BO130" s="109"/>
      <c r="BP130" s="109"/>
      <c r="BQ130" s="109"/>
      <c r="BR130" s="109"/>
      <c r="BS130" s="109"/>
      <c r="BT130" s="110"/>
      <c r="BU130" s="110"/>
      <c r="BV130" s="110"/>
      <c r="BW130" s="110"/>
      <c r="BX130" s="110"/>
      <c r="BY130" s="110"/>
      <c r="BZ130" s="110"/>
      <c r="CA130" s="110"/>
      <c r="CB130" s="110"/>
    </row>
    <row r="131" spans="2:80" s="97" customFormat="1" x14ac:dyDescent="0.25">
      <c r="B131" s="118"/>
      <c r="C131" s="100"/>
      <c r="D131" s="119"/>
      <c r="E131" s="100"/>
      <c r="G131" s="36"/>
      <c r="H131" s="37"/>
      <c r="I131" s="112"/>
      <c r="J131" s="112"/>
      <c r="K131" s="39">
        <f t="shared" ref="K131" si="1105">+K128+1</f>
        <v>34</v>
      </c>
      <c r="L131" s="38">
        <f t="shared" ref="L131" si="1106">+AM128</f>
        <v>0</v>
      </c>
      <c r="M131" s="105"/>
      <c r="N131" s="105"/>
      <c r="O131" s="38">
        <f>IF($C$12=0,O128,O128+(O128*$C$12))</f>
        <v>0</v>
      </c>
      <c r="P131" s="38">
        <f>IF($C$15=$H$12,+(L131+O131)*$G$14/12,0)</f>
        <v>0</v>
      </c>
      <c r="Q131" s="38">
        <f t="shared" ref="Q131" si="1107">IF(Q128=0,0,+O131)</f>
        <v>0</v>
      </c>
      <c r="R131" s="38">
        <f>IF($C$15=$H$12,+SUM(L131:Q131)*$G$14/12,0)</f>
        <v>0</v>
      </c>
      <c r="S131" s="38">
        <f t="shared" ref="S131" si="1108">IF(S128=0,0,+Q131)</f>
        <v>0</v>
      </c>
      <c r="T131" s="38">
        <f>IF($C$15=$H$12,SUM(L131:S131)*$G$14/12,0)</f>
        <v>0</v>
      </c>
      <c r="U131" s="38">
        <f t="shared" ref="U131" si="1109">IF(U128=0,0,+S131)</f>
        <v>0</v>
      </c>
      <c r="V131" s="38">
        <f>IF($C$15=$H$12,SUM(L131:U131)*$G$14/12,0)</f>
        <v>0</v>
      </c>
      <c r="W131" s="38">
        <f t="shared" ref="W131" si="1110">IF(W128=0,0,+U131)</f>
        <v>0</v>
      </c>
      <c r="X131" s="38">
        <f>IF($C$15=$H$12,SUM(L131:W131)*$G$14/12,0)</f>
        <v>0</v>
      </c>
      <c r="Y131" s="38">
        <f t="shared" ref="Y131" si="1111">IF(Y128=0,0,+W131)</f>
        <v>0</v>
      </c>
      <c r="Z131" s="38">
        <f>IF($C$15=$H$12,SUM(L131:Y131)*$G$14/12,0)</f>
        <v>0</v>
      </c>
      <c r="AA131" s="38">
        <f t="shared" ref="AA131" si="1112">IF(AA128=0,0,+Y131)</f>
        <v>0</v>
      </c>
      <c r="AB131" s="38">
        <f>IF($C$15=$H$12,SUM(L131:AA131)*$G$14/12,0)</f>
        <v>0</v>
      </c>
      <c r="AC131" s="38">
        <f t="shared" ref="AC131" si="1113">IF(AC128=0,0,+AA131)</f>
        <v>0</v>
      </c>
      <c r="AD131" s="38">
        <f>IF($C$15=$H$12,SUM(L131:AC131)*$G$14/12,0)</f>
        <v>0</v>
      </c>
      <c r="AE131" s="38">
        <f t="shared" ref="AE131" si="1114">IF(AE128=0,0,+AC131)</f>
        <v>0</v>
      </c>
      <c r="AF131" s="38">
        <f>IF($C$15=$H$12,SUM(L131:AE131)*$G$14/12,0)</f>
        <v>0</v>
      </c>
      <c r="AG131" s="38">
        <f t="shared" ref="AG131" si="1115">IF(AG128=0,0,+AE131)</f>
        <v>0</v>
      </c>
      <c r="AH131" s="38">
        <f>IF($C$15=$H$12,SUM(L131:AG131)*$G$14/12,0)</f>
        <v>0</v>
      </c>
      <c r="AI131" s="38">
        <f t="shared" ref="AI131" si="1116">IF(AI128=0,0,+AG131)</f>
        <v>0</v>
      </c>
      <c r="AJ131" s="38">
        <f>IF($C$15=$H$12,SUM(L131:AI131)*$G$14/12,0)</f>
        <v>0</v>
      </c>
      <c r="AK131" s="38">
        <f t="shared" ref="AK131" si="1117">IF(AK128=0,0,+AI131)</f>
        <v>0</v>
      </c>
      <c r="AL131" s="38">
        <f>IF($C$15=$H$12,SUM(L131:AK131)*$G$14/12,IF($C$15=$H$13,(L131+O131)*$G$14,0))</f>
        <v>0</v>
      </c>
      <c r="AM131" s="38">
        <f t="shared" ref="AM131" si="1118">SUM(L131:AL131)</f>
        <v>0</v>
      </c>
      <c r="AN131" s="113">
        <f>+AN128+P131+R131+T131+V131+X131+Z131+AB131+AD131+AF131+AH131+AJ131+AL131</f>
        <v>0</v>
      </c>
      <c r="AO131" s="113">
        <f>+AO128+O131+Q131+S131+U131+W131+Y131+AA131+AC131+AE131+AG131+AI131+AK131</f>
        <v>0</v>
      </c>
      <c r="AP131" s="113">
        <f>+AP128+(AP128*$C$12)</f>
        <v>0</v>
      </c>
      <c r="AQ131" s="113">
        <f>+AP131-(AP131*$C$19)</f>
        <v>0</v>
      </c>
      <c r="AR131" s="108"/>
      <c r="AT131" s="109"/>
      <c r="AU131" s="109"/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  <c r="BG131" s="109"/>
      <c r="BH131" s="109"/>
      <c r="BI131" s="109"/>
      <c r="BJ131" s="109"/>
      <c r="BK131" s="109"/>
      <c r="BL131" s="109"/>
      <c r="BM131" s="109"/>
      <c r="BN131" s="109"/>
      <c r="BO131" s="109"/>
      <c r="BP131" s="109"/>
      <c r="BQ131" s="109"/>
      <c r="BR131" s="109"/>
      <c r="BS131" s="109"/>
      <c r="BT131" s="110"/>
      <c r="BU131" s="110"/>
      <c r="BV131" s="110"/>
      <c r="BW131" s="110"/>
      <c r="BX131" s="110"/>
      <c r="BY131" s="110"/>
      <c r="BZ131" s="110"/>
      <c r="CA131" s="110"/>
      <c r="CB131" s="110"/>
    </row>
    <row r="132" spans="2:80" s="97" customFormat="1" x14ac:dyDescent="0.25">
      <c r="C132" s="100"/>
      <c r="D132" s="119"/>
      <c r="E132" s="100"/>
      <c r="G132" s="108" t="s">
        <v>16</v>
      </c>
      <c r="H132" s="114"/>
      <c r="I132" s="112">
        <f>IF(O132=$C$16,P132,IF($C$16=Q132,R132,IF(S132=$C$16,T132,IF(U132=$C$16,V132,IF(W132=$C$16,X132,IF(Y132=$C$16,Z132,IF(AA132=$C$16,AB132,IF(AC132=$C$16,AD132,IF(AE132=$C$16,AF132,IF(AG132=$C$16,AH132,IF(AI132=$C$16,AJ132,IF($C$16=AK132,AL132,0))))))))))))</f>
        <v>0</v>
      </c>
      <c r="J132" s="112"/>
      <c r="K132" s="100"/>
      <c r="L132" s="112"/>
      <c r="M132" s="105"/>
      <c r="N132" s="105"/>
      <c r="O132" s="109">
        <f t="shared" ref="O132" si="1119">+O129+12</f>
        <v>397</v>
      </c>
      <c r="P132" s="112">
        <f>SUM($L131:P131)</f>
        <v>0</v>
      </c>
      <c r="Q132" s="109">
        <f t="shared" ref="Q132" si="1120">+O132+1</f>
        <v>398</v>
      </c>
      <c r="R132" s="112">
        <f>SUM($L131:R131)</f>
        <v>0</v>
      </c>
      <c r="S132" s="109">
        <f t="shared" ref="S132" si="1121">+Q132+1</f>
        <v>399</v>
      </c>
      <c r="T132" s="112">
        <f>SUM($L131:T131)</f>
        <v>0</v>
      </c>
      <c r="U132" s="109">
        <f t="shared" ref="U132" si="1122">+S132+1</f>
        <v>400</v>
      </c>
      <c r="V132" s="112">
        <f>SUM($L131:V131)</f>
        <v>0</v>
      </c>
      <c r="W132" s="109">
        <f t="shared" ref="W132" si="1123">+U132+1</f>
        <v>401</v>
      </c>
      <c r="X132" s="112">
        <f>SUM($L131:X131)</f>
        <v>0</v>
      </c>
      <c r="Y132" s="109">
        <f t="shared" ref="Y132" si="1124">+W132+1</f>
        <v>402</v>
      </c>
      <c r="Z132" s="112">
        <f>SUM($L131:Z131)</f>
        <v>0</v>
      </c>
      <c r="AA132" s="109">
        <f t="shared" ref="AA132" si="1125">+Y132+1</f>
        <v>403</v>
      </c>
      <c r="AB132" s="112">
        <f>SUM($L131:AB131)</f>
        <v>0</v>
      </c>
      <c r="AC132" s="109">
        <f t="shared" ref="AC132" si="1126">+AA132+1</f>
        <v>404</v>
      </c>
      <c r="AD132" s="112">
        <f>SUM($L131:AD131)</f>
        <v>0</v>
      </c>
      <c r="AE132" s="109">
        <f t="shared" ref="AE132" si="1127">+AC132+1</f>
        <v>405</v>
      </c>
      <c r="AF132" s="112">
        <f>SUM($L131:AF131)</f>
        <v>0</v>
      </c>
      <c r="AG132" s="109">
        <f t="shared" ref="AG132" si="1128">+AE132+1</f>
        <v>406</v>
      </c>
      <c r="AH132" s="112">
        <f>SUM($L131:AH131)</f>
        <v>0</v>
      </c>
      <c r="AI132" s="109">
        <f t="shared" ref="AI132" si="1129">+AG132+1</f>
        <v>407</v>
      </c>
      <c r="AJ132" s="112">
        <f>SUM($L131:AJ131)</f>
        <v>0</v>
      </c>
      <c r="AK132" s="109">
        <f t="shared" ref="AK132" si="1130">+AI132+1</f>
        <v>408</v>
      </c>
      <c r="AL132" s="112">
        <f>SUM($L131:AL131)</f>
        <v>0</v>
      </c>
      <c r="AM132" s="112"/>
      <c r="AN132" s="107"/>
      <c r="AO132" s="107"/>
      <c r="AP132" s="107"/>
      <c r="AQ132" s="107"/>
      <c r="AR132" s="108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  <c r="BH132" s="109"/>
      <c r="BI132" s="109"/>
      <c r="BJ132" s="109"/>
      <c r="BK132" s="109"/>
      <c r="BL132" s="109"/>
      <c r="BM132" s="109"/>
      <c r="BN132" s="109"/>
      <c r="BO132" s="109"/>
      <c r="BP132" s="109"/>
      <c r="BQ132" s="109"/>
      <c r="BR132" s="109"/>
      <c r="BS132" s="109"/>
      <c r="BT132" s="110"/>
      <c r="BU132" s="110"/>
      <c r="BV132" s="110"/>
      <c r="BW132" s="110"/>
      <c r="BX132" s="110"/>
      <c r="BY132" s="110"/>
      <c r="BZ132" s="110"/>
      <c r="CA132" s="110"/>
      <c r="CB132" s="110"/>
    </row>
    <row r="133" spans="2:80" s="97" customFormat="1" x14ac:dyDescent="0.25">
      <c r="C133" s="100"/>
      <c r="D133" s="119"/>
      <c r="E133" s="100"/>
      <c r="G133" s="101" t="s">
        <v>17</v>
      </c>
      <c r="H133" s="102">
        <f>IF(O132=$C$16,P133,IF($C$16=Q132,R133,IF(S132=$C$16,T133,IF(U132=$C$16,V133,IF(W132=$C$16,X133,IF(Y132=$C$16,Z133,IF(AA132=$C$16,AB133,IF(AC132=$C$16,AD133,IF(AE132=$C$16,AF133,IF(AG132=$C$16,AH133,IF(AI132=$C$16,AJ133,IF($C$16=AK132,AL133,0))))))))))))</f>
        <v>0</v>
      </c>
      <c r="I133" s="103"/>
      <c r="J133" s="104"/>
      <c r="K133" s="103"/>
      <c r="L133" s="102"/>
      <c r="M133" s="105">
        <f t="shared" ref="M133" si="1131">+AN128</f>
        <v>0</v>
      </c>
      <c r="N133" s="105"/>
      <c r="O133" s="106">
        <f t="shared" ref="O133" si="1132">+O131</f>
        <v>0</v>
      </c>
      <c r="P133" s="102">
        <f t="shared" ref="P133" si="1133">+M133+P131</f>
        <v>0</v>
      </c>
      <c r="Q133" s="106">
        <f t="shared" ref="Q133" si="1134">+Q131+O133</f>
        <v>0</v>
      </c>
      <c r="R133" s="102">
        <f t="shared" ref="R133" si="1135">+R131+P133</f>
        <v>0</v>
      </c>
      <c r="S133" s="106">
        <f t="shared" ref="S133" si="1136">+S131+Q133</f>
        <v>0</v>
      </c>
      <c r="T133" s="102">
        <f t="shared" ref="T133" si="1137">+T131+R133</f>
        <v>0</v>
      </c>
      <c r="U133" s="106">
        <f t="shared" ref="U133" si="1138">+U131+S133</f>
        <v>0</v>
      </c>
      <c r="V133" s="102">
        <f t="shared" ref="V133" si="1139">+V131+T133</f>
        <v>0</v>
      </c>
      <c r="W133" s="106">
        <f t="shared" ref="W133" si="1140">+W131+U133</f>
        <v>0</v>
      </c>
      <c r="X133" s="102">
        <f t="shared" ref="X133" si="1141">+X131+V133</f>
        <v>0</v>
      </c>
      <c r="Y133" s="106">
        <f t="shared" ref="Y133" si="1142">+Y131+W133</f>
        <v>0</v>
      </c>
      <c r="Z133" s="102">
        <f t="shared" ref="Z133" si="1143">+Z131+X133</f>
        <v>0</v>
      </c>
      <c r="AA133" s="106">
        <f t="shared" ref="AA133" si="1144">+AA131+Y133</f>
        <v>0</v>
      </c>
      <c r="AB133" s="102">
        <f t="shared" ref="AB133" si="1145">+AB131+Z133</f>
        <v>0</v>
      </c>
      <c r="AC133" s="106">
        <f t="shared" ref="AC133" si="1146">+AC131+AA133</f>
        <v>0</v>
      </c>
      <c r="AD133" s="102">
        <f t="shared" ref="AD133" si="1147">+AD131+AB133</f>
        <v>0</v>
      </c>
      <c r="AE133" s="106">
        <f t="shared" ref="AE133" si="1148">+AE131+AC133</f>
        <v>0</v>
      </c>
      <c r="AF133" s="102">
        <f t="shared" ref="AF133" si="1149">+AF131+AD133</f>
        <v>0</v>
      </c>
      <c r="AG133" s="106">
        <f t="shared" ref="AG133" si="1150">+AG131+AE133</f>
        <v>0</v>
      </c>
      <c r="AH133" s="102">
        <f t="shared" ref="AH133" si="1151">+AH131+AF133</f>
        <v>0</v>
      </c>
      <c r="AI133" s="106">
        <f t="shared" ref="AI133" si="1152">+AI131+AG133</f>
        <v>0</v>
      </c>
      <c r="AJ133" s="102">
        <f t="shared" ref="AJ133" si="1153">+AJ131+AH133</f>
        <v>0</v>
      </c>
      <c r="AK133" s="106">
        <f t="shared" ref="AK133" si="1154">+AK131+AI133</f>
        <v>0</v>
      </c>
      <c r="AL133" s="102">
        <f t="shared" ref="AL133" si="1155">+AL131+AJ133</f>
        <v>0</v>
      </c>
      <c r="AM133" s="102"/>
      <c r="AN133" s="105"/>
      <c r="AO133" s="105"/>
      <c r="AP133" s="107"/>
      <c r="AQ133" s="107"/>
      <c r="AR133" s="108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  <c r="BJ133" s="109"/>
      <c r="BK133" s="109"/>
      <c r="BL133" s="109"/>
      <c r="BM133" s="109"/>
      <c r="BN133" s="109"/>
      <c r="BO133" s="109"/>
      <c r="BP133" s="109"/>
      <c r="BQ133" s="109"/>
      <c r="BR133" s="109"/>
      <c r="BS133" s="109"/>
      <c r="BT133" s="110"/>
      <c r="BU133" s="110"/>
      <c r="BV133" s="110"/>
      <c r="BW133" s="110"/>
      <c r="BX133" s="110"/>
      <c r="BY133" s="110"/>
      <c r="BZ133" s="110"/>
      <c r="CA133" s="110"/>
      <c r="CB133" s="110"/>
    </row>
    <row r="134" spans="2:80" s="97" customFormat="1" x14ac:dyDescent="0.25">
      <c r="C134" s="100"/>
      <c r="D134" s="100"/>
      <c r="E134" s="100"/>
      <c r="G134" s="36"/>
      <c r="H134" s="37"/>
      <c r="I134" s="112"/>
      <c r="J134" s="112"/>
      <c r="K134" s="39">
        <f t="shared" ref="K134" si="1156">+K131+1</f>
        <v>35</v>
      </c>
      <c r="L134" s="38">
        <f t="shared" ref="L134" si="1157">+AM131</f>
        <v>0</v>
      </c>
      <c r="M134" s="105"/>
      <c r="N134" s="105"/>
      <c r="O134" s="38">
        <f>IF($C$12=0,O131,O131+(O131*$C$12))</f>
        <v>0</v>
      </c>
      <c r="P134" s="38">
        <f>IF($C$15=$H$12,+(L134+O134)*$G$14/12,0)</f>
        <v>0</v>
      </c>
      <c r="Q134" s="38">
        <f t="shared" ref="Q134" si="1158">IF(Q131=0,0,+O134)</f>
        <v>0</v>
      </c>
      <c r="R134" s="38">
        <f>IF($C$15=$H$12,+SUM(L134:Q134)*$G$14/12,0)</f>
        <v>0</v>
      </c>
      <c r="S134" s="38">
        <f t="shared" ref="S134" si="1159">IF(S131=0,0,+Q134)</f>
        <v>0</v>
      </c>
      <c r="T134" s="38">
        <f>IF($C$15=$H$12,SUM(L134:S134)*$G$14/12,0)</f>
        <v>0</v>
      </c>
      <c r="U134" s="38">
        <f t="shared" ref="U134" si="1160">IF(U131=0,0,+S134)</f>
        <v>0</v>
      </c>
      <c r="V134" s="38">
        <f>IF($C$15=$H$12,SUM(L134:U134)*$G$14/12,0)</f>
        <v>0</v>
      </c>
      <c r="W134" s="38">
        <f t="shared" ref="W134" si="1161">IF(W131=0,0,+U134)</f>
        <v>0</v>
      </c>
      <c r="X134" s="38">
        <f>IF($C$15=$H$12,SUM(L134:W134)*$G$14/12,0)</f>
        <v>0</v>
      </c>
      <c r="Y134" s="38">
        <f t="shared" ref="Y134" si="1162">IF(Y131=0,0,+W134)</f>
        <v>0</v>
      </c>
      <c r="Z134" s="38">
        <f>IF($C$15=$H$12,SUM(L134:Y134)*$G$14/12,0)</f>
        <v>0</v>
      </c>
      <c r="AA134" s="38">
        <f t="shared" ref="AA134" si="1163">IF(AA131=0,0,+Y134)</f>
        <v>0</v>
      </c>
      <c r="AB134" s="38">
        <f>IF($C$15=$H$12,SUM(L134:AA134)*$G$14/12,0)</f>
        <v>0</v>
      </c>
      <c r="AC134" s="38">
        <f t="shared" ref="AC134" si="1164">IF(AC131=0,0,+AA134)</f>
        <v>0</v>
      </c>
      <c r="AD134" s="38">
        <f>IF($C$15=$H$12,SUM(L134:AC134)*$G$14/12,0)</f>
        <v>0</v>
      </c>
      <c r="AE134" s="38">
        <f t="shared" ref="AE134" si="1165">IF(AE131=0,0,+AC134)</f>
        <v>0</v>
      </c>
      <c r="AF134" s="38">
        <f>IF($C$15=$H$12,SUM(L134:AE134)*$G$14/12,0)</f>
        <v>0</v>
      </c>
      <c r="AG134" s="38">
        <f t="shared" ref="AG134" si="1166">IF(AG131=0,0,+AE134)</f>
        <v>0</v>
      </c>
      <c r="AH134" s="38">
        <f>IF($C$15=$H$12,SUM(L134:AG134)*$G$14/12,0)</f>
        <v>0</v>
      </c>
      <c r="AI134" s="38">
        <f t="shared" ref="AI134" si="1167">IF(AI131=0,0,+AG134)</f>
        <v>0</v>
      </c>
      <c r="AJ134" s="38">
        <f>IF($C$15=$H$12,SUM(L134:AI134)*$G$14/12,0)</f>
        <v>0</v>
      </c>
      <c r="AK134" s="38">
        <f t="shared" ref="AK134" si="1168">IF(AK131=0,0,+AI134)</f>
        <v>0</v>
      </c>
      <c r="AL134" s="38">
        <f>IF($C$15=$H$12,SUM(L134:AK134)*$G$14/12,IF($C$15=$H$13,(L134+O134)*$G$14,0))</f>
        <v>0</v>
      </c>
      <c r="AM134" s="38">
        <f t="shared" ref="AM134" si="1169">SUM(L134:AL134)</f>
        <v>0</v>
      </c>
      <c r="AN134" s="113">
        <f>+AN131+P134+R134+T134+V134+X134+Z134+AB134+AD134+AF134+AH134+AJ134+AL134</f>
        <v>0</v>
      </c>
      <c r="AO134" s="113">
        <f>+AO131+O134+Q134+S134+U134+W134+Y134+AA134+AC134+AE134+AG134+AI134+AK134</f>
        <v>0</v>
      </c>
      <c r="AP134" s="113">
        <f>+AP131+(AP131*$C$12)</f>
        <v>0</v>
      </c>
      <c r="AQ134" s="113">
        <f>+AP134-(AP134*$C$19)</f>
        <v>0</v>
      </c>
      <c r="AR134" s="108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  <c r="BH134" s="109"/>
      <c r="BI134" s="109"/>
      <c r="BJ134" s="109"/>
      <c r="BK134" s="109"/>
      <c r="BL134" s="109"/>
      <c r="BM134" s="109"/>
      <c r="BN134" s="109"/>
      <c r="BO134" s="109"/>
      <c r="BP134" s="109"/>
      <c r="BQ134" s="109"/>
      <c r="BR134" s="109"/>
      <c r="BS134" s="109"/>
      <c r="BT134" s="110"/>
      <c r="BU134" s="110"/>
      <c r="BV134" s="110"/>
      <c r="BW134" s="110"/>
      <c r="BX134" s="110"/>
      <c r="BY134" s="110"/>
      <c r="BZ134" s="110"/>
      <c r="CA134" s="110"/>
      <c r="CB134" s="110"/>
    </row>
    <row r="135" spans="2:80" s="97" customFormat="1" x14ac:dyDescent="0.25">
      <c r="C135" s="100"/>
      <c r="D135" s="100"/>
      <c r="E135" s="100"/>
      <c r="G135" s="108" t="s">
        <v>16</v>
      </c>
      <c r="H135" s="114"/>
      <c r="I135" s="112">
        <f>IF(O135=$C$16,P135,IF($C$16=Q135,R135,IF(S135=$C$16,T135,IF(U135=$C$16,V135,IF(W135=$C$16,X135,IF(Y135=$C$16,Z135,IF(AA135=$C$16,AB135,IF(AC135=$C$16,AD135,IF(AE135=$C$16,AF135,IF(AG135=$C$16,AH135,IF(AI135=$C$16,AJ135,IF($C$16=AK135,AL135,0))))))))))))</f>
        <v>0</v>
      </c>
      <c r="J135" s="112"/>
      <c r="K135" s="100"/>
      <c r="L135" s="112"/>
      <c r="M135" s="105"/>
      <c r="N135" s="105"/>
      <c r="O135" s="109">
        <f t="shared" ref="O135" si="1170">+O132+12</f>
        <v>409</v>
      </c>
      <c r="P135" s="112">
        <f>SUM($L134:P134)</f>
        <v>0</v>
      </c>
      <c r="Q135" s="109">
        <f t="shared" ref="Q135" si="1171">+O135+1</f>
        <v>410</v>
      </c>
      <c r="R135" s="112">
        <f>SUM($L134:R134)</f>
        <v>0</v>
      </c>
      <c r="S135" s="109">
        <f t="shared" ref="S135" si="1172">+Q135+1</f>
        <v>411</v>
      </c>
      <c r="T135" s="112">
        <f>SUM($L134:T134)</f>
        <v>0</v>
      </c>
      <c r="U135" s="109">
        <f t="shared" ref="U135" si="1173">+S135+1</f>
        <v>412</v>
      </c>
      <c r="V135" s="112">
        <f>SUM($L134:V134)</f>
        <v>0</v>
      </c>
      <c r="W135" s="109">
        <f t="shared" ref="W135" si="1174">+U135+1</f>
        <v>413</v>
      </c>
      <c r="X135" s="112">
        <f>SUM($L134:X134)</f>
        <v>0</v>
      </c>
      <c r="Y135" s="109">
        <f t="shared" ref="Y135" si="1175">+W135+1</f>
        <v>414</v>
      </c>
      <c r="Z135" s="112">
        <f>SUM($L134:Z134)</f>
        <v>0</v>
      </c>
      <c r="AA135" s="109">
        <f t="shared" ref="AA135" si="1176">+Y135+1</f>
        <v>415</v>
      </c>
      <c r="AB135" s="112">
        <f>SUM($L134:AB134)</f>
        <v>0</v>
      </c>
      <c r="AC135" s="109">
        <f t="shared" ref="AC135" si="1177">+AA135+1</f>
        <v>416</v>
      </c>
      <c r="AD135" s="112">
        <f>SUM($L134:AD134)</f>
        <v>0</v>
      </c>
      <c r="AE135" s="109">
        <f t="shared" ref="AE135" si="1178">+AC135+1</f>
        <v>417</v>
      </c>
      <c r="AF135" s="112">
        <f>SUM($L134:AF134)</f>
        <v>0</v>
      </c>
      <c r="AG135" s="109">
        <f t="shared" ref="AG135" si="1179">+AE135+1</f>
        <v>418</v>
      </c>
      <c r="AH135" s="112">
        <f>SUM($L134:AH134)</f>
        <v>0</v>
      </c>
      <c r="AI135" s="109">
        <f t="shared" ref="AI135" si="1180">+AG135+1</f>
        <v>419</v>
      </c>
      <c r="AJ135" s="112">
        <f>SUM($L134:AJ134)</f>
        <v>0</v>
      </c>
      <c r="AK135" s="109">
        <f t="shared" ref="AK135" si="1181">+AI135+1</f>
        <v>420</v>
      </c>
      <c r="AL135" s="112">
        <f>SUM($L134:AL134)</f>
        <v>0</v>
      </c>
      <c r="AM135" s="112"/>
      <c r="AN135" s="107"/>
      <c r="AO135" s="107"/>
      <c r="AP135" s="107"/>
      <c r="AQ135" s="107"/>
      <c r="AR135" s="108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  <c r="BH135" s="109"/>
      <c r="BI135" s="109"/>
      <c r="BJ135" s="109"/>
      <c r="BK135" s="109"/>
      <c r="BL135" s="109"/>
      <c r="BM135" s="109"/>
      <c r="BN135" s="109"/>
      <c r="BO135" s="109"/>
      <c r="BP135" s="109"/>
      <c r="BQ135" s="109"/>
      <c r="BR135" s="109"/>
      <c r="BS135" s="109"/>
      <c r="BT135" s="110"/>
      <c r="BU135" s="110"/>
      <c r="BV135" s="110"/>
      <c r="BW135" s="110"/>
      <c r="BX135" s="110"/>
      <c r="BY135" s="110"/>
      <c r="BZ135" s="110"/>
      <c r="CA135" s="110"/>
      <c r="CB135" s="110"/>
    </row>
    <row r="136" spans="2:80" s="97" customFormat="1" x14ac:dyDescent="0.25">
      <c r="C136" s="100"/>
      <c r="D136" s="100"/>
      <c r="E136" s="100"/>
      <c r="G136" s="101" t="s">
        <v>17</v>
      </c>
      <c r="H136" s="102">
        <f>IF(O135=$C$16,P136,IF($C$16=Q135,R136,IF(S135=$C$16,T136,IF(U135=$C$16,V136,IF(W135=$C$16,X136,IF(Y135=$C$16,Z136,IF(AA135=$C$16,AB136,IF(AC135=$C$16,AD136,IF(AE135=$C$16,AF136,IF(AG135=$C$16,AH136,IF(AI135=$C$16,AJ136,IF($C$16=AK135,AL136,0))))))))))))</f>
        <v>0</v>
      </c>
      <c r="I136" s="103"/>
      <c r="J136" s="104"/>
      <c r="K136" s="103"/>
      <c r="L136" s="102"/>
      <c r="M136" s="105">
        <f t="shared" ref="M136" si="1182">+AN131</f>
        <v>0</v>
      </c>
      <c r="N136" s="105"/>
      <c r="O136" s="106">
        <f t="shared" ref="O136" si="1183">+O134</f>
        <v>0</v>
      </c>
      <c r="P136" s="102">
        <f t="shared" ref="P136" si="1184">+M136+P134</f>
        <v>0</v>
      </c>
      <c r="Q136" s="106">
        <f t="shared" ref="Q136" si="1185">+Q134+O136</f>
        <v>0</v>
      </c>
      <c r="R136" s="102">
        <f t="shared" ref="R136" si="1186">+R134+P136</f>
        <v>0</v>
      </c>
      <c r="S136" s="106">
        <f t="shared" ref="S136" si="1187">+S134+Q136</f>
        <v>0</v>
      </c>
      <c r="T136" s="102">
        <f t="shared" ref="T136" si="1188">+T134+R136</f>
        <v>0</v>
      </c>
      <c r="U136" s="106">
        <f t="shared" ref="U136" si="1189">+U134+S136</f>
        <v>0</v>
      </c>
      <c r="V136" s="102">
        <f t="shared" ref="V136" si="1190">+V134+T136</f>
        <v>0</v>
      </c>
      <c r="W136" s="106">
        <f t="shared" ref="W136" si="1191">+W134+U136</f>
        <v>0</v>
      </c>
      <c r="X136" s="102">
        <f t="shared" ref="X136" si="1192">+X134+V136</f>
        <v>0</v>
      </c>
      <c r="Y136" s="106">
        <f t="shared" ref="Y136" si="1193">+Y134+W136</f>
        <v>0</v>
      </c>
      <c r="Z136" s="102">
        <f t="shared" ref="Z136" si="1194">+Z134+X136</f>
        <v>0</v>
      </c>
      <c r="AA136" s="106">
        <f t="shared" ref="AA136" si="1195">+AA134+Y136</f>
        <v>0</v>
      </c>
      <c r="AB136" s="102">
        <f t="shared" ref="AB136" si="1196">+AB134+Z136</f>
        <v>0</v>
      </c>
      <c r="AC136" s="106">
        <f t="shared" ref="AC136" si="1197">+AC134+AA136</f>
        <v>0</v>
      </c>
      <c r="AD136" s="102">
        <f t="shared" ref="AD136" si="1198">+AD134+AB136</f>
        <v>0</v>
      </c>
      <c r="AE136" s="106">
        <f t="shared" ref="AE136" si="1199">+AE134+AC136</f>
        <v>0</v>
      </c>
      <c r="AF136" s="102">
        <f t="shared" ref="AF136" si="1200">+AF134+AD136</f>
        <v>0</v>
      </c>
      <c r="AG136" s="106">
        <f t="shared" ref="AG136" si="1201">+AG134+AE136</f>
        <v>0</v>
      </c>
      <c r="AH136" s="102">
        <f t="shared" ref="AH136" si="1202">+AH134+AF136</f>
        <v>0</v>
      </c>
      <c r="AI136" s="106">
        <f t="shared" ref="AI136" si="1203">+AI134+AG136</f>
        <v>0</v>
      </c>
      <c r="AJ136" s="102">
        <f t="shared" ref="AJ136" si="1204">+AJ134+AH136</f>
        <v>0</v>
      </c>
      <c r="AK136" s="106">
        <f t="shared" ref="AK136" si="1205">+AK134+AI136</f>
        <v>0</v>
      </c>
      <c r="AL136" s="102">
        <f t="shared" ref="AL136" si="1206">+AL134+AJ136</f>
        <v>0</v>
      </c>
      <c r="AM136" s="102"/>
      <c r="AN136" s="105"/>
      <c r="AO136" s="105"/>
      <c r="AP136" s="107"/>
      <c r="AQ136" s="107"/>
      <c r="AR136" s="108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10"/>
      <c r="BU136" s="110"/>
      <c r="BV136" s="110"/>
      <c r="BW136" s="110"/>
      <c r="BX136" s="110"/>
      <c r="BY136" s="110"/>
      <c r="BZ136" s="110"/>
      <c r="CA136" s="110"/>
      <c r="CB136" s="110"/>
    </row>
    <row r="137" spans="2:80" s="97" customFormat="1" x14ac:dyDescent="0.25">
      <c r="C137" s="100"/>
      <c r="D137" s="100"/>
      <c r="E137" s="100"/>
      <c r="G137" s="36"/>
      <c r="H137" s="37"/>
      <c r="I137" s="112"/>
      <c r="J137" s="112"/>
      <c r="K137" s="39">
        <f t="shared" ref="K137" si="1207">+K134+1</f>
        <v>36</v>
      </c>
      <c r="L137" s="38">
        <f t="shared" ref="L137" si="1208">+AM134</f>
        <v>0</v>
      </c>
      <c r="M137" s="105"/>
      <c r="N137" s="105"/>
      <c r="O137" s="38">
        <f>IF($C$12=0,O134,O134+(O134*$C$12))</f>
        <v>0</v>
      </c>
      <c r="P137" s="38">
        <f>IF($C$15=$H$12,+(L137+O137)*$G$14/12,0)</f>
        <v>0</v>
      </c>
      <c r="Q137" s="38">
        <f t="shared" ref="Q137" si="1209">IF(Q134=0,0,+O137)</f>
        <v>0</v>
      </c>
      <c r="R137" s="38">
        <f>IF($C$15=$H$12,+SUM(L137:Q137)*$G$14/12,0)</f>
        <v>0</v>
      </c>
      <c r="S137" s="38">
        <f t="shared" ref="S137" si="1210">IF(S134=0,0,+Q137)</f>
        <v>0</v>
      </c>
      <c r="T137" s="38">
        <f>IF($C$15=$H$12,SUM(L137:S137)*$G$14/12,0)</f>
        <v>0</v>
      </c>
      <c r="U137" s="38">
        <f t="shared" ref="U137" si="1211">IF(U134=0,0,+S137)</f>
        <v>0</v>
      </c>
      <c r="V137" s="38">
        <f>IF($C$15=$H$12,SUM(L137:U137)*$G$14/12,0)</f>
        <v>0</v>
      </c>
      <c r="W137" s="38">
        <f t="shared" ref="W137" si="1212">IF(W134=0,0,+U137)</f>
        <v>0</v>
      </c>
      <c r="X137" s="38">
        <f>IF($C$15=$H$12,SUM(L137:W137)*$G$14/12,0)</f>
        <v>0</v>
      </c>
      <c r="Y137" s="38">
        <f t="shared" ref="Y137" si="1213">IF(Y134=0,0,+W137)</f>
        <v>0</v>
      </c>
      <c r="Z137" s="38">
        <f>IF($C$15=$H$12,SUM(L137:Y137)*$G$14/12,0)</f>
        <v>0</v>
      </c>
      <c r="AA137" s="38">
        <f t="shared" ref="AA137" si="1214">IF(AA134=0,0,+Y137)</f>
        <v>0</v>
      </c>
      <c r="AB137" s="38">
        <f>IF($C$15=$H$12,SUM(L137:AA137)*$G$14/12,0)</f>
        <v>0</v>
      </c>
      <c r="AC137" s="38">
        <f t="shared" ref="AC137" si="1215">IF(AC134=0,0,+AA137)</f>
        <v>0</v>
      </c>
      <c r="AD137" s="38">
        <f>IF($C$15=$H$12,SUM(L137:AC137)*$G$14/12,0)</f>
        <v>0</v>
      </c>
      <c r="AE137" s="38">
        <f t="shared" ref="AE137" si="1216">IF(AE134=0,0,+AC137)</f>
        <v>0</v>
      </c>
      <c r="AF137" s="38">
        <f>IF($C$15=$H$12,SUM(L137:AE137)*$G$14/12,0)</f>
        <v>0</v>
      </c>
      <c r="AG137" s="38">
        <f t="shared" ref="AG137" si="1217">IF(AG134=0,0,+AE137)</f>
        <v>0</v>
      </c>
      <c r="AH137" s="38">
        <f>IF($C$15=$H$12,SUM(L137:AG137)*$G$14/12,0)</f>
        <v>0</v>
      </c>
      <c r="AI137" s="38">
        <f t="shared" ref="AI137" si="1218">IF(AI134=0,0,+AG137)</f>
        <v>0</v>
      </c>
      <c r="AJ137" s="38">
        <f>IF($C$15=$H$12,SUM(L137:AI137)*$G$14/12,0)</f>
        <v>0</v>
      </c>
      <c r="AK137" s="38">
        <f t="shared" ref="AK137" si="1219">IF(AK134=0,0,+AI137)</f>
        <v>0</v>
      </c>
      <c r="AL137" s="38">
        <f>IF($C$15=$H$12,SUM(L137:AK137)*$G$14/12,IF($C$15=$H$13,(L137+O137)*$G$14,0))</f>
        <v>0</v>
      </c>
      <c r="AM137" s="38">
        <f t="shared" ref="AM137" si="1220">SUM(L137:AL137)</f>
        <v>0</v>
      </c>
      <c r="AN137" s="113">
        <f>+AN134+P137+R137+T137+V137+X137+Z137+AB137+AD137+AF137+AH137+AJ137+AL137</f>
        <v>0</v>
      </c>
      <c r="AO137" s="113">
        <f>+AO134+O137+Q137+S137+U137+W137+Y137+AA137+AC137+AE137+AG137+AI137+AK137</f>
        <v>0</v>
      </c>
      <c r="AP137" s="113">
        <f>+AP134+(AP134*$C$12)</f>
        <v>0</v>
      </c>
      <c r="AQ137" s="113">
        <f>+AP137-(AP137*$C$19)</f>
        <v>0</v>
      </c>
      <c r="AR137" s="108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10"/>
      <c r="BU137" s="110"/>
      <c r="BV137" s="110"/>
      <c r="BW137" s="110"/>
      <c r="BX137" s="110"/>
      <c r="BY137" s="110"/>
      <c r="BZ137" s="110"/>
      <c r="CA137" s="110"/>
      <c r="CB137" s="110"/>
    </row>
    <row r="138" spans="2:80" s="97" customFormat="1" x14ac:dyDescent="0.25">
      <c r="C138" s="100"/>
      <c r="D138" s="100"/>
      <c r="E138" s="100"/>
      <c r="G138" s="108" t="s">
        <v>16</v>
      </c>
      <c r="H138" s="114"/>
      <c r="I138" s="112">
        <f>IF(O138=$C$16,P138,IF($C$16=Q138,R138,IF(S138=$C$16,T138,IF(U138=$C$16,V138,IF(W138=$C$16,X138,IF(Y138=$C$16,Z138,IF(AA138=$C$16,AB138,IF(AC138=$C$16,AD138,IF(AE138=$C$16,AF138,IF(AG138=$C$16,AH138,IF(AI138=$C$16,AJ138,IF($C$16=AK138,AL138,0))))))))))))</f>
        <v>0</v>
      </c>
      <c r="J138" s="112"/>
      <c r="K138" s="100"/>
      <c r="L138" s="112"/>
      <c r="M138" s="105"/>
      <c r="N138" s="105"/>
      <c r="O138" s="109">
        <f t="shared" ref="O138" si="1221">+O135+12</f>
        <v>421</v>
      </c>
      <c r="P138" s="112">
        <f>SUM($L137:P137)</f>
        <v>0</v>
      </c>
      <c r="Q138" s="109">
        <f t="shared" ref="Q138" si="1222">+O138+1</f>
        <v>422</v>
      </c>
      <c r="R138" s="112">
        <f>SUM($L137:R137)</f>
        <v>0</v>
      </c>
      <c r="S138" s="109">
        <f t="shared" ref="S138" si="1223">+Q138+1</f>
        <v>423</v>
      </c>
      <c r="T138" s="112">
        <f>SUM($L137:T137)</f>
        <v>0</v>
      </c>
      <c r="U138" s="109">
        <f t="shared" ref="U138" si="1224">+S138+1</f>
        <v>424</v>
      </c>
      <c r="V138" s="112">
        <f>SUM($L137:V137)</f>
        <v>0</v>
      </c>
      <c r="W138" s="109">
        <f t="shared" ref="W138" si="1225">+U138+1</f>
        <v>425</v>
      </c>
      <c r="X138" s="112">
        <f>SUM($L137:X137)</f>
        <v>0</v>
      </c>
      <c r="Y138" s="109">
        <f t="shared" ref="Y138" si="1226">+W138+1</f>
        <v>426</v>
      </c>
      <c r="Z138" s="112">
        <f>SUM($L137:Z137)</f>
        <v>0</v>
      </c>
      <c r="AA138" s="109">
        <f t="shared" ref="AA138" si="1227">+Y138+1</f>
        <v>427</v>
      </c>
      <c r="AB138" s="112">
        <f>SUM($L137:AB137)</f>
        <v>0</v>
      </c>
      <c r="AC138" s="109">
        <f t="shared" ref="AC138" si="1228">+AA138+1</f>
        <v>428</v>
      </c>
      <c r="AD138" s="112">
        <f>SUM($L137:AD137)</f>
        <v>0</v>
      </c>
      <c r="AE138" s="109">
        <f t="shared" ref="AE138" si="1229">+AC138+1</f>
        <v>429</v>
      </c>
      <c r="AF138" s="112">
        <f>SUM($L137:AF137)</f>
        <v>0</v>
      </c>
      <c r="AG138" s="109">
        <f t="shared" ref="AG138" si="1230">+AE138+1</f>
        <v>430</v>
      </c>
      <c r="AH138" s="112">
        <f>SUM($L137:AH137)</f>
        <v>0</v>
      </c>
      <c r="AI138" s="109">
        <f t="shared" ref="AI138" si="1231">+AG138+1</f>
        <v>431</v>
      </c>
      <c r="AJ138" s="112">
        <f>SUM($L137:AJ137)</f>
        <v>0</v>
      </c>
      <c r="AK138" s="109">
        <f t="shared" ref="AK138" si="1232">+AI138+1</f>
        <v>432</v>
      </c>
      <c r="AL138" s="112">
        <f>SUM($L137:AL137)</f>
        <v>0</v>
      </c>
      <c r="AM138" s="112"/>
      <c r="AN138" s="107"/>
      <c r="AO138" s="107"/>
      <c r="AP138" s="107"/>
      <c r="AQ138" s="107"/>
      <c r="AR138" s="108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  <c r="BH138" s="109"/>
      <c r="BI138" s="109"/>
      <c r="BJ138" s="109"/>
      <c r="BK138" s="109"/>
      <c r="BL138" s="109"/>
      <c r="BM138" s="109"/>
      <c r="BN138" s="109"/>
      <c r="BO138" s="109"/>
      <c r="BP138" s="109"/>
      <c r="BQ138" s="109"/>
      <c r="BR138" s="109"/>
      <c r="BS138" s="109"/>
      <c r="BT138" s="110"/>
      <c r="BU138" s="110"/>
      <c r="BV138" s="110"/>
      <c r="BW138" s="110"/>
      <c r="BX138" s="110"/>
      <c r="BY138" s="110"/>
      <c r="BZ138" s="110"/>
      <c r="CA138" s="110"/>
      <c r="CB138" s="110"/>
    </row>
    <row r="139" spans="2:80" s="97" customFormat="1" x14ac:dyDescent="0.25">
      <c r="C139" s="100"/>
      <c r="D139" s="100"/>
      <c r="E139" s="100"/>
      <c r="G139" s="101" t="s">
        <v>17</v>
      </c>
      <c r="H139" s="102">
        <f>IF(O138=$C$16,P139,IF($C$16=Q138,R139,IF(S138=$C$16,T139,IF(U138=$C$16,V139,IF(W138=$C$16,X139,IF(Y138=$C$16,Z139,IF(AA138=$C$16,AB139,IF(AC138=$C$16,AD139,IF(AE138=$C$16,AF139,IF(AG138=$C$16,AH139,IF(AI138=$C$16,AJ139,IF($C$16=AK138,AL139,0))))))))))))</f>
        <v>0</v>
      </c>
      <c r="I139" s="103"/>
      <c r="J139" s="104"/>
      <c r="K139" s="103"/>
      <c r="L139" s="102"/>
      <c r="M139" s="105">
        <f t="shared" ref="M139" si="1233">+AN134</f>
        <v>0</v>
      </c>
      <c r="N139" s="105"/>
      <c r="O139" s="106">
        <f t="shared" ref="O139" si="1234">+O137</f>
        <v>0</v>
      </c>
      <c r="P139" s="102">
        <f t="shared" ref="P139" si="1235">+M139+P137</f>
        <v>0</v>
      </c>
      <c r="Q139" s="106">
        <f t="shared" ref="Q139" si="1236">+Q137+O139</f>
        <v>0</v>
      </c>
      <c r="R139" s="102">
        <f t="shared" ref="R139" si="1237">+R137+P139</f>
        <v>0</v>
      </c>
      <c r="S139" s="106">
        <f t="shared" ref="S139" si="1238">+S137+Q139</f>
        <v>0</v>
      </c>
      <c r="T139" s="102">
        <f t="shared" ref="T139" si="1239">+T137+R139</f>
        <v>0</v>
      </c>
      <c r="U139" s="106">
        <f t="shared" ref="U139" si="1240">+U137+S139</f>
        <v>0</v>
      </c>
      <c r="V139" s="102">
        <f t="shared" ref="V139" si="1241">+V137+T139</f>
        <v>0</v>
      </c>
      <c r="W139" s="106">
        <f t="shared" ref="W139" si="1242">+W137+U139</f>
        <v>0</v>
      </c>
      <c r="X139" s="102">
        <f t="shared" ref="X139" si="1243">+X137+V139</f>
        <v>0</v>
      </c>
      <c r="Y139" s="106">
        <f t="shared" ref="Y139" si="1244">+Y137+W139</f>
        <v>0</v>
      </c>
      <c r="Z139" s="102">
        <f t="shared" ref="Z139" si="1245">+Z137+X139</f>
        <v>0</v>
      </c>
      <c r="AA139" s="106">
        <f t="shared" ref="AA139" si="1246">+AA137+Y139</f>
        <v>0</v>
      </c>
      <c r="AB139" s="102">
        <f t="shared" ref="AB139" si="1247">+AB137+Z139</f>
        <v>0</v>
      </c>
      <c r="AC139" s="106">
        <f t="shared" ref="AC139" si="1248">+AC137+AA139</f>
        <v>0</v>
      </c>
      <c r="AD139" s="102">
        <f t="shared" ref="AD139" si="1249">+AD137+AB139</f>
        <v>0</v>
      </c>
      <c r="AE139" s="106">
        <f t="shared" ref="AE139" si="1250">+AE137+AC139</f>
        <v>0</v>
      </c>
      <c r="AF139" s="102">
        <f t="shared" ref="AF139" si="1251">+AF137+AD139</f>
        <v>0</v>
      </c>
      <c r="AG139" s="106">
        <f t="shared" ref="AG139" si="1252">+AG137+AE139</f>
        <v>0</v>
      </c>
      <c r="AH139" s="102">
        <f t="shared" ref="AH139" si="1253">+AH137+AF139</f>
        <v>0</v>
      </c>
      <c r="AI139" s="106">
        <f t="shared" ref="AI139" si="1254">+AI137+AG139</f>
        <v>0</v>
      </c>
      <c r="AJ139" s="102">
        <f t="shared" ref="AJ139" si="1255">+AJ137+AH139</f>
        <v>0</v>
      </c>
      <c r="AK139" s="106">
        <f t="shared" ref="AK139" si="1256">+AK137+AI139</f>
        <v>0</v>
      </c>
      <c r="AL139" s="102">
        <f t="shared" ref="AL139" si="1257">+AL137+AJ139</f>
        <v>0</v>
      </c>
      <c r="AM139" s="102"/>
      <c r="AN139" s="105"/>
      <c r="AO139" s="105"/>
      <c r="AP139" s="107"/>
      <c r="AQ139" s="105"/>
      <c r="AR139" s="108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9"/>
      <c r="BO139" s="109"/>
      <c r="BP139" s="109"/>
      <c r="BQ139" s="109"/>
      <c r="BR139" s="109"/>
      <c r="BS139" s="109"/>
      <c r="BT139" s="110"/>
      <c r="BU139" s="110"/>
      <c r="BV139" s="110"/>
      <c r="BW139" s="110"/>
      <c r="BX139" s="110"/>
      <c r="BY139" s="110"/>
      <c r="BZ139" s="110"/>
      <c r="CA139" s="110"/>
      <c r="CB139" s="110"/>
    </row>
    <row r="140" spans="2:80" s="97" customFormat="1" x14ac:dyDescent="0.25">
      <c r="C140" s="100"/>
      <c r="D140" s="100"/>
      <c r="E140" s="100"/>
      <c r="G140" s="36"/>
      <c r="H140" s="37"/>
      <c r="I140" s="112"/>
      <c r="J140" s="112"/>
      <c r="K140" s="39">
        <f t="shared" ref="K140" si="1258">+K137+1</f>
        <v>37</v>
      </c>
      <c r="L140" s="38">
        <f t="shared" ref="L140" si="1259">+AM137</f>
        <v>0</v>
      </c>
      <c r="M140" s="105"/>
      <c r="N140" s="105"/>
      <c r="O140" s="38">
        <f>IF($C$12=0,O137,O137+(O137*$C$12))</f>
        <v>0</v>
      </c>
      <c r="P140" s="38">
        <f>IF($C$15=$H$12,+(L140+O140)*$G$14/12,0)</f>
        <v>0</v>
      </c>
      <c r="Q140" s="38">
        <f t="shared" ref="Q140" si="1260">IF(Q137=0,0,+O140)</f>
        <v>0</v>
      </c>
      <c r="R140" s="38">
        <f>IF($C$15=$H$12,+SUM(L140:Q140)*$G$14/12,0)</f>
        <v>0</v>
      </c>
      <c r="S140" s="38">
        <f t="shared" ref="S140" si="1261">IF(S137=0,0,+Q140)</f>
        <v>0</v>
      </c>
      <c r="T140" s="38">
        <f>IF($C$15=$H$12,SUM(L140:S140)*$G$14/12,0)</f>
        <v>0</v>
      </c>
      <c r="U140" s="38">
        <f t="shared" ref="U140" si="1262">IF(U137=0,0,+S140)</f>
        <v>0</v>
      </c>
      <c r="V140" s="38">
        <f>IF($C$15=$H$12,SUM(L140:U140)*$G$14/12,0)</f>
        <v>0</v>
      </c>
      <c r="W140" s="38">
        <f t="shared" ref="W140" si="1263">IF(W137=0,0,+U140)</f>
        <v>0</v>
      </c>
      <c r="X140" s="38">
        <f>IF($C$15=$H$12,SUM(L140:W140)*$G$14/12,0)</f>
        <v>0</v>
      </c>
      <c r="Y140" s="38">
        <f t="shared" ref="Y140" si="1264">IF(Y137=0,0,+W140)</f>
        <v>0</v>
      </c>
      <c r="Z140" s="38">
        <f>IF($C$15=$H$12,SUM(L140:Y140)*$G$14/12,0)</f>
        <v>0</v>
      </c>
      <c r="AA140" s="38">
        <f t="shared" ref="AA140" si="1265">IF(AA137=0,0,+Y140)</f>
        <v>0</v>
      </c>
      <c r="AB140" s="38">
        <f>IF($C$15=$H$12,SUM(L140:AA140)*$G$14/12,0)</f>
        <v>0</v>
      </c>
      <c r="AC140" s="38">
        <f t="shared" ref="AC140" si="1266">IF(AC137=0,0,+AA140)</f>
        <v>0</v>
      </c>
      <c r="AD140" s="38">
        <f>IF($C$15=$H$12,SUM(L140:AC140)*$G$14/12,0)</f>
        <v>0</v>
      </c>
      <c r="AE140" s="38">
        <f t="shared" ref="AE140" si="1267">IF(AE137=0,0,+AC140)</f>
        <v>0</v>
      </c>
      <c r="AF140" s="38">
        <f>IF($C$15=$H$12,SUM(L140:AE140)*$G$14/12,0)</f>
        <v>0</v>
      </c>
      <c r="AG140" s="38">
        <f t="shared" ref="AG140" si="1268">IF(AG137=0,0,+AE140)</f>
        <v>0</v>
      </c>
      <c r="AH140" s="38">
        <f>IF($C$15=$H$12,SUM(L140:AG140)*$G$14/12,0)</f>
        <v>0</v>
      </c>
      <c r="AI140" s="38">
        <f t="shared" ref="AI140" si="1269">IF(AI137=0,0,+AG140)</f>
        <v>0</v>
      </c>
      <c r="AJ140" s="38">
        <f>IF($C$15=$H$12,SUM(L140:AI140)*$G$14/12,0)</f>
        <v>0</v>
      </c>
      <c r="AK140" s="38">
        <f t="shared" ref="AK140" si="1270">IF(AK137=0,0,+AI140)</f>
        <v>0</v>
      </c>
      <c r="AL140" s="38">
        <f>IF($C$15=$H$12,SUM(L140:AK140)*$G$14/12,IF($C$15=$H$13,(L140+O140)*$G$14,0))</f>
        <v>0</v>
      </c>
      <c r="AM140" s="38">
        <f t="shared" ref="AM140" si="1271">SUM(L140:AL140)</f>
        <v>0</v>
      </c>
      <c r="AN140" s="113">
        <f>+AN137+P140+R140+T140+V140+X140+Z140+AB140+AD140+AF140+AH140+AJ140+AL140</f>
        <v>0</v>
      </c>
      <c r="AO140" s="113">
        <f>+AO137+O140+Q140+S140+U140+W140+Y140+AA140+AC140+AE140+AG140+AI140+AK140</f>
        <v>0</v>
      </c>
      <c r="AP140" s="113">
        <f>+AP137+(AP137*$C$12)</f>
        <v>0</v>
      </c>
      <c r="AQ140" s="113">
        <f>+AP140-(AP140*$C$19)</f>
        <v>0</v>
      </c>
      <c r="AR140" s="108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9"/>
      <c r="BO140" s="109"/>
      <c r="BP140" s="109"/>
      <c r="BQ140" s="109"/>
      <c r="BR140" s="109"/>
      <c r="BS140" s="109"/>
      <c r="BT140" s="110"/>
      <c r="BU140" s="110"/>
      <c r="BV140" s="110"/>
      <c r="BW140" s="110"/>
      <c r="BX140" s="110"/>
      <c r="BY140" s="110"/>
      <c r="BZ140" s="110"/>
      <c r="CA140" s="110"/>
      <c r="CB140" s="110"/>
    </row>
    <row r="141" spans="2:80" s="97" customFormat="1" x14ac:dyDescent="0.25">
      <c r="C141" s="100"/>
      <c r="D141" s="100"/>
      <c r="E141" s="100"/>
      <c r="G141" s="108" t="s">
        <v>16</v>
      </c>
      <c r="H141" s="114"/>
      <c r="I141" s="112">
        <f>IF(O141=$C$16,P141,IF($C$16=Q141,R141,IF(S141=$C$16,T141,IF(U141=$C$16,V141,IF(W141=$C$16,X141,IF(Y141=$C$16,Z141,IF(AA141=$C$16,AB141,IF(AC141=$C$16,AD141,IF(AE141=$C$16,AF141,IF(AG141=$C$16,AH141,IF(AI141=$C$16,AJ141,IF($C$16=AK141,AL141,0))))))))))))</f>
        <v>0</v>
      </c>
      <c r="J141" s="112"/>
      <c r="K141" s="100"/>
      <c r="L141" s="112"/>
      <c r="M141" s="105"/>
      <c r="N141" s="105"/>
      <c r="O141" s="109">
        <f t="shared" ref="O141" si="1272">+O138+12</f>
        <v>433</v>
      </c>
      <c r="P141" s="112">
        <f>SUM($L140:P140)</f>
        <v>0</v>
      </c>
      <c r="Q141" s="109">
        <f t="shared" ref="Q141" si="1273">+O141+1</f>
        <v>434</v>
      </c>
      <c r="R141" s="112">
        <f>SUM($L140:R140)</f>
        <v>0</v>
      </c>
      <c r="S141" s="109">
        <f t="shared" ref="S141" si="1274">+Q141+1</f>
        <v>435</v>
      </c>
      <c r="T141" s="112">
        <f>SUM($L140:T140)</f>
        <v>0</v>
      </c>
      <c r="U141" s="109">
        <f t="shared" ref="U141" si="1275">+S141+1</f>
        <v>436</v>
      </c>
      <c r="V141" s="112">
        <f>SUM($L140:V140)</f>
        <v>0</v>
      </c>
      <c r="W141" s="109">
        <f t="shared" ref="W141" si="1276">+U141+1</f>
        <v>437</v>
      </c>
      <c r="X141" s="112">
        <f>SUM($L140:X140)</f>
        <v>0</v>
      </c>
      <c r="Y141" s="109">
        <f t="shared" ref="Y141" si="1277">+W141+1</f>
        <v>438</v>
      </c>
      <c r="Z141" s="112">
        <f>SUM($L140:Z140)</f>
        <v>0</v>
      </c>
      <c r="AA141" s="109">
        <f t="shared" ref="AA141" si="1278">+Y141+1</f>
        <v>439</v>
      </c>
      <c r="AB141" s="112">
        <f>SUM($L140:AB140)</f>
        <v>0</v>
      </c>
      <c r="AC141" s="109">
        <f t="shared" ref="AC141" si="1279">+AA141+1</f>
        <v>440</v>
      </c>
      <c r="AD141" s="112">
        <f>SUM($L140:AD140)</f>
        <v>0</v>
      </c>
      <c r="AE141" s="109">
        <f t="shared" ref="AE141" si="1280">+AC141+1</f>
        <v>441</v>
      </c>
      <c r="AF141" s="112">
        <f>SUM($L140:AF140)</f>
        <v>0</v>
      </c>
      <c r="AG141" s="109">
        <f t="shared" ref="AG141" si="1281">+AE141+1</f>
        <v>442</v>
      </c>
      <c r="AH141" s="112">
        <f>SUM($L140:AH140)</f>
        <v>0</v>
      </c>
      <c r="AI141" s="109">
        <f t="shared" ref="AI141" si="1282">+AG141+1</f>
        <v>443</v>
      </c>
      <c r="AJ141" s="112">
        <f>SUM($L140:AJ140)</f>
        <v>0</v>
      </c>
      <c r="AK141" s="109">
        <f t="shared" ref="AK141" si="1283">+AI141+1</f>
        <v>444</v>
      </c>
      <c r="AL141" s="112">
        <f>SUM($L140:AL140)</f>
        <v>0</v>
      </c>
      <c r="AM141" s="112"/>
      <c r="AN141" s="107"/>
      <c r="AO141" s="107"/>
      <c r="AP141" s="107"/>
      <c r="AQ141" s="107"/>
      <c r="AR141" s="108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  <c r="BO141" s="109"/>
      <c r="BP141" s="109"/>
      <c r="BQ141" s="109"/>
      <c r="BR141" s="109"/>
      <c r="BS141" s="109"/>
      <c r="BT141" s="110"/>
      <c r="BU141" s="110"/>
      <c r="BV141" s="110"/>
      <c r="BW141" s="110"/>
      <c r="BX141" s="110"/>
      <c r="BY141" s="110"/>
      <c r="BZ141" s="110"/>
      <c r="CA141" s="110"/>
      <c r="CB141" s="110"/>
    </row>
    <row r="142" spans="2:80" s="97" customFormat="1" x14ac:dyDescent="0.25">
      <c r="C142" s="100"/>
      <c r="D142" s="100"/>
      <c r="E142" s="100"/>
      <c r="G142" s="101" t="s">
        <v>17</v>
      </c>
      <c r="H142" s="102">
        <f>IF(O141=$C$16,P142,IF($C$16=Q141,R142,IF(S141=$C$16,T142,IF(U141=$C$16,V142,IF(W141=$C$16,X142,IF(Y141=$C$16,Z142,IF(AA141=$C$16,AB142,IF(AC141=$C$16,AD142,IF(AE141=$C$16,AF142,IF(AG141=$C$16,AH142,IF(AI141=$C$16,AJ142,IF($C$16=AK141,AL142,0))))))))))))</f>
        <v>0</v>
      </c>
      <c r="I142" s="103"/>
      <c r="J142" s="104"/>
      <c r="K142" s="103"/>
      <c r="L142" s="102"/>
      <c r="M142" s="105">
        <f t="shared" ref="M142" si="1284">+AN137</f>
        <v>0</v>
      </c>
      <c r="N142" s="105"/>
      <c r="O142" s="106">
        <f t="shared" ref="O142" si="1285">+O140</f>
        <v>0</v>
      </c>
      <c r="P142" s="102">
        <f t="shared" ref="P142" si="1286">+M142+P140</f>
        <v>0</v>
      </c>
      <c r="Q142" s="106">
        <f t="shared" ref="Q142" si="1287">+Q140+O142</f>
        <v>0</v>
      </c>
      <c r="R142" s="102">
        <f t="shared" ref="R142" si="1288">+R140+P142</f>
        <v>0</v>
      </c>
      <c r="S142" s="106">
        <f t="shared" ref="S142" si="1289">+S140+Q142</f>
        <v>0</v>
      </c>
      <c r="T142" s="102">
        <f t="shared" ref="T142" si="1290">+T140+R142</f>
        <v>0</v>
      </c>
      <c r="U142" s="106">
        <f t="shared" ref="U142" si="1291">+U140+S142</f>
        <v>0</v>
      </c>
      <c r="V142" s="102">
        <f t="shared" ref="V142" si="1292">+V140+T142</f>
        <v>0</v>
      </c>
      <c r="W142" s="106">
        <f t="shared" ref="W142" si="1293">+W140+U142</f>
        <v>0</v>
      </c>
      <c r="X142" s="102">
        <f t="shared" ref="X142" si="1294">+X140+V142</f>
        <v>0</v>
      </c>
      <c r="Y142" s="106">
        <f t="shared" ref="Y142" si="1295">+Y140+W142</f>
        <v>0</v>
      </c>
      <c r="Z142" s="102">
        <f t="shared" ref="Z142" si="1296">+Z140+X142</f>
        <v>0</v>
      </c>
      <c r="AA142" s="106">
        <f t="shared" ref="AA142" si="1297">+AA140+Y142</f>
        <v>0</v>
      </c>
      <c r="AB142" s="102">
        <f t="shared" ref="AB142" si="1298">+AB140+Z142</f>
        <v>0</v>
      </c>
      <c r="AC142" s="106">
        <f t="shared" ref="AC142" si="1299">+AC140+AA142</f>
        <v>0</v>
      </c>
      <c r="AD142" s="102">
        <f t="shared" ref="AD142" si="1300">+AD140+AB142</f>
        <v>0</v>
      </c>
      <c r="AE142" s="106">
        <f t="shared" ref="AE142" si="1301">+AE140+AC142</f>
        <v>0</v>
      </c>
      <c r="AF142" s="102">
        <f t="shared" ref="AF142" si="1302">+AF140+AD142</f>
        <v>0</v>
      </c>
      <c r="AG142" s="106">
        <f t="shared" ref="AG142" si="1303">+AG140+AE142</f>
        <v>0</v>
      </c>
      <c r="AH142" s="102">
        <f t="shared" ref="AH142" si="1304">+AH140+AF142</f>
        <v>0</v>
      </c>
      <c r="AI142" s="106">
        <f t="shared" ref="AI142" si="1305">+AI140+AG142</f>
        <v>0</v>
      </c>
      <c r="AJ142" s="102">
        <f t="shared" ref="AJ142" si="1306">+AJ140+AH142</f>
        <v>0</v>
      </c>
      <c r="AK142" s="106">
        <f t="shared" ref="AK142" si="1307">+AK140+AI142</f>
        <v>0</v>
      </c>
      <c r="AL142" s="102">
        <f t="shared" ref="AL142" si="1308">+AL140+AJ142</f>
        <v>0</v>
      </c>
      <c r="AM142" s="102"/>
      <c r="AN142" s="105"/>
      <c r="AO142" s="105"/>
      <c r="AP142" s="107"/>
      <c r="AQ142" s="107"/>
      <c r="AR142" s="108"/>
      <c r="AT142" s="109"/>
      <c r="AU142" s="109"/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  <c r="BG142" s="109"/>
      <c r="BH142" s="109"/>
      <c r="BI142" s="109"/>
      <c r="BJ142" s="109"/>
      <c r="BK142" s="109"/>
      <c r="BL142" s="109"/>
      <c r="BM142" s="109"/>
      <c r="BN142" s="109"/>
      <c r="BO142" s="109"/>
      <c r="BP142" s="109"/>
      <c r="BQ142" s="109"/>
      <c r="BR142" s="109"/>
      <c r="BS142" s="109"/>
      <c r="BT142" s="110"/>
      <c r="BU142" s="110"/>
      <c r="BV142" s="110"/>
      <c r="BW142" s="110"/>
      <c r="BX142" s="110"/>
      <c r="BY142" s="110"/>
      <c r="BZ142" s="110"/>
      <c r="CA142" s="110"/>
      <c r="CB142" s="110"/>
    </row>
    <row r="143" spans="2:80" s="97" customFormat="1" x14ac:dyDescent="0.25">
      <c r="C143" s="100"/>
      <c r="D143" s="100"/>
      <c r="E143" s="100"/>
      <c r="G143" s="36"/>
      <c r="H143" s="37"/>
      <c r="I143" s="112"/>
      <c r="J143" s="112"/>
      <c r="K143" s="39">
        <f t="shared" ref="K143" si="1309">+K140+1</f>
        <v>38</v>
      </c>
      <c r="L143" s="38">
        <f t="shared" ref="L143" si="1310">+AM140</f>
        <v>0</v>
      </c>
      <c r="M143" s="105"/>
      <c r="N143" s="105"/>
      <c r="O143" s="38">
        <f>IF($C$12=0,O140,O140+(O140*$C$12))</f>
        <v>0</v>
      </c>
      <c r="P143" s="38">
        <f>IF($C$15=$H$12,+(L143+O143)*$G$14/12,0)</f>
        <v>0</v>
      </c>
      <c r="Q143" s="38">
        <f t="shared" ref="Q143" si="1311">IF(Q140=0,0,+O143)</f>
        <v>0</v>
      </c>
      <c r="R143" s="38">
        <f>IF($C$15=$H$12,+SUM(L143:Q143)*$G$14/12,0)</f>
        <v>0</v>
      </c>
      <c r="S143" s="38">
        <f t="shared" ref="S143" si="1312">IF(S140=0,0,+Q143)</f>
        <v>0</v>
      </c>
      <c r="T143" s="38">
        <f>IF($C$15=$H$12,SUM(L143:S143)*$G$14/12,0)</f>
        <v>0</v>
      </c>
      <c r="U143" s="38">
        <f t="shared" ref="U143" si="1313">IF(U140=0,0,+S143)</f>
        <v>0</v>
      </c>
      <c r="V143" s="38">
        <f>IF($C$15=$H$12,SUM(L143:U143)*$G$14/12,0)</f>
        <v>0</v>
      </c>
      <c r="W143" s="38">
        <f t="shared" ref="W143" si="1314">IF(W140=0,0,+U143)</f>
        <v>0</v>
      </c>
      <c r="X143" s="38">
        <f>IF($C$15=$H$12,SUM(L143:W143)*$G$14/12,0)</f>
        <v>0</v>
      </c>
      <c r="Y143" s="38">
        <f t="shared" ref="Y143" si="1315">IF(Y140=0,0,+W143)</f>
        <v>0</v>
      </c>
      <c r="Z143" s="38">
        <f>IF($C$15=$H$12,SUM(L143:Y143)*$G$14/12,0)</f>
        <v>0</v>
      </c>
      <c r="AA143" s="38">
        <f t="shared" ref="AA143" si="1316">IF(AA140=0,0,+Y143)</f>
        <v>0</v>
      </c>
      <c r="AB143" s="38">
        <f>IF($C$15=$H$12,SUM(L143:AA143)*$G$14/12,0)</f>
        <v>0</v>
      </c>
      <c r="AC143" s="38">
        <f t="shared" ref="AC143" si="1317">IF(AC140=0,0,+AA143)</f>
        <v>0</v>
      </c>
      <c r="AD143" s="38">
        <f>IF($C$15=$H$12,SUM(L143:AC143)*$G$14/12,0)</f>
        <v>0</v>
      </c>
      <c r="AE143" s="38">
        <f t="shared" ref="AE143" si="1318">IF(AE140=0,0,+AC143)</f>
        <v>0</v>
      </c>
      <c r="AF143" s="38">
        <f>IF($C$15=$H$12,SUM(L143:AE143)*$G$14/12,0)</f>
        <v>0</v>
      </c>
      <c r="AG143" s="38">
        <f t="shared" ref="AG143" si="1319">IF(AG140=0,0,+AE143)</f>
        <v>0</v>
      </c>
      <c r="AH143" s="38">
        <f>IF($C$15=$H$12,SUM(L143:AG143)*$G$14/12,0)</f>
        <v>0</v>
      </c>
      <c r="AI143" s="38">
        <f t="shared" ref="AI143" si="1320">IF(AI140=0,0,+AG143)</f>
        <v>0</v>
      </c>
      <c r="AJ143" s="38">
        <f>IF($C$15=$H$12,SUM(L143:AI143)*$G$14/12,0)</f>
        <v>0</v>
      </c>
      <c r="AK143" s="38">
        <f t="shared" ref="AK143" si="1321">IF(AK140=0,0,+AI143)</f>
        <v>0</v>
      </c>
      <c r="AL143" s="38">
        <f>IF($C$15=$H$12,SUM(L143:AK143)*$G$14/12,IF($C$15=$H$13,(L143+O143)*$G$14,0))</f>
        <v>0</v>
      </c>
      <c r="AM143" s="38">
        <f t="shared" ref="AM143" si="1322">SUM(L143:AL143)</f>
        <v>0</v>
      </c>
      <c r="AN143" s="113">
        <f>+AN140+P143+R143+T143+V143+X143+Z143+AB143+AD143+AF143+AH143+AJ143+AL143</f>
        <v>0</v>
      </c>
      <c r="AO143" s="113">
        <f>+AO140+O143+Q143+S143+U143+W143+Y143+AA143+AC143+AE143+AG143+AI143+AK143</f>
        <v>0</v>
      </c>
      <c r="AP143" s="113">
        <f>+AP140+(AP140*$C$12)</f>
        <v>0</v>
      </c>
      <c r="AQ143" s="113">
        <f>+AP143-(AP143*$C$19)</f>
        <v>0</v>
      </c>
      <c r="AR143" s="108"/>
      <c r="AT143" s="109"/>
      <c r="AU143" s="109"/>
      <c r="AV143" s="109"/>
      <c r="AW143" s="109"/>
      <c r="AX143" s="109"/>
      <c r="AY143" s="109"/>
      <c r="AZ143" s="109"/>
      <c r="BA143" s="109"/>
      <c r="BB143" s="109"/>
      <c r="BC143" s="109"/>
      <c r="BD143" s="109"/>
      <c r="BE143" s="109"/>
      <c r="BF143" s="109"/>
      <c r="BG143" s="109"/>
      <c r="BH143" s="109"/>
      <c r="BI143" s="109"/>
      <c r="BJ143" s="109"/>
      <c r="BK143" s="109"/>
      <c r="BL143" s="109"/>
      <c r="BM143" s="109"/>
      <c r="BN143" s="109"/>
      <c r="BO143" s="109"/>
      <c r="BP143" s="109"/>
      <c r="BQ143" s="109"/>
      <c r="BR143" s="109"/>
      <c r="BS143" s="109"/>
      <c r="BT143" s="110"/>
      <c r="BU143" s="110"/>
      <c r="BV143" s="110"/>
      <c r="BW143" s="110"/>
      <c r="BX143" s="110"/>
      <c r="BY143" s="110"/>
      <c r="BZ143" s="110"/>
      <c r="CA143" s="110"/>
      <c r="CB143" s="110"/>
    </row>
    <row r="144" spans="2:80" s="97" customFormat="1" x14ac:dyDescent="0.25">
      <c r="C144" s="100"/>
      <c r="D144" s="100"/>
      <c r="E144" s="100"/>
      <c r="G144" s="108" t="s">
        <v>16</v>
      </c>
      <c r="H144" s="114"/>
      <c r="I144" s="112">
        <f>IF(O144=$C$16,P144,IF($C$16=Q144,R144,IF(S144=$C$16,T144,IF(U144=$C$16,V144,IF(W144=$C$16,X144,IF(Y144=$C$16,Z144,IF(AA144=$C$16,AB144,IF(AC144=$C$16,AD144,IF(AE144=$C$16,AF144,IF(AG144=$C$16,AH144,IF(AI144=$C$16,AJ144,IF($C$16=AK144,AL144,0))))))))))))</f>
        <v>0</v>
      </c>
      <c r="J144" s="112"/>
      <c r="K144" s="100"/>
      <c r="L144" s="112"/>
      <c r="M144" s="105"/>
      <c r="N144" s="105"/>
      <c r="O144" s="109">
        <f t="shared" ref="O144" si="1323">+O141+12</f>
        <v>445</v>
      </c>
      <c r="P144" s="112">
        <f>SUM($L143:P143)</f>
        <v>0</v>
      </c>
      <c r="Q144" s="109">
        <f t="shared" ref="Q144" si="1324">+O144+1</f>
        <v>446</v>
      </c>
      <c r="R144" s="112">
        <f>SUM($L143:R143)</f>
        <v>0</v>
      </c>
      <c r="S144" s="109">
        <f t="shared" ref="S144" si="1325">+Q144+1</f>
        <v>447</v>
      </c>
      <c r="T144" s="112">
        <f>SUM($L143:T143)</f>
        <v>0</v>
      </c>
      <c r="U144" s="109">
        <f t="shared" ref="U144" si="1326">+S144+1</f>
        <v>448</v>
      </c>
      <c r="V144" s="112">
        <f>SUM($L143:V143)</f>
        <v>0</v>
      </c>
      <c r="W144" s="109">
        <f t="shared" ref="W144" si="1327">+U144+1</f>
        <v>449</v>
      </c>
      <c r="X144" s="112">
        <f>SUM($L143:X143)</f>
        <v>0</v>
      </c>
      <c r="Y144" s="109">
        <f t="shared" ref="Y144" si="1328">+W144+1</f>
        <v>450</v>
      </c>
      <c r="Z144" s="112">
        <f>SUM($L143:Z143)</f>
        <v>0</v>
      </c>
      <c r="AA144" s="109">
        <f t="shared" ref="AA144" si="1329">+Y144+1</f>
        <v>451</v>
      </c>
      <c r="AB144" s="112">
        <f>SUM($L143:AB143)</f>
        <v>0</v>
      </c>
      <c r="AC144" s="109">
        <f t="shared" ref="AC144" si="1330">+AA144+1</f>
        <v>452</v>
      </c>
      <c r="AD144" s="112">
        <f>SUM($L143:AD143)</f>
        <v>0</v>
      </c>
      <c r="AE144" s="109">
        <f t="shared" ref="AE144" si="1331">+AC144+1</f>
        <v>453</v>
      </c>
      <c r="AF144" s="112">
        <f>SUM($L143:AF143)</f>
        <v>0</v>
      </c>
      <c r="AG144" s="109">
        <f t="shared" ref="AG144" si="1332">+AE144+1</f>
        <v>454</v>
      </c>
      <c r="AH144" s="112">
        <f>SUM($L143:AH143)</f>
        <v>0</v>
      </c>
      <c r="AI144" s="109">
        <f t="shared" ref="AI144" si="1333">+AG144+1</f>
        <v>455</v>
      </c>
      <c r="AJ144" s="112">
        <f>SUM($L143:AJ143)</f>
        <v>0</v>
      </c>
      <c r="AK144" s="109">
        <f t="shared" ref="AK144" si="1334">+AI144+1</f>
        <v>456</v>
      </c>
      <c r="AL144" s="112">
        <f>SUM($L143:AL143)</f>
        <v>0</v>
      </c>
      <c r="AM144" s="112"/>
      <c r="AN144" s="107"/>
      <c r="AO144" s="107"/>
      <c r="AP144" s="107"/>
      <c r="AQ144" s="107"/>
      <c r="AR144" s="108"/>
      <c r="AT144" s="109"/>
      <c r="AU144" s="109"/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  <c r="BG144" s="109"/>
      <c r="BH144" s="109"/>
      <c r="BI144" s="109"/>
      <c r="BJ144" s="109"/>
      <c r="BK144" s="109"/>
      <c r="BL144" s="109"/>
      <c r="BM144" s="109"/>
      <c r="BN144" s="109"/>
      <c r="BO144" s="109"/>
      <c r="BP144" s="109"/>
      <c r="BQ144" s="109"/>
      <c r="BR144" s="109"/>
      <c r="BS144" s="109"/>
      <c r="BT144" s="110"/>
      <c r="BU144" s="110"/>
      <c r="BV144" s="110"/>
      <c r="BW144" s="110"/>
      <c r="BX144" s="110"/>
      <c r="BY144" s="110"/>
      <c r="BZ144" s="110"/>
      <c r="CA144" s="110"/>
      <c r="CB144" s="110"/>
    </row>
    <row r="145" spans="3:80" s="97" customFormat="1" x14ac:dyDescent="0.25">
      <c r="C145" s="100"/>
      <c r="D145" s="100"/>
      <c r="E145" s="100"/>
      <c r="G145" s="101" t="s">
        <v>17</v>
      </c>
      <c r="H145" s="102">
        <f>IF(O144=$C$16,P145,IF($C$16=Q144,R145,IF(S144=$C$16,T145,IF(U144=$C$16,V145,IF(W144=$C$16,X145,IF(Y144=$C$16,Z145,IF(AA144=$C$16,AB145,IF(AC144=$C$16,AD145,IF(AE144=$C$16,AF145,IF(AG144=$C$16,AH145,IF(AI144=$C$16,AJ145,IF($C$16=AK144,AL145,0))))))))))))</f>
        <v>0</v>
      </c>
      <c r="I145" s="103"/>
      <c r="J145" s="104"/>
      <c r="K145" s="103"/>
      <c r="L145" s="102"/>
      <c r="M145" s="105">
        <f t="shared" ref="M145" si="1335">+AN140</f>
        <v>0</v>
      </c>
      <c r="N145" s="105"/>
      <c r="O145" s="106">
        <f t="shared" ref="O145" si="1336">+O143</f>
        <v>0</v>
      </c>
      <c r="P145" s="102">
        <f t="shared" ref="P145" si="1337">+M145+P143</f>
        <v>0</v>
      </c>
      <c r="Q145" s="106">
        <f t="shared" ref="Q145" si="1338">+Q143+O145</f>
        <v>0</v>
      </c>
      <c r="R145" s="102">
        <f t="shared" ref="R145" si="1339">+R143+P145</f>
        <v>0</v>
      </c>
      <c r="S145" s="106">
        <f t="shared" ref="S145" si="1340">+S143+Q145</f>
        <v>0</v>
      </c>
      <c r="T145" s="102">
        <f t="shared" ref="T145" si="1341">+T143+R145</f>
        <v>0</v>
      </c>
      <c r="U145" s="106">
        <f t="shared" ref="U145" si="1342">+U143+S145</f>
        <v>0</v>
      </c>
      <c r="V145" s="102">
        <f t="shared" ref="V145" si="1343">+V143+T145</f>
        <v>0</v>
      </c>
      <c r="W145" s="106">
        <f t="shared" ref="W145" si="1344">+W143+U145</f>
        <v>0</v>
      </c>
      <c r="X145" s="102">
        <f t="shared" ref="X145" si="1345">+X143+V145</f>
        <v>0</v>
      </c>
      <c r="Y145" s="106">
        <f t="shared" ref="Y145" si="1346">+Y143+W145</f>
        <v>0</v>
      </c>
      <c r="Z145" s="102">
        <f t="shared" ref="Z145" si="1347">+Z143+X145</f>
        <v>0</v>
      </c>
      <c r="AA145" s="106">
        <f t="shared" ref="AA145" si="1348">+AA143+Y145</f>
        <v>0</v>
      </c>
      <c r="AB145" s="102">
        <f t="shared" ref="AB145" si="1349">+AB143+Z145</f>
        <v>0</v>
      </c>
      <c r="AC145" s="106">
        <f t="shared" ref="AC145" si="1350">+AC143+AA145</f>
        <v>0</v>
      </c>
      <c r="AD145" s="102">
        <f t="shared" ref="AD145" si="1351">+AD143+AB145</f>
        <v>0</v>
      </c>
      <c r="AE145" s="106">
        <f t="shared" ref="AE145" si="1352">+AE143+AC145</f>
        <v>0</v>
      </c>
      <c r="AF145" s="102">
        <f t="shared" ref="AF145" si="1353">+AF143+AD145</f>
        <v>0</v>
      </c>
      <c r="AG145" s="106">
        <f t="shared" ref="AG145" si="1354">+AG143+AE145</f>
        <v>0</v>
      </c>
      <c r="AH145" s="102">
        <f t="shared" ref="AH145" si="1355">+AH143+AF145</f>
        <v>0</v>
      </c>
      <c r="AI145" s="106">
        <f t="shared" ref="AI145" si="1356">+AI143+AG145</f>
        <v>0</v>
      </c>
      <c r="AJ145" s="102">
        <f t="shared" ref="AJ145" si="1357">+AJ143+AH145</f>
        <v>0</v>
      </c>
      <c r="AK145" s="106">
        <f t="shared" ref="AK145" si="1358">+AK143+AI145</f>
        <v>0</v>
      </c>
      <c r="AL145" s="102">
        <f t="shared" ref="AL145" si="1359">+AL143+AJ145</f>
        <v>0</v>
      </c>
      <c r="AM145" s="102"/>
      <c r="AN145" s="105"/>
      <c r="AO145" s="105"/>
      <c r="AP145" s="107"/>
      <c r="AQ145" s="107"/>
      <c r="AR145" s="108"/>
      <c r="AT145" s="109"/>
      <c r="AU145" s="109"/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  <c r="BF145" s="109"/>
      <c r="BG145" s="109"/>
      <c r="BH145" s="109"/>
      <c r="BI145" s="109"/>
      <c r="BJ145" s="109"/>
      <c r="BK145" s="109"/>
      <c r="BL145" s="109"/>
      <c r="BM145" s="109"/>
      <c r="BN145" s="109"/>
      <c r="BO145" s="109"/>
      <c r="BP145" s="109"/>
      <c r="BQ145" s="109"/>
      <c r="BR145" s="109"/>
      <c r="BS145" s="109"/>
      <c r="BT145" s="110"/>
      <c r="BU145" s="110"/>
      <c r="BV145" s="110"/>
      <c r="BW145" s="110"/>
      <c r="BX145" s="110"/>
      <c r="BY145" s="110"/>
      <c r="BZ145" s="110"/>
      <c r="CA145" s="110"/>
      <c r="CB145" s="110"/>
    </row>
    <row r="146" spans="3:80" s="97" customFormat="1" x14ac:dyDescent="0.25">
      <c r="C146" s="100"/>
      <c r="D146" s="100"/>
      <c r="E146" s="100"/>
      <c r="G146" s="36"/>
      <c r="H146" s="37"/>
      <c r="I146" s="112"/>
      <c r="J146" s="112"/>
      <c r="K146" s="39">
        <f t="shared" ref="K146" si="1360">+K143+1</f>
        <v>39</v>
      </c>
      <c r="L146" s="38">
        <f t="shared" ref="L146" si="1361">+AM143</f>
        <v>0</v>
      </c>
      <c r="M146" s="105"/>
      <c r="N146" s="105"/>
      <c r="O146" s="38">
        <f>IF($C$12=0,O143,O143+(O143*$C$12))</f>
        <v>0</v>
      </c>
      <c r="P146" s="38">
        <f>IF($C$15=$H$12,+(L146+O146)*$G$14/12,0)</f>
        <v>0</v>
      </c>
      <c r="Q146" s="38">
        <f t="shared" ref="Q146" si="1362">IF(Q143=0,0,+O146)</f>
        <v>0</v>
      </c>
      <c r="R146" s="38">
        <f>IF($C$15=$H$12,+SUM(L146:Q146)*$G$14/12,0)</f>
        <v>0</v>
      </c>
      <c r="S146" s="38">
        <f t="shared" ref="S146" si="1363">IF(S143=0,0,+Q146)</f>
        <v>0</v>
      </c>
      <c r="T146" s="38">
        <f>IF($C$15=$H$12,SUM(L146:S146)*$G$14/12,0)</f>
        <v>0</v>
      </c>
      <c r="U146" s="38">
        <f t="shared" ref="U146" si="1364">IF(U143=0,0,+S146)</f>
        <v>0</v>
      </c>
      <c r="V146" s="38">
        <f>IF($C$15=$H$12,SUM(L146:U146)*$G$14/12,0)</f>
        <v>0</v>
      </c>
      <c r="W146" s="38">
        <f t="shared" ref="W146" si="1365">IF(W143=0,0,+U146)</f>
        <v>0</v>
      </c>
      <c r="X146" s="38">
        <f>IF($C$15=$H$12,SUM(L146:W146)*$G$14/12,0)</f>
        <v>0</v>
      </c>
      <c r="Y146" s="38">
        <f t="shared" ref="Y146" si="1366">IF(Y143=0,0,+W146)</f>
        <v>0</v>
      </c>
      <c r="Z146" s="38">
        <f>IF($C$15=$H$12,SUM(L146:Y146)*$G$14/12,0)</f>
        <v>0</v>
      </c>
      <c r="AA146" s="38">
        <f t="shared" ref="AA146" si="1367">IF(AA143=0,0,+Y146)</f>
        <v>0</v>
      </c>
      <c r="AB146" s="38">
        <f>IF($C$15=$H$12,SUM(L146:AA146)*$G$14/12,0)</f>
        <v>0</v>
      </c>
      <c r="AC146" s="38">
        <f t="shared" ref="AC146" si="1368">IF(AC143=0,0,+AA146)</f>
        <v>0</v>
      </c>
      <c r="AD146" s="38">
        <f>IF($C$15=$H$12,SUM(L146:AC146)*$G$14/12,0)</f>
        <v>0</v>
      </c>
      <c r="AE146" s="38">
        <f t="shared" ref="AE146" si="1369">IF(AE143=0,0,+AC146)</f>
        <v>0</v>
      </c>
      <c r="AF146" s="38">
        <f>IF($C$15=$H$12,SUM(L146:AE146)*$G$14/12,0)</f>
        <v>0</v>
      </c>
      <c r="AG146" s="38">
        <f t="shared" ref="AG146" si="1370">IF(AG143=0,0,+AE146)</f>
        <v>0</v>
      </c>
      <c r="AH146" s="38">
        <f>IF($C$15=$H$12,SUM(L146:AG146)*$G$14/12,0)</f>
        <v>0</v>
      </c>
      <c r="AI146" s="38">
        <f t="shared" ref="AI146" si="1371">IF(AI143=0,0,+AG146)</f>
        <v>0</v>
      </c>
      <c r="AJ146" s="38">
        <f>IF($C$15=$H$12,SUM(L146:AI146)*$G$14/12,0)</f>
        <v>0</v>
      </c>
      <c r="AK146" s="38">
        <f t="shared" ref="AK146" si="1372">IF(AK143=0,0,+AI146)</f>
        <v>0</v>
      </c>
      <c r="AL146" s="38">
        <f>IF($C$15=$H$12,SUM(L146:AK146)*$G$14/12,IF($C$15=$H$13,(L146+O146)*$G$14,0))</f>
        <v>0</v>
      </c>
      <c r="AM146" s="38">
        <f t="shared" ref="AM146" si="1373">SUM(L146:AL146)</f>
        <v>0</v>
      </c>
      <c r="AN146" s="113">
        <f>+AN143+P146+R146+T146+V146+X146+Z146+AB146+AD146+AF146+AH146+AJ146+AL146</f>
        <v>0</v>
      </c>
      <c r="AO146" s="113">
        <f>+AO143+O146+Q146+S146+U146+W146+Y146+AA146+AC146+AE146+AG146+AI146+AK146</f>
        <v>0</v>
      </c>
      <c r="AP146" s="113">
        <f>+AP143+(AP143*$C$12)</f>
        <v>0</v>
      </c>
      <c r="AQ146" s="113">
        <f>+AP146-(AP146*$C$19)</f>
        <v>0</v>
      </c>
      <c r="AR146" s="108"/>
      <c r="AT146" s="109"/>
      <c r="AU146" s="109"/>
      <c r="AV146" s="109"/>
      <c r="AW146" s="109"/>
      <c r="AX146" s="109"/>
      <c r="AY146" s="109"/>
      <c r="AZ146" s="109"/>
      <c r="BA146" s="109"/>
      <c r="BB146" s="109"/>
      <c r="BC146" s="109"/>
      <c r="BD146" s="109"/>
      <c r="BE146" s="109"/>
      <c r="BF146" s="109"/>
      <c r="BG146" s="109"/>
      <c r="BH146" s="109"/>
      <c r="BI146" s="109"/>
      <c r="BJ146" s="109"/>
      <c r="BK146" s="109"/>
      <c r="BL146" s="109"/>
      <c r="BM146" s="109"/>
      <c r="BN146" s="109"/>
      <c r="BO146" s="109"/>
      <c r="BP146" s="109"/>
      <c r="BQ146" s="109"/>
      <c r="BR146" s="109"/>
      <c r="BS146" s="109"/>
      <c r="BT146" s="110"/>
      <c r="BU146" s="110"/>
      <c r="BV146" s="110"/>
      <c r="BW146" s="110"/>
      <c r="BX146" s="110"/>
      <c r="BY146" s="110"/>
      <c r="BZ146" s="110"/>
      <c r="CA146" s="110"/>
      <c r="CB146" s="110"/>
    </row>
    <row r="147" spans="3:80" s="97" customFormat="1" x14ac:dyDescent="0.25">
      <c r="C147" s="100"/>
      <c r="D147" s="100"/>
      <c r="E147" s="100"/>
      <c r="G147" s="108" t="s">
        <v>16</v>
      </c>
      <c r="H147" s="114"/>
      <c r="I147" s="112">
        <f>IF(O147=$C$16,P147,IF($C$16=Q147,R147,IF(S147=$C$16,T147,IF(U147=$C$16,V147,IF(W147=$C$16,X147,IF(Y147=$C$16,Z147,IF(AA147=$C$16,AB147,IF(AC147=$C$16,AD147,IF(AE147=$C$16,AF147,IF(AG147=$C$16,AH147,IF(AI147=$C$16,AJ147,IF($C$16=AK147,AL147,0))))))))))))</f>
        <v>0</v>
      </c>
      <c r="J147" s="112"/>
      <c r="K147" s="100"/>
      <c r="L147" s="112"/>
      <c r="M147" s="105"/>
      <c r="N147" s="105"/>
      <c r="O147" s="109">
        <f t="shared" ref="O147" si="1374">+O144+12</f>
        <v>457</v>
      </c>
      <c r="P147" s="112">
        <f>SUM($L146:P146)</f>
        <v>0</v>
      </c>
      <c r="Q147" s="109">
        <f t="shared" ref="Q147" si="1375">+O147+1</f>
        <v>458</v>
      </c>
      <c r="R147" s="112">
        <f>SUM($L146:R146)</f>
        <v>0</v>
      </c>
      <c r="S147" s="109">
        <f t="shared" ref="S147" si="1376">+Q147+1</f>
        <v>459</v>
      </c>
      <c r="T147" s="112">
        <f>SUM($L146:T146)</f>
        <v>0</v>
      </c>
      <c r="U147" s="109">
        <f t="shared" ref="U147" si="1377">+S147+1</f>
        <v>460</v>
      </c>
      <c r="V147" s="112">
        <f>SUM($L146:V146)</f>
        <v>0</v>
      </c>
      <c r="W147" s="109">
        <f t="shared" ref="W147" si="1378">+U147+1</f>
        <v>461</v>
      </c>
      <c r="X147" s="112">
        <f>SUM($L146:X146)</f>
        <v>0</v>
      </c>
      <c r="Y147" s="109">
        <f t="shared" ref="Y147" si="1379">+W147+1</f>
        <v>462</v>
      </c>
      <c r="Z147" s="112">
        <f>SUM($L146:Z146)</f>
        <v>0</v>
      </c>
      <c r="AA147" s="109">
        <f t="shared" ref="AA147" si="1380">+Y147+1</f>
        <v>463</v>
      </c>
      <c r="AB147" s="112">
        <f>SUM($L146:AB146)</f>
        <v>0</v>
      </c>
      <c r="AC147" s="109">
        <f t="shared" ref="AC147" si="1381">+AA147+1</f>
        <v>464</v>
      </c>
      <c r="AD147" s="112">
        <f>SUM($L146:AD146)</f>
        <v>0</v>
      </c>
      <c r="AE147" s="109">
        <f t="shared" ref="AE147" si="1382">+AC147+1</f>
        <v>465</v>
      </c>
      <c r="AF147" s="112">
        <f>SUM($L146:AF146)</f>
        <v>0</v>
      </c>
      <c r="AG147" s="109">
        <f t="shared" ref="AG147" si="1383">+AE147+1</f>
        <v>466</v>
      </c>
      <c r="AH147" s="112">
        <f>SUM($L146:AH146)</f>
        <v>0</v>
      </c>
      <c r="AI147" s="109">
        <f t="shared" ref="AI147" si="1384">+AG147+1</f>
        <v>467</v>
      </c>
      <c r="AJ147" s="112">
        <f>SUM($L146:AJ146)</f>
        <v>0</v>
      </c>
      <c r="AK147" s="109">
        <f t="shared" ref="AK147" si="1385">+AI147+1</f>
        <v>468</v>
      </c>
      <c r="AL147" s="112">
        <f>SUM($L146:AL146)</f>
        <v>0</v>
      </c>
      <c r="AM147" s="112"/>
      <c r="AN147" s="107"/>
      <c r="AO147" s="107"/>
      <c r="AP147" s="107"/>
      <c r="AQ147" s="107"/>
      <c r="AR147" s="108"/>
      <c r="AT147" s="109"/>
      <c r="AU147" s="109"/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  <c r="BF147" s="109"/>
      <c r="BG147" s="109"/>
      <c r="BH147" s="109"/>
      <c r="BI147" s="109"/>
      <c r="BJ147" s="109"/>
      <c r="BK147" s="109"/>
      <c r="BL147" s="109"/>
      <c r="BM147" s="109"/>
      <c r="BN147" s="109"/>
      <c r="BO147" s="109"/>
      <c r="BP147" s="109"/>
      <c r="BQ147" s="109"/>
      <c r="BR147" s="109"/>
      <c r="BS147" s="109"/>
      <c r="BT147" s="110"/>
      <c r="BU147" s="110"/>
      <c r="BV147" s="110"/>
      <c r="BW147" s="110"/>
      <c r="BX147" s="110"/>
      <c r="BY147" s="110"/>
      <c r="BZ147" s="110"/>
      <c r="CA147" s="110"/>
      <c r="CB147" s="110"/>
    </row>
    <row r="148" spans="3:80" s="97" customFormat="1" x14ac:dyDescent="0.25">
      <c r="C148" s="100"/>
      <c r="D148" s="100"/>
      <c r="E148" s="100"/>
      <c r="G148" s="101" t="s">
        <v>17</v>
      </c>
      <c r="H148" s="102">
        <f>IF(O147=$C$16,P148,IF($C$16=Q147,R148,IF(S147=$C$16,T148,IF(U147=$C$16,V148,IF(W147=$C$16,X148,IF(Y147=$C$16,Z148,IF(AA147=$C$16,AB148,IF(AC147=$C$16,AD148,IF(AE147=$C$16,AF148,IF(AG147=$C$16,AH148,IF(AI147=$C$16,AJ148,IF($C$16=AK147,AL148,0))))))))))))</f>
        <v>0</v>
      </c>
      <c r="I148" s="103"/>
      <c r="J148" s="104"/>
      <c r="K148" s="103"/>
      <c r="L148" s="102"/>
      <c r="M148" s="105">
        <f t="shared" ref="M148" si="1386">+AN143</f>
        <v>0</v>
      </c>
      <c r="N148" s="105"/>
      <c r="O148" s="106">
        <f t="shared" ref="O148" si="1387">+O146</f>
        <v>0</v>
      </c>
      <c r="P148" s="102">
        <f t="shared" ref="P148" si="1388">+M148+P146</f>
        <v>0</v>
      </c>
      <c r="Q148" s="106">
        <f t="shared" ref="Q148" si="1389">+Q146+O148</f>
        <v>0</v>
      </c>
      <c r="R148" s="102">
        <f t="shared" ref="R148" si="1390">+R146+P148</f>
        <v>0</v>
      </c>
      <c r="S148" s="106">
        <f t="shared" ref="S148" si="1391">+S146+Q148</f>
        <v>0</v>
      </c>
      <c r="T148" s="102">
        <f t="shared" ref="T148" si="1392">+T146+R148</f>
        <v>0</v>
      </c>
      <c r="U148" s="106">
        <f t="shared" ref="U148" si="1393">+U146+S148</f>
        <v>0</v>
      </c>
      <c r="V148" s="102">
        <f t="shared" ref="V148" si="1394">+V146+T148</f>
        <v>0</v>
      </c>
      <c r="W148" s="106">
        <f t="shared" ref="W148" si="1395">+W146+U148</f>
        <v>0</v>
      </c>
      <c r="X148" s="102">
        <f t="shared" ref="X148" si="1396">+X146+V148</f>
        <v>0</v>
      </c>
      <c r="Y148" s="106">
        <f t="shared" ref="Y148" si="1397">+Y146+W148</f>
        <v>0</v>
      </c>
      <c r="Z148" s="102">
        <f t="shared" ref="Z148" si="1398">+Z146+X148</f>
        <v>0</v>
      </c>
      <c r="AA148" s="106">
        <f t="shared" ref="AA148" si="1399">+AA146+Y148</f>
        <v>0</v>
      </c>
      <c r="AB148" s="102">
        <f t="shared" ref="AB148" si="1400">+AB146+Z148</f>
        <v>0</v>
      </c>
      <c r="AC148" s="106">
        <f t="shared" ref="AC148" si="1401">+AC146+AA148</f>
        <v>0</v>
      </c>
      <c r="AD148" s="102">
        <f t="shared" ref="AD148" si="1402">+AD146+AB148</f>
        <v>0</v>
      </c>
      <c r="AE148" s="106">
        <f t="shared" ref="AE148" si="1403">+AE146+AC148</f>
        <v>0</v>
      </c>
      <c r="AF148" s="102">
        <f t="shared" ref="AF148" si="1404">+AF146+AD148</f>
        <v>0</v>
      </c>
      <c r="AG148" s="106">
        <f t="shared" ref="AG148" si="1405">+AG146+AE148</f>
        <v>0</v>
      </c>
      <c r="AH148" s="102">
        <f t="shared" ref="AH148" si="1406">+AH146+AF148</f>
        <v>0</v>
      </c>
      <c r="AI148" s="106">
        <f t="shared" ref="AI148" si="1407">+AI146+AG148</f>
        <v>0</v>
      </c>
      <c r="AJ148" s="102">
        <f t="shared" ref="AJ148" si="1408">+AJ146+AH148</f>
        <v>0</v>
      </c>
      <c r="AK148" s="106">
        <f t="shared" ref="AK148" si="1409">+AK146+AI148</f>
        <v>0</v>
      </c>
      <c r="AL148" s="102">
        <f t="shared" ref="AL148" si="1410">+AL146+AJ148</f>
        <v>0</v>
      </c>
      <c r="AM148" s="102"/>
      <c r="AN148" s="105"/>
      <c r="AO148" s="105"/>
      <c r="AP148" s="107"/>
      <c r="AQ148" s="107"/>
      <c r="AR148" s="108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  <c r="BG148" s="109"/>
      <c r="BH148" s="109"/>
      <c r="BI148" s="109"/>
      <c r="BJ148" s="109"/>
      <c r="BK148" s="109"/>
      <c r="BL148" s="109"/>
      <c r="BM148" s="109"/>
      <c r="BN148" s="109"/>
      <c r="BO148" s="109"/>
      <c r="BP148" s="109"/>
      <c r="BQ148" s="109"/>
      <c r="BR148" s="109"/>
      <c r="BS148" s="109"/>
      <c r="BT148" s="110"/>
      <c r="BU148" s="110"/>
      <c r="BV148" s="110"/>
      <c r="BW148" s="110"/>
      <c r="BX148" s="110"/>
      <c r="BY148" s="110"/>
      <c r="BZ148" s="110"/>
      <c r="CA148" s="110"/>
      <c r="CB148" s="110"/>
    </row>
    <row r="149" spans="3:80" s="97" customFormat="1" x14ac:dyDescent="0.25">
      <c r="C149" s="100"/>
      <c r="D149" s="100"/>
      <c r="E149" s="100"/>
      <c r="G149" s="36"/>
      <c r="H149" s="37"/>
      <c r="I149" s="112"/>
      <c r="J149" s="112"/>
      <c r="K149" s="39">
        <f t="shared" ref="K149" si="1411">+K146+1</f>
        <v>40</v>
      </c>
      <c r="L149" s="38">
        <f t="shared" ref="L149" si="1412">+AM146</f>
        <v>0</v>
      </c>
      <c r="M149" s="105"/>
      <c r="N149" s="105"/>
      <c r="O149" s="38">
        <f>IF($C$12=0,O146,O146+(O146*$C$12))</f>
        <v>0</v>
      </c>
      <c r="P149" s="38">
        <f>IF($C$15=$H$12,+(L149+O149)*$G$14/12,0)</f>
        <v>0</v>
      </c>
      <c r="Q149" s="38">
        <f t="shared" ref="Q149" si="1413">IF(Q146=0,0,+O149)</f>
        <v>0</v>
      </c>
      <c r="R149" s="38">
        <f>IF($C$15=$H$12,+SUM(L149:Q149)*$G$14/12,0)</f>
        <v>0</v>
      </c>
      <c r="S149" s="38">
        <f t="shared" ref="S149" si="1414">IF(S146=0,0,+Q149)</f>
        <v>0</v>
      </c>
      <c r="T149" s="38">
        <f>IF($C$15=$H$12,SUM(L149:S149)*$G$14/12,0)</f>
        <v>0</v>
      </c>
      <c r="U149" s="38">
        <f t="shared" ref="U149" si="1415">IF(U146=0,0,+S149)</f>
        <v>0</v>
      </c>
      <c r="V149" s="38">
        <f>IF($C$15=$H$12,SUM(L149:U149)*$G$14/12,0)</f>
        <v>0</v>
      </c>
      <c r="W149" s="38">
        <f t="shared" ref="W149" si="1416">IF(W146=0,0,+U149)</f>
        <v>0</v>
      </c>
      <c r="X149" s="38">
        <f>IF($C$15=$H$12,SUM(L149:W149)*$G$14/12,0)</f>
        <v>0</v>
      </c>
      <c r="Y149" s="38">
        <f t="shared" ref="Y149" si="1417">IF(Y146=0,0,+W149)</f>
        <v>0</v>
      </c>
      <c r="Z149" s="38">
        <f>IF($C$15=$H$12,SUM(L149:Y149)*$G$14/12,0)</f>
        <v>0</v>
      </c>
      <c r="AA149" s="38">
        <f t="shared" ref="AA149" si="1418">IF(AA146=0,0,+Y149)</f>
        <v>0</v>
      </c>
      <c r="AB149" s="38">
        <f>IF($C$15=$H$12,SUM(L149:AA149)*$G$14/12,0)</f>
        <v>0</v>
      </c>
      <c r="AC149" s="38">
        <f t="shared" ref="AC149" si="1419">IF(AC146=0,0,+AA149)</f>
        <v>0</v>
      </c>
      <c r="AD149" s="38">
        <f>IF($C$15=$H$12,SUM(L149:AC149)*$G$14/12,0)</f>
        <v>0</v>
      </c>
      <c r="AE149" s="38">
        <f t="shared" ref="AE149" si="1420">IF(AE146=0,0,+AC149)</f>
        <v>0</v>
      </c>
      <c r="AF149" s="38">
        <f>IF($C$15=$H$12,SUM(L149:AE149)*$G$14/12,0)</f>
        <v>0</v>
      </c>
      <c r="AG149" s="38">
        <f t="shared" ref="AG149" si="1421">IF(AG146=0,0,+AE149)</f>
        <v>0</v>
      </c>
      <c r="AH149" s="38">
        <f>IF($C$15=$H$12,SUM(L149:AG149)*$G$14/12,0)</f>
        <v>0</v>
      </c>
      <c r="AI149" s="38">
        <f t="shared" ref="AI149" si="1422">IF(AI146=0,0,+AG149)</f>
        <v>0</v>
      </c>
      <c r="AJ149" s="38">
        <f>IF($C$15=$H$12,SUM(L149:AI149)*$G$14/12,0)</f>
        <v>0</v>
      </c>
      <c r="AK149" s="38">
        <f t="shared" ref="AK149" si="1423">IF(AK146=0,0,+AI149)</f>
        <v>0</v>
      </c>
      <c r="AL149" s="38">
        <f>IF($C$15=$H$12,SUM(L149:AK149)*$G$14/12,IF($C$15=$H$13,(L149+O149)*$G$14,0))</f>
        <v>0</v>
      </c>
      <c r="AM149" s="38">
        <f t="shared" ref="AM149" si="1424">SUM(L149:AL149)</f>
        <v>0</v>
      </c>
      <c r="AN149" s="113">
        <f>+AN146+P149+R149+T149+V149+X149+Z149+AB149+AD149+AF149+AH149+AJ149+AL149</f>
        <v>0</v>
      </c>
      <c r="AO149" s="113">
        <f>+AO146+O149+Q149+S149+U149+W149+Y149+AA149+AC149+AE149+AG149+AI149+AK149</f>
        <v>0</v>
      </c>
      <c r="AP149" s="113">
        <f>+AP146+(AP146*$C$12)</f>
        <v>0</v>
      </c>
      <c r="AQ149" s="113">
        <f>+AP149-(AP149*$C$19)</f>
        <v>0</v>
      </c>
      <c r="AR149" s="108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R149" s="109"/>
      <c r="BS149" s="109"/>
      <c r="BT149" s="110"/>
      <c r="BU149" s="110"/>
      <c r="BV149" s="110"/>
      <c r="BW149" s="110"/>
      <c r="BX149" s="110"/>
      <c r="BY149" s="110"/>
      <c r="BZ149" s="110"/>
      <c r="CA149" s="110"/>
      <c r="CB149" s="110"/>
    </row>
    <row r="150" spans="3:80" s="97" customFormat="1" x14ac:dyDescent="0.25">
      <c r="C150" s="100"/>
      <c r="D150" s="100"/>
      <c r="E150" s="100"/>
      <c r="G150" s="108" t="s">
        <v>16</v>
      </c>
      <c r="H150" s="114"/>
      <c r="I150" s="112">
        <f>IF(O150=$C$16,P150,IF($C$16=Q150,R150,IF(S150=$C$16,T150,IF(U150=$C$16,V150,IF(W150=$C$16,X150,IF(Y150=$C$16,Z150,IF(AA150=$C$16,AB150,IF(AC150=$C$16,AD150,IF(AE150=$C$16,AF150,IF(AG150=$C$16,AH150,IF(AI150=$C$16,AJ150,IF($C$16=AK150,AL150,0))))))))))))</f>
        <v>0</v>
      </c>
      <c r="J150" s="112"/>
      <c r="K150" s="100"/>
      <c r="L150" s="112"/>
      <c r="M150" s="105"/>
      <c r="N150" s="105"/>
      <c r="O150" s="109">
        <f t="shared" ref="O150" si="1425">+O147+12</f>
        <v>469</v>
      </c>
      <c r="P150" s="112">
        <f>SUM($L149:P149)</f>
        <v>0</v>
      </c>
      <c r="Q150" s="109">
        <f t="shared" ref="Q150" si="1426">+O150+1</f>
        <v>470</v>
      </c>
      <c r="R150" s="112">
        <f>SUM($L149:R149)</f>
        <v>0</v>
      </c>
      <c r="S150" s="109">
        <f t="shared" ref="S150" si="1427">+Q150+1</f>
        <v>471</v>
      </c>
      <c r="T150" s="112">
        <f>SUM($L149:T149)</f>
        <v>0</v>
      </c>
      <c r="U150" s="109">
        <f t="shared" ref="U150" si="1428">+S150+1</f>
        <v>472</v>
      </c>
      <c r="V150" s="112">
        <f>SUM($L149:V149)</f>
        <v>0</v>
      </c>
      <c r="W150" s="109">
        <f t="shared" ref="W150" si="1429">+U150+1</f>
        <v>473</v>
      </c>
      <c r="X150" s="112">
        <f>SUM($L149:X149)</f>
        <v>0</v>
      </c>
      <c r="Y150" s="109">
        <f t="shared" ref="Y150" si="1430">+W150+1</f>
        <v>474</v>
      </c>
      <c r="Z150" s="112">
        <f>SUM($L149:Z149)</f>
        <v>0</v>
      </c>
      <c r="AA150" s="109">
        <f t="shared" ref="AA150" si="1431">+Y150+1</f>
        <v>475</v>
      </c>
      <c r="AB150" s="112">
        <f>SUM($L149:AB149)</f>
        <v>0</v>
      </c>
      <c r="AC150" s="109">
        <f t="shared" ref="AC150" si="1432">+AA150+1</f>
        <v>476</v>
      </c>
      <c r="AD150" s="112">
        <f>SUM($L149:AD149)</f>
        <v>0</v>
      </c>
      <c r="AE150" s="109">
        <f t="shared" ref="AE150" si="1433">+AC150+1</f>
        <v>477</v>
      </c>
      <c r="AF150" s="112">
        <f>SUM($L149:AF149)</f>
        <v>0</v>
      </c>
      <c r="AG150" s="109">
        <f t="shared" ref="AG150" si="1434">+AE150+1</f>
        <v>478</v>
      </c>
      <c r="AH150" s="112">
        <f>SUM($L149:AH149)</f>
        <v>0</v>
      </c>
      <c r="AI150" s="109">
        <f t="shared" ref="AI150" si="1435">+AG150+1</f>
        <v>479</v>
      </c>
      <c r="AJ150" s="112">
        <f>SUM($L149:AJ149)</f>
        <v>0</v>
      </c>
      <c r="AK150" s="109">
        <f t="shared" ref="AK150" si="1436">+AI150+1</f>
        <v>480</v>
      </c>
      <c r="AL150" s="112">
        <f>SUM($L149:AL149)</f>
        <v>0</v>
      </c>
      <c r="AM150" s="112"/>
      <c r="AN150" s="107"/>
      <c r="AO150" s="107"/>
      <c r="AP150" s="107"/>
      <c r="AQ150" s="107"/>
      <c r="AR150" s="108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0"/>
      <c r="BU150" s="110"/>
      <c r="BV150" s="110"/>
      <c r="BW150" s="110"/>
      <c r="BX150" s="110"/>
      <c r="BY150" s="110"/>
      <c r="BZ150" s="110"/>
      <c r="CA150" s="110"/>
      <c r="CB150" s="110"/>
    </row>
    <row r="151" spans="3:80" s="97" customFormat="1" x14ac:dyDescent="0.25">
      <c r="C151" s="100"/>
      <c r="D151" s="100"/>
      <c r="E151" s="100"/>
      <c r="G151" s="101" t="s">
        <v>17</v>
      </c>
      <c r="H151" s="102">
        <f>IF(O150=$C$16,P151,IF($C$16=Q150,R151,IF(S150=$C$16,T151,IF(U150=$C$16,V151,IF(W150=$C$16,X151,IF(Y150=$C$16,Z151,IF(AA150=$C$16,AB151,IF(AC150=$C$16,AD151,IF(AE150=$C$16,AF151,IF(AG150=$C$16,AH151,IF(AI150=$C$16,AJ151,IF($C$16=AK150,AL151,0))))))))))))</f>
        <v>0</v>
      </c>
      <c r="I151" s="103"/>
      <c r="J151" s="104"/>
      <c r="K151" s="103"/>
      <c r="L151" s="102"/>
      <c r="M151" s="105">
        <f t="shared" ref="M151" si="1437">+AN146</f>
        <v>0</v>
      </c>
      <c r="N151" s="105"/>
      <c r="O151" s="106">
        <f t="shared" ref="O151" si="1438">+O149</f>
        <v>0</v>
      </c>
      <c r="P151" s="102">
        <f t="shared" ref="P151" si="1439">+M151+P149</f>
        <v>0</v>
      </c>
      <c r="Q151" s="106">
        <f t="shared" ref="Q151" si="1440">+Q149+O151</f>
        <v>0</v>
      </c>
      <c r="R151" s="102">
        <f t="shared" ref="R151" si="1441">+R149+P151</f>
        <v>0</v>
      </c>
      <c r="S151" s="106">
        <f t="shared" ref="S151" si="1442">+S149+Q151</f>
        <v>0</v>
      </c>
      <c r="T151" s="102">
        <f t="shared" ref="T151" si="1443">+T149+R151</f>
        <v>0</v>
      </c>
      <c r="U151" s="106">
        <f t="shared" ref="U151" si="1444">+U149+S151</f>
        <v>0</v>
      </c>
      <c r="V151" s="102">
        <f t="shared" ref="V151" si="1445">+V149+T151</f>
        <v>0</v>
      </c>
      <c r="W151" s="106">
        <f t="shared" ref="W151" si="1446">+W149+U151</f>
        <v>0</v>
      </c>
      <c r="X151" s="102">
        <f t="shared" ref="X151" si="1447">+X149+V151</f>
        <v>0</v>
      </c>
      <c r="Y151" s="106">
        <f t="shared" ref="Y151" si="1448">+Y149+W151</f>
        <v>0</v>
      </c>
      <c r="Z151" s="102">
        <f t="shared" ref="Z151" si="1449">+Z149+X151</f>
        <v>0</v>
      </c>
      <c r="AA151" s="106">
        <f t="shared" ref="AA151" si="1450">+AA149+Y151</f>
        <v>0</v>
      </c>
      <c r="AB151" s="102">
        <f t="shared" ref="AB151" si="1451">+AB149+Z151</f>
        <v>0</v>
      </c>
      <c r="AC151" s="106">
        <f t="shared" ref="AC151" si="1452">+AC149+AA151</f>
        <v>0</v>
      </c>
      <c r="AD151" s="102">
        <f t="shared" ref="AD151" si="1453">+AD149+AB151</f>
        <v>0</v>
      </c>
      <c r="AE151" s="106">
        <f t="shared" ref="AE151" si="1454">+AE149+AC151</f>
        <v>0</v>
      </c>
      <c r="AF151" s="102">
        <f t="shared" ref="AF151" si="1455">+AF149+AD151</f>
        <v>0</v>
      </c>
      <c r="AG151" s="106">
        <f t="shared" ref="AG151" si="1456">+AG149+AE151</f>
        <v>0</v>
      </c>
      <c r="AH151" s="102">
        <f t="shared" ref="AH151" si="1457">+AH149+AF151</f>
        <v>0</v>
      </c>
      <c r="AI151" s="106">
        <f t="shared" ref="AI151" si="1458">+AI149+AG151</f>
        <v>0</v>
      </c>
      <c r="AJ151" s="102">
        <f t="shared" ref="AJ151" si="1459">+AJ149+AH151</f>
        <v>0</v>
      </c>
      <c r="AK151" s="106">
        <f t="shared" ref="AK151" si="1460">+AK149+AI151</f>
        <v>0</v>
      </c>
      <c r="AL151" s="102">
        <f t="shared" ref="AL151" si="1461">+AL149+AJ151</f>
        <v>0</v>
      </c>
      <c r="AM151" s="102"/>
      <c r="AN151" s="105"/>
      <c r="AO151" s="105"/>
      <c r="AP151" s="113"/>
      <c r="AQ151" s="107"/>
      <c r="AR151" s="108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0"/>
      <c r="BU151" s="110"/>
      <c r="BV151" s="110"/>
      <c r="BW151" s="110"/>
      <c r="BX151" s="110"/>
      <c r="BY151" s="110"/>
      <c r="BZ151" s="110"/>
      <c r="CA151" s="110"/>
      <c r="CB151" s="110"/>
    </row>
    <row r="152" spans="3:80" s="97" customFormat="1" x14ac:dyDescent="0.25">
      <c r="G152" s="36"/>
      <c r="H152" s="37"/>
      <c r="I152" s="112"/>
      <c r="J152" s="112"/>
      <c r="K152" s="39">
        <f>+K149+1</f>
        <v>41</v>
      </c>
      <c r="L152" s="38">
        <f>+AM149</f>
        <v>0</v>
      </c>
      <c r="M152" s="105"/>
      <c r="N152" s="105"/>
      <c r="O152" s="38">
        <f>IF($C$12=0,O149,O149+(O149*$C$12))</f>
        <v>0</v>
      </c>
      <c r="P152" s="38">
        <f>IF($C$15=$H$12,+(L152+O152)*$G$14/12,0)</f>
        <v>0</v>
      </c>
      <c r="Q152" s="38">
        <f>IF(Q149=0,0,+O152)</f>
        <v>0</v>
      </c>
      <c r="R152" s="38">
        <f>IF($C$15=$H$12,+SUM(L152:Q152)*$G$14/12,0)</f>
        <v>0</v>
      </c>
      <c r="S152" s="38">
        <f>IF(S149=0,0,+Q152)</f>
        <v>0</v>
      </c>
      <c r="T152" s="38">
        <f>IF($C$15=$H$12,SUM(L152:S152)*$G$14/12,0)</f>
        <v>0</v>
      </c>
      <c r="U152" s="38">
        <f>IF(U149=0,0,+S152)</f>
        <v>0</v>
      </c>
      <c r="V152" s="38">
        <f>IF($C$15=$H$12,SUM(L152:U152)*$G$14/12,0)</f>
        <v>0</v>
      </c>
      <c r="W152" s="38">
        <f>IF(W149=0,0,+U152)</f>
        <v>0</v>
      </c>
      <c r="X152" s="38">
        <f>IF($C$15=$H$12,SUM(L152:W152)*$G$14/12,0)</f>
        <v>0</v>
      </c>
      <c r="Y152" s="38">
        <f>IF(Y149=0,0,+W152)</f>
        <v>0</v>
      </c>
      <c r="Z152" s="38">
        <f>IF($C$15=$H$12,SUM(L152:Y152)*$G$14/12,0)</f>
        <v>0</v>
      </c>
      <c r="AA152" s="38">
        <f>IF(AA149=0,0,+Y152)</f>
        <v>0</v>
      </c>
      <c r="AB152" s="38">
        <f>IF($C$15=$H$12,SUM(L152:AA152)*$G$14/12,0)</f>
        <v>0</v>
      </c>
      <c r="AC152" s="38">
        <f>IF(AC149=0,0,+AA152)</f>
        <v>0</v>
      </c>
      <c r="AD152" s="38">
        <f>IF($C$15=$H$12,SUM(L152:AC152)*$G$14/12,0)</f>
        <v>0</v>
      </c>
      <c r="AE152" s="38">
        <f>IF(AE149=0,0,+AC152)</f>
        <v>0</v>
      </c>
      <c r="AF152" s="38">
        <f>IF($C$15=$H$12,SUM(L152:AE152)*$G$14/12,0)</f>
        <v>0</v>
      </c>
      <c r="AG152" s="38">
        <f>IF(AG149=0,0,+AE152)</f>
        <v>0</v>
      </c>
      <c r="AH152" s="38">
        <f>IF($C$15=$H$12,SUM(L152:AG152)*$G$14/12,0)</f>
        <v>0</v>
      </c>
      <c r="AI152" s="38">
        <f>IF(AI149=0,0,+AG152)</f>
        <v>0</v>
      </c>
      <c r="AJ152" s="38">
        <f>IF($C$15=$H$12,SUM(L152:AI152)*$G$14/12,0)</f>
        <v>0</v>
      </c>
      <c r="AK152" s="38">
        <f>IF(AK149=0,0,+AI152)</f>
        <v>0</v>
      </c>
      <c r="AL152" s="38">
        <f>IF($C$15=$H$12,SUM(L152:AK152)*$G$14/12,IF($C$15=$H$13,(L152+O152)*$G$14,0))</f>
        <v>0</v>
      </c>
      <c r="AM152" s="38">
        <f>SUM(L152:AL152)</f>
        <v>0</v>
      </c>
      <c r="AN152" s="113">
        <f>+AN149+P152+R152+T152+V152+X152+Z152+AB152+AD152+AF152+AH152+AJ152+AL152</f>
        <v>0</v>
      </c>
      <c r="AO152" s="113">
        <f>+AO149+O152+Q152+S152+U152+W152+Y152+AA152+AC152+AE152+AG152+AI152+AK152</f>
        <v>0</v>
      </c>
      <c r="AP152" s="113">
        <f>+AP149+(AP149*$C$12)</f>
        <v>0</v>
      </c>
      <c r="AQ152" s="113">
        <f>+AP152-(AP152*$C$19)</f>
        <v>0</v>
      </c>
      <c r="AR152" s="108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0"/>
      <c r="BU152" s="110"/>
      <c r="BV152" s="110"/>
      <c r="BW152" s="110"/>
      <c r="BX152" s="110"/>
      <c r="BY152" s="110"/>
      <c r="BZ152" s="110"/>
      <c r="CA152" s="110"/>
      <c r="CB152" s="110"/>
    </row>
    <row r="153" spans="3:80" s="97" customFormat="1" x14ac:dyDescent="0.25">
      <c r="G153" s="108" t="s">
        <v>16</v>
      </c>
      <c r="H153" s="114"/>
      <c r="I153" s="112">
        <f>IF(O153=$C$16,P153,IF($C$16=Q153,R153,IF(S153=$C$16,T153,IF(U153=$C$16,V153,IF(W153=$C$16,X153,IF(Y153=$C$16,Z153,IF(AA153=$C$16,AB153,IF(AC153=$C$16,AD153,IF(AE153=$C$16,AF153,IF(AG153=$C$16,AH153,IF(AI153=$C$16,AJ153,IF($C$16=AK153,AL153,0))))))))))))</f>
        <v>0</v>
      </c>
      <c r="J153" s="112"/>
      <c r="K153" s="100"/>
      <c r="L153" s="112"/>
      <c r="M153" s="105"/>
      <c r="N153" s="105"/>
      <c r="O153" s="109">
        <f>+O150+12</f>
        <v>481</v>
      </c>
      <c r="P153" s="112">
        <f>SUM($L152:P152)</f>
        <v>0</v>
      </c>
      <c r="Q153" s="109">
        <f>+O153+1</f>
        <v>482</v>
      </c>
      <c r="R153" s="112">
        <f>SUM($L152:R152)</f>
        <v>0</v>
      </c>
      <c r="S153" s="109">
        <f>+Q153+1</f>
        <v>483</v>
      </c>
      <c r="T153" s="112">
        <f>SUM($L152:T152)</f>
        <v>0</v>
      </c>
      <c r="U153" s="109">
        <f>+S153+1</f>
        <v>484</v>
      </c>
      <c r="V153" s="112">
        <f>SUM($L152:V152)</f>
        <v>0</v>
      </c>
      <c r="W153" s="109">
        <f>+U153+1</f>
        <v>485</v>
      </c>
      <c r="X153" s="112">
        <f>SUM($L152:X152)</f>
        <v>0</v>
      </c>
      <c r="Y153" s="109">
        <f>+W153+1</f>
        <v>486</v>
      </c>
      <c r="Z153" s="112">
        <f>SUM($L152:Z152)</f>
        <v>0</v>
      </c>
      <c r="AA153" s="109">
        <f>+Y153+1</f>
        <v>487</v>
      </c>
      <c r="AB153" s="112">
        <f>SUM($L152:AB152)</f>
        <v>0</v>
      </c>
      <c r="AC153" s="109">
        <f>+AA153+1</f>
        <v>488</v>
      </c>
      <c r="AD153" s="112">
        <f>SUM($L152:AD152)</f>
        <v>0</v>
      </c>
      <c r="AE153" s="109">
        <f>+AC153+1</f>
        <v>489</v>
      </c>
      <c r="AF153" s="112">
        <f>SUM($L152:AF152)</f>
        <v>0</v>
      </c>
      <c r="AG153" s="109">
        <f>+AE153+1</f>
        <v>490</v>
      </c>
      <c r="AH153" s="112">
        <f>SUM($L152:AH152)</f>
        <v>0</v>
      </c>
      <c r="AI153" s="109">
        <f>+AG153+1</f>
        <v>491</v>
      </c>
      <c r="AJ153" s="112">
        <f>SUM($L152:AJ152)</f>
        <v>0</v>
      </c>
      <c r="AK153" s="109">
        <f>+AI153+1</f>
        <v>492</v>
      </c>
      <c r="AL153" s="112">
        <f>SUM($L152:AL152)</f>
        <v>0</v>
      </c>
      <c r="AM153" s="112"/>
      <c r="AN153" s="107"/>
      <c r="AO153" s="107"/>
      <c r="AP153" s="107"/>
      <c r="AQ153" s="107"/>
      <c r="AR153" s="108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9"/>
      <c r="BO153" s="109"/>
      <c r="BP153" s="109"/>
      <c r="BQ153" s="109"/>
      <c r="BR153" s="109"/>
      <c r="BS153" s="109"/>
      <c r="BT153" s="110"/>
      <c r="BU153" s="110"/>
      <c r="BV153" s="110"/>
      <c r="BW153" s="110"/>
      <c r="BX153" s="110"/>
      <c r="BY153" s="110"/>
      <c r="BZ153" s="110"/>
      <c r="CA153" s="110"/>
      <c r="CB153" s="110"/>
    </row>
    <row r="154" spans="3:80" s="97" customFormat="1" x14ac:dyDescent="0.25">
      <c r="G154" s="101" t="s">
        <v>17</v>
      </c>
      <c r="H154" s="102">
        <f>IF(O153=$C$16,P154,IF($C$16=Q153,R154,IF(S153=$C$16,T154,IF(U153=$C$16,V154,IF(W153=$C$16,X154,IF(Y153=$C$16,Z154,IF(AA153=$C$16,AB154,IF(AC153=$C$16,AD154,IF(AE153=$C$16,AF154,IF(AG153=$C$16,AH154,IF(AI153=$C$16,AJ154,IF($C$16=AK153,AL154,0))))))))))))</f>
        <v>0</v>
      </c>
      <c r="I154" s="103"/>
      <c r="J154" s="104"/>
      <c r="K154" s="103"/>
      <c r="L154" s="102"/>
      <c r="M154" s="105">
        <f>+AN149</f>
        <v>0</v>
      </c>
      <c r="N154" s="105"/>
      <c r="O154" s="106">
        <f>+O152</f>
        <v>0</v>
      </c>
      <c r="P154" s="102">
        <f>+M154+P152</f>
        <v>0</v>
      </c>
      <c r="Q154" s="106">
        <f t="shared" ref="Q154:AL154" si="1462">+Q152+O154</f>
        <v>0</v>
      </c>
      <c r="R154" s="102">
        <f t="shared" si="1462"/>
        <v>0</v>
      </c>
      <c r="S154" s="106">
        <f t="shared" si="1462"/>
        <v>0</v>
      </c>
      <c r="T154" s="102">
        <f t="shared" si="1462"/>
        <v>0</v>
      </c>
      <c r="U154" s="106">
        <f t="shared" si="1462"/>
        <v>0</v>
      </c>
      <c r="V154" s="102">
        <f t="shared" si="1462"/>
        <v>0</v>
      </c>
      <c r="W154" s="106">
        <f t="shared" si="1462"/>
        <v>0</v>
      </c>
      <c r="X154" s="102">
        <f t="shared" si="1462"/>
        <v>0</v>
      </c>
      <c r="Y154" s="106">
        <f t="shared" si="1462"/>
        <v>0</v>
      </c>
      <c r="Z154" s="102">
        <f t="shared" si="1462"/>
        <v>0</v>
      </c>
      <c r="AA154" s="106">
        <f t="shared" si="1462"/>
        <v>0</v>
      </c>
      <c r="AB154" s="102">
        <f t="shared" si="1462"/>
        <v>0</v>
      </c>
      <c r="AC154" s="106">
        <f t="shared" si="1462"/>
        <v>0</v>
      </c>
      <c r="AD154" s="102">
        <f t="shared" si="1462"/>
        <v>0</v>
      </c>
      <c r="AE154" s="106">
        <f t="shared" si="1462"/>
        <v>0</v>
      </c>
      <c r="AF154" s="102">
        <f t="shared" si="1462"/>
        <v>0</v>
      </c>
      <c r="AG154" s="106">
        <f t="shared" si="1462"/>
        <v>0</v>
      </c>
      <c r="AH154" s="102">
        <f t="shared" si="1462"/>
        <v>0</v>
      </c>
      <c r="AI154" s="106">
        <f t="shared" si="1462"/>
        <v>0</v>
      </c>
      <c r="AJ154" s="102">
        <f t="shared" si="1462"/>
        <v>0</v>
      </c>
      <c r="AK154" s="106">
        <f t="shared" si="1462"/>
        <v>0</v>
      </c>
      <c r="AL154" s="102">
        <f t="shared" si="1462"/>
        <v>0</v>
      </c>
      <c r="AM154" s="102"/>
      <c r="AN154" s="105"/>
      <c r="AO154" s="105"/>
      <c r="AP154" s="107"/>
      <c r="AQ154" s="107"/>
      <c r="AR154" s="108"/>
      <c r="AT154" s="109"/>
      <c r="AU154" s="109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  <c r="BG154" s="109"/>
      <c r="BH154" s="109"/>
      <c r="BI154" s="109"/>
      <c r="BJ154" s="109"/>
      <c r="BK154" s="109"/>
      <c r="BL154" s="109"/>
      <c r="BM154" s="109"/>
      <c r="BN154" s="109"/>
      <c r="BO154" s="109"/>
      <c r="BP154" s="109"/>
      <c r="BQ154" s="109"/>
      <c r="BR154" s="109"/>
      <c r="BS154" s="109"/>
      <c r="BT154" s="110"/>
      <c r="BU154" s="110"/>
      <c r="BV154" s="110"/>
      <c r="BW154" s="110"/>
      <c r="BX154" s="110"/>
      <c r="BY154" s="110"/>
      <c r="BZ154" s="110"/>
      <c r="CA154" s="110"/>
      <c r="CB154" s="110"/>
    </row>
    <row r="155" spans="3:80" s="97" customFormat="1" x14ac:dyDescent="0.25">
      <c r="G155" s="36"/>
      <c r="H155" s="37"/>
      <c r="I155" s="112"/>
      <c r="J155" s="112"/>
      <c r="K155" s="39">
        <f t="shared" ref="K155" si="1463">+K152+1</f>
        <v>42</v>
      </c>
      <c r="L155" s="38">
        <f t="shared" ref="L155" si="1464">+AM152</f>
        <v>0</v>
      </c>
      <c r="M155" s="105"/>
      <c r="N155" s="105"/>
      <c r="O155" s="38">
        <f>IF($C$12=0,O152,O152+(O152*$C$12))</f>
        <v>0</v>
      </c>
      <c r="P155" s="38">
        <f>IF($C$15=$H$12,+(L155+O155)*$G$14/12,0)</f>
        <v>0</v>
      </c>
      <c r="Q155" s="38">
        <f t="shared" ref="Q155" si="1465">IF(Q152=0,0,+O155)</f>
        <v>0</v>
      </c>
      <c r="R155" s="38">
        <f>IF($C$15=$H$12,+SUM(L155:Q155)*$G$14/12,0)</f>
        <v>0</v>
      </c>
      <c r="S155" s="38">
        <f t="shared" ref="S155" si="1466">IF(S152=0,0,+Q155)</f>
        <v>0</v>
      </c>
      <c r="T155" s="38">
        <f>IF($C$15=$H$12,SUM(L155:S155)*$G$14/12,0)</f>
        <v>0</v>
      </c>
      <c r="U155" s="38">
        <f t="shared" ref="U155" si="1467">IF(U152=0,0,+S155)</f>
        <v>0</v>
      </c>
      <c r="V155" s="38">
        <f>IF($C$15=$H$12,SUM(L155:U155)*$G$14/12,0)</f>
        <v>0</v>
      </c>
      <c r="W155" s="38">
        <f t="shared" ref="W155" si="1468">IF(W152=0,0,+U155)</f>
        <v>0</v>
      </c>
      <c r="X155" s="38">
        <f>IF($C$15=$H$12,SUM(L155:W155)*$G$14/12,0)</f>
        <v>0</v>
      </c>
      <c r="Y155" s="38">
        <f t="shared" ref="Y155" si="1469">IF(Y152=0,0,+W155)</f>
        <v>0</v>
      </c>
      <c r="Z155" s="38">
        <f>IF($C$15=$H$12,SUM(L155:Y155)*$G$14/12,0)</f>
        <v>0</v>
      </c>
      <c r="AA155" s="38">
        <f t="shared" ref="AA155" si="1470">IF(AA152=0,0,+Y155)</f>
        <v>0</v>
      </c>
      <c r="AB155" s="38">
        <f>IF($C$15=$H$12,SUM(L155:AA155)*$G$14/12,0)</f>
        <v>0</v>
      </c>
      <c r="AC155" s="38">
        <f t="shared" ref="AC155" si="1471">IF(AC152=0,0,+AA155)</f>
        <v>0</v>
      </c>
      <c r="AD155" s="38">
        <f>IF($C$15=$H$12,SUM(L155:AC155)*$G$14/12,0)</f>
        <v>0</v>
      </c>
      <c r="AE155" s="38">
        <f t="shared" ref="AE155" si="1472">IF(AE152=0,0,+AC155)</f>
        <v>0</v>
      </c>
      <c r="AF155" s="38">
        <f>IF($C$15=$H$12,SUM(L155:AE155)*$G$14/12,0)</f>
        <v>0</v>
      </c>
      <c r="AG155" s="38">
        <f t="shared" ref="AG155" si="1473">IF(AG152=0,0,+AE155)</f>
        <v>0</v>
      </c>
      <c r="AH155" s="38">
        <f>IF($C$15=$H$12,SUM(L155:AG155)*$G$14/12,0)</f>
        <v>0</v>
      </c>
      <c r="AI155" s="38">
        <f t="shared" ref="AI155" si="1474">IF(AI152=0,0,+AG155)</f>
        <v>0</v>
      </c>
      <c r="AJ155" s="38">
        <f>IF($C$15=$H$12,SUM(L155:AI155)*$G$14/12,0)</f>
        <v>0</v>
      </c>
      <c r="AK155" s="38">
        <f t="shared" ref="AK155" si="1475">IF(AK152=0,0,+AI155)</f>
        <v>0</v>
      </c>
      <c r="AL155" s="38">
        <f>IF($C$15=$H$12,SUM(L155:AK155)*$G$14/12,IF($C$15=$H$13,(L155+O155)*$G$14,0))</f>
        <v>0</v>
      </c>
      <c r="AM155" s="38">
        <f t="shared" ref="AM155" si="1476">SUM(L155:AL155)</f>
        <v>0</v>
      </c>
      <c r="AN155" s="113">
        <f>+AN152+P155+R155+T155+V155+X155+Z155+AB155+AD155+AF155+AH155+AJ155+AL155</f>
        <v>0</v>
      </c>
      <c r="AO155" s="113">
        <f>+AO152+O155+Q155+S155+U155+W155+Y155+AA155+AC155+AE155+AG155+AI155+AK155</f>
        <v>0</v>
      </c>
      <c r="AP155" s="113">
        <f>+AP152+(AP152*$C$12)</f>
        <v>0</v>
      </c>
      <c r="AQ155" s="113">
        <f>+AP155-(AP155*$C$19)</f>
        <v>0</v>
      </c>
      <c r="AR155" s="108"/>
      <c r="AT155" s="109"/>
      <c r="AU155" s="109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  <c r="BH155" s="109"/>
      <c r="BI155" s="109"/>
      <c r="BJ155" s="109"/>
      <c r="BK155" s="109"/>
      <c r="BL155" s="109"/>
      <c r="BM155" s="109"/>
      <c r="BN155" s="109"/>
      <c r="BO155" s="109"/>
      <c r="BP155" s="109"/>
      <c r="BQ155" s="109"/>
      <c r="BR155" s="109"/>
      <c r="BS155" s="109"/>
      <c r="BT155" s="110"/>
      <c r="BU155" s="110"/>
      <c r="BV155" s="110"/>
      <c r="BW155" s="110"/>
      <c r="BX155" s="110"/>
      <c r="BY155" s="110"/>
      <c r="BZ155" s="110"/>
      <c r="CA155" s="110"/>
      <c r="CB155" s="110"/>
    </row>
    <row r="156" spans="3:80" s="97" customFormat="1" x14ac:dyDescent="0.25">
      <c r="G156" s="108" t="s">
        <v>16</v>
      </c>
      <c r="H156" s="114"/>
      <c r="I156" s="112">
        <f>IF(O156=$C$16,P156,IF($C$16=Q156,R156,IF(S156=$C$16,T156,IF(U156=$C$16,V156,IF(W156=$C$16,X156,IF(Y156=$C$16,Z156,IF(AA156=$C$16,AB156,IF(AC156=$C$16,AD156,IF(AE156=$C$16,AF156,IF(AG156=$C$16,AH156,IF(AI156=$C$16,AJ156,IF($C$16=AK156,AL156,0))))))))))))</f>
        <v>0</v>
      </c>
      <c r="J156" s="112"/>
      <c r="K156" s="100"/>
      <c r="L156" s="112"/>
      <c r="M156" s="105"/>
      <c r="N156" s="105"/>
      <c r="O156" s="109">
        <f t="shared" ref="O156" si="1477">+O153+12</f>
        <v>493</v>
      </c>
      <c r="P156" s="112">
        <f>SUM($L155:P155)</f>
        <v>0</v>
      </c>
      <c r="Q156" s="109">
        <f t="shared" ref="Q156" si="1478">+O156+1</f>
        <v>494</v>
      </c>
      <c r="R156" s="112">
        <f>SUM($L155:R155)</f>
        <v>0</v>
      </c>
      <c r="S156" s="109">
        <f t="shared" ref="S156" si="1479">+Q156+1</f>
        <v>495</v>
      </c>
      <c r="T156" s="112">
        <f>SUM($L155:T155)</f>
        <v>0</v>
      </c>
      <c r="U156" s="109">
        <f t="shared" ref="U156" si="1480">+S156+1</f>
        <v>496</v>
      </c>
      <c r="V156" s="112">
        <f>SUM($L155:V155)</f>
        <v>0</v>
      </c>
      <c r="W156" s="109">
        <f t="shared" ref="W156" si="1481">+U156+1</f>
        <v>497</v>
      </c>
      <c r="X156" s="112">
        <f>SUM($L155:X155)</f>
        <v>0</v>
      </c>
      <c r="Y156" s="109">
        <f t="shared" ref="Y156" si="1482">+W156+1</f>
        <v>498</v>
      </c>
      <c r="Z156" s="112">
        <f>SUM($L155:Z155)</f>
        <v>0</v>
      </c>
      <c r="AA156" s="109">
        <f t="shared" ref="AA156" si="1483">+Y156+1</f>
        <v>499</v>
      </c>
      <c r="AB156" s="112">
        <f>SUM($L155:AB155)</f>
        <v>0</v>
      </c>
      <c r="AC156" s="109">
        <f t="shared" ref="AC156" si="1484">+AA156+1</f>
        <v>500</v>
      </c>
      <c r="AD156" s="112">
        <f>SUM($L155:AD155)</f>
        <v>0</v>
      </c>
      <c r="AE156" s="109">
        <f t="shared" ref="AE156" si="1485">+AC156+1</f>
        <v>501</v>
      </c>
      <c r="AF156" s="112">
        <f>SUM($L155:AF155)</f>
        <v>0</v>
      </c>
      <c r="AG156" s="109">
        <f t="shared" ref="AG156" si="1486">+AE156+1</f>
        <v>502</v>
      </c>
      <c r="AH156" s="112">
        <f>SUM($L155:AH155)</f>
        <v>0</v>
      </c>
      <c r="AI156" s="109">
        <f t="shared" ref="AI156" si="1487">+AG156+1</f>
        <v>503</v>
      </c>
      <c r="AJ156" s="112">
        <f>SUM($L155:AJ155)</f>
        <v>0</v>
      </c>
      <c r="AK156" s="109">
        <f t="shared" ref="AK156" si="1488">+AI156+1</f>
        <v>504</v>
      </c>
      <c r="AL156" s="112">
        <f>SUM($L155:AL155)</f>
        <v>0</v>
      </c>
      <c r="AM156" s="112"/>
      <c r="AN156" s="107"/>
      <c r="AO156" s="107"/>
      <c r="AP156" s="107"/>
      <c r="AQ156" s="107"/>
      <c r="AR156" s="108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  <c r="BH156" s="109"/>
      <c r="BI156" s="109"/>
      <c r="BJ156" s="109"/>
      <c r="BK156" s="109"/>
      <c r="BL156" s="109"/>
      <c r="BM156" s="109"/>
      <c r="BN156" s="109"/>
      <c r="BO156" s="109"/>
      <c r="BP156" s="109"/>
      <c r="BQ156" s="109"/>
      <c r="BR156" s="109"/>
      <c r="BS156" s="109"/>
      <c r="BT156" s="110"/>
      <c r="BU156" s="110"/>
      <c r="BV156" s="110"/>
      <c r="BW156" s="110"/>
      <c r="BX156" s="110"/>
      <c r="BY156" s="110"/>
      <c r="BZ156" s="110"/>
      <c r="CA156" s="110"/>
      <c r="CB156" s="110"/>
    </row>
    <row r="157" spans="3:80" s="97" customFormat="1" x14ac:dyDescent="0.25">
      <c r="G157" s="101" t="s">
        <v>17</v>
      </c>
      <c r="H157" s="102">
        <f>IF(O156=$C$16,P157,IF($C$16=Q156,R157,IF(S156=$C$16,T157,IF(U156=$C$16,V157,IF(W156=$C$16,X157,IF(Y156=$C$16,Z157,IF(AA156=$C$16,AB157,IF(AC156=$C$16,AD157,IF(AE156=$C$16,AF157,IF(AG156=$C$16,AH157,IF(AI156=$C$16,AJ157,IF($C$16=AK156,AL157,0))))))))))))</f>
        <v>0</v>
      </c>
      <c r="I157" s="103"/>
      <c r="J157" s="104"/>
      <c r="K157" s="103"/>
      <c r="L157" s="102"/>
      <c r="M157" s="105">
        <f t="shared" ref="M157" si="1489">+AN152</f>
        <v>0</v>
      </c>
      <c r="N157" s="105"/>
      <c r="O157" s="106">
        <f t="shared" ref="O157" si="1490">+O155</f>
        <v>0</v>
      </c>
      <c r="P157" s="102">
        <f t="shared" ref="P157" si="1491">+M157+P155</f>
        <v>0</v>
      </c>
      <c r="Q157" s="106">
        <f t="shared" ref="Q157" si="1492">+Q155+O157</f>
        <v>0</v>
      </c>
      <c r="R157" s="102">
        <f t="shared" ref="R157" si="1493">+R155+P157</f>
        <v>0</v>
      </c>
      <c r="S157" s="106">
        <f t="shared" ref="S157" si="1494">+S155+Q157</f>
        <v>0</v>
      </c>
      <c r="T157" s="102">
        <f t="shared" ref="T157" si="1495">+T155+R157</f>
        <v>0</v>
      </c>
      <c r="U157" s="106">
        <f t="shared" ref="U157" si="1496">+U155+S157</f>
        <v>0</v>
      </c>
      <c r="V157" s="102">
        <f t="shared" ref="V157" si="1497">+V155+T157</f>
        <v>0</v>
      </c>
      <c r="W157" s="106">
        <f t="shared" ref="W157" si="1498">+W155+U157</f>
        <v>0</v>
      </c>
      <c r="X157" s="102">
        <f t="shared" ref="X157" si="1499">+X155+V157</f>
        <v>0</v>
      </c>
      <c r="Y157" s="106">
        <f t="shared" ref="Y157" si="1500">+Y155+W157</f>
        <v>0</v>
      </c>
      <c r="Z157" s="102">
        <f t="shared" ref="Z157" si="1501">+Z155+X157</f>
        <v>0</v>
      </c>
      <c r="AA157" s="106">
        <f t="shared" ref="AA157" si="1502">+AA155+Y157</f>
        <v>0</v>
      </c>
      <c r="AB157" s="102">
        <f t="shared" ref="AB157" si="1503">+AB155+Z157</f>
        <v>0</v>
      </c>
      <c r="AC157" s="106">
        <f t="shared" ref="AC157" si="1504">+AC155+AA157</f>
        <v>0</v>
      </c>
      <c r="AD157" s="102">
        <f t="shared" ref="AD157" si="1505">+AD155+AB157</f>
        <v>0</v>
      </c>
      <c r="AE157" s="106">
        <f t="shared" ref="AE157" si="1506">+AE155+AC157</f>
        <v>0</v>
      </c>
      <c r="AF157" s="102">
        <f t="shared" ref="AF157" si="1507">+AF155+AD157</f>
        <v>0</v>
      </c>
      <c r="AG157" s="106">
        <f t="shared" ref="AG157" si="1508">+AG155+AE157</f>
        <v>0</v>
      </c>
      <c r="AH157" s="102">
        <f t="shared" ref="AH157" si="1509">+AH155+AF157</f>
        <v>0</v>
      </c>
      <c r="AI157" s="106">
        <f t="shared" ref="AI157" si="1510">+AI155+AG157</f>
        <v>0</v>
      </c>
      <c r="AJ157" s="102">
        <f t="shared" ref="AJ157" si="1511">+AJ155+AH157</f>
        <v>0</v>
      </c>
      <c r="AK157" s="106">
        <f t="shared" ref="AK157" si="1512">+AK155+AI157</f>
        <v>0</v>
      </c>
      <c r="AL157" s="102">
        <f t="shared" ref="AL157" si="1513">+AL155+AJ157</f>
        <v>0</v>
      </c>
      <c r="AM157" s="102"/>
      <c r="AN157" s="105"/>
      <c r="AO157" s="105"/>
      <c r="AP157" s="107"/>
      <c r="AQ157" s="107"/>
      <c r="AR157" s="108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  <c r="BG157" s="109"/>
      <c r="BH157" s="109"/>
      <c r="BI157" s="109"/>
      <c r="BJ157" s="109"/>
      <c r="BK157" s="109"/>
      <c r="BL157" s="109"/>
      <c r="BM157" s="109"/>
      <c r="BN157" s="109"/>
      <c r="BO157" s="109"/>
      <c r="BP157" s="109"/>
      <c r="BQ157" s="109"/>
      <c r="BR157" s="109"/>
      <c r="BS157" s="109"/>
      <c r="BT157" s="110"/>
      <c r="BU157" s="110"/>
      <c r="BV157" s="110"/>
      <c r="BW157" s="110"/>
      <c r="BX157" s="110"/>
      <c r="BY157" s="110"/>
      <c r="BZ157" s="110"/>
      <c r="CA157" s="110"/>
      <c r="CB157" s="110"/>
    </row>
    <row r="158" spans="3:80" s="97" customFormat="1" x14ac:dyDescent="0.25">
      <c r="G158" s="36"/>
      <c r="H158" s="37"/>
      <c r="I158" s="112"/>
      <c r="J158" s="112"/>
      <c r="K158" s="39">
        <f t="shared" ref="K158" si="1514">+K155+1</f>
        <v>43</v>
      </c>
      <c r="L158" s="38">
        <f t="shared" ref="L158" si="1515">+AM155</f>
        <v>0</v>
      </c>
      <c r="M158" s="105"/>
      <c r="N158" s="105"/>
      <c r="O158" s="38">
        <f>IF($C$12=0,O155,O155+(O155*$C$12))</f>
        <v>0</v>
      </c>
      <c r="P158" s="38">
        <f>IF($C$15=$H$12,+(L158+O158)*$G$14/12,0)</f>
        <v>0</v>
      </c>
      <c r="Q158" s="38">
        <f t="shared" ref="Q158" si="1516">IF(Q155=0,0,+O158)</f>
        <v>0</v>
      </c>
      <c r="R158" s="38">
        <f>IF($C$15=$H$12,+SUM(L158:Q158)*$G$14/12,0)</f>
        <v>0</v>
      </c>
      <c r="S158" s="38">
        <f t="shared" ref="S158" si="1517">IF(S155=0,0,+Q158)</f>
        <v>0</v>
      </c>
      <c r="T158" s="38">
        <f>IF($C$15=$H$12,SUM(L158:S158)*$G$14/12,0)</f>
        <v>0</v>
      </c>
      <c r="U158" s="38">
        <f t="shared" ref="U158" si="1518">IF(U155=0,0,+S158)</f>
        <v>0</v>
      </c>
      <c r="V158" s="38">
        <f>IF($C$15=$H$12,SUM(L158:U158)*$G$14/12,0)</f>
        <v>0</v>
      </c>
      <c r="W158" s="38">
        <f t="shared" ref="W158" si="1519">IF(W155=0,0,+U158)</f>
        <v>0</v>
      </c>
      <c r="X158" s="38">
        <f>IF($C$15=$H$12,SUM(L158:W158)*$G$14/12,0)</f>
        <v>0</v>
      </c>
      <c r="Y158" s="38">
        <f t="shared" ref="Y158" si="1520">IF(Y155=0,0,+W158)</f>
        <v>0</v>
      </c>
      <c r="Z158" s="38">
        <f>IF($C$15=$H$12,SUM(L158:Y158)*$G$14/12,0)</f>
        <v>0</v>
      </c>
      <c r="AA158" s="38">
        <f t="shared" ref="AA158" si="1521">IF(AA155=0,0,+Y158)</f>
        <v>0</v>
      </c>
      <c r="AB158" s="38">
        <f>IF($C$15=$H$12,SUM(L158:AA158)*$G$14/12,0)</f>
        <v>0</v>
      </c>
      <c r="AC158" s="38">
        <f t="shared" ref="AC158" si="1522">IF(AC155=0,0,+AA158)</f>
        <v>0</v>
      </c>
      <c r="AD158" s="38">
        <f>IF($C$15=$H$12,SUM(L158:AC158)*$G$14/12,0)</f>
        <v>0</v>
      </c>
      <c r="AE158" s="38">
        <f t="shared" ref="AE158" si="1523">IF(AE155=0,0,+AC158)</f>
        <v>0</v>
      </c>
      <c r="AF158" s="38">
        <f>IF($C$15=$H$12,SUM(L158:AE158)*$G$14/12,0)</f>
        <v>0</v>
      </c>
      <c r="AG158" s="38">
        <f t="shared" ref="AG158" si="1524">IF(AG155=0,0,+AE158)</f>
        <v>0</v>
      </c>
      <c r="AH158" s="38">
        <f>IF($C$15=$H$12,SUM(L158:AG158)*$G$14/12,0)</f>
        <v>0</v>
      </c>
      <c r="AI158" s="38">
        <f t="shared" ref="AI158" si="1525">IF(AI155=0,0,+AG158)</f>
        <v>0</v>
      </c>
      <c r="AJ158" s="38">
        <f>IF($C$15=$H$12,SUM(L158:AI158)*$G$14/12,0)</f>
        <v>0</v>
      </c>
      <c r="AK158" s="38">
        <f t="shared" ref="AK158" si="1526">IF(AK155=0,0,+AI158)</f>
        <v>0</v>
      </c>
      <c r="AL158" s="38">
        <f>IF($C$15=$H$12,SUM(L158:AK158)*$G$14/12,IF($C$15=$H$13,(L158+O158)*$G$14,0))</f>
        <v>0</v>
      </c>
      <c r="AM158" s="38">
        <f t="shared" ref="AM158" si="1527">SUM(L158:AL158)</f>
        <v>0</v>
      </c>
      <c r="AN158" s="113">
        <f>+AN155+P158+R158+T158+V158+X158+Z158+AB158+AD158+AF158+AH158+AJ158+AL158</f>
        <v>0</v>
      </c>
      <c r="AO158" s="113">
        <f>+AO155+O158+Q158+S158+U158+W158+Y158+AA158+AC158+AE158+AG158+AI158+AK158</f>
        <v>0</v>
      </c>
      <c r="AP158" s="113">
        <f>+AP155+(AP155*$C$12)</f>
        <v>0</v>
      </c>
      <c r="AQ158" s="113">
        <f>+AP158-(AP158*$C$19)</f>
        <v>0</v>
      </c>
      <c r="AR158" s="108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  <c r="BO158" s="109"/>
      <c r="BP158" s="109"/>
      <c r="BQ158" s="109"/>
      <c r="BR158" s="109"/>
      <c r="BS158" s="109"/>
      <c r="BT158" s="110"/>
      <c r="BU158" s="110"/>
      <c r="BV158" s="110"/>
      <c r="BW158" s="110"/>
      <c r="BX158" s="110"/>
      <c r="BY158" s="110"/>
      <c r="BZ158" s="110"/>
      <c r="CA158" s="110"/>
      <c r="CB158" s="110"/>
    </row>
    <row r="159" spans="3:80" s="97" customFormat="1" x14ac:dyDescent="0.25">
      <c r="G159" s="108" t="s">
        <v>16</v>
      </c>
      <c r="H159" s="114"/>
      <c r="I159" s="112">
        <f>IF(O159=$C$16,P159,IF($C$16=Q159,R159,IF(S159=$C$16,T159,IF(U159=$C$16,V159,IF(W159=$C$16,X159,IF(Y159=$C$16,Z159,IF(AA159=$C$16,AB159,IF(AC159=$C$16,AD159,IF(AE159=$C$16,AF159,IF(AG159=$C$16,AH159,IF(AI159=$C$16,AJ159,IF($C$16=AK159,AL159,0))))))))))))</f>
        <v>0</v>
      </c>
      <c r="J159" s="112"/>
      <c r="K159" s="100"/>
      <c r="L159" s="112"/>
      <c r="M159" s="105"/>
      <c r="N159" s="105"/>
      <c r="O159" s="109">
        <f t="shared" ref="O159" si="1528">+O156+12</f>
        <v>505</v>
      </c>
      <c r="P159" s="112">
        <f>SUM($L158:P158)</f>
        <v>0</v>
      </c>
      <c r="Q159" s="109">
        <f t="shared" ref="Q159" si="1529">+O159+1</f>
        <v>506</v>
      </c>
      <c r="R159" s="112">
        <f>SUM($L158:R158)</f>
        <v>0</v>
      </c>
      <c r="S159" s="109">
        <f t="shared" ref="S159" si="1530">+Q159+1</f>
        <v>507</v>
      </c>
      <c r="T159" s="112">
        <f>SUM($L158:T158)</f>
        <v>0</v>
      </c>
      <c r="U159" s="109">
        <f t="shared" ref="U159" si="1531">+S159+1</f>
        <v>508</v>
      </c>
      <c r="V159" s="112">
        <f>SUM($L158:V158)</f>
        <v>0</v>
      </c>
      <c r="W159" s="109">
        <f t="shared" ref="W159" si="1532">+U159+1</f>
        <v>509</v>
      </c>
      <c r="X159" s="112">
        <f>SUM($L158:X158)</f>
        <v>0</v>
      </c>
      <c r="Y159" s="109">
        <f t="shared" ref="Y159" si="1533">+W159+1</f>
        <v>510</v>
      </c>
      <c r="Z159" s="112">
        <f>SUM($L158:Z158)</f>
        <v>0</v>
      </c>
      <c r="AA159" s="109">
        <f t="shared" ref="AA159" si="1534">+Y159+1</f>
        <v>511</v>
      </c>
      <c r="AB159" s="112">
        <f>SUM($L158:AB158)</f>
        <v>0</v>
      </c>
      <c r="AC159" s="109">
        <f t="shared" ref="AC159" si="1535">+AA159+1</f>
        <v>512</v>
      </c>
      <c r="AD159" s="112">
        <f>SUM($L158:AD158)</f>
        <v>0</v>
      </c>
      <c r="AE159" s="109">
        <f t="shared" ref="AE159" si="1536">+AC159+1</f>
        <v>513</v>
      </c>
      <c r="AF159" s="112">
        <f>SUM($L158:AF158)</f>
        <v>0</v>
      </c>
      <c r="AG159" s="109">
        <f t="shared" ref="AG159" si="1537">+AE159+1</f>
        <v>514</v>
      </c>
      <c r="AH159" s="112">
        <f>SUM($L158:AH158)</f>
        <v>0</v>
      </c>
      <c r="AI159" s="109">
        <f t="shared" ref="AI159" si="1538">+AG159+1</f>
        <v>515</v>
      </c>
      <c r="AJ159" s="112">
        <f>SUM($L158:AJ158)</f>
        <v>0</v>
      </c>
      <c r="AK159" s="109">
        <f t="shared" ref="AK159" si="1539">+AI159+1</f>
        <v>516</v>
      </c>
      <c r="AL159" s="112">
        <f>SUM($L158:AL158)</f>
        <v>0</v>
      </c>
      <c r="AM159" s="112"/>
      <c r="AN159" s="107"/>
      <c r="AO159" s="107"/>
      <c r="AP159" s="107"/>
      <c r="AQ159" s="107"/>
      <c r="AR159" s="108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  <c r="BH159" s="109"/>
      <c r="BI159" s="109"/>
      <c r="BJ159" s="109"/>
      <c r="BK159" s="109"/>
      <c r="BL159" s="109"/>
      <c r="BM159" s="109"/>
      <c r="BN159" s="109"/>
      <c r="BO159" s="109"/>
      <c r="BP159" s="109"/>
      <c r="BQ159" s="109"/>
      <c r="BR159" s="109"/>
      <c r="BS159" s="109"/>
      <c r="BT159" s="110"/>
      <c r="BU159" s="110"/>
      <c r="BV159" s="110"/>
      <c r="BW159" s="110"/>
      <c r="BX159" s="110"/>
      <c r="BY159" s="110"/>
      <c r="BZ159" s="110"/>
      <c r="CA159" s="110"/>
      <c r="CB159" s="110"/>
    </row>
    <row r="160" spans="3:80" s="97" customFormat="1" x14ac:dyDescent="0.25">
      <c r="G160" s="101" t="s">
        <v>17</v>
      </c>
      <c r="H160" s="102">
        <f>IF(O159=$C$16,P160,IF($C$16=Q159,R160,IF(S159=$C$16,T160,IF(U159=$C$16,V160,IF(W159=$C$16,X160,IF(Y159=$C$16,Z160,IF(AA159=$C$16,AB160,IF(AC159=$C$16,AD160,IF(AE159=$C$16,AF160,IF(AG159=$C$16,AH160,IF(AI159=$C$16,AJ160,IF($C$16=AK159,AL160,0))))))))))))</f>
        <v>0</v>
      </c>
      <c r="I160" s="103"/>
      <c r="J160" s="104"/>
      <c r="K160" s="103"/>
      <c r="L160" s="102"/>
      <c r="M160" s="105">
        <f t="shared" ref="M160" si="1540">+AN155</f>
        <v>0</v>
      </c>
      <c r="N160" s="105"/>
      <c r="O160" s="106">
        <f t="shared" ref="O160" si="1541">+O158</f>
        <v>0</v>
      </c>
      <c r="P160" s="102">
        <f t="shared" ref="P160" si="1542">+M160+P158</f>
        <v>0</v>
      </c>
      <c r="Q160" s="106">
        <f t="shared" ref="Q160" si="1543">+Q158+O160</f>
        <v>0</v>
      </c>
      <c r="R160" s="102">
        <f t="shared" ref="R160" si="1544">+R158+P160</f>
        <v>0</v>
      </c>
      <c r="S160" s="106">
        <f t="shared" ref="S160" si="1545">+S158+Q160</f>
        <v>0</v>
      </c>
      <c r="T160" s="102">
        <f t="shared" ref="T160" si="1546">+T158+R160</f>
        <v>0</v>
      </c>
      <c r="U160" s="106">
        <f t="shared" ref="U160" si="1547">+U158+S160</f>
        <v>0</v>
      </c>
      <c r="V160" s="102">
        <f t="shared" ref="V160" si="1548">+V158+T160</f>
        <v>0</v>
      </c>
      <c r="W160" s="106">
        <f t="shared" ref="W160" si="1549">+W158+U160</f>
        <v>0</v>
      </c>
      <c r="X160" s="102">
        <f t="shared" ref="X160" si="1550">+X158+V160</f>
        <v>0</v>
      </c>
      <c r="Y160" s="106">
        <f t="shared" ref="Y160" si="1551">+Y158+W160</f>
        <v>0</v>
      </c>
      <c r="Z160" s="102">
        <f t="shared" ref="Z160" si="1552">+Z158+X160</f>
        <v>0</v>
      </c>
      <c r="AA160" s="106">
        <f t="shared" ref="AA160" si="1553">+AA158+Y160</f>
        <v>0</v>
      </c>
      <c r="AB160" s="102">
        <f t="shared" ref="AB160" si="1554">+AB158+Z160</f>
        <v>0</v>
      </c>
      <c r="AC160" s="106">
        <f t="shared" ref="AC160" si="1555">+AC158+AA160</f>
        <v>0</v>
      </c>
      <c r="AD160" s="102">
        <f t="shared" ref="AD160" si="1556">+AD158+AB160</f>
        <v>0</v>
      </c>
      <c r="AE160" s="106">
        <f t="shared" ref="AE160" si="1557">+AE158+AC160</f>
        <v>0</v>
      </c>
      <c r="AF160" s="102">
        <f t="shared" ref="AF160" si="1558">+AF158+AD160</f>
        <v>0</v>
      </c>
      <c r="AG160" s="106">
        <f t="shared" ref="AG160" si="1559">+AG158+AE160</f>
        <v>0</v>
      </c>
      <c r="AH160" s="102">
        <f t="shared" ref="AH160" si="1560">+AH158+AF160</f>
        <v>0</v>
      </c>
      <c r="AI160" s="106">
        <f t="shared" ref="AI160" si="1561">+AI158+AG160</f>
        <v>0</v>
      </c>
      <c r="AJ160" s="102">
        <f t="shared" ref="AJ160" si="1562">+AJ158+AH160</f>
        <v>0</v>
      </c>
      <c r="AK160" s="106">
        <f t="shared" ref="AK160" si="1563">+AK158+AI160</f>
        <v>0</v>
      </c>
      <c r="AL160" s="102">
        <f t="shared" ref="AL160" si="1564">+AL158+AJ160</f>
        <v>0</v>
      </c>
      <c r="AM160" s="102"/>
      <c r="AN160" s="105"/>
      <c r="AO160" s="105"/>
      <c r="AP160" s="107"/>
      <c r="AQ160" s="105"/>
      <c r="AR160" s="108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  <c r="BG160" s="109"/>
      <c r="BH160" s="109"/>
      <c r="BI160" s="109"/>
      <c r="BJ160" s="109"/>
      <c r="BK160" s="109"/>
      <c r="BL160" s="109"/>
      <c r="BM160" s="109"/>
      <c r="BN160" s="109"/>
      <c r="BO160" s="109"/>
      <c r="BP160" s="109"/>
      <c r="BQ160" s="109"/>
      <c r="BR160" s="109"/>
      <c r="BS160" s="109"/>
      <c r="BT160" s="110"/>
      <c r="BU160" s="110"/>
      <c r="BV160" s="110"/>
      <c r="BW160" s="110"/>
      <c r="BX160" s="110"/>
      <c r="BY160" s="110"/>
      <c r="BZ160" s="110"/>
      <c r="CA160" s="110"/>
      <c r="CB160" s="110"/>
    </row>
    <row r="161" spans="7:80" s="97" customFormat="1" x14ac:dyDescent="0.25">
      <c r="G161" s="36"/>
      <c r="H161" s="37"/>
      <c r="I161" s="112"/>
      <c r="J161" s="112"/>
      <c r="K161" s="39">
        <f t="shared" ref="K161" si="1565">+K158+1</f>
        <v>44</v>
      </c>
      <c r="L161" s="38">
        <f t="shared" ref="L161" si="1566">+AM158</f>
        <v>0</v>
      </c>
      <c r="M161" s="105"/>
      <c r="N161" s="105"/>
      <c r="O161" s="38">
        <f>IF($C$12=0,O158,O158+(O158*$C$12))</f>
        <v>0</v>
      </c>
      <c r="P161" s="38">
        <f>IF($C$15=$H$12,+(L161+O161)*$G$14/12,0)</f>
        <v>0</v>
      </c>
      <c r="Q161" s="38">
        <f t="shared" ref="Q161" si="1567">IF(Q158=0,0,+O161)</f>
        <v>0</v>
      </c>
      <c r="R161" s="38">
        <f>IF($C$15=$H$12,+SUM(L161:Q161)*$G$14/12,0)</f>
        <v>0</v>
      </c>
      <c r="S161" s="38">
        <f t="shared" ref="S161" si="1568">IF(S158=0,0,+Q161)</f>
        <v>0</v>
      </c>
      <c r="T161" s="38">
        <f>IF($C$15=$H$12,SUM(L161:S161)*$G$14/12,0)</f>
        <v>0</v>
      </c>
      <c r="U161" s="38">
        <f t="shared" ref="U161" si="1569">IF(U158=0,0,+S161)</f>
        <v>0</v>
      </c>
      <c r="V161" s="38">
        <f>IF($C$15=$H$12,SUM(L161:U161)*$G$14/12,0)</f>
        <v>0</v>
      </c>
      <c r="W161" s="38">
        <f t="shared" ref="W161" si="1570">IF(W158=0,0,+U161)</f>
        <v>0</v>
      </c>
      <c r="X161" s="38">
        <f>IF($C$15=$H$12,SUM(L161:W161)*$G$14/12,0)</f>
        <v>0</v>
      </c>
      <c r="Y161" s="38">
        <f t="shared" ref="Y161" si="1571">IF(Y158=0,0,+W161)</f>
        <v>0</v>
      </c>
      <c r="Z161" s="38">
        <f>IF($C$15=$H$12,SUM(L161:Y161)*$G$14/12,0)</f>
        <v>0</v>
      </c>
      <c r="AA161" s="38">
        <f t="shared" ref="AA161" si="1572">IF(AA158=0,0,+Y161)</f>
        <v>0</v>
      </c>
      <c r="AB161" s="38">
        <f>IF($C$15=$H$12,SUM(L161:AA161)*$G$14/12,0)</f>
        <v>0</v>
      </c>
      <c r="AC161" s="38">
        <f t="shared" ref="AC161" si="1573">IF(AC158=0,0,+AA161)</f>
        <v>0</v>
      </c>
      <c r="AD161" s="38">
        <f>IF($C$15=$H$12,SUM(L161:AC161)*$G$14/12,0)</f>
        <v>0</v>
      </c>
      <c r="AE161" s="38">
        <f t="shared" ref="AE161" si="1574">IF(AE158=0,0,+AC161)</f>
        <v>0</v>
      </c>
      <c r="AF161" s="38">
        <f>IF($C$15=$H$12,SUM(L161:AE161)*$G$14/12,0)</f>
        <v>0</v>
      </c>
      <c r="AG161" s="38">
        <f t="shared" ref="AG161" si="1575">IF(AG158=0,0,+AE161)</f>
        <v>0</v>
      </c>
      <c r="AH161" s="38">
        <f>IF($C$15=$H$12,SUM(L161:AG161)*$G$14/12,0)</f>
        <v>0</v>
      </c>
      <c r="AI161" s="38">
        <f t="shared" ref="AI161" si="1576">IF(AI158=0,0,+AG161)</f>
        <v>0</v>
      </c>
      <c r="AJ161" s="38">
        <f>IF($C$15=$H$12,SUM(L161:AI161)*$G$14/12,0)</f>
        <v>0</v>
      </c>
      <c r="AK161" s="38">
        <f t="shared" ref="AK161" si="1577">IF(AK158=0,0,+AI161)</f>
        <v>0</v>
      </c>
      <c r="AL161" s="38">
        <f>IF($C$15=$H$12,SUM(L161:AK161)*$G$14/12,IF($C$15=$H$13,(L161+O161)*$G$14,0))</f>
        <v>0</v>
      </c>
      <c r="AM161" s="38">
        <f t="shared" ref="AM161" si="1578">SUM(L161:AL161)</f>
        <v>0</v>
      </c>
      <c r="AN161" s="113">
        <f>+AN158+P161+R161+T161+V161+X161+Z161+AB161+AD161+AF161+AH161+AJ161+AL161</f>
        <v>0</v>
      </c>
      <c r="AO161" s="113">
        <f>+AO158+O161+Q161+S161+U161+W161+Y161+AA161+AC161+AE161+AG161+AI161+AK161</f>
        <v>0</v>
      </c>
      <c r="AP161" s="113">
        <f>+AP158+(AP158*$C$12)</f>
        <v>0</v>
      </c>
      <c r="AQ161" s="113">
        <f>+AP161-(AP161*$C$19)</f>
        <v>0</v>
      </c>
      <c r="AR161" s="108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  <c r="BH161" s="109"/>
      <c r="BI161" s="109"/>
      <c r="BJ161" s="109"/>
      <c r="BK161" s="109"/>
      <c r="BL161" s="109"/>
      <c r="BM161" s="109"/>
      <c r="BN161" s="109"/>
      <c r="BO161" s="109"/>
      <c r="BP161" s="109"/>
      <c r="BQ161" s="109"/>
      <c r="BR161" s="109"/>
      <c r="BS161" s="109"/>
      <c r="BT161" s="110"/>
      <c r="BU161" s="110"/>
      <c r="BV161" s="110"/>
      <c r="BW161" s="110"/>
      <c r="BX161" s="110"/>
      <c r="BY161" s="110"/>
      <c r="BZ161" s="110"/>
      <c r="CA161" s="110"/>
      <c r="CB161" s="110"/>
    </row>
    <row r="162" spans="7:80" s="97" customFormat="1" x14ac:dyDescent="0.25">
      <c r="G162" s="108" t="s">
        <v>16</v>
      </c>
      <c r="H162" s="114"/>
      <c r="I162" s="112">
        <f>IF(O162=$C$16,P162,IF($C$16=Q162,R162,IF(S162=$C$16,T162,IF(U162=$C$16,V162,IF(W162=$C$16,X162,IF(Y162=$C$16,Z162,IF(AA162=$C$16,AB162,IF(AC162=$C$16,AD162,IF(AE162=$C$16,AF162,IF(AG162=$C$16,AH162,IF(AI162=$C$16,AJ162,IF($C$16=AK162,AL162,0))))))))))))</f>
        <v>0</v>
      </c>
      <c r="J162" s="112"/>
      <c r="K162" s="100"/>
      <c r="L162" s="112"/>
      <c r="M162" s="105"/>
      <c r="N162" s="105"/>
      <c r="O162" s="109">
        <f t="shared" ref="O162" si="1579">+O159+12</f>
        <v>517</v>
      </c>
      <c r="P162" s="112">
        <f>SUM($L161:P161)</f>
        <v>0</v>
      </c>
      <c r="Q162" s="109">
        <f t="shared" ref="Q162" si="1580">+O162+1</f>
        <v>518</v>
      </c>
      <c r="R162" s="112">
        <f>SUM($L161:R161)</f>
        <v>0</v>
      </c>
      <c r="S162" s="109">
        <f t="shared" ref="S162" si="1581">+Q162+1</f>
        <v>519</v>
      </c>
      <c r="T162" s="112">
        <f>SUM($L161:T161)</f>
        <v>0</v>
      </c>
      <c r="U162" s="109">
        <f t="shared" ref="U162" si="1582">+S162+1</f>
        <v>520</v>
      </c>
      <c r="V162" s="112">
        <f>SUM($L161:V161)</f>
        <v>0</v>
      </c>
      <c r="W162" s="109">
        <f t="shared" ref="W162" si="1583">+U162+1</f>
        <v>521</v>
      </c>
      <c r="X162" s="112">
        <f>SUM($L161:X161)</f>
        <v>0</v>
      </c>
      <c r="Y162" s="109">
        <f t="shared" ref="Y162" si="1584">+W162+1</f>
        <v>522</v>
      </c>
      <c r="Z162" s="112">
        <f>SUM($L161:Z161)</f>
        <v>0</v>
      </c>
      <c r="AA162" s="109">
        <f t="shared" ref="AA162" si="1585">+Y162+1</f>
        <v>523</v>
      </c>
      <c r="AB162" s="112">
        <f>SUM($L161:AB161)</f>
        <v>0</v>
      </c>
      <c r="AC162" s="109">
        <f t="shared" ref="AC162" si="1586">+AA162+1</f>
        <v>524</v>
      </c>
      <c r="AD162" s="112">
        <f>SUM($L161:AD161)</f>
        <v>0</v>
      </c>
      <c r="AE162" s="109">
        <f t="shared" ref="AE162" si="1587">+AC162+1</f>
        <v>525</v>
      </c>
      <c r="AF162" s="112">
        <f>SUM($L161:AF161)</f>
        <v>0</v>
      </c>
      <c r="AG162" s="109">
        <f t="shared" ref="AG162" si="1588">+AE162+1</f>
        <v>526</v>
      </c>
      <c r="AH162" s="112">
        <f>SUM($L161:AH161)</f>
        <v>0</v>
      </c>
      <c r="AI162" s="109">
        <f t="shared" ref="AI162" si="1589">+AG162+1</f>
        <v>527</v>
      </c>
      <c r="AJ162" s="112">
        <f>SUM($L161:AJ161)</f>
        <v>0</v>
      </c>
      <c r="AK162" s="109">
        <f t="shared" ref="AK162" si="1590">+AI162+1</f>
        <v>528</v>
      </c>
      <c r="AL162" s="112">
        <f>SUM($L161:AL161)</f>
        <v>0</v>
      </c>
      <c r="AM162" s="112"/>
      <c r="AN162" s="107"/>
      <c r="AO162" s="107"/>
      <c r="AP162" s="107"/>
      <c r="AQ162" s="107"/>
      <c r="AR162" s="108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  <c r="BH162" s="109"/>
      <c r="BI162" s="109"/>
      <c r="BJ162" s="109"/>
      <c r="BK162" s="109"/>
      <c r="BL162" s="109"/>
      <c r="BM162" s="109"/>
      <c r="BN162" s="109"/>
      <c r="BO162" s="109"/>
      <c r="BP162" s="109"/>
      <c r="BQ162" s="109"/>
      <c r="BR162" s="109"/>
      <c r="BS162" s="109"/>
      <c r="BT162" s="110"/>
      <c r="BU162" s="110"/>
      <c r="BV162" s="110"/>
      <c r="BW162" s="110"/>
      <c r="BX162" s="110"/>
      <c r="BY162" s="110"/>
      <c r="BZ162" s="110"/>
      <c r="CA162" s="110"/>
      <c r="CB162" s="110"/>
    </row>
    <row r="163" spans="7:80" s="97" customFormat="1" x14ac:dyDescent="0.25">
      <c r="G163" s="101" t="s">
        <v>17</v>
      </c>
      <c r="H163" s="102">
        <f>IF(O162=$C$16,P163,IF($C$16=Q162,R163,IF(S162=$C$16,T163,IF(U162=$C$16,V163,IF(W162=$C$16,X163,IF(Y162=$C$16,Z163,IF(AA162=$C$16,AB163,IF(AC162=$C$16,AD163,IF(AE162=$C$16,AF163,IF(AG162=$C$16,AH163,IF(AI162=$C$16,AJ163,IF($C$16=AK162,AL163,0))))))))))))</f>
        <v>0</v>
      </c>
      <c r="I163" s="103"/>
      <c r="J163" s="104"/>
      <c r="K163" s="103"/>
      <c r="L163" s="102"/>
      <c r="M163" s="105">
        <f t="shared" ref="M163" si="1591">+AN158</f>
        <v>0</v>
      </c>
      <c r="N163" s="105"/>
      <c r="O163" s="106">
        <f t="shared" ref="O163" si="1592">+O161</f>
        <v>0</v>
      </c>
      <c r="P163" s="102">
        <f t="shared" ref="P163" si="1593">+M163+P161</f>
        <v>0</v>
      </c>
      <c r="Q163" s="106">
        <f t="shared" ref="Q163" si="1594">+Q161+O163</f>
        <v>0</v>
      </c>
      <c r="R163" s="102">
        <f t="shared" ref="R163" si="1595">+R161+P163</f>
        <v>0</v>
      </c>
      <c r="S163" s="106">
        <f t="shared" ref="S163" si="1596">+S161+Q163</f>
        <v>0</v>
      </c>
      <c r="T163" s="102">
        <f t="shared" ref="T163" si="1597">+T161+R163</f>
        <v>0</v>
      </c>
      <c r="U163" s="106">
        <f t="shared" ref="U163" si="1598">+U161+S163</f>
        <v>0</v>
      </c>
      <c r="V163" s="102">
        <f t="shared" ref="V163" si="1599">+V161+T163</f>
        <v>0</v>
      </c>
      <c r="W163" s="106">
        <f t="shared" ref="W163" si="1600">+W161+U163</f>
        <v>0</v>
      </c>
      <c r="X163" s="102">
        <f t="shared" ref="X163" si="1601">+X161+V163</f>
        <v>0</v>
      </c>
      <c r="Y163" s="106">
        <f t="shared" ref="Y163" si="1602">+Y161+W163</f>
        <v>0</v>
      </c>
      <c r="Z163" s="102">
        <f t="shared" ref="Z163" si="1603">+Z161+X163</f>
        <v>0</v>
      </c>
      <c r="AA163" s="106">
        <f t="shared" ref="AA163" si="1604">+AA161+Y163</f>
        <v>0</v>
      </c>
      <c r="AB163" s="102">
        <f t="shared" ref="AB163" si="1605">+AB161+Z163</f>
        <v>0</v>
      </c>
      <c r="AC163" s="106">
        <f t="shared" ref="AC163" si="1606">+AC161+AA163</f>
        <v>0</v>
      </c>
      <c r="AD163" s="102">
        <f t="shared" ref="AD163" si="1607">+AD161+AB163</f>
        <v>0</v>
      </c>
      <c r="AE163" s="106">
        <f t="shared" ref="AE163" si="1608">+AE161+AC163</f>
        <v>0</v>
      </c>
      <c r="AF163" s="102">
        <f t="shared" ref="AF163" si="1609">+AF161+AD163</f>
        <v>0</v>
      </c>
      <c r="AG163" s="106">
        <f t="shared" ref="AG163" si="1610">+AG161+AE163</f>
        <v>0</v>
      </c>
      <c r="AH163" s="102">
        <f t="shared" ref="AH163" si="1611">+AH161+AF163</f>
        <v>0</v>
      </c>
      <c r="AI163" s="106">
        <f t="shared" ref="AI163" si="1612">+AI161+AG163</f>
        <v>0</v>
      </c>
      <c r="AJ163" s="102">
        <f t="shared" ref="AJ163" si="1613">+AJ161+AH163</f>
        <v>0</v>
      </c>
      <c r="AK163" s="106">
        <f t="shared" ref="AK163" si="1614">+AK161+AI163</f>
        <v>0</v>
      </c>
      <c r="AL163" s="102">
        <f t="shared" ref="AL163" si="1615">+AL161+AJ163</f>
        <v>0</v>
      </c>
      <c r="AM163" s="102"/>
      <c r="AN163" s="105"/>
      <c r="AO163" s="105"/>
      <c r="AP163" s="107"/>
      <c r="AQ163" s="107"/>
      <c r="AR163" s="108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  <c r="BH163" s="109"/>
      <c r="BI163" s="109"/>
      <c r="BJ163" s="109"/>
      <c r="BK163" s="109"/>
      <c r="BL163" s="109"/>
      <c r="BM163" s="109"/>
      <c r="BN163" s="109"/>
      <c r="BO163" s="109"/>
      <c r="BP163" s="109"/>
      <c r="BQ163" s="109"/>
      <c r="BR163" s="109"/>
      <c r="BS163" s="109"/>
      <c r="BT163" s="110"/>
      <c r="BU163" s="110"/>
      <c r="BV163" s="110"/>
      <c r="BW163" s="110"/>
      <c r="BX163" s="110"/>
      <c r="BY163" s="110"/>
      <c r="BZ163" s="110"/>
      <c r="CA163" s="110"/>
      <c r="CB163" s="110"/>
    </row>
    <row r="164" spans="7:80" s="97" customFormat="1" x14ac:dyDescent="0.25">
      <c r="G164" s="36"/>
      <c r="H164" s="37"/>
      <c r="I164" s="112"/>
      <c r="J164" s="112"/>
      <c r="K164" s="39">
        <f t="shared" ref="K164" si="1616">+K161+1</f>
        <v>45</v>
      </c>
      <c r="L164" s="38">
        <f t="shared" ref="L164" si="1617">+AM161</f>
        <v>0</v>
      </c>
      <c r="M164" s="105"/>
      <c r="N164" s="105"/>
      <c r="O164" s="38">
        <f>IF($C$12=0,O161,O161+(O161*$C$12))</f>
        <v>0</v>
      </c>
      <c r="P164" s="38">
        <f>IF($C$15=$H$12,+(L164+O164)*$G$14/12,0)</f>
        <v>0</v>
      </c>
      <c r="Q164" s="38">
        <f t="shared" ref="Q164" si="1618">IF(Q161=0,0,+O164)</f>
        <v>0</v>
      </c>
      <c r="R164" s="38">
        <f>IF($C$15=$H$12,+SUM(L164:Q164)*$G$14/12,0)</f>
        <v>0</v>
      </c>
      <c r="S164" s="38">
        <f t="shared" ref="S164" si="1619">IF(S161=0,0,+Q164)</f>
        <v>0</v>
      </c>
      <c r="T164" s="38">
        <f>IF($C$15=$H$12,SUM(L164:S164)*$G$14/12,0)</f>
        <v>0</v>
      </c>
      <c r="U164" s="38">
        <f t="shared" ref="U164" si="1620">IF(U161=0,0,+S164)</f>
        <v>0</v>
      </c>
      <c r="V164" s="38">
        <f>IF($C$15=$H$12,SUM(L164:U164)*$G$14/12,0)</f>
        <v>0</v>
      </c>
      <c r="W164" s="38">
        <f t="shared" ref="W164" si="1621">IF(W161=0,0,+U164)</f>
        <v>0</v>
      </c>
      <c r="X164" s="38">
        <f>IF($C$15=$H$12,SUM(L164:W164)*$G$14/12,0)</f>
        <v>0</v>
      </c>
      <c r="Y164" s="38">
        <f t="shared" ref="Y164" si="1622">IF(Y161=0,0,+W164)</f>
        <v>0</v>
      </c>
      <c r="Z164" s="38">
        <f>IF($C$15=$H$12,SUM(L164:Y164)*$G$14/12,0)</f>
        <v>0</v>
      </c>
      <c r="AA164" s="38">
        <f t="shared" ref="AA164" si="1623">IF(AA161=0,0,+Y164)</f>
        <v>0</v>
      </c>
      <c r="AB164" s="38">
        <f>IF($C$15=$H$12,SUM(L164:AA164)*$G$14/12,0)</f>
        <v>0</v>
      </c>
      <c r="AC164" s="38">
        <f t="shared" ref="AC164" si="1624">IF(AC161=0,0,+AA164)</f>
        <v>0</v>
      </c>
      <c r="AD164" s="38">
        <f>IF($C$15=$H$12,SUM(L164:AC164)*$G$14/12,0)</f>
        <v>0</v>
      </c>
      <c r="AE164" s="38">
        <f t="shared" ref="AE164" si="1625">IF(AE161=0,0,+AC164)</f>
        <v>0</v>
      </c>
      <c r="AF164" s="38">
        <f>IF($C$15=$H$12,SUM(L164:AE164)*$G$14/12,0)</f>
        <v>0</v>
      </c>
      <c r="AG164" s="38">
        <f t="shared" ref="AG164" si="1626">IF(AG161=0,0,+AE164)</f>
        <v>0</v>
      </c>
      <c r="AH164" s="38">
        <f>IF($C$15=$H$12,SUM(L164:AG164)*$G$14/12,0)</f>
        <v>0</v>
      </c>
      <c r="AI164" s="38">
        <f t="shared" ref="AI164" si="1627">IF(AI161=0,0,+AG164)</f>
        <v>0</v>
      </c>
      <c r="AJ164" s="38">
        <f>IF($C$15=$H$12,SUM(L164:AI164)*$G$14/12,0)</f>
        <v>0</v>
      </c>
      <c r="AK164" s="38">
        <f t="shared" ref="AK164" si="1628">IF(AK161=0,0,+AI164)</f>
        <v>0</v>
      </c>
      <c r="AL164" s="38">
        <f>IF($C$15=$H$12,SUM(L164:AK164)*$G$14/12,IF($C$15=$H$13,(L164+O164)*$G$14,0))</f>
        <v>0</v>
      </c>
      <c r="AM164" s="38">
        <f t="shared" ref="AM164" si="1629">SUM(L164:AL164)</f>
        <v>0</v>
      </c>
      <c r="AN164" s="113">
        <f>+AN161+P164+R164+T164+V164+X164+Z164+AB164+AD164+AF164+AH164+AJ164+AL164</f>
        <v>0</v>
      </c>
      <c r="AO164" s="113">
        <f>+AO161+O164+Q164+S164+U164+W164+Y164+AA164+AC164+AE164+AG164+AI164+AK164</f>
        <v>0</v>
      </c>
      <c r="AP164" s="113">
        <f>+AP161+(AP161*$C$12)</f>
        <v>0</v>
      </c>
      <c r="AQ164" s="113">
        <f>+AP164-(AP164*$C$19)</f>
        <v>0</v>
      </c>
      <c r="AR164" s="108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  <c r="BH164" s="109"/>
      <c r="BI164" s="109"/>
      <c r="BJ164" s="109"/>
      <c r="BK164" s="109"/>
      <c r="BL164" s="109"/>
      <c r="BM164" s="109"/>
      <c r="BN164" s="109"/>
      <c r="BO164" s="109"/>
      <c r="BP164" s="109"/>
      <c r="BQ164" s="109"/>
      <c r="BR164" s="109"/>
      <c r="BS164" s="109"/>
      <c r="BT164" s="110"/>
      <c r="BU164" s="110"/>
      <c r="BV164" s="110"/>
      <c r="BW164" s="110"/>
      <c r="BX164" s="110"/>
      <c r="BY164" s="110"/>
      <c r="BZ164" s="110"/>
      <c r="CA164" s="110"/>
      <c r="CB164" s="110"/>
    </row>
    <row r="165" spans="7:80" s="97" customFormat="1" x14ac:dyDescent="0.25">
      <c r="G165" s="108" t="s">
        <v>16</v>
      </c>
      <c r="H165" s="114"/>
      <c r="I165" s="112">
        <f>IF(O165=$C$16,P165,IF($C$16=Q165,R165,IF(S165=$C$16,T165,IF(U165=$C$16,V165,IF(W165=$C$16,X165,IF(Y165=$C$16,Z165,IF(AA165=$C$16,AB165,IF(AC165=$C$16,AD165,IF(AE165=$C$16,AF165,IF(AG165=$C$16,AH165,IF(AI165=$C$16,AJ165,IF($C$16=AK165,AL165,0))))))))))))</f>
        <v>0</v>
      </c>
      <c r="J165" s="112"/>
      <c r="K165" s="100"/>
      <c r="L165" s="112"/>
      <c r="M165" s="105"/>
      <c r="N165" s="105"/>
      <c r="O165" s="109">
        <f t="shared" ref="O165" si="1630">+O162+12</f>
        <v>529</v>
      </c>
      <c r="P165" s="112">
        <f>SUM($L164:P164)</f>
        <v>0</v>
      </c>
      <c r="Q165" s="109">
        <f t="shared" ref="Q165" si="1631">+O165+1</f>
        <v>530</v>
      </c>
      <c r="R165" s="112">
        <f>SUM($L164:R164)</f>
        <v>0</v>
      </c>
      <c r="S165" s="109">
        <f t="shared" ref="S165" si="1632">+Q165+1</f>
        <v>531</v>
      </c>
      <c r="T165" s="112">
        <f>SUM($L164:T164)</f>
        <v>0</v>
      </c>
      <c r="U165" s="109">
        <f t="shared" ref="U165" si="1633">+S165+1</f>
        <v>532</v>
      </c>
      <c r="V165" s="112">
        <f>SUM($L164:V164)</f>
        <v>0</v>
      </c>
      <c r="W165" s="109">
        <f t="shared" ref="W165" si="1634">+U165+1</f>
        <v>533</v>
      </c>
      <c r="X165" s="112">
        <f>SUM($L164:X164)</f>
        <v>0</v>
      </c>
      <c r="Y165" s="109">
        <f t="shared" ref="Y165" si="1635">+W165+1</f>
        <v>534</v>
      </c>
      <c r="Z165" s="112">
        <f>SUM($L164:Z164)</f>
        <v>0</v>
      </c>
      <c r="AA165" s="109">
        <f t="shared" ref="AA165" si="1636">+Y165+1</f>
        <v>535</v>
      </c>
      <c r="AB165" s="112">
        <f>SUM($L164:AB164)</f>
        <v>0</v>
      </c>
      <c r="AC165" s="109">
        <f t="shared" ref="AC165" si="1637">+AA165+1</f>
        <v>536</v>
      </c>
      <c r="AD165" s="112">
        <f>SUM($L164:AD164)</f>
        <v>0</v>
      </c>
      <c r="AE165" s="109">
        <f t="shared" ref="AE165" si="1638">+AC165+1</f>
        <v>537</v>
      </c>
      <c r="AF165" s="112">
        <f>SUM($L164:AF164)</f>
        <v>0</v>
      </c>
      <c r="AG165" s="109">
        <f t="shared" ref="AG165" si="1639">+AE165+1</f>
        <v>538</v>
      </c>
      <c r="AH165" s="112">
        <f>SUM($L164:AH164)</f>
        <v>0</v>
      </c>
      <c r="AI165" s="109">
        <f t="shared" ref="AI165" si="1640">+AG165+1</f>
        <v>539</v>
      </c>
      <c r="AJ165" s="112">
        <f>SUM($L164:AJ164)</f>
        <v>0</v>
      </c>
      <c r="AK165" s="109">
        <f t="shared" ref="AK165" si="1641">+AI165+1</f>
        <v>540</v>
      </c>
      <c r="AL165" s="112">
        <f>SUM($L164:AL164)</f>
        <v>0</v>
      </c>
      <c r="AM165" s="112"/>
      <c r="AN165" s="107"/>
      <c r="AO165" s="107"/>
      <c r="AP165" s="107"/>
      <c r="AQ165" s="107"/>
      <c r="AR165" s="108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09"/>
      <c r="BM165" s="109"/>
      <c r="BN165" s="109"/>
      <c r="BO165" s="109"/>
      <c r="BP165" s="109"/>
      <c r="BQ165" s="109"/>
      <c r="BR165" s="109"/>
      <c r="BS165" s="109"/>
      <c r="BT165" s="110"/>
      <c r="BU165" s="110"/>
      <c r="BV165" s="110"/>
      <c r="BW165" s="110"/>
      <c r="BX165" s="110"/>
      <c r="BY165" s="110"/>
      <c r="BZ165" s="110"/>
      <c r="CA165" s="110"/>
      <c r="CB165" s="110"/>
    </row>
    <row r="166" spans="7:80" s="97" customFormat="1" x14ac:dyDescent="0.25">
      <c r="G166" s="101" t="s">
        <v>17</v>
      </c>
      <c r="H166" s="102">
        <f>IF(O165=$C$16,P166,IF($C$16=Q165,R166,IF(S165=$C$16,T166,IF(U165=$C$16,V166,IF(W165=$C$16,X166,IF(Y165=$C$16,Z166,IF(AA165=$C$16,AB166,IF(AC165=$C$16,AD166,IF(AE165=$C$16,AF166,IF(AG165=$C$16,AH166,IF(AI165=$C$16,AJ166,IF($C$16=AK165,AL166,0))))))))))))</f>
        <v>0</v>
      </c>
      <c r="I166" s="103"/>
      <c r="J166" s="104"/>
      <c r="K166" s="103"/>
      <c r="L166" s="102"/>
      <c r="M166" s="105">
        <f t="shared" ref="M166" si="1642">+AN161</f>
        <v>0</v>
      </c>
      <c r="N166" s="105"/>
      <c r="O166" s="106">
        <f t="shared" ref="O166" si="1643">+O164</f>
        <v>0</v>
      </c>
      <c r="P166" s="102">
        <f t="shared" ref="P166" si="1644">+M166+P164</f>
        <v>0</v>
      </c>
      <c r="Q166" s="106">
        <f t="shared" ref="Q166" si="1645">+Q164+O166</f>
        <v>0</v>
      </c>
      <c r="R166" s="102">
        <f t="shared" ref="R166" si="1646">+R164+P166</f>
        <v>0</v>
      </c>
      <c r="S166" s="106">
        <f t="shared" ref="S166" si="1647">+S164+Q166</f>
        <v>0</v>
      </c>
      <c r="T166" s="102">
        <f t="shared" ref="T166" si="1648">+T164+R166</f>
        <v>0</v>
      </c>
      <c r="U166" s="106">
        <f t="shared" ref="U166" si="1649">+U164+S166</f>
        <v>0</v>
      </c>
      <c r="V166" s="102">
        <f t="shared" ref="V166" si="1650">+V164+T166</f>
        <v>0</v>
      </c>
      <c r="W166" s="106">
        <f t="shared" ref="W166" si="1651">+W164+U166</f>
        <v>0</v>
      </c>
      <c r="X166" s="102">
        <f t="shared" ref="X166" si="1652">+X164+V166</f>
        <v>0</v>
      </c>
      <c r="Y166" s="106">
        <f t="shared" ref="Y166" si="1653">+Y164+W166</f>
        <v>0</v>
      </c>
      <c r="Z166" s="102">
        <f t="shared" ref="Z166" si="1654">+Z164+X166</f>
        <v>0</v>
      </c>
      <c r="AA166" s="106">
        <f t="shared" ref="AA166" si="1655">+AA164+Y166</f>
        <v>0</v>
      </c>
      <c r="AB166" s="102">
        <f t="shared" ref="AB166" si="1656">+AB164+Z166</f>
        <v>0</v>
      </c>
      <c r="AC166" s="106">
        <f t="shared" ref="AC166" si="1657">+AC164+AA166</f>
        <v>0</v>
      </c>
      <c r="AD166" s="102">
        <f t="shared" ref="AD166" si="1658">+AD164+AB166</f>
        <v>0</v>
      </c>
      <c r="AE166" s="106">
        <f t="shared" ref="AE166" si="1659">+AE164+AC166</f>
        <v>0</v>
      </c>
      <c r="AF166" s="102">
        <f t="shared" ref="AF166" si="1660">+AF164+AD166</f>
        <v>0</v>
      </c>
      <c r="AG166" s="106">
        <f t="shared" ref="AG166" si="1661">+AG164+AE166</f>
        <v>0</v>
      </c>
      <c r="AH166" s="102">
        <f t="shared" ref="AH166" si="1662">+AH164+AF166</f>
        <v>0</v>
      </c>
      <c r="AI166" s="106">
        <f t="shared" ref="AI166" si="1663">+AI164+AG166</f>
        <v>0</v>
      </c>
      <c r="AJ166" s="102">
        <f t="shared" ref="AJ166" si="1664">+AJ164+AH166</f>
        <v>0</v>
      </c>
      <c r="AK166" s="106">
        <f t="shared" ref="AK166" si="1665">+AK164+AI166</f>
        <v>0</v>
      </c>
      <c r="AL166" s="102">
        <f t="shared" ref="AL166" si="1666">+AL164+AJ166</f>
        <v>0</v>
      </c>
      <c r="AM166" s="102"/>
      <c r="AN166" s="105"/>
      <c r="AO166" s="105"/>
      <c r="AP166" s="107"/>
      <c r="AQ166" s="107"/>
      <c r="AR166" s="108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09"/>
      <c r="BM166" s="109"/>
      <c r="BN166" s="109"/>
      <c r="BO166" s="109"/>
      <c r="BP166" s="109"/>
      <c r="BQ166" s="109"/>
      <c r="BR166" s="109"/>
      <c r="BS166" s="109"/>
      <c r="BT166" s="110"/>
      <c r="BU166" s="110"/>
      <c r="BV166" s="110"/>
      <c r="BW166" s="110"/>
      <c r="BX166" s="110"/>
      <c r="BY166" s="110"/>
      <c r="BZ166" s="110"/>
      <c r="CA166" s="110"/>
      <c r="CB166" s="110"/>
    </row>
    <row r="167" spans="7:80" s="97" customFormat="1" x14ac:dyDescent="0.25">
      <c r="G167" s="36"/>
      <c r="H167" s="37"/>
      <c r="I167" s="112"/>
      <c r="J167" s="112"/>
      <c r="K167" s="39">
        <f t="shared" ref="K167" si="1667">+K164+1</f>
        <v>46</v>
      </c>
      <c r="L167" s="38">
        <f t="shared" ref="L167" si="1668">+AM164</f>
        <v>0</v>
      </c>
      <c r="M167" s="105"/>
      <c r="N167" s="105"/>
      <c r="O167" s="38">
        <f>IF($C$12=0,O164,O164+(O164*$C$12))</f>
        <v>0</v>
      </c>
      <c r="P167" s="38">
        <f>IF($C$15=$H$12,+(L167+O167)*$G$14/12,0)</f>
        <v>0</v>
      </c>
      <c r="Q167" s="38">
        <f t="shared" ref="Q167" si="1669">IF(Q164=0,0,+O167)</f>
        <v>0</v>
      </c>
      <c r="R167" s="38">
        <f>IF($C$15=$H$12,+SUM(L167:Q167)*$G$14/12,0)</f>
        <v>0</v>
      </c>
      <c r="S167" s="38">
        <f t="shared" ref="S167" si="1670">IF(S164=0,0,+Q167)</f>
        <v>0</v>
      </c>
      <c r="T167" s="38">
        <f>IF($C$15=$H$12,SUM(L167:S167)*$G$14/12,0)</f>
        <v>0</v>
      </c>
      <c r="U167" s="38">
        <f t="shared" ref="U167" si="1671">IF(U164=0,0,+S167)</f>
        <v>0</v>
      </c>
      <c r="V167" s="38">
        <f>IF($C$15=$H$12,SUM(L167:U167)*$G$14/12,0)</f>
        <v>0</v>
      </c>
      <c r="W167" s="38">
        <f t="shared" ref="W167" si="1672">IF(W164=0,0,+U167)</f>
        <v>0</v>
      </c>
      <c r="X167" s="38">
        <f>IF($C$15=$H$12,SUM(L167:W167)*$G$14/12,0)</f>
        <v>0</v>
      </c>
      <c r="Y167" s="38">
        <f t="shared" ref="Y167" si="1673">IF(Y164=0,0,+W167)</f>
        <v>0</v>
      </c>
      <c r="Z167" s="38">
        <f>IF($C$15=$H$12,SUM(L167:Y167)*$G$14/12,0)</f>
        <v>0</v>
      </c>
      <c r="AA167" s="38">
        <f t="shared" ref="AA167" si="1674">IF(AA164=0,0,+Y167)</f>
        <v>0</v>
      </c>
      <c r="AB167" s="38">
        <f>IF($C$15=$H$12,SUM(L167:AA167)*$G$14/12,0)</f>
        <v>0</v>
      </c>
      <c r="AC167" s="38">
        <f t="shared" ref="AC167" si="1675">IF(AC164=0,0,+AA167)</f>
        <v>0</v>
      </c>
      <c r="AD167" s="38">
        <f>IF($C$15=$H$12,SUM(L167:AC167)*$G$14/12,0)</f>
        <v>0</v>
      </c>
      <c r="AE167" s="38">
        <f t="shared" ref="AE167" si="1676">IF(AE164=0,0,+AC167)</f>
        <v>0</v>
      </c>
      <c r="AF167" s="38">
        <f>IF($C$15=$H$12,SUM(L167:AE167)*$G$14/12,0)</f>
        <v>0</v>
      </c>
      <c r="AG167" s="38">
        <f t="shared" ref="AG167" si="1677">IF(AG164=0,0,+AE167)</f>
        <v>0</v>
      </c>
      <c r="AH167" s="38">
        <f>IF($C$15=$H$12,SUM(L167:AG167)*$G$14/12,0)</f>
        <v>0</v>
      </c>
      <c r="AI167" s="38">
        <f t="shared" ref="AI167" si="1678">IF(AI164=0,0,+AG167)</f>
        <v>0</v>
      </c>
      <c r="AJ167" s="38">
        <f>IF($C$15=$H$12,SUM(L167:AI167)*$G$14/12,0)</f>
        <v>0</v>
      </c>
      <c r="AK167" s="38">
        <f t="shared" ref="AK167" si="1679">IF(AK164=0,0,+AI167)</f>
        <v>0</v>
      </c>
      <c r="AL167" s="38">
        <f>IF($C$15=$H$12,SUM(L167:AK167)*$G$14/12,IF($C$15=$H$13,(L167+O167)*$G$14,0))</f>
        <v>0</v>
      </c>
      <c r="AM167" s="38">
        <f t="shared" ref="AM167" si="1680">SUM(L167:AL167)</f>
        <v>0</v>
      </c>
      <c r="AN167" s="113">
        <f>+AN164+P167+R167+T167+V167+X167+Z167+AB167+AD167+AF167+AH167+AJ167+AL167</f>
        <v>0</v>
      </c>
      <c r="AO167" s="113">
        <f>+AO164+O167+Q167+S167+U167+W167+Y167+AA167+AC167+AE167+AG167+AI167+AK167</f>
        <v>0</v>
      </c>
      <c r="AP167" s="113">
        <f>+AP164+(AP164*$C$12)</f>
        <v>0</v>
      </c>
      <c r="AQ167" s="113">
        <f>+AP167-(AP167*$C$19)</f>
        <v>0</v>
      </c>
      <c r="AR167" s="108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  <c r="BH167" s="109"/>
      <c r="BI167" s="109"/>
      <c r="BJ167" s="109"/>
      <c r="BK167" s="109"/>
      <c r="BL167" s="109"/>
      <c r="BM167" s="109"/>
      <c r="BN167" s="109"/>
      <c r="BO167" s="109"/>
      <c r="BP167" s="109"/>
      <c r="BQ167" s="109"/>
      <c r="BR167" s="109"/>
      <c r="BS167" s="109"/>
      <c r="BT167" s="110"/>
      <c r="BU167" s="110"/>
      <c r="BV167" s="110"/>
      <c r="BW167" s="110"/>
      <c r="BX167" s="110"/>
      <c r="BY167" s="110"/>
      <c r="BZ167" s="110"/>
      <c r="CA167" s="110"/>
      <c r="CB167" s="110"/>
    </row>
    <row r="168" spans="7:80" s="97" customFormat="1" x14ac:dyDescent="0.25">
      <c r="G168" s="108" t="s">
        <v>16</v>
      </c>
      <c r="H168" s="114"/>
      <c r="I168" s="112">
        <f>IF(O168=$C$16,P168,IF($C$16=Q168,R168,IF(S168=$C$16,T168,IF(U168=$C$16,V168,IF(W168=$C$16,X168,IF(Y168=$C$16,Z168,IF(AA168=$C$16,AB168,IF(AC168=$C$16,AD168,IF(AE168=$C$16,AF168,IF(AG168=$C$16,AH168,IF(AI168=$C$16,AJ168,IF($C$16=AK168,AL168,0))))))))))))</f>
        <v>0</v>
      </c>
      <c r="J168" s="112"/>
      <c r="K168" s="100"/>
      <c r="L168" s="112"/>
      <c r="M168" s="105"/>
      <c r="N168" s="105"/>
      <c r="O168" s="109">
        <f t="shared" ref="O168" si="1681">+O165+12</f>
        <v>541</v>
      </c>
      <c r="P168" s="112">
        <f>SUM($L167:P167)</f>
        <v>0</v>
      </c>
      <c r="Q168" s="109">
        <f t="shared" ref="Q168" si="1682">+O168+1</f>
        <v>542</v>
      </c>
      <c r="R168" s="112">
        <f>SUM($L167:R167)</f>
        <v>0</v>
      </c>
      <c r="S168" s="109">
        <f t="shared" ref="S168" si="1683">+Q168+1</f>
        <v>543</v>
      </c>
      <c r="T168" s="112">
        <f>SUM($L167:T167)</f>
        <v>0</v>
      </c>
      <c r="U168" s="109">
        <f t="shared" ref="U168" si="1684">+S168+1</f>
        <v>544</v>
      </c>
      <c r="V168" s="112">
        <f>SUM($L167:V167)</f>
        <v>0</v>
      </c>
      <c r="W168" s="109">
        <f t="shared" ref="W168" si="1685">+U168+1</f>
        <v>545</v>
      </c>
      <c r="X168" s="112">
        <f>SUM($L167:X167)</f>
        <v>0</v>
      </c>
      <c r="Y168" s="109">
        <f t="shared" ref="Y168" si="1686">+W168+1</f>
        <v>546</v>
      </c>
      <c r="Z168" s="112">
        <f>SUM($L167:Z167)</f>
        <v>0</v>
      </c>
      <c r="AA168" s="109">
        <f t="shared" ref="AA168" si="1687">+Y168+1</f>
        <v>547</v>
      </c>
      <c r="AB168" s="112">
        <f>SUM($L167:AB167)</f>
        <v>0</v>
      </c>
      <c r="AC168" s="109">
        <f t="shared" ref="AC168" si="1688">+AA168+1</f>
        <v>548</v>
      </c>
      <c r="AD168" s="112">
        <f>SUM($L167:AD167)</f>
        <v>0</v>
      </c>
      <c r="AE168" s="109">
        <f t="shared" ref="AE168" si="1689">+AC168+1</f>
        <v>549</v>
      </c>
      <c r="AF168" s="112">
        <f>SUM($L167:AF167)</f>
        <v>0</v>
      </c>
      <c r="AG168" s="109">
        <f t="shared" ref="AG168" si="1690">+AE168+1</f>
        <v>550</v>
      </c>
      <c r="AH168" s="112">
        <f>SUM($L167:AH167)</f>
        <v>0</v>
      </c>
      <c r="AI168" s="109">
        <f t="shared" ref="AI168" si="1691">+AG168+1</f>
        <v>551</v>
      </c>
      <c r="AJ168" s="112">
        <f>SUM($L167:AJ167)</f>
        <v>0</v>
      </c>
      <c r="AK168" s="109">
        <f t="shared" ref="AK168" si="1692">+AI168+1</f>
        <v>552</v>
      </c>
      <c r="AL168" s="112">
        <f>SUM($L167:AL167)</f>
        <v>0</v>
      </c>
      <c r="AM168" s="112"/>
      <c r="AN168" s="107"/>
      <c r="AO168" s="107"/>
      <c r="AP168" s="107"/>
      <c r="AQ168" s="107"/>
      <c r="AR168" s="108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  <c r="BG168" s="109"/>
      <c r="BH168" s="109"/>
      <c r="BI168" s="109"/>
      <c r="BJ168" s="109"/>
      <c r="BK168" s="109"/>
      <c r="BL168" s="109"/>
      <c r="BM168" s="109"/>
      <c r="BN168" s="109"/>
      <c r="BO168" s="109"/>
      <c r="BP168" s="109"/>
      <c r="BQ168" s="109"/>
      <c r="BR168" s="109"/>
      <c r="BS168" s="109"/>
      <c r="BT168" s="110"/>
      <c r="BU168" s="110"/>
      <c r="BV168" s="110"/>
      <c r="BW168" s="110"/>
      <c r="BX168" s="110"/>
      <c r="BY168" s="110"/>
      <c r="BZ168" s="110"/>
      <c r="CA168" s="110"/>
      <c r="CB168" s="110"/>
    </row>
    <row r="169" spans="7:80" s="97" customFormat="1" x14ac:dyDescent="0.25">
      <c r="G169" s="101" t="s">
        <v>17</v>
      </c>
      <c r="H169" s="102">
        <f>IF(O168=$C$16,P169,IF($C$16=Q168,R169,IF(S168=$C$16,T169,IF(U168=$C$16,V169,IF(W168=$C$16,X169,IF(Y168=$C$16,Z169,IF(AA168=$C$16,AB169,IF(AC168=$C$16,AD169,IF(AE168=$C$16,AF169,IF(AG168=$C$16,AH169,IF(AI168=$C$16,AJ169,IF($C$16=AK168,AL169,0))))))))))))</f>
        <v>0</v>
      </c>
      <c r="I169" s="103"/>
      <c r="J169" s="104"/>
      <c r="K169" s="103"/>
      <c r="L169" s="102"/>
      <c r="M169" s="105">
        <f t="shared" ref="M169" si="1693">+AN164</f>
        <v>0</v>
      </c>
      <c r="N169" s="105"/>
      <c r="O169" s="106">
        <f t="shared" ref="O169" si="1694">+O167</f>
        <v>0</v>
      </c>
      <c r="P169" s="102">
        <f t="shared" ref="P169" si="1695">+M169+P167</f>
        <v>0</v>
      </c>
      <c r="Q169" s="106">
        <f t="shared" ref="Q169" si="1696">+Q167+O169</f>
        <v>0</v>
      </c>
      <c r="R169" s="102">
        <f t="shared" ref="R169" si="1697">+R167+P169</f>
        <v>0</v>
      </c>
      <c r="S169" s="106">
        <f t="shared" ref="S169" si="1698">+S167+Q169</f>
        <v>0</v>
      </c>
      <c r="T169" s="102">
        <f t="shared" ref="T169" si="1699">+T167+R169</f>
        <v>0</v>
      </c>
      <c r="U169" s="106">
        <f t="shared" ref="U169" si="1700">+U167+S169</f>
        <v>0</v>
      </c>
      <c r="V169" s="102">
        <f t="shared" ref="V169" si="1701">+V167+T169</f>
        <v>0</v>
      </c>
      <c r="W169" s="106">
        <f t="shared" ref="W169" si="1702">+W167+U169</f>
        <v>0</v>
      </c>
      <c r="X169" s="102">
        <f t="shared" ref="X169" si="1703">+X167+V169</f>
        <v>0</v>
      </c>
      <c r="Y169" s="106">
        <f t="shared" ref="Y169" si="1704">+Y167+W169</f>
        <v>0</v>
      </c>
      <c r="Z169" s="102">
        <f t="shared" ref="Z169" si="1705">+Z167+X169</f>
        <v>0</v>
      </c>
      <c r="AA169" s="106">
        <f t="shared" ref="AA169" si="1706">+AA167+Y169</f>
        <v>0</v>
      </c>
      <c r="AB169" s="102">
        <f t="shared" ref="AB169" si="1707">+AB167+Z169</f>
        <v>0</v>
      </c>
      <c r="AC169" s="106">
        <f t="shared" ref="AC169" si="1708">+AC167+AA169</f>
        <v>0</v>
      </c>
      <c r="AD169" s="102">
        <f t="shared" ref="AD169" si="1709">+AD167+AB169</f>
        <v>0</v>
      </c>
      <c r="AE169" s="106">
        <f t="shared" ref="AE169" si="1710">+AE167+AC169</f>
        <v>0</v>
      </c>
      <c r="AF169" s="102">
        <f t="shared" ref="AF169" si="1711">+AF167+AD169</f>
        <v>0</v>
      </c>
      <c r="AG169" s="106">
        <f t="shared" ref="AG169" si="1712">+AG167+AE169</f>
        <v>0</v>
      </c>
      <c r="AH169" s="102">
        <f t="shared" ref="AH169" si="1713">+AH167+AF169</f>
        <v>0</v>
      </c>
      <c r="AI169" s="106">
        <f t="shared" ref="AI169" si="1714">+AI167+AG169</f>
        <v>0</v>
      </c>
      <c r="AJ169" s="102">
        <f t="shared" ref="AJ169" si="1715">+AJ167+AH169</f>
        <v>0</v>
      </c>
      <c r="AK169" s="106">
        <f t="shared" ref="AK169" si="1716">+AK167+AI169</f>
        <v>0</v>
      </c>
      <c r="AL169" s="102">
        <f t="shared" ref="AL169" si="1717">+AL167+AJ169</f>
        <v>0</v>
      </c>
      <c r="AM169" s="102"/>
      <c r="AN169" s="105"/>
      <c r="AO169" s="105"/>
      <c r="AP169" s="107"/>
      <c r="AQ169" s="107"/>
      <c r="AR169" s="108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  <c r="BG169" s="109"/>
      <c r="BH169" s="109"/>
      <c r="BI169" s="109"/>
      <c r="BJ169" s="109"/>
      <c r="BK169" s="109"/>
      <c r="BL169" s="109"/>
      <c r="BM169" s="109"/>
      <c r="BN169" s="109"/>
      <c r="BO169" s="109"/>
      <c r="BP169" s="109"/>
      <c r="BQ169" s="109"/>
      <c r="BR169" s="109"/>
      <c r="BS169" s="109"/>
      <c r="BT169" s="110"/>
      <c r="BU169" s="110"/>
      <c r="BV169" s="110"/>
      <c r="BW169" s="110"/>
      <c r="BX169" s="110"/>
      <c r="BY169" s="110"/>
      <c r="BZ169" s="110"/>
      <c r="CA169" s="110"/>
      <c r="CB169" s="110"/>
    </row>
    <row r="170" spans="7:80" s="97" customFormat="1" x14ac:dyDescent="0.25">
      <c r="G170" s="36"/>
      <c r="H170" s="37"/>
      <c r="I170" s="112"/>
      <c r="J170" s="112"/>
      <c r="K170" s="39">
        <f t="shared" ref="K170" si="1718">+K167+1</f>
        <v>47</v>
      </c>
      <c r="L170" s="38">
        <f t="shared" ref="L170" si="1719">+AM167</f>
        <v>0</v>
      </c>
      <c r="M170" s="105"/>
      <c r="N170" s="105"/>
      <c r="O170" s="38">
        <f>IF($C$12=0,O167,O167+(O167*$C$12))</f>
        <v>0</v>
      </c>
      <c r="P170" s="38">
        <f>IF($C$15=$H$12,+(L170+O170)*$G$14/12,0)</f>
        <v>0</v>
      </c>
      <c r="Q170" s="38">
        <f t="shared" ref="Q170" si="1720">IF(Q167=0,0,+O170)</f>
        <v>0</v>
      </c>
      <c r="R170" s="38">
        <f>IF($C$15=$H$12,+SUM(L170:Q170)*$G$14/12,0)</f>
        <v>0</v>
      </c>
      <c r="S170" s="38">
        <f t="shared" ref="S170" si="1721">IF(S167=0,0,+Q170)</f>
        <v>0</v>
      </c>
      <c r="T170" s="38">
        <f>IF($C$15=$H$12,SUM(L170:S170)*$G$14/12,0)</f>
        <v>0</v>
      </c>
      <c r="U170" s="38">
        <f t="shared" ref="U170" si="1722">IF(U167=0,0,+S170)</f>
        <v>0</v>
      </c>
      <c r="V170" s="38">
        <f>IF($C$15=$H$12,SUM(L170:U170)*$G$14/12,0)</f>
        <v>0</v>
      </c>
      <c r="W170" s="38">
        <f t="shared" ref="W170" si="1723">IF(W167=0,0,+U170)</f>
        <v>0</v>
      </c>
      <c r="X170" s="38">
        <f>IF($C$15=$H$12,SUM(L170:W170)*$G$14/12,0)</f>
        <v>0</v>
      </c>
      <c r="Y170" s="38">
        <f t="shared" ref="Y170" si="1724">IF(Y167=0,0,+W170)</f>
        <v>0</v>
      </c>
      <c r="Z170" s="38">
        <f>IF($C$15=$H$12,SUM(L170:Y170)*$G$14/12,0)</f>
        <v>0</v>
      </c>
      <c r="AA170" s="38">
        <f t="shared" ref="AA170" si="1725">IF(AA167=0,0,+Y170)</f>
        <v>0</v>
      </c>
      <c r="AB170" s="38">
        <f>IF($C$15=$H$12,SUM(L170:AA170)*$G$14/12,0)</f>
        <v>0</v>
      </c>
      <c r="AC170" s="38">
        <f t="shared" ref="AC170" si="1726">IF(AC167=0,0,+AA170)</f>
        <v>0</v>
      </c>
      <c r="AD170" s="38">
        <f>IF($C$15=$H$12,SUM(L170:AC170)*$G$14/12,0)</f>
        <v>0</v>
      </c>
      <c r="AE170" s="38">
        <f t="shared" ref="AE170" si="1727">IF(AE167=0,0,+AC170)</f>
        <v>0</v>
      </c>
      <c r="AF170" s="38">
        <f>IF($C$15=$H$12,SUM(L170:AE170)*$G$14/12,0)</f>
        <v>0</v>
      </c>
      <c r="AG170" s="38">
        <f t="shared" ref="AG170" si="1728">IF(AG167=0,0,+AE170)</f>
        <v>0</v>
      </c>
      <c r="AH170" s="38">
        <f>IF($C$15=$H$12,SUM(L170:AG170)*$G$14/12,0)</f>
        <v>0</v>
      </c>
      <c r="AI170" s="38">
        <f t="shared" ref="AI170" si="1729">IF(AI167=0,0,+AG170)</f>
        <v>0</v>
      </c>
      <c r="AJ170" s="38">
        <f>IF($C$15=$H$12,SUM(L170:AI170)*$G$14/12,0)</f>
        <v>0</v>
      </c>
      <c r="AK170" s="38">
        <f t="shared" ref="AK170" si="1730">IF(AK167=0,0,+AI170)</f>
        <v>0</v>
      </c>
      <c r="AL170" s="38">
        <f>IF($C$15=$H$12,SUM(L170:AK170)*$G$14/12,IF($C$15=$H$13,(L170+O170)*$G$14,0))</f>
        <v>0</v>
      </c>
      <c r="AM170" s="38">
        <f t="shared" ref="AM170" si="1731">SUM(L170:AL170)</f>
        <v>0</v>
      </c>
      <c r="AN170" s="113">
        <f>+AN167+P170+R170+T170+V170+X170+Z170+AB170+AD170+AF170+AH170+AJ170+AL170</f>
        <v>0</v>
      </c>
      <c r="AO170" s="113">
        <f>+AO167+O170+Q170+S170+U170+W170+Y170+AA170+AC170+AE170+AG170+AI170+AK170</f>
        <v>0</v>
      </c>
      <c r="AP170" s="113">
        <f>+AP167+(AP167*$C$12)</f>
        <v>0</v>
      </c>
      <c r="AQ170" s="113">
        <f>+AP170-(AP170*$C$19)</f>
        <v>0</v>
      </c>
      <c r="AR170" s="108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  <c r="BH170" s="109"/>
      <c r="BI170" s="109"/>
      <c r="BJ170" s="109"/>
      <c r="BK170" s="109"/>
      <c r="BL170" s="109"/>
      <c r="BM170" s="109"/>
      <c r="BN170" s="109"/>
      <c r="BO170" s="109"/>
      <c r="BP170" s="109"/>
      <c r="BQ170" s="109"/>
      <c r="BR170" s="109"/>
      <c r="BS170" s="109"/>
      <c r="BT170" s="110"/>
      <c r="BU170" s="110"/>
      <c r="BV170" s="110"/>
      <c r="BW170" s="110"/>
      <c r="BX170" s="110"/>
      <c r="BY170" s="110"/>
      <c r="BZ170" s="110"/>
      <c r="CA170" s="110"/>
      <c r="CB170" s="110"/>
    </row>
    <row r="171" spans="7:80" s="97" customFormat="1" x14ac:dyDescent="0.25">
      <c r="G171" s="108" t="s">
        <v>16</v>
      </c>
      <c r="H171" s="114"/>
      <c r="I171" s="112">
        <f>IF(O171=$C$16,P171,IF($C$16=Q171,R171,IF(S171=$C$16,T171,IF(U171=$C$16,V171,IF(W171=$C$16,X171,IF(Y171=$C$16,Z171,IF(AA171=$C$16,AB171,IF(AC171=$C$16,AD171,IF(AE171=$C$16,AF171,IF(AG171=$C$16,AH171,IF(AI171=$C$16,AJ171,IF($C$16=AK171,AL171,0))))))))))))</f>
        <v>0</v>
      </c>
      <c r="J171" s="112"/>
      <c r="K171" s="100"/>
      <c r="L171" s="112"/>
      <c r="M171" s="105"/>
      <c r="N171" s="105"/>
      <c r="O171" s="109">
        <f t="shared" ref="O171" si="1732">+O168+12</f>
        <v>553</v>
      </c>
      <c r="P171" s="112">
        <f>SUM($L170:P170)</f>
        <v>0</v>
      </c>
      <c r="Q171" s="109">
        <f t="shared" ref="Q171" si="1733">+O171+1</f>
        <v>554</v>
      </c>
      <c r="R171" s="112">
        <f>SUM($L170:R170)</f>
        <v>0</v>
      </c>
      <c r="S171" s="109">
        <f t="shared" ref="S171" si="1734">+Q171+1</f>
        <v>555</v>
      </c>
      <c r="T171" s="112">
        <f>SUM($L170:T170)</f>
        <v>0</v>
      </c>
      <c r="U171" s="109">
        <f t="shared" ref="U171" si="1735">+S171+1</f>
        <v>556</v>
      </c>
      <c r="V171" s="112">
        <f>SUM($L170:V170)</f>
        <v>0</v>
      </c>
      <c r="W171" s="109">
        <f t="shared" ref="W171" si="1736">+U171+1</f>
        <v>557</v>
      </c>
      <c r="X171" s="112">
        <f>SUM($L170:X170)</f>
        <v>0</v>
      </c>
      <c r="Y171" s="109">
        <f t="shared" ref="Y171" si="1737">+W171+1</f>
        <v>558</v>
      </c>
      <c r="Z171" s="112">
        <f>SUM($L170:Z170)</f>
        <v>0</v>
      </c>
      <c r="AA171" s="109">
        <f t="shared" ref="AA171" si="1738">+Y171+1</f>
        <v>559</v>
      </c>
      <c r="AB171" s="112">
        <f>SUM($L170:AB170)</f>
        <v>0</v>
      </c>
      <c r="AC171" s="109">
        <f t="shared" ref="AC171" si="1739">+AA171+1</f>
        <v>560</v>
      </c>
      <c r="AD171" s="112">
        <f>SUM($L170:AD170)</f>
        <v>0</v>
      </c>
      <c r="AE171" s="109">
        <f t="shared" ref="AE171" si="1740">+AC171+1</f>
        <v>561</v>
      </c>
      <c r="AF171" s="112">
        <f>SUM($L170:AF170)</f>
        <v>0</v>
      </c>
      <c r="AG171" s="109">
        <f t="shared" ref="AG171" si="1741">+AE171+1</f>
        <v>562</v>
      </c>
      <c r="AH171" s="112">
        <f>SUM($L170:AH170)</f>
        <v>0</v>
      </c>
      <c r="AI171" s="109">
        <f t="shared" ref="AI171" si="1742">+AG171+1</f>
        <v>563</v>
      </c>
      <c r="AJ171" s="112">
        <f>SUM($L170:AJ170)</f>
        <v>0</v>
      </c>
      <c r="AK171" s="109">
        <f t="shared" ref="AK171" si="1743">+AI171+1</f>
        <v>564</v>
      </c>
      <c r="AL171" s="112">
        <f>SUM($L170:AL170)</f>
        <v>0</v>
      </c>
      <c r="AM171" s="112"/>
      <c r="AN171" s="107"/>
      <c r="AO171" s="107"/>
      <c r="AP171" s="107"/>
      <c r="AQ171" s="107"/>
      <c r="AR171" s="108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  <c r="BH171" s="109"/>
      <c r="BI171" s="109"/>
      <c r="BJ171" s="109"/>
      <c r="BK171" s="109"/>
      <c r="BL171" s="109"/>
      <c r="BM171" s="109"/>
      <c r="BN171" s="109"/>
      <c r="BO171" s="109"/>
      <c r="BP171" s="109"/>
      <c r="BQ171" s="109"/>
      <c r="BR171" s="109"/>
      <c r="BS171" s="109"/>
      <c r="BT171" s="110"/>
      <c r="BU171" s="110"/>
      <c r="BV171" s="110"/>
      <c r="BW171" s="110"/>
      <c r="BX171" s="110"/>
      <c r="BY171" s="110"/>
      <c r="BZ171" s="110"/>
      <c r="CA171" s="110"/>
      <c r="CB171" s="110"/>
    </row>
    <row r="172" spans="7:80" s="97" customFormat="1" x14ac:dyDescent="0.25">
      <c r="G172" s="101" t="s">
        <v>17</v>
      </c>
      <c r="H172" s="102">
        <f>IF(O171=$C$16,P172,IF($C$16=Q171,R172,IF(S171=$C$16,T172,IF(U171=$C$16,V172,IF(W171=$C$16,X172,IF(Y171=$C$16,Z172,IF(AA171=$C$16,AB172,IF(AC171=$C$16,AD172,IF(AE171=$C$16,AF172,IF(AG171=$C$16,AH172,IF(AI171=$C$16,AJ172,IF($C$16=AK171,AL172,0))))))))))))</f>
        <v>0</v>
      </c>
      <c r="I172" s="103"/>
      <c r="J172" s="104"/>
      <c r="K172" s="103"/>
      <c r="L172" s="102"/>
      <c r="M172" s="105">
        <f t="shared" ref="M172" si="1744">+AN167</f>
        <v>0</v>
      </c>
      <c r="N172" s="105"/>
      <c r="O172" s="106">
        <f t="shared" ref="O172" si="1745">+O170</f>
        <v>0</v>
      </c>
      <c r="P172" s="102">
        <f t="shared" ref="P172" si="1746">+M172+P170</f>
        <v>0</v>
      </c>
      <c r="Q172" s="106">
        <f t="shared" ref="Q172" si="1747">+Q170+O172</f>
        <v>0</v>
      </c>
      <c r="R172" s="102">
        <f t="shared" ref="R172" si="1748">+R170+P172</f>
        <v>0</v>
      </c>
      <c r="S172" s="106">
        <f t="shared" ref="S172" si="1749">+S170+Q172</f>
        <v>0</v>
      </c>
      <c r="T172" s="102">
        <f t="shared" ref="T172" si="1750">+T170+R172</f>
        <v>0</v>
      </c>
      <c r="U172" s="106">
        <f t="shared" ref="U172" si="1751">+U170+S172</f>
        <v>0</v>
      </c>
      <c r="V172" s="102">
        <f t="shared" ref="V172" si="1752">+V170+T172</f>
        <v>0</v>
      </c>
      <c r="W172" s="106">
        <f t="shared" ref="W172" si="1753">+W170+U172</f>
        <v>0</v>
      </c>
      <c r="X172" s="102">
        <f t="shared" ref="X172" si="1754">+X170+V172</f>
        <v>0</v>
      </c>
      <c r="Y172" s="106">
        <f t="shared" ref="Y172" si="1755">+Y170+W172</f>
        <v>0</v>
      </c>
      <c r="Z172" s="102">
        <f t="shared" ref="Z172" si="1756">+Z170+X172</f>
        <v>0</v>
      </c>
      <c r="AA172" s="106">
        <f t="shared" ref="AA172" si="1757">+AA170+Y172</f>
        <v>0</v>
      </c>
      <c r="AB172" s="102">
        <f t="shared" ref="AB172" si="1758">+AB170+Z172</f>
        <v>0</v>
      </c>
      <c r="AC172" s="106">
        <f t="shared" ref="AC172" si="1759">+AC170+AA172</f>
        <v>0</v>
      </c>
      <c r="AD172" s="102">
        <f t="shared" ref="AD172" si="1760">+AD170+AB172</f>
        <v>0</v>
      </c>
      <c r="AE172" s="106">
        <f t="shared" ref="AE172" si="1761">+AE170+AC172</f>
        <v>0</v>
      </c>
      <c r="AF172" s="102">
        <f t="shared" ref="AF172" si="1762">+AF170+AD172</f>
        <v>0</v>
      </c>
      <c r="AG172" s="106">
        <f t="shared" ref="AG172" si="1763">+AG170+AE172</f>
        <v>0</v>
      </c>
      <c r="AH172" s="102">
        <f t="shared" ref="AH172" si="1764">+AH170+AF172</f>
        <v>0</v>
      </c>
      <c r="AI172" s="106">
        <f t="shared" ref="AI172" si="1765">+AI170+AG172</f>
        <v>0</v>
      </c>
      <c r="AJ172" s="102">
        <f t="shared" ref="AJ172" si="1766">+AJ170+AH172</f>
        <v>0</v>
      </c>
      <c r="AK172" s="106">
        <f t="shared" ref="AK172" si="1767">+AK170+AI172</f>
        <v>0</v>
      </c>
      <c r="AL172" s="102">
        <f t="shared" ref="AL172" si="1768">+AL170+AJ172</f>
        <v>0</v>
      </c>
      <c r="AM172" s="102"/>
      <c r="AN172" s="105"/>
      <c r="AO172" s="105"/>
      <c r="AP172" s="107"/>
      <c r="AQ172" s="107"/>
      <c r="AR172" s="108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  <c r="BH172" s="109"/>
      <c r="BI172" s="109"/>
      <c r="BJ172" s="109"/>
      <c r="BK172" s="109"/>
      <c r="BL172" s="109"/>
      <c r="BM172" s="109"/>
      <c r="BN172" s="109"/>
      <c r="BO172" s="109"/>
      <c r="BP172" s="109"/>
      <c r="BQ172" s="109"/>
      <c r="BR172" s="109"/>
      <c r="BS172" s="109"/>
      <c r="BT172" s="110"/>
      <c r="BU172" s="110"/>
      <c r="BV172" s="110"/>
      <c r="BW172" s="110"/>
      <c r="BX172" s="110"/>
      <c r="BY172" s="110"/>
      <c r="BZ172" s="110"/>
      <c r="CA172" s="110"/>
      <c r="CB172" s="110"/>
    </row>
    <row r="173" spans="7:80" s="97" customFormat="1" x14ac:dyDescent="0.25">
      <c r="G173" s="36"/>
      <c r="H173" s="37"/>
      <c r="I173" s="112"/>
      <c r="J173" s="112"/>
      <c r="K173" s="39">
        <f t="shared" ref="K173" si="1769">+K170+1</f>
        <v>48</v>
      </c>
      <c r="L173" s="38">
        <f t="shared" ref="L173" si="1770">+AM170</f>
        <v>0</v>
      </c>
      <c r="M173" s="105"/>
      <c r="N173" s="105"/>
      <c r="O173" s="38">
        <f>IF($C$12=0,O170,O170+(O170*$C$12))</f>
        <v>0</v>
      </c>
      <c r="P173" s="38">
        <f>IF($C$15=$H$12,+(L173+O173)*$G$14/12,0)</f>
        <v>0</v>
      </c>
      <c r="Q173" s="38">
        <f t="shared" ref="Q173" si="1771">IF(Q170=0,0,+O173)</f>
        <v>0</v>
      </c>
      <c r="R173" s="38">
        <f>IF($C$15=$H$12,+SUM(L173:Q173)*$G$14/12,0)</f>
        <v>0</v>
      </c>
      <c r="S173" s="38">
        <f t="shared" ref="S173" si="1772">IF(S170=0,0,+Q173)</f>
        <v>0</v>
      </c>
      <c r="T173" s="38">
        <f>IF($C$15=$H$12,SUM(L173:S173)*$G$14/12,0)</f>
        <v>0</v>
      </c>
      <c r="U173" s="38">
        <f t="shared" ref="U173" si="1773">IF(U170=0,0,+S173)</f>
        <v>0</v>
      </c>
      <c r="V173" s="38">
        <f>IF($C$15=$H$12,SUM(L173:U173)*$G$14/12,0)</f>
        <v>0</v>
      </c>
      <c r="W173" s="38">
        <f t="shared" ref="W173" si="1774">IF(W170=0,0,+U173)</f>
        <v>0</v>
      </c>
      <c r="X173" s="38">
        <f>IF($C$15=$H$12,SUM(L173:W173)*$G$14/12,0)</f>
        <v>0</v>
      </c>
      <c r="Y173" s="38">
        <f t="shared" ref="Y173" si="1775">IF(Y170=0,0,+W173)</f>
        <v>0</v>
      </c>
      <c r="Z173" s="38">
        <f>IF($C$15=$H$12,SUM(L173:Y173)*$G$14/12,0)</f>
        <v>0</v>
      </c>
      <c r="AA173" s="38">
        <f t="shared" ref="AA173" si="1776">IF(AA170=0,0,+Y173)</f>
        <v>0</v>
      </c>
      <c r="AB173" s="38">
        <f>IF($C$15=$H$12,SUM(L173:AA173)*$G$14/12,0)</f>
        <v>0</v>
      </c>
      <c r="AC173" s="38">
        <f t="shared" ref="AC173" si="1777">IF(AC170=0,0,+AA173)</f>
        <v>0</v>
      </c>
      <c r="AD173" s="38">
        <f>IF($C$15=$H$12,SUM(L173:AC173)*$G$14/12,0)</f>
        <v>0</v>
      </c>
      <c r="AE173" s="38">
        <f t="shared" ref="AE173" si="1778">IF(AE170=0,0,+AC173)</f>
        <v>0</v>
      </c>
      <c r="AF173" s="38">
        <f>IF($C$15=$H$12,SUM(L173:AE173)*$G$14/12,0)</f>
        <v>0</v>
      </c>
      <c r="AG173" s="38">
        <f t="shared" ref="AG173" si="1779">IF(AG170=0,0,+AE173)</f>
        <v>0</v>
      </c>
      <c r="AH173" s="38">
        <f>IF($C$15=$H$12,SUM(L173:AG173)*$G$14/12,0)</f>
        <v>0</v>
      </c>
      <c r="AI173" s="38">
        <f t="shared" ref="AI173" si="1780">IF(AI170=0,0,+AG173)</f>
        <v>0</v>
      </c>
      <c r="AJ173" s="38">
        <f>IF($C$15=$H$12,SUM(L173:AI173)*$G$14/12,0)</f>
        <v>0</v>
      </c>
      <c r="AK173" s="38">
        <f t="shared" ref="AK173" si="1781">IF(AK170=0,0,+AI173)</f>
        <v>0</v>
      </c>
      <c r="AL173" s="38">
        <f>IF($C$15=$H$12,SUM(L173:AK173)*$G$14/12,IF($C$15=$H$13,(L173+O173)*$G$14,0))</f>
        <v>0</v>
      </c>
      <c r="AM173" s="38">
        <f t="shared" ref="AM173" si="1782">SUM(L173:AL173)</f>
        <v>0</v>
      </c>
      <c r="AN173" s="113">
        <f>+AN170+P173+R173+T173+V173+X173+Z173+AB173+AD173+AF173+AH173+AJ173+AL173</f>
        <v>0</v>
      </c>
      <c r="AO173" s="113">
        <f>+AO170+O173+Q173+S173+U173+W173+Y173+AA173+AC173+AE173+AG173+AI173+AK173</f>
        <v>0</v>
      </c>
      <c r="AP173" s="113">
        <f>+AP170+(AP170*$C$12)</f>
        <v>0</v>
      </c>
      <c r="AQ173" s="113">
        <f>+AP173-(AP173*$C$19)</f>
        <v>0</v>
      </c>
      <c r="AR173" s="108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  <c r="BF173" s="109"/>
      <c r="BG173" s="109"/>
      <c r="BH173" s="109"/>
      <c r="BI173" s="109"/>
      <c r="BJ173" s="109"/>
      <c r="BK173" s="109"/>
      <c r="BL173" s="109"/>
      <c r="BM173" s="109"/>
      <c r="BN173" s="109"/>
      <c r="BO173" s="109"/>
      <c r="BP173" s="109"/>
      <c r="BQ173" s="109"/>
      <c r="BR173" s="109"/>
      <c r="BS173" s="109"/>
      <c r="BT173" s="110"/>
      <c r="BU173" s="110"/>
      <c r="BV173" s="110"/>
      <c r="BW173" s="110"/>
      <c r="BX173" s="110"/>
      <c r="BY173" s="110"/>
      <c r="BZ173" s="110"/>
      <c r="CA173" s="110"/>
      <c r="CB173" s="110"/>
    </row>
    <row r="174" spans="7:80" s="97" customFormat="1" x14ac:dyDescent="0.25">
      <c r="G174" s="108" t="s">
        <v>16</v>
      </c>
      <c r="H174" s="114"/>
      <c r="I174" s="112">
        <f>IF(O174=$C$16,P174,IF($C$16=Q174,R174,IF(S174=$C$16,T174,IF(U174=$C$16,V174,IF(W174=$C$16,X174,IF(Y174=$C$16,Z174,IF(AA174=$C$16,AB174,IF(AC174=$C$16,AD174,IF(AE174=$C$16,AF174,IF(AG174=$C$16,AH174,IF(AI174=$C$16,AJ174,IF($C$16=AK174,AL174,0))))))))))))</f>
        <v>0</v>
      </c>
      <c r="J174" s="112"/>
      <c r="K174" s="100"/>
      <c r="L174" s="112"/>
      <c r="M174" s="105"/>
      <c r="N174" s="105"/>
      <c r="O174" s="109">
        <f t="shared" ref="O174" si="1783">+O171+12</f>
        <v>565</v>
      </c>
      <c r="P174" s="112">
        <f>SUM($L173:P173)</f>
        <v>0</v>
      </c>
      <c r="Q174" s="109">
        <f t="shared" ref="Q174" si="1784">+O174+1</f>
        <v>566</v>
      </c>
      <c r="R174" s="112">
        <f>SUM($L173:R173)</f>
        <v>0</v>
      </c>
      <c r="S174" s="109">
        <f t="shared" ref="S174" si="1785">+Q174+1</f>
        <v>567</v>
      </c>
      <c r="T174" s="112">
        <f>SUM($L173:T173)</f>
        <v>0</v>
      </c>
      <c r="U174" s="109">
        <f t="shared" ref="U174" si="1786">+S174+1</f>
        <v>568</v>
      </c>
      <c r="V174" s="112">
        <f>SUM($L173:V173)</f>
        <v>0</v>
      </c>
      <c r="W174" s="109">
        <f t="shared" ref="W174" si="1787">+U174+1</f>
        <v>569</v>
      </c>
      <c r="X174" s="112">
        <f>SUM($L173:X173)</f>
        <v>0</v>
      </c>
      <c r="Y174" s="109">
        <f t="shared" ref="Y174" si="1788">+W174+1</f>
        <v>570</v>
      </c>
      <c r="Z174" s="112">
        <f>SUM($L173:Z173)</f>
        <v>0</v>
      </c>
      <c r="AA174" s="109">
        <f t="shared" ref="AA174" si="1789">+Y174+1</f>
        <v>571</v>
      </c>
      <c r="AB174" s="112">
        <f>SUM($L173:AB173)</f>
        <v>0</v>
      </c>
      <c r="AC174" s="109">
        <f t="shared" ref="AC174" si="1790">+AA174+1</f>
        <v>572</v>
      </c>
      <c r="AD174" s="112">
        <f>SUM($L173:AD173)</f>
        <v>0</v>
      </c>
      <c r="AE174" s="109">
        <f t="shared" ref="AE174" si="1791">+AC174+1</f>
        <v>573</v>
      </c>
      <c r="AF174" s="112">
        <f>SUM($L173:AF173)</f>
        <v>0</v>
      </c>
      <c r="AG174" s="109">
        <f t="shared" ref="AG174" si="1792">+AE174+1</f>
        <v>574</v>
      </c>
      <c r="AH174" s="112">
        <f>SUM($L173:AH173)</f>
        <v>0</v>
      </c>
      <c r="AI174" s="109">
        <f t="shared" ref="AI174" si="1793">+AG174+1</f>
        <v>575</v>
      </c>
      <c r="AJ174" s="112">
        <f>SUM($L173:AJ173)</f>
        <v>0</v>
      </c>
      <c r="AK174" s="109">
        <f t="shared" ref="AK174" si="1794">+AI174+1</f>
        <v>576</v>
      </c>
      <c r="AL174" s="112">
        <f>SUM($L173:AL173)</f>
        <v>0</v>
      </c>
      <c r="AM174" s="112"/>
      <c r="AN174" s="107"/>
      <c r="AO174" s="107"/>
      <c r="AP174" s="107"/>
      <c r="AQ174" s="107"/>
      <c r="AR174" s="108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  <c r="BF174" s="109"/>
      <c r="BG174" s="109"/>
      <c r="BH174" s="109"/>
      <c r="BI174" s="109"/>
      <c r="BJ174" s="109"/>
      <c r="BK174" s="109"/>
      <c r="BL174" s="109"/>
      <c r="BM174" s="109"/>
      <c r="BN174" s="109"/>
      <c r="BO174" s="109"/>
      <c r="BP174" s="109"/>
      <c r="BQ174" s="109"/>
      <c r="BR174" s="109"/>
      <c r="BS174" s="109"/>
      <c r="BT174" s="110"/>
      <c r="BU174" s="110"/>
      <c r="BV174" s="110"/>
      <c r="BW174" s="110"/>
      <c r="BX174" s="110"/>
      <c r="BY174" s="110"/>
      <c r="BZ174" s="110"/>
      <c r="CA174" s="110"/>
      <c r="CB174" s="110"/>
    </row>
    <row r="175" spans="7:80" s="97" customFormat="1" x14ac:dyDescent="0.25">
      <c r="G175" s="101" t="s">
        <v>17</v>
      </c>
      <c r="H175" s="102">
        <f>IF(O174=$C$16,P175,IF($C$16=Q174,R175,IF(S174=$C$16,T175,IF(U174=$C$16,V175,IF(W174=$C$16,X175,IF(Y174=$C$16,Z175,IF(AA174=$C$16,AB175,IF(AC174=$C$16,AD175,IF(AE174=$C$16,AF175,IF(AG174=$C$16,AH175,IF(AI174=$C$16,AJ175,IF($C$16=AK174,AL175,0))))))))))))</f>
        <v>0</v>
      </c>
      <c r="I175" s="103"/>
      <c r="J175" s="104"/>
      <c r="K175" s="103"/>
      <c r="L175" s="102"/>
      <c r="M175" s="105">
        <f t="shared" ref="M175" si="1795">+AN170</f>
        <v>0</v>
      </c>
      <c r="N175" s="105"/>
      <c r="O175" s="106">
        <f t="shared" ref="O175" si="1796">+O173</f>
        <v>0</v>
      </c>
      <c r="P175" s="102">
        <f t="shared" ref="P175" si="1797">+M175+P173</f>
        <v>0</v>
      </c>
      <c r="Q175" s="106">
        <f t="shared" ref="Q175" si="1798">+Q173+O175</f>
        <v>0</v>
      </c>
      <c r="R175" s="102">
        <f t="shared" ref="R175" si="1799">+R173+P175</f>
        <v>0</v>
      </c>
      <c r="S175" s="106">
        <f t="shared" ref="S175" si="1800">+S173+Q175</f>
        <v>0</v>
      </c>
      <c r="T175" s="102">
        <f t="shared" ref="T175" si="1801">+T173+R175</f>
        <v>0</v>
      </c>
      <c r="U175" s="106">
        <f t="shared" ref="U175" si="1802">+U173+S175</f>
        <v>0</v>
      </c>
      <c r="V175" s="102">
        <f t="shared" ref="V175" si="1803">+V173+T175</f>
        <v>0</v>
      </c>
      <c r="W175" s="106">
        <f t="shared" ref="W175" si="1804">+W173+U175</f>
        <v>0</v>
      </c>
      <c r="X175" s="102">
        <f t="shared" ref="X175" si="1805">+X173+V175</f>
        <v>0</v>
      </c>
      <c r="Y175" s="106">
        <f t="shared" ref="Y175" si="1806">+Y173+W175</f>
        <v>0</v>
      </c>
      <c r="Z175" s="102">
        <f t="shared" ref="Z175" si="1807">+Z173+X175</f>
        <v>0</v>
      </c>
      <c r="AA175" s="106">
        <f t="shared" ref="AA175" si="1808">+AA173+Y175</f>
        <v>0</v>
      </c>
      <c r="AB175" s="102">
        <f t="shared" ref="AB175" si="1809">+AB173+Z175</f>
        <v>0</v>
      </c>
      <c r="AC175" s="106">
        <f t="shared" ref="AC175" si="1810">+AC173+AA175</f>
        <v>0</v>
      </c>
      <c r="AD175" s="102">
        <f t="shared" ref="AD175" si="1811">+AD173+AB175</f>
        <v>0</v>
      </c>
      <c r="AE175" s="106">
        <f t="shared" ref="AE175" si="1812">+AE173+AC175</f>
        <v>0</v>
      </c>
      <c r="AF175" s="102">
        <f t="shared" ref="AF175" si="1813">+AF173+AD175</f>
        <v>0</v>
      </c>
      <c r="AG175" s="106">
        <f t="shared" ref="AG175" si="1814">+AG173+AE175</f>
        <v>0</v>
      </c>
      <c r="AH175" s="102">
        <f t="shared" ref="AH175" si="1815">+AH173+AF175</f>
        <v>0</v>
      </c>
      <c r="AI175" s="106">
        <f t="shared" ref="AI175" si="1816">+AI173+AG175</f>
        <v>0</v>
      </c>
      <c r="AJ175" s="102">
        <f t="shared" ref="AJ175" si="1817">+AJ173+AH175</f>
        <v>0</v>
      </c>
      <c r="AK175" s="106">
        <f t="shared" ref="AK175" si="1818">+AK173+AI175</f>
        <v>0</v>
      </c>
      <c r="AL175" s="102">
        <f t="shared" ref="AL175" si="1819">+AL173+AJ175</f>
        <v>0</v>
      </c>
      <c r="AM175" s="102"/>
      <c r="AN175" s="105"/>
      <c r="AO175" s="105"/>
      <c r="AP175" s="107"/>
      <c r="AQ175" s="107"/>
      <c r="AR175" s="108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  <c r="BH175" s="109"/>
      <c r="BI175" s="109"/>
      <c r="BJ175" s="109"/>
      <c r="BK175" s="109"/>
      <c r="BL175" s="109"/>
      <c r="BM175" s="109"/>
      <c r="BN175" s="109"/>
      <c r="BO175" s="109"/>
      <c r="BP175" s="109"/>
      <c r="BQ175" s="109"/>
      <c r="BR175" s="109"/>
      <c r="BS175" s="109"/>
      <c r="BT175" s="110"/>
      <c r="BU175" s="110"/>
      <c r="BV175" s="110"/>
      <c r="BW175" s="110"/>
      <c r="BX175" s="110"/>
      <c r="BY175" s="110"/>
      <c r="BZ175" s="110"/>
      <c r="CA175" s="110"/>
      <c r="CB175" s="110"/>
    </row>
    <row r="176" spans="7:80" s="97" customFormat="1" x14ac:dyDescent="0.25">
      <c r="G176" s="36"/>
      <c r="H176" s="37"/>
      <c r="I176" s="112"/>
      <c r="J176" s="112"/>
      <c r="K176" s="39">
        <f t="shared" ref="K176" si="1820">+K173+1</f>
        <v>49</v>
      </c>
      <c r="L176" s="38">
        <f t="shared" ref="L176" si="1821">+AM173</f>
        <v>0</v>
      </c>
      <c r="M176" s="105"/>
      <c r="N176" s="105"/>
      <c r="O176" s="38">
        <f>IF($C$12=0,O173,O173+(O173*$C$12))</f>
        <v>0</v>
      </c>
      <c r="P176" s="38">
        <f>IF($C$15=$H$12,+(L176+O176)*$G$14/12,0)</f>
        <v>0</v>
      </c>
      <c r="Q176" s="38">
        <f t="shared" ref="Q176" si="1822">IF(Q173=0,0,+O176)</f>
        <v>0</v>
      </c>
      <c r="R176" s="38">
        <f>IF($C$15=$H$12,+SUM(L176:Q176)*$G$14/12,0)</f>
        <v>0</v>
      </c>
      <c r="S176" s="38">
        <f t="shared" ref="S176" si="1823">IF(S173=0,0,+Q176)</f>
        <v>0</v>
      </c>
      <c r="T176" s="38">
        <f>IF($C$15=$H$12,SUM(L176:S176)*$G$14/12,0)</f>
        <v>0</v>
      </c>
      <c r="U176" s="38">
        <f t="shared" ref="U176" si="1824">IF(U173=0,0,+S176)</f>
        <v>0</v>
      </c>
      <c r="V176" s="38">
        <f>IF($C$15=$H$12,SUM(L176:U176)*$G$14/12,0)</f>
        <v>0</v>
      </c>
      <c r="W176" s="38">
        <f t="shared" ref="W176" si="1825">IF(W173=0,0,+U176)</f>
        <v>0</v>
      </c>
      <c r="X176" s="38">
        <f>IF($C$15=$H$12,SUM(L176:W176)*$G$14/12,0)</f>
        <v>0</v>
      </c>
      <c r="Y176" s="38">
        <f t="shared" ref="Y176" si="1826">IF(Y173=0,0,+W176)</f>
        <v>0</v>
      </c>
      <c r="Z176" s="38">
        <f>IF($C$15=$H$12,SUM(L176:Y176)*$G$14/12,0)</f>
        <v>0</v>
      </c>
      <c r="AA176" s="38">
        <f t="shared" ref="AA176" si="1827">IF(AA173=0,0,+Y176)</f>
        <v>0</v>
      </c>
      <c r="AB176" s="38">
        <f>IF($C$15=$H$12,SUM(L176:AA176)*$G$14/12,0)</f>
        <v>0</v>
      </c>
      <c r="AC176" s="38">
        <f t="shared" ref="AC176" si="1828">IF(AC173=0,0,+AA176)</f>
        <v>0</v>
      </c>
      <c r="AD176" s="38">
        <f>IF($C$15=$H$12,SUM(L176:AC176)*$G$14/12,0)</f>
        <v>0</v>
      </c>
      <c r="AE176" s="38">
        <f t="shared" ref="AE176" si="1829">IF(AE173=0,0,+AC176)</f>
        <v>0</v>
      </c>
      <c r="AF176" s="38">
        <f>IF($C$15=$H$12,SUM(L176:AE176)*$G$14/12,0)</f>
        <v>0</v>
      </c>
      <c r="AG176" s="38">
        <f t="shared" ref="AG176" si="1830">IF(AG173=0,0,+AE176)</f>
        <v>0</v>
      </c>
      <c r="AH176" s="38">
        <f>IF($C$15=$H$12,SUM(L176:AG176)*$G$14/12,0)</f>
        <v>0</v>
      </c>
      <c r="AI176" s="38">
        <f t="shared" ref="AI176" si="1831">IF(AI173=0,0,+AG176)</f>
        <v>0</v>
      </c>
      <c r="AJ176" s="38">
        <f>IF($C$15=$H$12,SUM(L176:AI176)*$G$14/12,0)</f>
        <v>0</v>
      </c>
      <c r="AK176" s="38">
        <f t="shared" ref="AK176" si="1832">IF(AK173=0,0,+AI176)</f>
        <v>0</v>
      </c>
      <c r="AL176" s="38">
        <f>IF($C$15=$H$12,SUM(L176:AK176)*$G$14/12,IF($C$15=$H$13,(L176+O176)*$G$14,0))</f>
        <v>0</v>
      </c>
      <c r="AM176" s="38">
        <f t="shared" ref="AM176" si="1833">SUM(L176:AL176)</f>
        <v>0</v>
      </c>
      <c r="AN176" s="113">
        <f>+AN173+P176+R176+T176+V176+X176+Z176+AB176+AD176+AF176+AH176+AJ176+AL176</f>
        <v>0</v>
      </c>
      <c r="AO176" s="113">
        <f>+AO173+O176+Q176+S176+U176+W176+Y176+AA176+AC176+AE176+AG176+AI176+AK176</f>
        <v>0</v>
      </c>
      <c r="AP176" s="113">
        <f>+AP173+(AP173*$C$12)</f>
        <v>0</v>
      </c>
      <c r="AQ176" s="113">
        <f>+AP176-(AP176*$C$19)</f>
        <v>0</v>
      </c>
      <c r="AR176" s="108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  <c r="BF176" s="109"/>
      <c r="BG176" s="109"/>
      <c r="BH176" s="109"/>
      <c r="BI176" s="109"/>
      <c r="BJ176" s="109"/>
      <c r="BK176" s="109"/>
      <c r="BL176" s="109"/>
      <c r="BM176" s="109"/>
      <c r="BN176" s="109"/>
      <c r="BO176" s="109"/>
      <c r="BP176" s="109"/>
      <c r="BQ176" s="109"/>
      <c r="BR176" s="109"/>
      <c r="BS176" s="109"/>
      <c r="BT176" s="110"/>
      <c r="BU176" s="110"/>
      <c r="BV176" s="110"/>
      <c r="BW176" s="110"/>
      <c r="BX176" s="110"/>
      <c r="BY176" s="110"/>
      <c r="BZ176" s="110"/>
      <c r="CA176" s="110"/>
      <c r="CB176" s="110"/>
    </row>
    <row r="177" spans="7:80" s="97" customFormat="1" x14ac:dyDescent="0.25">
      <c r="G177" s="108" t="s">
        <v>16</v>
      </c>
      <c r="H177" s="114"/>
      <c r="I177" s="112">
        <f>IF(O177=$C$16,P177,IF($C$16=Q177,R177,IF(S177=$C$16,T177,IF(U177=$C$16,V177,IF(W177=$C$16,X177,IF(Y177=$C$16,Z177,IF(AA177=$C$16,AB177,IF(AC177=$C$16,AD177,IF(AE177=$C$16,AF177,IF(AG177=$C$16,AH177,IF(AI177=$C$16,AJ177,IF($C$16=AK177,AL177,0))))))))))))</f>
        <v>0</v>
      </c>
      <c r="J177" s="112"/>
      <c r="K177" s="100"/>
      <c r="L177" s="112"/>
      <c r="M177" s="105"/>
      <c r="N177" s="105"/>
      <c r="O177" s="109">
        <f t="shared" ref="O177" si="1834">+O174+12</f>
        <v>577</v>
      </c>
      <c r="P177" s="112">
        <f>SUM($L176:P176)</f>
        <v>0</v>
      </c>
      <c r="Q177" s="109">
        <f t="shared" ref="Q177" si="1835">+O177+1</f>
        <v>578</v>
      </c>
      <c r="R177" s="112">
        <f>SUM($L176:R176)</f>
        <v>0</v>
      </c>
      <c r="S177" s="109">
        <f t="shared" ref="S177" si="1836">+Q177+1</f>
        <v>579</v>
      </c>
      <c r="T177" s="112">
        <f>SUM($L176:T176)</f>
        <v>0</v>
      </c>
      <c r="U177" s="109">
        <f t="shared" ref="U177" si="1837">+S177+1</f>
        <v>580</v>
      </c>
      <c r="V177" s="112">
        <f>SUM($L176:V176)</f>
        <v>0</v>
      </c>
      <c r="W177" s="109">
        <f t="shared" ref="W177" si="1838">+U177+1</f>
        <v>581</v>
      </c>
      <c r="X177" s="112">
        <f>SUM($L176:X176)</f>
        <v>0</v>
      </c>
      <c r="Y177" s="109">
        <f t="shared" ref="Y177" si="1839">+W177+1</f>
        <v>582</v>
      </c>
      <c r="Z177" s="112">
        <f>SUM($L176:Z176)</f>
        <v>0</v>
      </c>
      <c r="AA177" s="109">
        <f t="shared" ref="AA177" si="1840">+Y177+1</f>
        <v>583</v>
      </c>
      <c r="AB177" s="112">
        <f>SUM($L176:AB176)</f>
        <v>0</v>
      </c>
      <c r="AC177" s="109">
        <f t="shared" ref="AC177" si="1841">+AA177+1</f>
        <v>584</v>
      </c>
      <c r="AD177" s="112">
        <f>SUM($L176:AD176)</f>
        <v>0</v>
      </c>
      <c r="AE177" s="109">
        <f t="shared" ref="AE177" si="1842">+AC177+1</f>
        <v>585</v>
      </c>
      <c r="AF177" s="112">
        <f>SUM($L176:AF176)</f>
        <v>0</v>
      </c>
      <c r="AG177" s="109">
        <f t="shared" ref="AG177" si="1843">+AE177+1</f>
        <v>586</v>
      </c>
      <c r="AH177" s="112">
        <f>SUM($L176:AH176)</f>
        <v>0</v>
      </c>
      <c r="AI177" s="109">
        <f t="shared" ref="AI177" si="1844">+AG177+1</f>
        <v>587</v>
      </c>
      <c r="AJ177" s="112">
        <f>SUM($L176:AJ176)</f>
        <v>0</v>
      </c>
      <c r="AK177" s="109">
        <f t="shared" ref="AK177" si="1845">+AI177+1</f>
        <v>588</v>
      </c>
      <c r="AL177" s="112">
        <f>SUM($L176:AL176)</f>
        <v>0</v>
      </c>
      <c r="AM177" s="112"/>
      <c r="AN177" s="107"/>
      <c r="AO177" s="107"/>
      <c r="AP177" s="107"/>
      <c r="AQ177" s="107"/>
      <c r="AR177" s="108"/>
      <c r="AT177" s="109"/>
      <c r="AU177" s="109"/>
      <c r="AV177" s="109"/>
      <c r="AW177" s="109"/>
      <c r="AX177" s="109"/>
      <c r="AY177" s="109"/>
      <c r="AZ177" s="109"/>
      <c r="BA177" s="109"/>
      <c r="BB177" s="109"/>
      <c r="BC177" s="109"/>
      <c r="BD177" s="109"/>
      <c r="BE177" s="109"/>
      <c r="BF177" s="109"/>
      <c r="BG177" s="109"/>
      <c r="BH177" s="109"/>
      <c r="BI177" s="109"/>
      <c r="BJ177" s="109"/>
      <c r="BK177" s="109"/>
      <c r="BL177" s="109"/>
      <c r="BM177" s="109"/>
      <c r="BN177" s="109"/>
      <c r="BO177" s="109"/>
      <c r="BP177" s="109"/>
      <c r="BQ177" s="109"/>
      <c r="BR177" s="109"/>
      <c r="BS177" s="109"/>
      <c r="BT177" s="110"/>
      <c r="BU177" s="110"/>
      <c r="BV177" s="110"/>
      <c r="BW177" s="110"/>
      <c r="BX177" s="110"/>
      <c r="BY177" s="110"/>
      <c r="BZ177" s="110"/>
      <c r="CA177" s="110"/>
      <c r="CB177" s="110"/>
    </row>
    <row r="178" spans="7:80" s="97" customFormat="1" x14ac:dyDescent="0.25">
      <c r="G178" s="101" t="s">
        <v>17</v>
      </c>
      <c r="H178" s="102">
        <f>IF(O177=$C$16,P178,IF($C$16=Q177,R178,IF(S177=$C$16,T178,IF(U177=$C$16,V178,IF(W177=$C$16,X178,IF(Y177=$C$16,Z178,IF(AA177=$C$16,AB178,IF(AC177=$C$16,AD178,IF(AE177=$C$16,AF178,IF(AG177=$C$16,AH178,IF(AI177=$C$16,AJ178,IF($C$16=AK177,AL178,0))))))))))))</f>
        <v>0</v>
      </c>
      <c r="I178" s="103"/>
      <c r="J178" s="104"/>
      <c r="K178" s="103"/>
      <c r="L178" s="102"/>
      <c r="M178" s="105">
        <f t="shared" ref="M178" si="1846">+AN173</f>
        <v>0</v>
      </c>
      <c r="N178" s="105"/>
      <c r="O178" s="106">
        <f t="shared" ref="O178" si="1847">+O176</f>
        <v>0</v>
      </c>
      <c r="P178" s="102">
        <f t="shared" ref="P178" si="1848">+M178+P176</f>
        <v>0</v>
      </c>
      <c r="Q178" s="106">
        <f t="shared" ref="Q178" si="1849">+Q176+O178</f>
        <v>0</v>
      </c>
      <c r="R178" s="102">
        <f t="shared" ref="R178" si="1850">+R176+P178</f>
        <v>0</v>
      </c>
      <c r="S178" s="106">
        <f t="shared" ref="S178" si="1851">+S176+Q178</f>
        <v>0</v>
      </c>
      <c r="T178" s="102">
        <f t="shared" ref="T178" si="1852">+T176+R178</f>
        <v>0</v>
      </c>
      <c r="U178" s="106">
        <f t="shared" ref="U178" si="1853">+U176+S178</f>
        <v>0</v>
      </c>
      <c r="V178" s="102">
        <f t="shared" ref="V178" si="1854">+V176+T178</f>
        <v>0</v>
      </c>
      <c r="W178" s="106">
        <f t="shared" ref="W178" si="1855">+W176+U178</f>
        <v>0</v>
      </c>
      <c r="X178" s="102">
        <f t="shared" ref="X178" si="1856">+X176+V178</f>
        <v>0</v>
      </c>
      <c r="Y178" s="106">
        <f t="shared" ref="Y178" si="1857">+Y176+W178</f>
        <v>0</v>
      </c>
      <c r="Z178" s="102">
        <f t="shared" ref="Z178" si="1858">+Z176+X178</f>
        <v>0</v>
      </c>
      <c r="AA178" s="106">
        <f t="shared" ref="AA178" si="1859">+AA176+Y178</f>
        <v>0</v>
      </c>
      <c r="AB178" s="102">
        <f t="shared" ref="AB178" si="1860">+AB176+Z178</f>
        <v>0</v>
      </c>
      <c r="AC178" s="106">
        <f t="shared" ref="AC178" si="1861">+AC176+AA178</f>
        <v>0</v>
      </c>
      <c r="AD178" s="102">
        <f t="shared" ref="AD178" si="1862">+AD176+AB178</f>
        <v>0</v>
      </c>
      <c r="AE178" s="106">
        <f t="shared" ref="AE178" si="1863">+AE176+AC178</f>
        <v>0</v>
      </c>
      <c r="AF178" s="102">
        <f t="shared" ref="AF178" si="1864">+AF176+AD178</f>
        <v>0</v>
      </c>
      <c r="AG178" s="106">
        <f t="shared" ref="AG178" si="1865">+AG176+AE178</f>
        <v>0</v>
      </c>
      <c r="AH178" s="102">
        <f t="shared" ref="AH178" si="1866">+AH176+AF178</f>
        <v>0</v>
      </c>
      <c r="AI178" s="106">
        <f t="shared" ref="AI178" si="1867">+AI176+AG178</f>
        <v>0</v>
      </c>
      <c r="AJ178" s="102">
        <f t="shared" ref="AJ178" si="1868">+AJ176+AH178</f>
        <v>0</v>
      </c>
      <c r="AK178" s="106">
        <f t="shared" ref="AK178" si="1869">+AK176+AI178</f>
        <v>0</v>
      </c>
      <c r="AL178" s="102">
        <f t="shared" ref="AL178" si="1870">+AL176+AJ178</f>
        <v>0</v>
      </c>
      <c r="AM178" s="102"/>
      <c r="AN178" s="105"/>
      <c r="AO178" s="105"/>
      <c r="AP178" s="107"/>
      <c r="AQ178" s="107"/>
      <c r="AR178" s="108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  <c r="BG178" s="109"/>
      <c r="BH178" s="109"/>
      <c r="BI178" s="109"/>
      <c r="BJ178" s="109"/>
      <c r="BK178" s="109"/>
      <c r="BL178" s="109"/>
      <c r="BM178" s="109"/>
      <c r="BN178" s="109"/>
      <c r="BO178" s="109"/>
      <c r="BP178" s="109"/>
      <c r="BQ178" s="109"/>
      <c r="BR178" s="109"/>
      <c r="BS178" s="109"/>
      <c r="BT178" s="110"/>
      <c r="BU178" s="110"/>
      <c r="BV178" s="110"/>
      <c r="BW178" s="110"/>
      <c r="BX178" s="110"/>
      <c r="BY178" s="110"/>
      <c r="BZ178" s="110"/>
      <c r="CA178" s="110"/>
      <c r="CB178" s="110"/>
    </row>
    <row r="179" spans="7:80" s="97" customFormat="1" x14ac:dyDescent="0.25">
      <c r="G179" s="36"/>
      <c r="H179" s="37"/>
      <c r="I179" s="112"/>
      <c r="J179" s="112"/>
      <c r="K179" s="39">
        <f t="shared" ref="K179" si="1871">+K176+1</f>
        <v>50</v>
      </c>
      <c r="L179" s="38">
        <f t="shared" ref="L179" si="1872">+AM176</f>
        <v>0</v>
      </c>
      <c r="M179" s="105"/>
      <c r="N179" s="105"/>
      <c r="O179" s="38">
        <f>IF($C$12=0,O176,O176+(O176*$C$12))</f>
        <v>0</v>
      </c>
      <c r="P179" s="38">
        <f>IF($C$15=$H$12,+(L179+O179)*$G$14/12,0)</f>
        <v>0</v>
      </c>
      <c r="Q179" s="38">
        <f t="shared" ref="Q179" si="1873">IF(Q176=0,0,+O179)</f>
        <v>0</v>
      </c>
      <c r="R179" s="38">
        <f>IF($C$15=$H$12,+SUM(L179:Q179)*$G$14/12,0)</f>
        <v>0</v>
      </c>
      <c r="S179" s="38">
        <f t="shared" ref="S179" si="1874">IF(S176=0,0,+Q179)</f>
        <v>0</v>
      </c>
      <c r="T179" s="38">
        <f>IF($C$15=$H$12,SUM(L179:S179)*$G$14/12,0)</f>
        <v>0</v>
      </c>
      <c r="U179" s="38">
        <f t="shared" ref="U179" si="1875">IF(U176=0,0,+S179)</f>
        <v>0</v>
      </c>
      <c r="V179" s="38">
        <f>IF($C$15=$H$12,SUM(L179:U179)*$G$14/12,0)</f>
        <v>0</v>
      </c>
      <c r="W179" s="38">
        <f t="shared" ref="W179" si="1876">IF(W176=0,0,+U179)</f>
        <v>0</v>
      </c>
      <c r="X179" s="38">
        <f>IF($C$15=$H$12,SUM(L179:W179)*$G$14/12,0)</f>
        <v>0</v>
      </c>
      <c r="Y179" s="38">
        <f t="shared" ref="Y179" si="1877">IF(Y176=0,0,+W179)</f>
        <v>0</v>
      </c>
      <c r="Z179" s="38">
        <f>IF($C$15=$H$12,SUM(L179:Y179)*$G$14/12,0)</f>
        <v>0</v>
      </c>
      <c r="AA179" s="38">
        <f t="shared" ref="AA179" si="1878">IF(AA176=0,0,+Y179)</f>
        <v>0</v>
      </c>
      <c r="AB179" s="38">
        <f>IF($C$15=$H$12,SUM(L179:AA179)*$G$14/12,0)</f>
        <v>0</v>
      </c>
      <c r="AC179" s="38">
        <f t="shared" ref="AC179" si="1879">IF(AC176=0,0,+AA179)</f>
        <v>0</v>
      </c>
      <c r="AD179" s="38">
        <f>IF($C$15=$H$12,SUM(L179:AC179)*$G$14/12,0)</f>
        <v>0</v>
      </c>
      <c r="AE179" s="38">
        <f t="shared" ref="AE179" si="1880">IF(AE176=0,0,+AC179)</f>
        <v>0</v>
      </c>
      <c r="AF179" s="38">
        <f>IF($C$15=$H$12,SUM(L179:AE179)*$G$14/12,0)</f>
        <v>0</v>
      </c>
      <c r="AG179" s="38">
        <f t="shared" ref="AG179" si="1881">IF(AG176=0,0,+AE179)</f>
        <v>0</v>
      </c>
      <c r="AH179" s="38">
        <f>IF($C$15=$H$12,SUM(L179:AG179)*$G$14/12,0)</f>
        <v>0</v>
      </c>
      <c r="AI179" s="38">
        <f t="shared" ref="AI179" si="1882">IF(AI176=0,0,+AG179)</f>
        <v>0</v>
      </c>
      <c r="AJ179" s="38">
        <f>IF($C$15=$H$12,SUM(L179:AI179)*$G$14/12,0)</f>
        <v>0</v>
      </c>
      <c r="AK179" s="38">
        <f t="shared" ref="AK179" si="1883">IF(AK176=0,0,+AI179)</f>
        <v>0</v>
      </c>
      <c r="AL179" s="38">
        <f>IF($C$15=$H$12,SUM(L179:AK179)*$G$14/12,IF($C$15=$H$13,(L179+O179)*$G$14,0))</f>
        <v>0</v>
      </c>
      <c r="AM179" s="38">
        <f t="shared" ref="AM179" si="1884">SUM(L179:AL179)</f>
        <v>0</v>
      </c>
      <c r="AN179" s="113">
        <f>+AN176+P179+R179+T179+V179+X179+Z179+AB179+AD179+AF179+AH179+AJ179+AL179</f>
        <v>0</v>
      </c>
      <c r="AO179" s="113">
        <f>+AO176+O179+Q179+S179+U179+W179+Y179+AA179+AC179+AE179+AG179+AI179+AK179</f>
        <v>0</v>
      </c>
      <c r="AP179" s="113">
        <f>+AP176+(AP176*$C$12)</f>
        <v>0</v>
      </c>
      <c r="AQ179" s="113">
        <f>+AP179-(AP179*$C$19)</f>
        <v>0</v>
      </c>
      <c r="AR179" s="108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  <c r="BH179" s="109"/>
      <c r="BI179" s="109"/>
      <c r="BJ179" s="109"/>
      <c r="BK179" s="109"/>
      <c r="BL179" s="109"/>
      <c r="BM179" s="109"/>
      <c r="BN179" s="109"/>
      <c r="BO179" s="109"/>
      <c r="BP179" s="109"/>
      <c r="BQ179" s="109"/>
      <c r="BR179" s="109"/>
      <c r="BS179" s="109"/>
      <c r="BT179" s="110"/>
      <c r="BU179" s="110"/>
      <c r="BV179" s="110"/>
      <c r="BW179" s="110"/>
      <c r="BX179" s="110"/>
      <c r="BY179" s="110"/>
      <c r="BZ179" s="110"/>
      <c r="CA179" s="110"/>
      <c r="CB179" s="110"/>
    </row>
    <row r="180" spans="7:80" s="97" customFormat="1" x14ac:dyDescent="0.25">
      <c r="G180" s="108" t="s">
        <v>16</v>
      </c>
      <c r="H180" s="114"/>
      <c r="I180" s="112">
        <f>IF(O180=$C$16,P180,IF($C$16=Q180,R180,IF(S180=$C$16,T180,IF(U180=$C$16,V180,IF(W180=$C$16,X180,IF(Y180=$C$16,Z180,IF(AA180=$C$16,AB180,IF(AC180=$C$16,AD180,IF(AE180=$C$16,AF180,IF(AG180=$C$16,AH180,IF(AI180=$C$16,AJ180,IF($C$16=AK180,AL180,0))))))))))))</f>
        <v>0</v>
      </c>
      <c r="J180" s="112"/>
      <c r="K180" s="100"/>
      <c r="L180" s="112"/>
      <c r="M180" s="105"/>
      <c r="N180" s="105"/>
      <c r="O180" s="109">
        <f t="shared" ref="O180" si="1885">+O177+12</f>
        <v>589</v>
      </c>
      <c r="P180" s="112">
        <f>SUM($L179:P179)</f>
        <v>0</v>
      </c>
      <c r="Q180" s="109">
        <f t="shared" ref="Q180" si="1886">+O180+1</f>
        <v>590</v>
      </c>
      <c r="R180" s="112">
        <f>SUM($L179:R179)</f>
        <v>0</v>
      </c>
      <c r="S180" s="109">
        <f t="shared" ref="S180" si="1887">+Q180+1</f>
        <v>591</v>
      </c>
      <c r="T180" s="112">
        <f>SUM($L179:T179)</f>
        <v>0</v>
      </c>
      <c r="U180" s="109">
        <f t="shared" ref="U180" si="1888">+S180+1</f>
        <v>592</v>
      </c>
      <c r="V180" s="112">
        <f>SUM($L179:V179)</f>
        <v>0</v>
      </c>
      <c r="W180" s="109">
        <f t="shared" ref="W180" si="1889">+U180+1</f>
        <v>593</v>
      </c>
      <c r="X180" s="112">
        <f>SUM($L179:X179)</f>
        <v>0</v>
      </c>
      <c r="Y180" s="109">
        <f t="shared" ref="Y180" si="1890">+W180+1</f>
        <v>594</v>
      </c>
      <c r="Z180" s="112">
        <f>SUM($L179:Z179)</f>
        <v>0</v>
      </c>
      <c r="AA180" s="109">
        <f t="shared" ref="AA180" si="1891">+Y180+1</f>
        <v>595</v>
      </c>
      <c r="AB180" s="112">
        <f>SUM($L179:AB179)</f>
        <v>0</v>
      </c>
      <c r="AC180" s="109">
        <f t="shared" ref="AC180" si="1892">+AA180+1</f>
        <v>596</v>
      </c>
      <c r="AD180" s="112">
        <f>SUM($L179:AD179)</f>
        <v>0</v>
      </c>
      <c r="AE180" s="109">
        <f t="shared" ref="AE180" si="1893">+AC180+1</f>
        <v>597</v>
      </c>
      <c r="AF180" s="112">
        <f>SUM($L179:AF179)</f>
        <v>0</v>
      </c>
      <c r="AG180" s="109">
        <f t="shared" ref="AG180" si="1894">+AE180+1</f>
        <v>598</v>
      </c>
      <c r="AH180" s="112">
        <f>SUM($L179:AH179)</f>
        <v>0</v>
      </c>
      <c r="AI180" s="109">
        <f t="shared" ref="AI180" si="1895">+AG180+1</f>
        <v>599</v>
      </c>
      <c r="AJ180" s="112">
        <f>SUM($L179:AJ179)</f>
        <v>0</v>
      </c>
      <c r="AK180" s="109">
        <f t="shared" ref="AK180" si="1896">+AI180+1</f>
        <v>600</v>
      </c>
      <c r="AL180" s="112">
        <f>SUM($L179:AL179)</f>
        <v>0</v>
      </c>
      <c r="AM180" s="112"/>
      <c r="AN180" s="107"/>
      <c r="AO180" s="107"/>
      <c r="AP180" s="107"/>
      <c r="AQ180" s="107"/>
      <c r="AR180" s="108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09"/>
      <c r="BM180" s="109"/>
      <c r="BN180" s="109"/>
      <c r="BO180" s="109"/>
      <c r="BP180" s="109"/>
      <c r="BQ180" s="109"/>
      <c r="BR180" s="109"/>
      <c r="BS180" s="109"/>
      <c r="BT180" s="110"/>
      <c r="BU180" s="110"/>
      <c r="BV180" s="110"/>
      <c r="BW180" s="110"/>
      <c r="BX180" s="110"/>
      <c r="BY180" s="110"/>
      <c r="BZ180" s="110"/>
      <c r="CA180" s="110"/>
      <c r="CB180" s="110"/>
    </row>
    <row r="181" spans="7:80" s="97" customFormat="1" x14ac:dyDescent="0.25">
      <c r="G181" s="101" t="s">
        <v>17</v>
      </c>
      <c r="H181" s="102">
        <f>IF(O180=$C$16,P181,IF($C$16=Q180,R181,IF(S180=$C$16,T181,IF(U180=$C$16,V181,IF(W180=$C$16,X181,IF(Y180=$C$16,Z181,IF(AA180=$C$16,AB181,IF(AC180=$C$16,AD181,IF(AE180=$C$16,AF181,IF(AG180=$C$16,AH181,IF(AI180=$C$16,AJ181,IF($C$16=AK180,AL181,0))))))))))))</f>
        <v>0</v>
      </c>
      <c r="I181" s="103"/>
      <c r="J181" s="104"/>
      <c r="K181" s="103"/>
      <c r="L181" s="102"/>
      <c r="M181" s="105">
        <f t="shared" ref="M181" si="1897">+AN176</f>
        <v>0</v>
      </c>
      <c r="N181" s="105"/>
      <c r="O181" s="106">
        <f t="shared" ref="O181" si="1898">+O179</f>
        <v>0</v>
      </c>
      <c r="P181" s="102">
        <f t="shared" ref="P181" si="1899">+M181+P179</f>
        <v>0</v>
      </c>
      <c r="Q181" s="106">
        <f t="shared" ref="Q181" si="1900">+Q179+O181</f>
        <v>0</v>
      </c>
      <c r="R181" s="102">
        <f t="shared" ref="R181" si="1901">+R179+P181</f>
        <v>0</v>
      </c>
      <c r="S181" s="106">
        <f t="shared" ref="S181" si="1902">+S179+Q181</f>
        <v>0</v>
      </c>
      <c r="T181" s="102">
        <f t="shared" ref="T181" si="1903">+T179+R181</f>
        <v>0</v>
      </c>
      <c r="U181" s="106">
        <f t="shared" ref="U181" si="1904">+U179+S181</f>
        <v>0</v>
      </c>
      <c r="V181" s="102">
        <f t="shared" ref="V181" si="1905">+V179+T181</f>
        <v>0</v>
      </c>
      <c r="W181" s="106">
        <f t="shared" ref="W181" si="1906">+W179+U181</f>
        <v>0</v>
      </c>
      <c r="X181" s="102">
        <f t="shared" ref="X181" si="1907">+X179+V181</f>
        <v>0</v>
      </c>
      <c r="Y181" s="106">
        <f t="shared" ref="Y181" si="1908">+Y179+W181</f>
        <v>0</v>
      </c>
      <c r="Z181" s="102">
        <f t="shared" ref="Z181" si="1909">+Z179+X181</f>
        <v>0</v>
      </c>
      <c r="AA181" s="106">
        <f t="shared" ref="AA181" si="1910">+AA179+Y181</f>
        <v>0</v>
      </c>
      <c r="AB181" s="102">
        <f t="shared" ref="AB181" si="1911">+AB179+Z181</f>
        <v>0</v>
      </c>
      <c r="AC181" s="106">
        <f t="shared" ref="AC181" si="1912">+AC179+AA181</f>
        <v>0</v>
      </c>
      <c r="AD181" s="102">
        <f t="shared" ref="AD181" si="1913">+AD179+AB181</f>
        <v>0</v>
      </c>
      <c r="AE181" s="106">
        <f t="shared" ref="AE181" si="1914">+AE179+AC181</f>
        <v>0</v>
      </c>
      <c r="AF181" s="102">
        <f t="shared" ref="AF181" si="1915">+AF179+AD181</f>
        <v>0</v>
      </c>
      <c r="AG181" s="106">
        <f t="shared" ref="AG181" si="1916">+AG179+AE181</f>
        <v>0</v>
      </c>
      <c r="AH181" s="102">
        <f t="shared" ref="AH181" si="1917">+AH179+AF181</f>
        <v>0</v>
      </c>
      <c r="AI181" s="106">
        <f t="shared" ref="AI181" si="1918">+AI179+AG181</f>
        <v>0</v>
      </c>
      <c r="AJ181" s="102">
        <f t="shared" ref="AJ181" si="1919">+AJ179+AH181</f>
        <v>0</v>
      </c>
      <c r="AK181" s="106">
        <f t="shared" ref="AK181" si="1920">+AK179+AI181</f>
        <v>0</v>
      </c>
      <c r="AL181" s="102">
        <f t="shared" ref="AL181" si="1921">+AL179+AJ181</f>
        <v>0</v>
      </c>
      <c r="AM181" s="102"/>
      <c r="AN181" s="105"/>
      <c r="AO181" s="105"/>
      <c r="AP181" s="107"/>
      <c r="AQ181" s="105"/>
      <c r="AR181" s="108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09"/>
      <c r="BM181" s="109"/>
      <c r="BN181" s="109"/>
      <c r="BO181" s="109"/>
      <c r="BP181" s="109"/>
      <c r="BQ181" s="109"/>
      <c r="BR181" s="109"/>
      <c r="BS181" s="109"/>
      <c r="BT181" s="110"/>
      <c r="BU181" s="110"/>
      <c r="BV181" s="110"/>
      <c r="BW181" s="110"/>
      <c r="BX181" s="110"/>
      <c r="BY181" s="110"/>
      <c r="BZ181" s="110"/>
      <c r="CA181" s="110"/>
      <c r="CB181" s="110"/>
    </row>
    <row r="182" spans="7:80" s="97" customFormat="1" x14ac:dyDescent="0.25">
      <c r="G182" s="36"/>
      <c r="H182" s="37"/>
      <c r="I182" s="112"/>
      <c r="J182" s="112"/>
      <c r="K182" s="39">
        <f t="shared" ref="K182" si="1922">+K179+1</f>
        <v>51</v>
      </c>
      <c r="L182" s="38">
        <f t="shared" ref="L182" si="1923">+AM179</f>
        <v>0</v>
      </c>
      <c r="M182" s="105"/>
      <c r="N182" s="105"/>
      <c r="O182" s="38">
        <f>IF($C$12=0,O179,O179+(O179*$C$12))</f>
        <v>0</v>
      </c>
      <c r="P182" s="38">
        <f>IF($C$15=$H$12,+(L182+O182)*$G$14/12,0)</f>
        <v>0</v>
      </c>
      <c r="Q182" s="38">
        <f t="shared" ref="Q182" si="1924">IF(Q179=0,0,+O182)</f>
        <v>0</v>
      </c>
      <c r="R182" s="38">
        <f>IF($C$15=$H$12,+SUM(L182:Q182)*$G$14/12,0)</f>
        <v>0</v>
      </c>
      <c r="S182" s="38">
        <f t="shared" ref="S182" si="1925">IF(S179=0,0,+Q182)</f>
        <v>0</v>
      </c>
      <c r="T182" s="38">
        <f>IF($C$15=$H$12,SUM(L182:S182)*$G$14/12,0)</f>
        <v>0</v>
      </c>
      <c r="U182" s="38">
        <f t="shared" ref="U182" si="1926">IF(U179=0,0,+S182)</f>
        <v>0</v>
      </c>
      <c r="V182" s="38">
        <f>IF($C$15=$H$12,SUM(L182:U182)*$G$14/12,0)</f>
        <v>0</v>
      </c>
      <c r="W182" s="38">
        <f t="shared" ref="W182" si="1927">IF(W179=0,0,+U182)</f>
        <v>0</v>
      </c>
      <c r="X182" s="38">
        <f>IF($C$15=$H$12,SUM(L182:W182)*$G$14/12,0)</f>
        <v>0</v>
      </c>
      <c r="Y182" s="38">
        <f t="shared" ref="Y182" si="1928">IF(Y179=0,0,+W182)</f>
        <v>0</v>
      </c>
      <c r="Z182" s="38">
        <f>IF($C$15=$H$12,SUM(L182:Y182)*$G$14/12,0)</f>
        <v>0</v>
      </c>
      <c r="AA182" s="38">
        <f t="shared" ref="AA182" si="1929">IF(AA179=0,0,+Y182)</f>
        <v>0</v>
      </c>
      <c r="AB182" s="38">
        <f>IF($C$15=$H$12,SUM(L182:AA182)*$G$14/12,0)</f>
        <v>0</v>
      </c>
      <c r="AC182" s="38">
        <f t="shared" ref="AC182" si="1930">IF(AC179=0,0,+AA182)</f>
        <v>0</v>
      </c>
      <c r="AD182" s="38">
        <f>IF($C$15=$H$12,SUM(L182:AC182)*$G$14/12,0)</f>
        <v>0</v>
      </c>
      <c r="AE182" s="38">
        <f t="shared" ref="AE182" si="1931">IF(AE179=0,0,+AC182)</f>
        <v>0</v>
      </c>
      <c r="AF182" s="38">
        <f>IF($C$15=$H$12,SUM(L182:AE182)*$G$14/12,0)</f>
        <v>0</v>
      </c>
      <c r="AG182" s="38">
        <f t="shared" ref="AG182" si="1932">IF(AG179=0,0,+AE182)</f>
        <v>0</v>
      </c>
      <c r="AH182" s="38">
        <f>IF($C$15=$H$12,SUM(L182:AG182)*$G$14/12,0)</f>
        <v>0</v>
      </c>
      <c r="AI182" s="38">
        <f t="shared" ref="AI182" si="1933">IF(AI179=0,0,+AG182)</f>
        <v>0</v>
      </c>
      <c r="AJ182" s="38">
        <f>IF($C$15=$H$12,SUM(L182:AI182)*$G$14/12,0)</f>
        <v>0</v>
      </c>
      <c r="AK182" s="38">
        <f t="shared" ref="AK182" si="1934">IF(AK179=0,0,+AI182)</f>
        <v>0</v>
      </c>
      <c r="AL182" s="38">
        <f>IF($C$15=$H$12,SUM(L182:AK182)*$G$14/12,IF($C$15=$H$13,(L182+O182)*$G$14,0))</f>
        <v>0</v>
      </c>
      <c r="AM182" s="38">
        <f t="shared" ref="AM182" si="1935">SUM(L182:AL182)</f>
        <v>0</v>
      </c>
      <c r="AN182" s="113">
        <f>+AN179+P182+R182+T182+V182+X182+Z182+AB182+AD182+AF182+AH182+AJ182+AL182</f>
        <v>0</v>
      </c>
      <c r="AO182" s="113">
        <f>+AO179+O182+Q182+S182+U182+W182+Y182+AA182+AC182+AE182+AG182+AI182+AK182</f>
        <v>0</v>
      </c>
      <c r="AP182" s="113">
        <f>+AP179+(AP179*$C$12)</f>
        <v>0</v>
      </c>
      <c r="AQ182" s="113">
        <f>+AP182-(AP182*$C$19)</f>
        <v>0</v>
      </c>
      <c r="AR182" s="108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  <c r="BH182" s="109"/>
      <c r="BI182" s="109"/>
      <c r="BJ182" s="109"/>
      <c r="BK182" s="109"/>
      <c r="BL182" s="109"/>
      <c r="BM182" s="109"/>
      <c r="BN182" s="109"/>
      <c r="BO182" s="109"/>
      <c r="BP182" s="109"/>
      <c r="BQ182" s="109"/>
      <c r="BR182" s="109"/>
      <c r="BS182" s="109"/>
      <c r="BT182" s="110"/>
      <c r="BU182" s="110"/>
      <c r="BV182" s="110"/>
      <c r="BW182" s="110"/>
      <c r="BX182" s="110"/>
      <c r="BY182" s="110"/>
      <c r="BZ182" s="110"/>
      <c r="CA182" s="110"/>
      <c r="CB182" s="110"/>
    </row>
    <row r="183" spans="7:80" s="97" customFormat="1" x14ac:dyDescent="0.25">
      <c r="G183" s="108" t="s">
        <v>16</v>
      </c>
      <c r="H183" s="114"/>
      <c r="I183" s="112">
        <f>IF(O183=$C$16,P183,IF($C$16=Q183,R183,IF(S183=$C$16,T183,IF(U183=$C$16,V183,IF(W183=$C$16,X183,IF(Y183=$C$16,Z183,IF(AA183=$C$16,AB183,IF(AC183=$C$16,AD183,IF(AE183=$C$16,AF183,IF(AG183=$C$16,AH183,IF(AI183=$C$16,AJ183,IF($C$16=AK183,AL183,0))))))))))))</f>
        <v>0</v>
      </c>
      <c r="J183" s="112"/>
      <c r="K183" s="100"/>
      <c r="L183" s="112"/>
      <c r="M183" s="105"/>
      <c r="N183" s="105"/>
      <c r="O183" s="109">
        <f t="shared" ref="O183" si="1936">+O180+12</f>
        <v>601</v>
      </c>
      <c r="P183" s="112">
        <f>SUM($L182:P182)</f>
        <v>0</v>
      </c>
      <c r="Q183" s="109">
        <f t="shared" ref="Q183" si="1937">+O183+1</f>
        <v>602</v>
      </c>
      <c r="R183" s="112">
        <f>SUM($L182:R182)</f>
        <v>0</v>
      </c>
      <c r="S183" s="109">
        <f t="shared" ref="S183" si="1938">+Q183+1</f>
        <v>603</v>
      </c>
      <c r="T183" s="112">
        <f>SUM($L182:T182)</f>
        <v>0</v>
      </c>
      <c r="U183" s="109">
        <f t="shared" ref="U183" si="1939">+S183+1</f>
        <v>604</v>
      </c>
      <c r="V183" s="112">
        <f>SUM($L182:V182)</f>
        <v>0</v>
      </c>
      <c r="W183" s="109">
        <f t="shared" ref="W183" si="1940">+U183+1</f>
        <v>605</v>
      </c>
      <c r="X183" s="112">
        <f>SUM($L182:X182)</f>
        <v>0</v>
      </c>
      <c r="Y183" s="109">
        <f t="shared" ref="Y183" si="1941">+W183+1</f>
        <v>606</v>
      </c>
      <c r="Z183" s="112">
        <f>SUM($L182:Z182)</f>
        <v>0</v>
      </c>
      <c r="AA183" s="109">
        <f t="shared" ref="AA183" si="1942">+Y183+1</f>
        <v>607</v>
      </c>
      <c r="AB183" s="112">
        <f>SUM($L182:AB182)</f>
        <v>0</v>
      </c>
      <c r="AC183" s="109">
        <f t="shared" ref="AC183" si="1943">+AA183+1</f>
        <v>608</v>
      </c>
      <c r="AD183" s="112">
        <f>SUM($L182:AD182)</f>
        <v>0</v>
      </c>
      <c r="AE183" s="109">
        <f t="shared" ref="AE183" si="1944">+AC183+1</f>
        <v>609</v>
      </c>
      <c r="AF183" s="112">
        <f>SUM($L182:AF182)</f>
        <v>0</v>
      </c>
      <c r="AG183" s="109">
        <f t="shared" ref="AG183" si="1945">+AE183+1</f>
        <v>610</v>
      </c>
      <c r="AH183" s="112">
        <f>SUM($L182:AH182)</f>
        <v>0</v>
      </c>
      <c r="AI183" s="109">
        <f t="shared" ref="AI183" si="1946">+AG183+1</f>
        <v>611</v>
      </c>
      <c r="AJ183" s="112">
        <f>SUM($L182:AJ182)</f>
        <v>0</v>
      </c>
      <c r="AK183" s="109">
        <f t="shared" ref="AK183" si="1947">+AI183+1</f>
        <v>612</v>
      </c>
      <c r="AL183" s="112">
        <f>SUM($L182:AL182)</f>
        <v>0</v>
      </c>
      <c r="AM183" s="112"/>
      <c r="AN183" s="107"/>
      <c r="AO183" s="107"/>
      <c r="AP183" s="107"/>
      <c r="AQ183" s="107"/>
      <c r="AR183" s="108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  <c r="BH183" s="109"/>
      <c r="BI183" s="109"/>
      <c r="BJ183" s="109"/>
      <c r="BK183" s="109"/>
      <c r="BL183" s="109"/>
      <c r="BM183" s="109"/>
      <c r="BN183" s="109"/>
      <c r="BO183" s="109"/>
      <c r="BP183" s="109"/>
      <c r="BQ183" s="109"/>
      <c r="BR183" s="109"/>
      <c r="BS183" s="109"/>
      <c r="BT183" s="110"/>
      <c r="BU183" s="110"/>
      <c r="BV183" s="110"/>
      <c r="BW183" s="110"/>
      <c r="BX183" s="110"/>
      <c r="BY183" s="110"/>
      <c r="BZ183" s="110"/>
      <c r="CA183" s="110"/>
      <c r="CB183" s="110"/>
    </row>
    <row r="184" spans="7:80" s="97" customFormat="1" x14ac:dyDescent="0.25">
      <c r="G184" s="101" t="s">
        <v>17</v>
      </c>
      <c r="H184" s="102">
        <f>IF(O183=$C$16,P184,IF($C$16=Q183,R184,IF(S183=$C$16,T184,IF(U183=$C$16,V184,IF(W183=$C$16,X184,IF(Y183=$C$16,Z184,IF(AA183=$C$16,AB184,IF(AC183=$C$16,AD184,IF(AE183=$C$16,AF184,IF(AG183=$C$16,AH184,IF(AI183=$C$16,AJ184,IF($C$16=AK183,AL184,0))))))))))))</f>
        <v>0</v>
      </c>
      <c r="I184" s="103"/>
      <c r="J184" s="104"/>
      <c r="K184" s="103"/>
      <c r="L184" s="102"/>
      <c r="M184" s="105">
        <f t="shared" ref="M184" si="1948">+AN179</f>
        <v>0</v>
      </c>
      <c r="N184" s="105"/>
      <c r="O184" s="106">
        <f t="shared" ref="O184" si="1949">+O182</f>
        <v>0</v>
      </c>
      <c r="P184" s="102">
        <f t="shared" ref="P184" si="1950">+M184+P182</f>
        <v>0</v>
      </c>
      <c r="Q184" s="106">
        <f t="shared" ref="Q184" si="1951">+Q182+O184</f>
        <v>0</v>
      </c>
      <c r="R184" s="102">
        <f t="shared" ref="R184" si="1952">+R182+P184</f>
        <v>0</v>
      </c>
      <c r="S184" s="106">
        <f t="shared" ref="S184" si="1953">+S182+Q184</f>
        <v>0</v>
      </c>
      <c r="T184" s="102">
        <f t="shared" ref="T184" si="1954">+T182+R184</f>
        <v>0</v>
      </c>
      <c r="U184" s="106">
        <f t="shared" ref="U184" si="1955">+U182+S184</f>
        <v>0</v>
      </c>
      <c r="V184" s="102">
        <f t="shared" ref="V184" si="1956">+V182+T184</f>
        <v>0</v>
      </c>
      <c r="W184" s="106">
        <f t="shared" ref="W184" si="1957">+W182+U184</f>
        <v>0</v>
      </c>
      <c r="X184" s="102">
        <f t="shared" ref="X184" si="1958">+X182+V184</f>
        <v>0</v>
      </c>
      <c r="Y184" s="106">
        <f t="shared" ref="Y184" si="1959">+Y182+W184</f>
        <v>0</v>
      </c>
      <c r="Z184" s="102">
        <f t="shared" ref="Z184" si="1960">+Z182+X184</f>
        <v>0</v>
      </c>
      <c r="AA184" s="106">
        <f t="shared" ref="AA184" si="1961">+AA182+Y184</f>
        <v>0</v>
      </c>
      <c r="AB184" s="102">
        <f t="shared" ref="AB184" si="1962">+AB182+Z184</f>
        <v>0</v>
      </c>
      <c r="AC184" s="106">
        <f t="shared" ref="AC184" si="1963">+AC182+AA184</f>
        <v>0</v>
      </c>
      <c r="AD184" s="102">
        <f t="shared" ref="AD184" si="1964">+AD182+AB184</f>
        <v>0</v>
      </c>
      <c r="AE184" s="106">
        <f t="shared" ref="AE184" si="1965">+AE182+AC184</f>
        <v>0</v>
      </c>
      <c r="AF184" s="102">
        <f t="shared" ref="AF184" si="1966">+AF182+AD184</f>
        <v>0</v>
      </c>
      <c r="AG184" s="106">
        <f t="shared" ref="AG184" si="1967">+AG182+AE184</f>
        <v>0</v>
      </c>
      <c r="AH184" s="102">
        <f t="shared" ref="AH184" si="1968">+AH182+AF184</f>
        <v>0</v>
      </c>
      <c r="AI184" s="106">
        <f t="shared" ref="AI184" si="1969">+AI182+AG184</f>
        <v>0</v>
      </c>
      <c r="AJ184" s="102">
        <f t="shared" ref="AJ184" si="1970">+AJ182+AH184</f>
        <v>0</v>
      </c>
      <c r="AK184" s="106">
        <f t="shared" ref="AK184" si="1971">+AK182+AI184</f>
        <v>0</v>
      </c>
      <c r="AL184" s="102">
        <f t="shared" ref="AL184" si="1972">+AL182+AJ184</f>
        <v>0</v>
      </c>
      <c r="AM184" s="102"/>
      <c r="AN184" s="105"/>
      <c r="AO184" s="105"/>
      <c r="AP184" s="107"/>
      <c r="AQ184" s="107"/>
      <c r="AR184" s="108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  <c r="BH184" s="109"/>
      <c r="BI184" s="109"/>
      <c r="BJ184" s="109"/>
      <c r="BK184" s="109"/>
      <c r="BL184" s="109"/>
      <c r="BM184" s="109"/>
      <c r="BN184" s="109"/>
      <c r="BO184" s="109"/>
      <c r="BP184" s="109"/>
      <c r="BQ184" s="109"/>
      <c r="BR184" s="109"/>
      <c r="BS184" s="109"/>
      <c r="BT184" s="110"/>
      <c r="BU184" s="110"/>
      <c r="BV184" s="110"/>
      <c r="BW184" s="110"/>
      <c r="BX184" s="110"/>
      <c r="BY184" s="110"/>
      <c r="BZ184" s="110"/>
      <c r="CA184" s="110"/>
      <c r="CB184" s="110"/>
    </row>
    <row r="185" spans="7:80" s="97" customFormat="1" x14ac:dyDescent="0.25">
      <c r="G185" s="36"/>
      <c r="H185" s="37"/>
      <c r="I185" s="112"/>
      <c r="J185" s="112"/>
      <c r="K185" s="39">
        <f t="shared" ref="K185" si="1973">+K182+1</f>
        <v>52</v>
      </c>
      <c r="L185" s="38">
        <f t="shared" ref="L185" si="1974">+AM182</f>
        <v>0</v>
      </c>
      <c r="M185" s="105"/>
      <c r="N185" s="105"/>
      <c r="O185" s="38">
        <f>IF($C$12=0,O182,O182+(O182*$C$12))</f>
        <v>0</v>
      </c>
      <c r="P185" s="38">
        <f>IF($C$15=$H$12,+(L185+O185)*$G$14/12,0)</f>
        <v>0</v>
      </c>
      <c r="Q185" s="38">
        <f t="shared" ref="Q185" si="1975">IF(Q182=0,0,+O185)</f>
        <v>0</v>
      </c>
      <c r="R185" s="38">
        <f>IF($C$15=$H$12,+SUM(L185:Q185)*$G$14/12,0)</f>
        <v>0</v>
      </c>
      <c r="S185" s="38">
        <f t="shared" ref="S185" si="1976">IF(S182=0,0,+Q185)</f>
        <v>0</v>
      </c>
      <c r="T185" s="38">
        <f>IF($C$15=$H$12,SUM(L185:S185)*$G$14/12,0)</f>
        <v>0</v>
      </c>
      <c r="U185" s="38">
        <f t="shared" ref="U185" si="1977">IF(U182=0,0,+S185)</f>
        <v>0</v>
      </c>
      <c r="V185" s="38">
        <f>IF($C$15=$H$12,SUM(L185:U185)*$G$14/12,0)</f>
        <v>0</v>
      </c>
      <c r="W185" s="38">
        <f t="shared" ref="W185" si="1978">IF(W182=0,0,+U185)</f>
        <v>0</v>
      </c>
      <c r="X185" s="38">
        <f>IF($C$15=$H$12,SUM(L185:W185)*$G$14/12,0)</f>
        <v>0</v>
      </c>
      <c r="Y185" s="38">
        <f t="shared" ref="Y185" si="1979">IF(Y182=0,0,+W185)</f>
        <v>0</v>
      </c>
      <c r="Z185" s="38">
        <f>IF($C$15=$H$12,SUM(L185:Y185)*$G$14/12,0)</f>
        <v>0</v>
      </c>
      <c r="AA185" s="38">
        <f t="shared" ref="AA185" si="1980">IF(AA182=0,0,+Y185)</f>
        <v>0</v>
      </c>
      <c r="AB185" s="38">
        <f>IF($C$15=$H$12,SUM(L185:AA185)*$G$14/12,0)</f>
        <v>0</v>
      </c>
      <c r="AC185" s="38">
        <f t="shared" ref="AC185" si="1981">IF(AC182=0,0,+AA185)</f>
        <v>0</v>
      </c>
      <c r="AD185" s="38">
        <f>IF($C$15=$H$12,SUM(L185:AC185)*$G$14/12,0)</f>
        <v>0</v>
      </c>
      <c r="AE185" s="38">
        <f t="shared" ref="AE185" si="1982">IF(AE182=0,0,+AC185)</f>
        <v>0</v>
      </c>
      <c r="AF185" s="38">
        <f>IF($C$15=$H$12,SUM(L185:AE185)*$G$14/12,0)</f>
        <v>0</v>
      </c>
      <c r="AG185" s="38">
        <f t="shared" ref="AG185" si="1983">IF(AG182=0,0,+AE185)</f>
        <v>0</v>
      </c>
      <c r="AH185" s="38">
        <f>IF($C$15=$H$12,SUM(L185:AG185)*$G$14/12,0)</f>
        <v>0</v>
      </c>
      <c r="AI185" s="38">
        <f t="shared" ref="AI185" si="1984">IF(AI182=0,0,+AG185)</f>
        <v>0</v>
      </c>
      <c r="AJ185" s="38">
        <f>IF($C$15=$H$12,SUM(L185:AI185)*$G$14/12,0)</f>
        <v>0</v>
      </c>
      <c r="AK185" s="38">
        <f t="shared" ref="AK185" si="1985">IF(AK182=0,0,+AI185)</f>
        <v>0</v>
      </c>
      <c r="AL185" s="38">
        <f>IF($C$15=$H$12,SUM(L185:AK185)*$G$14/12,IF($C$15=$H$13,(L185+O185)*$G$14,0))</f>
        <v>0</v>
      </c>
      <c r="AM185" s="38">
        <f t="shared" ref="AM185" si="1986">SUM(L185:AL185)</f>
        <v>0</v>
      </c>
      <c r="AN185" s="113">
        <f>+AN182+P185+R185+T185+V185+X185+Z185+AB185+AD185+AF185+AH185+AJ185+AL185</f>
        <v>0</v>
      </c>
      <c r="AO185" s="113">
        <f>+AO182+O185+Q185+S185+U185+W185+Y185+AA185+AC185+AE185+AG185+AI185+AK185</f>
        <v>0</v>
      </c>
      <c r="AP185" s="113">
        <f>+AP182+(AP182*$C$12)</f>
        <v>0</v>
      </c>
      <c r="AQ185" s="113">
        <f>+AP185-(AP185*$C$19)</f>
        <v>0</v>
      </c>
      <c r="AR185" s="108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  <c r="BG185" s="109"/>
      <c r="BH185" s="109"/>
      <c r="BI185" s="109"/>
      <c r="BJ185" s="109"/>
      <c r="BK185" s="109"/>
      <c r="BL185" s="109"/>
      <c r="BM185" s="109"/>
      <c r="BN185" s="109"/>
      <c r="BO185" s="109"/>
      <c r="BP185" s="109"/>
      <c r="BQ185" s="109"/>
      <c r="BR185" s="109"/>
      <c r="BS185" s="109"/>
      <c r="BT185" s="110"/>
      <c r="BU185" s="110"/>
      <c r="BV185" s="110"/>
      <c r="BW185" s="110"/>
      <c r="BX185" s="110"/>
      <c r="BY185" s="110"/>
      <c r="BZ185" s="110"/>
      <c r="CA185" s="110"/>
      <c r="CB185" s="110"/>
    </row>
    <row r="186" spans="7:80" s="97" customFormat="1" x14ac:dyDescent="0.25">
      <c r="G186" s="108" t="s">
        <v>16</v>
      </c>
      <c r="H186" s="114"/>
      <c r="I186" s="112">
        <f>IF(O186=$C$16,P186,IF($C$16=Q186,R186,IF(S186=$C$16,T186,IF(U186=$C$16,V186,IF(W186=$C$16,X186,IF(Y186=$C$16,Z186,IF(AA186=$C$16,AB186,IF(AC186=$C$16,AD186,IF(AE186=$C$16,AF186,IF(AG186=$C$16,AH186,IF(AI186=$C$16,AJ186,IF($C$16=AK186,AL186,0))))))))))))</f>
        <v>0</v>
      </c>
      <c r="J186" s="112"/>
      <c r="K186" s="100"/>
      <c r="L186" s="112"/>
      <c r="M186" s="105"/>
      <c r="N186" s="105"/>
      <c r="O186" s="109">
        <f t="shared" ref="O186" si="1987">+O183+12</f>
        <v>613</v>
      </c>
      <c r="P186" s="112">
        <f>SUM($L185:P185)</f>
        <v>0</v>
      </c>
      <c r="Q186" s="109">
        <f t="shared" ref="Q186" si="1988">+O186+1</f>
        <v>614</v>
      </c>
      <c r="R186" s="112">
        <f>SUM($L185:R185)</f>
        <v>0</v>
      </c>
      <c r="S186" s="109">
        <f t="shared" ref="S186" si="1989">+Q186+1</f>
        <v>615</v>
      </c>
      <c r="T186" s="112">
        <f>SUM($L185:T185)</f>
        <v>0</v>
      </c>
      <c r="U186" s="109">
        <f t="shared" ref="U186" si="1990">+S186+1</f>
        <v>616</v>
      </c>
      <c r="V186" s="112">
        <f>SUM($L185:V185)</f>
        <v>0</v>
      </c>
      <c r="W186" s="109">
        <f t="shared" ref="W186" si="1991">+U186+1</f>
        <v>617</v>
      </c>
      <c r="X186" s="112">
        <f>SUM($L185:X185)</f>
        <v>0</v>
      </c>
      <c r="Y186" s="109">
        <f t="shared" ref="Y186" si="1992">+W186+1</f>
        <v>618</v>
      </c>
      <c r="Z186" s="112">
        <f>SUM($L185:Z185)</f>
        <v>0</v>
      </c>
      <c r="AA186" s="109">
        <f t="shared" ref="AA186" si="1993">+Y186+1</f>
        <v>619</v>
      </c>
      <c r="AB186" s="112">
        <f>SUM($L185:AB185)</f>
        <v>0</v>
      </c>
      <c r="AC186" s="109">
        <f t="shared" ref="AC186" si="1994">+AA186+1</f>
        <v>620</v>
      </c>
      <c r="AD186" s="112">
        <f>SUM($L185:AD185)</f>
        <v>0</v>
      </c>
      <c r="AE186" s="109">
        <f t="shared" ref="AE186" si="1995">+AC186+1</f>
        <v>621</v>
      </c>
      <c r="AF186" s="112">
        <f>SUM($L185:AF185)</f>
        <v>0</v>
      </c>
      <c r="AG186" s="109">
        <f t="shared" ref="AG186" si="1996">+AE186+1</f>
        <v>622</v>
      </c>
      <c r="AH186" s="112">
        <f>SUM($L185:AH185)</f>
        <v>0</v>
      </c>
      <c r="AI186" s="109">
        <f t="shared" ref="AI186" si="1997">+AG186+1</f>
        <v>623</v>
      </c>
      <c r="AJ186" s="112">
        <f>SUM($L185:AJ185)</f>
        <v>0</v>
      </c>
      <c r="AK186" s="109">
        <f t="shared" ref="AK186" si="1998">+AI186+1</f>
        <v>624</v>
      </c>
      <c r="AL186" s="112">
        <f>SUM($L185:AL185)</f>
        <v>0</v>
      </c>
      <c r="AM186" s="112"/>
      <c r="AN186" s="107"/>
      <c r="AO186" s="107"/>
      <c r="AP186" s="107"/>
      <c r="AQ186" s="107"/>
      <c r="AR186" s="108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  <c r="BH186" s="109"/>
      <c r="BI186" s="109"/>
      <c r="BJ186" s="109"/>
      <c r="BK186" s="109"/>
      <c r="BL186" s="109"/>
      <c r="BM186" s="109"/>
      <c r="BN186" s="109"/>
      <c r="BO186" s="109"/>
      <c r="BP186" s="109"/>
      <c r="BQ186" s="109"/>
      <c r="BR186" s="109"/>
      <c r="BS186" s="109"/>
      <c r="BT186" s="110"/>
      <c r="BU186" s="110"/>
      <c r="BV186" s="110"/>
      <c r="BW186" s="110"/>
      <c r="BX186" s="110"/>
      <c r="BY186" s="110"/>
      <c r="BZ186" s="110"/>
      <c r="CA186" s="110"/>
      <c r="CB186" s="110"/>
    </row>
    <row r="187" spans="7:80" s="97" customFormat="1" x14ac:dyDescent="0.25">
      <c r="G187" s="101" t="s">
        <v>17</v>
      </c>
      <c r="H187" s="102">
        <f>IF(O186=$C$16,P187,IF($C$16=Q186,R187,IF(S186=$C$16,T187,IF(U186=$C$16,V187,IF(W186=$C$16,X187,IF(Y186=$C$16,Z187,IF(AA186=$C$16,AB187,IF(AC186=$C$16,AD187,IF(AE186=$C$16,AF187,IF(AG186=$C$16,AH187,IF(AI186=$C$16,AJ187,IF($C$16=AK186,AL187,0))))))))))))</f>
        <v>0</v>
      </c>
      <c r="I187" s="103"/>
      <c r="J187" s="104"/>
      <c r="K187" s="103"/>
      <c r="L187" s="102"/>
      <c r="M187" s="105">
        <f t="shared" ref="M187" si="1999">+AN182</f>
        <v>0</v>
      </c>
      <c r="N187" s="105"/>
      <c r="O187" s="106">
        <f t="shared" ref="O187" si="2000">+O185</f>
        <v>0</v>
      </c>
      <c r="P187" s="102">
        <f t="shared" ref="P187" si="2001">+M187+P185</f>
        <v>0</v>
      </c>
      <c r="Q187" s="106">
        <f t="shared" ref="Q187" si="2002">+Q185+O187</f>
        <v>0</v>
      </c>
      <c r="R187" s="102">
        <f t="shared" ref="R187" si="2003">+R185+P187</f>
        <v>0</v>
      </c>
      <c r="S187" s="106">
        <f t="shared" ref="S187" si="2004">+S185+Q187</f>
        <v>0</v>
      </c>
      <c r="T187" s="102">
        <f t="shared" ref="T187" si="2005">+T185+R187</f>
        <v>0</v>
      </c>
      <c r="U187" s="106">
        <f t="shared" ref="U187" si="2006">+U185+S187</f>
        <v>0</v>
      </c>
      <c r="V187" s="102">
        <f t="shared" ref="V187" si="2007">+V185+T187</f>
        <v>0</v>
      </c>
      <c r="W187" s="106">
        <f t="shared" ref="W187" si="2008">+W185+U187</f>
        <v>0</v>
      </c>
      <c r="X187" s="102">
        <f t="shared" ref="X187" si="2009">+X185+V187</f>
        <v>0</v>
      </c>
      <c r="Y187" s="106">
        <f t="shared" ref="Y187" si="2010">+Y185+W187</f>
        <v>0</v>
      </c>
      <c r="Z187" s="102">
        <f t="shared" ref="Z187" si="2011">+Z185+X187</f>
        <v>0</v>
      </c>
      <c r="AA187" s="106">
        <f t="shared" ref="AA187" si="2012">+AA185+Y187</f>
        <v>0</v>
      </c>
      <c r="AB187" s="102">
        <f t="shared" ref="AB187" si="2013">+AB185+Z187</f>
        <v>0</v>
      </c>
      <c r="AC187" s="106">
        <f t="shared" ref="AC187" si="2014">+AC185+AA187</f>
        <v>0</v>
      </c>
      <c r="AD187" s="102">
        <f t="shared" ref="AD187" si="2015">+AD185+AB187</f>
        <v>0</v>
      </c>
      <c r="AE187" s="106">
        <f t="shared" ref="AE187" si="2016">+AE185+AC187</f>
        <v>0</v>
      </c>
      <c r="AF187" s="102">
        <f t="shared" ref="AF187" si="2017">+AF185+AD187</f>
        <v>0</v>
      </c>
      <c r="AG187" s="106">
        <f t="shared" ref="AG187" si="2018">+AG185+AE187</f>
        <v>0</v>
      </c>
      <c r="AH187" s="102">
        <f t="shared" ref="AH187" si="2019">+AH185+AF187</f>
        <v>0</v>
      </c>
      <c r="AI187" s="106">
        <f t="shared" ref="AI187" si="2020">+AI185+AG187</f>
        <v>0</v>
      </c>
      <c r="AJ187" s="102">
        <f t="shared" ref="AJ187" si="2021">+AJ185+AH187</f>
        <v>0</v>
      </c>
      <c r="AK187" s="106">
        <f t="shared" ref="AK187" si="2022">+AK185+AI187</f>
        <v>0</v>
      </c>
      <c r="AL187" s="102">
        <f t="shared" ref="AL187" si="2023">+AL185+AJ187</f>
        <v>0</v>
      </c>
      <c r="AM187" s="102"/>
      <c r="AN187" s="105"/>
      <c r="AO187" s="105"/>
      <c r="AP187" s="107"/>
      <c r="AQ187" s="107"/>
      <c r="AR187" s="108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  <c r="BH187" s="109"/>
      <c r="BI187" s="109"/>
      <c r="BJ187" s="109"/>
      <c r="BK187" s="109"/>
      <c r="BL187" s="109"/>
      <c r="BM187" s="109"/>
      <c r="BN187" s="109"/>
      <c r="BO187" s="109"/>
      <c r="BP187" s="109"/>
      <c r="BQ187" s="109"/>
      <c r="BR187" s="109"/>
      <c r="BS187" s="109"/>
      <c r="BT187" s="110"/>
      <c r="BU187" s="110"/>
      <c r="BV187" s="110"/>
      <c r="BW187" s="110"/>
      <c r="BX187" s="110"/>
      <c r="BY187" s="110"/>
      <c r="BZ187" s="110"/>
      <c r="CA187" s="110"/>
      <c r="CB187" s="110"/>
    </row>
    <row r="188" spans="7:80" s="97" customFormat="1" x14ac:dyDescent="0.25">
      <c r="G188" s="36"/>
      <c r="H188" s="37"/>
      <c r="I188" s="112"/>
      <c r="J188" s="112"/>
      <c r="K188" s="39">
        <f t="shared" ref="K188" si="2024">+K185+1</f>
        <v>53</v>
      </c>
      <c r="L188" s="38">
        <f t="shared" ref="L188" si="2025">+AM185</f>
        <v>0</v>
      </c>
      <c r="M188" s="105"/>
      <c r="N188" s="105"/>
      <c r="O188" s="38">
        <f>IF($C$12=0,O185,O185+(O185*$C$12))</f>
        <v>0</v>
      </c>
      <c r="P188" s="38">
        <f>IF($C$15=$H$12,+(L188+O188)*$G$14/12,0)</f>
        <v>0</v>
      </c>
      <c r="Q188" s="38">
        <f t="shared" ref="Q188" si="2026">IF(Q185=0,0,+O188)</f>
        <v>0</v>
      </c>
      <c r="R188" s="38">
        <f>IF($C$15=$H$12,+SUM(L188:Q188)*$G$14/12,0)</f>
        <v>0</v>
      </c>
      <c r="S188" s="38">
        <f t="shared" ref="S188" si="2027">IF(S185=0,0,+Q188)</f>
        <v>0</v>
      </c>
      <c r="T188" s="38">
        <f>IF($C$15=$H$12,SUM(L188:S188)*$G$14/12,0)</f>
        <v>0</v>
      </c>
      <c r="U188" s="38">
        <f t="shared" ref="U188" si="2028">IF(U185=0,0,+S188)</f>
        <v>0</v>
      </c>
      <c r="V188" s="38">
        <f>IF($C$15=$H$12,SUM(L188:U188)*$G$14/12,0)</f>
        <v>0</v>
      </c>
      <c r="W188" s="38">
        <f t="shared" ref="W188" si="2029">IF(W185=0,0,+U188)</f>
        <v>0</v>
      </c>
      <c r="X188" s="38">
        <f>IF($C$15=$H$12,SUM(L188:W188)*$G$14/12,0)</f>
        <v>0</v>
      </c>
      <c r="Y188" s="38">
        <f t="shared" ref="Y188" si="2030">IF(Y185=0,0,+W188)</f>
        <v>0</v>
      </c>
      <c r="Z188" s="38">
        <f>IF($C$15=$H$12,SUM(L188:Y188)*$G$14/12,0)</f>
        <v>0</v>
      </c>
      <c r="AA188" s="38">
        <f t="shared" ref="AA188" si="2031">IF(AA185=0,0,+Y188)</f>
        <v>0</v>
      </c>
      <c r="AB188" s="38">
        <f>IF($C$15=$H$12,SUM(L188:AA188)*$G$14/12,0)</f>
        <v>0</v>
      </c>
      <c r="AC188" s="38">
        <f t="shared" ref="AC188" si="2032">IF(AC185=0,0,+AA188)</f>
        <v>0</v>
      </c>
      <c r="AD188" s="38">
        <f>IF($C$15=$H$12,SUM(L188:AC188)*$G$14/12,0)</f>
        <v>0</v>
      </c>
      <c r="AE188" s="38">
        <f t="shared" ref="AE188" si="2033">IF(AE185=0,0,+AC188)</f>
        <v>0</v>
      </c>
      <c r="AF188" s="38">
        <f>IF($C$15=$H$12,SUM(L188:AE188)*$G$14/12,0)</f>
        <v>0</v>
      </c>
      <c r="AG188" s="38">
        <f t="shared" ref="AG188" si="2034">IF(AG185=0,0,+AE188)</f>
        <v>0</v>
      </c>
      <c r="AH188" s="38">
        <f>IF($C$15=$H$12,SUM(L188:AG188)*$G$14/12,0)</f>
        <v>0</v>
      </c>
      <c r="AI188" s="38">
        <f t="shared" ref="AI188" si="2035">IF(AI185=0,0,+AG188)</f>
        <v>0</v>
      </c>
      <c r="AJ188" s="38">
        <f>IF($C$15=$H$12,SUM(L188:AI188)*$G$14/12,0)</f>
        <v>0</v>
      </c>
      <c r="AK188" s="38">
        <f t="shared" ref="AK188" si="2036">IF(AK185=0,0,+AI188)</f>
        <v>0</v>
      </c>
      <c r="AL188" s="38">
        <f>IF($C$15=$H$12,SUM(L188:AK188)*$G$14/12,IF($C$15=$H$13,(L188+O188)*$G$14,0))</f>
        <v>0</v>
      </c>
      <c r="AM188" s="38">
        <f t="shared" ref="AM188" si="2037">SUM(L188:AL188)</f>
        <v>0</v>
      </c>
      <c r="AN188" s="113">
        <f>+AN185+P188+R188+T188+V188+X188+Z188+AB188+AD188+AF188+AH188+AJ188+AL188</f>
        <v>0</v>
      </c>
      <c r="AO188" s="113">
        <f>+AO185+O188+Q188+S188+U188+W188+Y188+AA188+AC188+AE188+AG188+AI188+AK188</f>
        <v>0</v>
      </c>
      <c r="AP188" s="113">
        <f>+AP185+(AP185*$C$12)</f>
        <v>0</v>
      </c>
      <c r="AQ188" s="113">
        <f>+AP188-(AP188*$C$19)</f>
        <v>0</v>
      </c>
      <c r="AR188" s="108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  <c r="BH188" s="109"/>
      <c r="BI188" s="109"/>
      <c r="BJ188" s="109"/>
      <c r="BK188" s="109"/>
      <c r="BL188" s="109"/>
      <c r="BM188" s="109"/>
      <c r="BN188" s="109"/>
      <c r="BO188" s="109"/>
      <c r="BP188" s="109"/>
      <c r="BQ188" s="109"/>
      <c r="BR188" s="109"/>
      <c r="BS188" s="109"/>
      <c r="BT188" s="110"/>
      <c r="BU188" s="110"/>
      <c r="BV188" s="110"/>
      <c r="BW188" s="110"/>
      <c r="BX188" s="110"/>
      <c r="BY188" s="110"/>
      <c r="BZ188" s="110"/>
      <c r="CA188" s="110"/>
      <c r="CB188" s="110"/>
    </row>
    <row r="189" spans="7:80" s="97" customFormat="1" x14ac:dyDescent="0.25">
      <c r="G189" s="108" t="s">
        <v>16</v>
      </c>
      <c r="H189" s="114"/>
      <c r="I189" s="112">
        <f>IF(O189=$C$16,P189,IF($C$16=Q189,R189,IF(S189=$C$16,T189,IF(U189=$C$16,V189,IF(W189=$C$16,X189,IF(Y189=$C$16,Z189,IF(AA189=$C$16,AB189,IF(AC189=$C$16,AD189,IF(AE189=$C$16,AF189,IF(AG189=$C$16,AH189,IF(AI189=$C$16,AJ189,IF($C$16=AK189,AL189,0))))))))))))</f>
        <v>0</v>
      </c>
      <c r="J189" s="112"/>
      <c r="K189" s="100"/>
      <c r="L189" s="112"/>
      <c r="M189" s="105"/>
      <c r="N189" s="105"/>
      <c r="O189" s="109">
        <f t="shared" ref="O189" si="2038">+O186+12</f>
        <v>625</v>
      </c>
      <c r="P189" s="112">
        <f>SUM($L188:P188)</f>
        <v>0</v>
      </c>
      <c r="Q189" s="109">
        <f t="shared" ref="Q189" si="2039">+O189+1</f>
        <v>626</v>
      </c>
      <c r="R189" s="112">
        <f>SUM($L188:R188)</f>
        <v>0</v>
      </c>
      <c r="S189" s="109">
        <f t="shared" ref="S189" si="2040">+Q189+1</f>
        <v>627</v>
      </c>
      <c r="T189" s="112">
        <f>SUM($L188:T188)</f>
        <v>0</v>
      </c>
      <c r="U189" s="109">
        <f t="shared" ref="U189" si="2041">+S189+1</f>
        <v>628</v>
      </c>
      <c r="V189" s="112">
        <f>SUM($L188:V188)</f>
        <v>0</v>
      </c>
      <c r="W189" s="109">
        <f t="shared" ref="W189" si="2042">+U189+1</f>
        <v>629</v>
      </c>
      <c r="X189" s="112">
        <f>SUM($L188:X188)</f>
        <v>0</v>
      </c>
      <c r="Y189" s="109">
        <f t="shared" ref="Y189" si="2043">+W189+1</f>
        <v>630</v>
      </c>
      <c r="Z189" s="112">
        <f>SUM($L188:Z188)</f>
        <v>0</v>
      </c>
      <c r="AA189" s="109">
        <f t="shared" ref="AA189" si="2044">+Y189+1</f>
        <v>631</v>
      </c>
      <c r="AB189" s="112">
        <f>SUM($L188:AB188)</f>
        <v>0</v>
      </c>
      <c r="AC189" s="109">
        <f t="shared" ref="AC189" si="2045">+AA189+1</f>
        <v>632</v>
      </c>
      <c r="AD189" s="112">
        <f>SUM($L188:AD188)</f>
        <v>0</v>
      </c>
      <c r="AE189" s="109">
        <f t="shared" ref="AE189" si="2046">+AC189+1</f>
        <v>633</v>
      </c>
      <c r="AF189" s="112">
        <f>SUM($L188:AF188)</f>
        <v>0</v>
      </c>
      <c r="AG189" s="109">
        <f t="shared" ref="AG189" si="2047">+AE189+1</f>
        <v>634</v>
      </c>
      <c r="AH189" s="112">
        <f>SUM($L188:AH188)</f>
        <v>0</v>
      </c>
      <c r="AI189" s="109">
        <f t="shared" ref="AI189" si="2048">+AG189+1</f>
        <v>635</v>
      </c>
      <c r="AJ189" s="112">
        <f>SUM($L188:AJ188)</f>
        <v>0</v>
      </c>
      <c r="AK189" s="109">
        <f t="shared" ref="AK189" si="2049">+AI189+1</f>
        <v>636</v>
      </c>
      <c r="AL189" s="112">
        <f>SUM($L188:AL188)</f>
        <v>0</v>
      </c>
      <c r="AM189" s="112"/>
      <c r="AN189" s="107"/>
      <c r="AO189" s="107"/>
      <c r="AP189" s="107"/>
      <c r="AQ189" s="107"/>
      <c r="AR189" s="108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  <c r="BG189" s="109"/>
      <c r="BH189" s="109"/>
      <c r="BI189" s="109"/>
      <c r="BJ189" s="109"/>
      <c r="BK189" s="109"/>
      <c r="BL189" s="109"/>
      <c r="BM189" s="109"/>
      <c r="BN189" s="109"/>
      <c r="BO189" s="109"/>
      <c r="BP189" s="109"/>
      <c r="BQ189" s="109"/>
      <c r="BR189" s="109"/>
      <c r="BS189" s="109"/>
      <c r="BT189" s="110"/>
      <c r="BU189" s="110"/>
      <c r="BV189" s="110"/>
      <c r="BW189" s="110"/>
      <c r="BX189" s="110"/>
      <c r="BY189" s="110"/>
      <c r="BZ189" s="110"/>
      <c r="CA189" s="110"/>
      <c r="CB189" s="110"/>
    </row>
    <row r="190" spans="7:80" s="97" customFormat="1" x14ac:dyDescent="0.25">
      <c r="G190" s="101" t="s">
        <v>17</v>
      </c>
      <c r="H190" s="102">
        <f>IF(O189=$C$16,P190,IF($C$16=Q189,R190,IF(S189=$C$16,T190,IF(U189=$C$16,V190,IF(W189=$C$16,X190,IF(Y189=$C$16,Z190,IF(AA189=$C$16,AB190,IF(AC189=$C$16,AD190,IF(AE189=$C$16,AF190,IF(AG189=$C$16,AH190,IF(AI189=$C$16,AJ190,IF($C$16=AK189,AL190,0))))))))))))</f>
        <v>0</v>
      </c>
      <c r="I190" s="103"/>
      <c r="J190" s="104"/>
      <c r="K190" s="103"/>
      <c r="L190" s="102"/>
      <c r="M190" s="105">
        <f t="shared" ref="M190" si="2050">+AN185</f>
        <v>0</v>
      </c>
      <c r="N190" s="105"/>
      <c r="O190" s="106">
        <f t="shared" ref="O190" si="2051">+O188</f>
        <v>0</v>
      </c>
      <c r="P190" s="102">
        <f t="shared" ref="P190" si="2052">+M190+P188</f>
        <v>0</v>
      </c>
      <c r="Q190" s="106">
        <f t="shared" ref="Q190" si="2053">+Q188+O190</f>
        <v>0</v>
      </c>
      <c r="R190" s="102">
        <f t="shared" ref="R190" si="2054">+R188+P190</f>
        <v>0</v>
      </c>
      <c r="S190" s="106">
        <f t="shared" ref="S190" si="2055">+S188+Q190</f>
        <v>0</v>
      </c>
      <c r="T190" s="102">
        <f t="shared" ref="T190" si="2056">+T188+R190</f>
        <v>0</v>
      </c>
      <c r="U190" s="106">
        <f t="shared" ref="U190" si="2057">+U188+S190</f>
        <v>0</v>
      </c>
      <c r="V190" s="102">
        <f t="shared" ref="V190" si="2058">+V188+T190</f>
        <v>0</v>
      </c>
      <c r="W190" s="106">
        <f t="shared" ref="W190" si="2059">+W188+U190</f>
        <v>0</v>
      </c>
      <c r="X190" s="102">
        <f t="shared" ref="X190" si="2060">+X188+V190</f>
        <v>0</v>
      </c>
      <c r="Y190" s="106">
        <f t="shared" ref="Y190" si="2061">+Y188+W190</f>
        <v>0</v>
      </c>
      <c r="Z190" s="102">
        <f t="shared" ref="Z190" si="2062">+Z188+X190</f>
        <v>0</v>
      </c>
      <c r="AA190" s="106">
        <f t="shared" ref="AA190" si="2063">+AA188+Y190</f>
        <v>0</v>
      </c>
      <c r="AB190" s="102">
        <f t="shared" ref="AB190" si="2064">+AB188+Z190</f>
        <v>0</v>
      </c>
      <c r="AC190" s="106">
        <f t="shared" ref="AC190" si="2065">+AC188+AA190</f>
        <v>0</v>
      </c>
      <c r="AD190" s="102">
        <f t="shared" ref="AD190" si="2066">+AD188+AB190</f>
        <v>0</v>
      </c>
      <c r="AE190" s="106">
        <f t="shared" ref="AE190" si="2067">+AE188+AC190</f>
        <v>0</v>
      </c>
      <c r="AF190" s="102">
        <f t="shared" ref="AF190" si="2068">+AF188+AD190</f>
        <v>0</v>
      </c>
      <c r="AG190" s="106">
        <f t="shared" ref="AG190" si="2069">+AG188+AE190</f>
        <v>0</v>
      </c>
      <c r="AH190" s="102">
        <f t="shared" ref="AH190" si="2070">+AH188+AF190</f>
        <v>0</v>
      </c>
      <c r="AI190" s="106">
        <f t="shared" ref="AI190" si="2071">+AI188+AG190</f>
        <v>0</v>
      </c>
      <c r="AJ190" s="102">
        <f t="shared" ref="AJ190" si="2072">+AJ188+AH190</f>
        <v>0</v>
      </c>
      <c r="AK190" s="106">
        <f t="shared" ref="AK190" si="2073">+AK188+AI190</f>
        <v>0</v>
      </c>
      <c r="AL190" s="102">
        <f t="shared" ref="AL190" si="2074">+AL188+AJ190</f>
        <v>0</v>
      </c>
      <c r="AM190" s="102"/>
      <c r="AN190" s="105"/>
      <c r="AO190" s="105"/>
      <c r="AP190" s="107"/>
      <c r="AQ190" s="107"/>
      <c r="AR190" s="108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  <c r="BH190" s="109"/>
      <c r="BI190" s="109"/>
      <c r="BJ190" s="109"/>
      <c r="BK190" s="109"/>
      <c r="BL190" s="109"/>
      <c r="BM190" s="109"/>
      <c r="BN190" s="109"/>
      <c r="BO190" s="109"/>
      <c r="BP190" s="109"/>
      <c r="BQ190" s="109"/>
      <c r="BR190" s="109"/>
      <c r="BS190" s="109"/>
      <c r="BT190" s="110"/>
      <c r="BU190" s="110"/>
      <c r="BV190" s="110"/>
      <c r="BW190" s="110"/>
      <c r="BX190" s="110"/>
      <c r="BY190" s="110"/>
      <c r="BZ190" s="110"/>
      <c r="CA190" s="110"/>
      <c r="CB190" s="110"/>
    </row>
    <row r="191" spans="7:80" s="97" customFormat="1" x14ac:dyDescent="0.25">
      <c r="G191" s="36"/>
      <c r="H191" s="37"/>
      <c r="I191" s="112"/>
      <c r="J191" s="112"/>
      <c r="K191" s="39">
        <f t="shared" ref="K191" si="2075">+K188+1</f>
        <v>54</v>
      </c>
      <c r="L191" s="38">
        <f t="shared" ref="L191" si="2076">+AM188</f>
        <v>0</v>
      </c>
      <c r="M191" s="105"/>
      <c r="N191" s="105"/>
      <c r="O191" s="38">
        <f>IF($C$12=0,O188,O188+(O188*$C$12))</f>
        <v>0</v>
      </c>
      <c r="P191" s="38">
        <f>IF($C$15=$H$12,+(L191+O191)*$G$14/12,0)</f>
        <v>0</v>
      </c>
      <c r="Q191" s="38">
        <f t="shared" ref="Q191" si="2077">IF(Q188=0,0,+O191)</f>
        <v>0</v>
      </c>
      <c r="R191" s="38">
        <f>IF($C$15=$H$12,+SUM(L191:Q191)*$G$14/12,0)</f>
        <v>0</v>
      </c>
      <c r="S191" s="38">
        <f t="shared" ref="S191" si="2078">IF(S188=0,0,+Q191)</f>
        <v>0</v>
      </c>
      <c r="T191" s="38">
        <f>IF($C$15=$H$12,SUM(L191:S191)*$G$14/12,0)</f>
        <v>0</v>
      </c>
      <c r="U191" s="38">
        <f t="shared" ref="U191" si="2079">IF(U188=0,0,+S191)</f>
        <v>0</v>
      </c>
      <c r="V191" s="38">
        <f>IF($C$15=$H$12,SUM(L191:U191)*$G$14/12,0)</f>
        <v>0</v>
      </c>
      <c r="W191" s="38">
        <f t="shared" ref="W191" si="2080">IF(W188=0,0,+U191)</f>
        <v>0</v>
      </c>
      <c r="X191" s="38">
        <f>IF($C$15=$H$12,SUM(L191:W191)*$G$14/12,0)</f>
        <v>0</v>
      </c>
      <c r="Y191" s="38">
        <f t="shared" ref="Y191" si="2081">IF(Y188=0,0,+W191)</f>
        <v>0</v>
      </c>
      <c r="Z191" s="38">
        <f>IF($C$15=$H$12,SUM(L191:Y191)*$G$14/12,0)</f>
        <v>0</v>
      </c>
      <c r="AA191" s="38">
        <f t="shared" ref="AA191" si="2082">IF(AA188=0,0,+Y191)</f>
        <v>0</v>
      </c>
      <c r="AB191" s="38">
        <f>IF($C$15=$H$12,SUM(L191:AA191)*$G$14/12,0)</f>
        <v>0</v>
      </c>
      <c r="AC191" s="38">
        <f t="shared" ref="AC191" si="2083">IF(AC188=0,0,+AA191)</f>
        <v>0</v>
      </c>
      <c r="AD191" s="38">
        <f>IF($C$15=$H$12,SUM(L191:AC191)*$G$14/12,0)</f>
        <v>0</v>
      </c>
      <c r="AE191" s="38">
        <f t="shared" ref="AE191" si="2084">IF(AE188=0,0,+AC191)</f>
        <v>0</v>
      </c>
      <c r="AF191" s="38">
        <f>IF($C$15=$H$12,SUM(L191:AE191)*$G$14/12,0)</f>
        <v>0</v>
      </c>
      <c r="AG191" s="38">
        <f t="shared" ref="AG191" si="2085">IF(AG188=0,0,+AE191)</f>
        <v>0</v>
      </c>
      <c r="AH191" s="38">
        <f>IF($C$15=$H$12,SUM(L191:AG191)*$G$14/12,0)</f>
        <v>0</v>
      </c>
      <c r="AI191" s="38">
        <f t="shared" ref="AI191" si="2086">IF(AI188=0,0,+AG191)</f>
        <v>0</v>
      </c>
      <c r="AJ191" s="38">
        <f>IF($C$15=$H$12,SUM(L191:AI191)*$G$14/12,0)</f>
        <v>0</v>
      </c>
      <c r="AK191" s="38">
        <f t="shared" ref="AK191" si="2087">IF(AK188=0,0,+AI191)</f>
        <v>0</v>
      </c>
      <c r="AL191" s="38">
        <f>IF($C$15=$H$12,SUM(L191:AK191)*$G$14/12,IF($C$15=$H$13,(L191+O191)*$G$14,0))</f>
        <v>0</v>
      </c>
      <c r="AM191" s="38">
        <f t="shared" ref="AM191" si="2088">SUM(L191:AL191)</f>
        <v>0</v>
      </c>
      <c r="AN191" s="113">
        <f>+AN188+P191+R191+T191+V191+X191+Z191+AB191+AD191+AF191+AH191+AJ191+AL191</f>
        <v>0</v>
      </c>
      <c r="AO191" s="113">
        <f>+AO188+O191+Q191+S191+U191+W191+Y191+AA191+AC191+AE191+AG191+AI191+AK191</f>
        <v>0</v>
      </c>
      <c r="AP191" s="113">
        <f>+AP188+(AP188*$C$12)</f>
        <v>0</v>
      </c>
      <c r="AQ191" s="113">
        <f>+AP191-(AP191*$C$19)</f>
        <v>0</v>
      </c>
      <c r="AR191" s="108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  <c r="BH191" s="109"/>
      <c r="BI191" s="109"/>
      <c r="BJ191" s="109"/>
      <c r="BK191" s="109"/>
      <c r="BL191" s="109"/>
      <c r="BM191" s="109"/>
      <c r="BN191" s="109"/>
      <c r="BO191" s="109"/>
      <c r="BP191" s="109"/>
      <c r="BQ191" s="109"/>
      <c r="BR191" s="109"/>
      <c r="BS191" s="109"/>
      <c r="BT191" s="110"/>
      <c r="BU191" s="110"/>
      <c r="BV191" s="110"/>
      <c r="BW191" s="110"/>
      <c r="BX191" s="110"/>
      <c r="BY191" s="110"/>
      <c r="BZ191" s="110"/>
      <c r="CA191" s="110"/>
      <c r="CB191" s="110"/>
    </row>
    <row r="192" spans="7:80" s="97" customFormat="1" x14ac:dyDescent="0.25">
      <c r="G192" s="108" t="s">
        <v>16</v>
      </c>
      <c r="H192" s="114"/>
      <c r="I192" s="112">
        <f>IF(O192=$C$16,P192,IF($C$16=Q192,R192,IF(S192=$C$16,T192,IF(U192=$C$16,V192,IF(W192=$C$16,X192,IF(Y192=$C$16,Z192,IF(AA192=$C$16,AB192,IF(AC192=$C$16,AD192,IF(AE192=$C$16,AF192,IF(AG192=$C$16,AH192,IF(AI192=$C$16,AJ192,IF($C$16=AK192,AL192,0))))))))))))</f>
        <v>0</v>
      </c>
      <c r="J192" s="112"/>
      <c r="K192" s="100"/>
      <c r="L192" s="112"/>
      <c r="M192" s="105"/>
      <c r="N192" s="105"/>
      <c r="O192" s="109">
        <f t="shared" ref="O192" si="2089">+O189+12</f>
        <v>637</v>
      </c>
      <c r="P192" s="112">
        <f>SUM($L191:P191)</f>
        <v>0</v>
      </c>
      <c r="Q192" s="109">
        <f t="shared" ref="Q192" si="2090">+O192+1</f>
        <v>638</v>
      </c>
      <c r="R192" s="112">
        <f>SUM($L191:R191)</f>
        <v>0</v>
      </c>
      <c r="S192" s="109">
        <f t="shared" ref="S192" si="2091">+Q192+1</f>
        <v>639</v>
      </c>
      <c r="T192" s="112">
        <f>SUM($L191:T191)</f>
        <v>0</v>
      </c>
      <c r="U192" s="109">
        <f t="shared" ref="U192" si="2092">+S192+1</f>
        <v>640</v>
      </c>
      <c r="V192" s="112">
        <f>SUM($L191:V191)</f>
        <v>0</v>
      </c>
      <c r="W192" s="109">
        <f t="shared" ref="W192" si="2093">+U192+1</f>
        <v>641</v>
      </c>
      <c r="X192" s="112">
        <f>SUM($L191:X191)</f>
        <v>0</v>
      </c>
      <c r="Y192" s="109">
        <f t="shared" ref="Y192" si="2094">+W192+1</f>
        <v>642</v>
      </c>
      <c r="Z192" s="112">
        <f>SUM($L191:Z191)</f>
        <v>0</v>
      </c>
      <c r="AA192" s="109">
        <f t="shared" ref="AA192" si="2095">+Y192+1</f>
        <v>643</v>
      </c>
      <c r="AB192" s="112">
        <f>SUM($L191:AB191)</f>
        <v>0</v>
      </c>
      <c r="AC192" s="109">
        <f t="shared" ref="AC192" si="2096">+AA192+1</f>
        <v>644</v>
      </c>
      <c r="AD192" s="112">
        <f>SUM($L191:AD191)</f>
        <v>0</v>
      </c>
      <c r="AE192" s="109">
        <f t="shared" ref="AE192" si="2097">+AC192+1</f>
        <v>645</v>
      </c>
      <c r="AF192" s="112">
        <f>SUM($L191:AF191)</f>
        <v>0</v>
      </c>
      <c r="AG192" s="109">
        <f t="shared" ref="AG192" si="2098">+AE192+1</f>
        <v>646</v>
      </c>
      <c r="AH192" s="112">
        <f>SUM($L191:AH191)</f>
        <v>0</v>
      </c>
      <c r="AI192" s="109">
        <f t="shared" ref="AI192" si="2099">+AG192+1</f>
        <v>647</v>
      </c>
      <c r="AJ192" s="112">
        <f>SUM($L191:AJ191)</f>
        <v>0</v>
      </c>
      <c r="AK192" s="109">
        <f t="shared" ref="AK192" si="2100">+AI192+1</f>
        <v>648</v>
      </c>
      <c r="AL192" s="112">
        <f>SUM($L191:AL191)</f>
        <v>0</v>
      </c>
      <c r="AM192" s="112"/>
      <c r="AN192" s="107"/>
      <c r="AO192" s="107"/>
      <c r="AP192" s="107"/>
      <c r="AQ192" s="107"/>
      <c r="AR192" s="108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  <c r="BH192" s="109"/>
      <c r="BI192" s="109"/>
      <c r="BJ192" s="109"/>
      <c r="BK192" s="109"/>
      <c r="BL192" s="109"/>
      <c r="BM192" s="109"/>
      <c r="BN192" s="109"/>
      <c r="BO192" s="109"/>
      <c r="BP192" s="109"/>
      <c r="BQ192" s="109"/>
      <c r="BR192" s="109"/>
      <c r="BS192" s="109"/>
      <c r="BT192" s="110"/>
      <c r="BU192" s="110"/>
      <c r="BV192" s="110"/>
      <c r="BW192" s="110"/>
      <c r="BX192" s="110"/>
      <c r="BY192" s="110"/>
      <c r="BZ192" s="110"/>
      <c r="CA192" s="110"/>
      <c r="CB192" s="110"/>
    </row>
    <row r="193" spans="7:80" s="97" customFormat="1" x14ac:dyDescent="0.25">
      <c r="G193" s="101" t="s">
        <v>17</v>
      </c>
      <c r="H193" s="102">
        <f>IF(O192=$C$16,P193,IF($C$16=Q192,R193,IF(S192=$C$16,T193,IF(U192=$C$16,V193,IF(W192=$C$16,X193,IF(Y192=$C$16,Z193,IF(AA192=$C$16,AB193,IF(AC192=$C$16,AD193,IF(AE192=$C$16,AF193,IF(AG192=$C$16,AH193,IF(AI192=$C$16,AJ193,IF($C$16=AK192,AL193,0))))))))))))</f>
        <v>0</v>
      </c>
      <c r="I193" s="103"/>
      <c r="J193" s="104"/>
      <c r="K193" s="103"/>
      <c r="L193" s="102"/>
      <c r="M193" s="105">
        <f t="shared" ref="M193" si="2101">+AN188</f>
        <v>0</v>
      </c>
      <c r="N193" s="105"/>
      <c r="O193" s="106">
        <f t="shared" ref="O193" si="2102">+O191</f>
        <v>0</v>
      </c>
      <c r="P193" s="102">
        <f t="shared" ref="P193" si="2103">+M193+P191</f>
        <v>0</v>
      </c>
      <c r="Q193" s="106">
        <f t="shared" ref="Q193" si="2104">+Q191+O193</f>
        <v>0</v>
      </c>
      <c r="R193" s="102">
        <f t="shared" ref="R193" si="2105">+R191+P193</f>
        <v>0</v>
      </c>
      <c r="S193" s="106">
        <f t="shared" ref="S193" si="2106">+S191+Q193</f>
        <v>0</v>
      </c>
      <c r="T193" s="102">
        <f t="shared" ref="T193" si="2107">+T191+R193</f>
        <v>0</v>
      </c>
      <c r="U193" s="106">
        <f t="shared" ref="U193" si="2108">+U191+S193</f>
        <v>0</v>
      </c>
      <c r="V193" s="102">
        <f t="shared" ref="V193" si="2109">+V191+T193</f>
        <v>0</v>
      </c>
      <c r="W193" s="106">
        <f t="shared" ref="W193" si="2110">+W191+U193</f>
        <v>0</v>
      </c>
      <c r="X193" s="102">
        <f t="shared" ref="X193" si="2111">+X191+V193</f>
        <v>0</v>
      </c>
      <c r="Y193" s="106">
        <f t="shared" ref="Y193" si="2112">+Y191+W193</f>
        <v>0</v>
      </c>
      <c r="Z193" s="102">
        <f t="shared" ref="Z193" si="2113">+Z191+X193</f>
        <v>0</v>
      </c>
      <c r="AA193" s="106">
        <f t="shared" ref="AA193" si="2114">+AA191+Y193</f>
        <v>0</v>
      </c>
      <c r="AB193" s="102">
        <f t="shared" ref="AB193" si="2115">+AB191+Z193</f>
        <v>0</v>
      </c>
      <c r="AC193" s="106">
        <f t="shared" ref="AC193" si="2116">+AC191+AA193</f>
        <v>0</v>
      </c>
      <c r="AD193" s="102">
        <f t="shared" ref="AD193" si="2117">+AD191+AB193</f>
        <v>0</v>
      </c>
      <c r="AE193" s="106">
        <f t="shared" ref="AE193" si="2118">+AE191+AC193</f>
        <v>0</v>
      </c>
      <c r="AF193" s="102">
        <f t="shared" ref="AF193" si="2119">+AF191+AD193</f>
        <v>0</v>
      </c>
      <c r="AG193" s="106">
        <f t="shared" ref="AG193" si="2120">+AG191+AE193</f>
        <v>0</v>
      </c>
      <c r="AH193" s="102">
        <f t="shared" ref="AH193" si="2121">+AH191+AF193</f>
        <v>0</v>
      </c>
      <c r="AI193" s="106">
        <f t="shared" ref="AI193" si="2122">+AI191+AG193</f>
        <v>0</v>
      </c>
      <c r="AJ193" s="102">
        <f t="shared" ref="AJ193" si="2123">+AJ191+AH193</f>
        <v>0</v>
      </c>
      <c r="AK193" s="106">
        <f t="shared" ref="AK193" si="2124">+AK191+AI193</f>
        <v>0</v>
      </c>
      <c r="AL193" s="102">
        <f t="shared" ref="AL193" si="2125">+AL191+AJ193</f>
        <v>0</v>
      </c>
      <c r="AM193" s="102"/>
      <c r="AN193" s="105"/>
      <c r="AO193" s="105"/>
      <c r="AP193" s="107"/>
      <c r="AQ193" s="107"/>
      <c r="AR193" s="108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  <c r="BG193" s="109"/>
      <c r="BH193" s="109"/>
      <c r="BI193" s="109"/>
      <c r="BJ193" s="109"/>
      <c r="BK193" s="109"/>
      <c r="BL193" s="109"/>
      <c r="BM193" s="109"/>
      <c r="BN193" s="109"/>
      <c r="BO193" s="109"/>
      <c r="BP193" s="109"/>
      <c r="BQ193" s="109"/>
      <c r="BR193" s="109"/>
      <c r="BS193" s="109"/>
      <c r="BT193" s="110"/>
      <c r="BU193" s="110"/>
      <c r="BV193" s="110"/>
      <c r="BW193" s="110"/>
      <c r="BX193" s="110"/>
      <c r="BY193" s="110"/>
      <c r="BZ193" s="110"/>
      <c r="CA193" s="110"/>
      <c r="CB193" s="110"/>
    </row>
    <row r="194" spans="7:80" s="97" customFormat="1" x14ac:dyDescent="0.25">
      <c r="G194" s="36"/>
      <c r="H194" s="37"/>
      <c r="I194" s="112"/>
      <c r="J194" s="112"/>
      <c r="K194" s="39">
        <f t="shared" ref="K194" si="2126">+K191+1</f>
        <v>55</v>
      </c>
      <c r="L194" s="38">
        <f t="shared" ref="L194" si="2127">+AM191</f>
        <v>0</v>
      </c>
      <c r="M194" s="105"/>
      <c r="N194" s="105"/>
      <c r="O194" s="38">
        <f>IF($C$12=0,O191,O191+(O191*$C$12))</f>
        <v>0</v>
      </c>
      <c r="P194" s="38">
        <f>IF($C$15=$H$12,+(L194+O194)*$G$14/12,0)</f>
        <v>0</v>
      </c>
      <c r="Q194" s="38">
        <f t="shared" ref="Q194" si="2128">IF(Q191=0,0,+O194)</f>
        <v>0</v>
      </c>
      <c r="R194" s="38">
        <f>IF($C$15=$H$12,+SUM(L194:Q194)*$G$14/12,0)</f>
        <v>0</v>
      </c>
      <c r="S194" s="38">
        <f t="shared" ref="S194" si="2129">IF(S191=0,0,+Q194)</f>
        <v>0</v>
      </c>
      <c r="T194" s="38">
        <f>IF($C$15=$H$12,SUM(L194:S194)*$G$14/12,0)</f>
        <v>0</v>
      </c>
      <c r="U194" s="38">
        <f t="shared" ref="U194" si="2130">IF(U191=0,0,+S194)</f>
        <v>0</v>
      </c>
      <c r="V194" s="38">
        <f>IF($C$15=$H$12,SUM(L194:U194)*$G$14/12,0)</f>
        <v>0</v>
      </c>
      <c r="W194" s="38">
        <f t="shared" ref="W194" si="2131">IF(W191=0,0,+U194)</f>
        <v>0</v>
      </c>
      <c r="X194" s="38">
        <f>IF($C$15=$H$12,SUM(L194:W194)*$G$14/12,0)</f>
        <v>0</v>
      </c>
      <c r="Y194" s="38">
        <f t="shared" ref="Y194" si="2132">IF(Y191=0,0,+W194)</f>
        <v>0</v>
      </c>
      <c r="Z194" s="38">
        <f>IF($C$15=$H$12,SUM(L194:Y194)*$G$14/12,0)</f>
        <v>0</v>
      </c>
      <c r="AA194" s="38">
        <f t="shared" ref="AA194" si="2133">IF(AA191=0,0,+Y194)</f>
        <v>0</v>
      </c>
      <c r="AB194" s="38">
        <f>IF($C$15=$H$12,SUM(L194:AA194)*$G$14/12,0)</f>
        <v>0</v>
      </c>
      <c r="AC194" s="38">
        <f t="shared" ref="AC194" si="2134">IF(AC191=0,0,+AA194)</f>
        <v>0</v>
      </c>
      <c r="AD194" s="38">
        <f>IF($C$15=$H$12,SUM(L194:AC194)*$G$14/12,0)</f>
        <v>0</v>
      </c>
      <c r="AE194" s="38">
        <f t="shared" ref="AE194" si="2135">IF(AE191=0,0,+AC194)</f>
        <v>0</v>
      </c>
      <c r="AF194" s="38">
        <f>IF($C$15=$H$12,SUM(L194:AE194)*$G$14/12,0)</f>
        <v>0</v>
      </c>
      <c r="AG194" s="38">
        <f t="shared" ref="AG194" si="2136">IF(AG191=0,0,+AE194)</f>
        <v>0</v>
      </c>
      <c r="AH194" s="38">
        <f>IF($C$15=$H$12,SUM(L194:AG194)*$G$14/12,0)</f>
        <v>0</v>
      </c>
      <c r="AI194" s="38">
        <f t="shared" ref="AI194" si="2137">IF(AI191=0,0,+AG194)</f>
        <v>0</v>
      </c>
      <c r="AJ194" s="38">
        <f>IF($C$15=$H$12,SUM(L194:AI194)*$G$14/12,0)</f>
        <v>0</v>
      </c>
      <c r="AK194" s="38">
        <f t="shared" ref="AK194" si="2138">IF(AK191=0,0,+AI194)</f>
        <v>0</v>
      </c>
      <c r="AL194" s="38">
        <f>IF($C$15=$H$12,SUM(L194:AK194)*$G$14/12,IF($C$15=$H$13,(L194+O194)*$G$14,0))</f>
        <v>0</v>
      </c>
      <c r="AM194" s="38">
        <f t="shared" ref="AM194" si="2139">SUM(L194:AL194)</f>
        <v>0</v>
      </c>
      <c r="AN194" s="113">
        <f>+AN191+P194+R194+T194+V194+X194+Z194+AB194+AD194+AF194+AH194+AJ194+AL194</f>
        <v>0</v>
      </c>
      <c r="AO194" s="113">
        <f>+AO191+O194+Q194+S194+U194+W194+Y194+AA194+AC194+AE194+AG194+AI194+AK194</f>
        <v>0</v>
      </c>
      <c r="AP194" s="113">
        <f>+AP191+(AP191*$C$12)</f>
        <v>0</v>
      </c>
      <c r="AQ194" s="113">
        <f>+AP194-(AP194*$C$19)</f>
        <v>0</v>
      </c>
      <c r="AR194" s="108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  <c r="BH194" s="109"/>
      <c r="BI194" s="109"/>
      <c r="BJ194" s="109"/>
      <c r="BK194" s="109"/>
      <c r="BL194" s="109"/>
      <c r="BM194" s="109"/>
      <c r="BN194" s="109"/>
      <c r="BO194" s="109"/>
      <c r="BP194" s="109"/>
      <c r="BQ194" s="109"/>
      <c r="BR194" s="109"/>
      <c r="BS194" s="109"/>
      <c r="BT194" s="110"/>
      <c r="BU194" s="110"/>
      <c r="BV194" s="110"/>
      <c r="BW194" s="110"/>
      <c r="BX194" s="110"/>
      <c r="BY194" s="110"/>
      <c r="BZ194" s="110"/>
      <c r="CA194" s="110"/>
      <c r="CB194" s="110"/>
    </row>
    <row r="195" spans="7:80" s="97" customFormat="1" x14ac:dyDescent="0.25">
      <c r="G195" s="108" t="s">
        <v>16</v>
      </c>
      <c r="H195" s="114"/>
      <c r="I195" s="112">
        <f>IF(O195=$C$16,P195,IF($C$16=Q195,R195,IF(S195=$C$16,T195,IF(U195=$C$16,V195,IF(W195=$C$16,X195,IF(Y195=$C$16,Z195,IF(AA195=$C$16,AB195,IF(AC195=$C$16,AD195,IF(AE195=$C$16,AF195,IF(AG195=$C$16,AH195,IF(AI195=$C$16,AJ195,IF($C$16=AK195,AL195,0))))))))))))</f>
        <v>0</v>
      </c>
      <c r="J195" s="112"/>
      <c r="K195" s="100"/>
      <c r="L195" s="112"/>
      <c r="M195" s="105"/>
      <c r="N195" s="105"/>
      <c r="O195" s="109">
        <f t="shared" ref="O195" si="2140">+O192+12</f>
        <v>649</v>
      </c>
      <c r="P195" s="112">
        <f>SUM($L194:P194)</f>
        <v>0</v>
      </c>
      <c r="Q195" s="109">
        <f t="shared" ref="Q195" si="2141">+O195+1</f>
        <v>650</v>
      </c>
      <c r="R195" s="112">
        <f>SUM($L194:R194)</f>
        <v>0</v>
      </c>
      <c r="S195" s="109">
        <f t="shared" ref="S195" si="2142">+Q195+1</f>
        <v>651</v>
      </c>
      <c r="T195" s="112">
        <f>SUM($L194:T194)</f>
        <v>0</v>
      </c>
      <c r="U195" s="109">
        <f t="shared" ref="U195" si="2143">+S195+1</f>
        <v>652</v>
      </c>
      <c r="V195" s="112">
        <f>SUM($L194:V194)</f>
        <v>0</v>
      </c>
      <c r="W195" s="109">
        <f t="shared" ref="W195" si="2144">+U195+1</f>
        <v>653</v>
      </c>
      <c r="X195" s="112">
        <f>SUM($L194:X194)</f>
        <v>0</v>
      </c>
      <c r="Y195" s="109">
        <f t="shared" ref="Y195" si="2145">+W195+1</f>
        <v>654</v>
      </c>
      <c r="Z195" s="112">
        <f>SUM($L194:Z194)</f>
        <v>0</v>
      </c>
      <c r="AA195" s="109">
        <f t="shared" ref="AA195" si="2146">+Y195+1</f>
        <v>655</v>
      </c>
      <c r="AB195" s="112">
        <f>SUM($L194:AB194)</f>
        <v>0</v>
      </c>
      <c r="AC195" s="109">
        <f t="shared" ref="AC195" si="2147">+AA195+1</f>
        <v>656</v>
      </c>
      <c r="AD195" s="112">
        <f>SUM($L194:AD194)</f>
        <v>0</v>
      </c>
      <c r="AE195" s="109">
        <f t="shared" ref="AE195" si="2148">+AC195+1</f>
        <v>657</v>
      </c>
      <c r="AF195" s="112">
        <f>SUM($L194:AF194)</f>
        <v>0</v>
      </c>
      <c r="AG195" s="109">
        <f t="shared" ref="AG195" si="2149">+AE195+1</f>
        <v>658</v>
      </c>
      <c r="AH195" s="112">
        <f>SUM($L194:AH194)</f>
        <v>0</v>
      </c>
      <c r="AI195" s="109">
        <f t="shared" ref="AI195" si="2150">+AG195+1</f>
        <v>659</v>
      </c>
      <c r="AJ195" s="112">
        <f>SUM($L194:AJ194)</f>
        <v>0</v>
      </c>
      <c r="AK195" s="109">
        <f t="shared" ref="AK195" si="2151">+AI195+1</f>
        <v>660</v>
      </c>
      <c r="AL195" s="112">
        <f>SUM($L194:AL194)</f>
        <v>0</v>
      </c>
      <c r="AM195" s="112"/>
      <c r="AN195" s="107"/>
      <c r="AO195" s="107"/>
      <c r="AP195" s="107"/>
      <c r="AQ195" s="107"/>
      <c r="AR195" s="108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09"/>
      <c r="BO195" s="109"/>
      <c r="BP195" s="109"/>
      <c r="BQ195" s="109"/>
      <c r="BR195" s="109"/>
      <c r="BS195" s="109"/>
      <c r="BT195" s="110"/>
      <c r="BU195" s="110"/>
      <c r="BV195" s="110"/>
      <c r="BW195" s="110"/>
      <c r="BX195" s="110"/>
      <c r="BY195" s="110"/>
      <c r="BZ195" s="110"/>
      <c r="CA195" s="110"/>
      <c r="CB195" s="110"/>
    </row>
    <row r="196" spans="7:80" s="97" customFormat="1" x14ac:dyDescent="0.25">
      <c r="G196" s="101" t="s">
        <v>17</v>
      </c>
      <c r="H196" s="102">
        <f>IF(O195=$C$16,P196,IF($C$16=Q195,R196,IF(S195=$C$16,T196,IF(U195=$C$16,V196,IF(W195=$C$16,X196,IF(Y195=$C$16,Z196,IF(AA195=$C$16,AB196,IF(AC195=$C$16,AD196,IF(AE195=$C$16,AF196,IF(AG195=$C$16,AH196,IF(AI195=$C$16,AJ196,IF($C$16=AK195,AL196,0))))))))))))</f>
        <v>0</v>
      </c>
      <c r="I196" s="103"/>
      <c r="J196" s="104"/>
      <c r="K196" s="103"/>
      <c r="L196" s="102"/>
      <c r="M196" s="105">
        <f t="shared" ref="M196" si="2152">+AN191</f>
        <v>0</v>
      </c>
      <c r="N196" s="105"/>
      <c r="O196" s="106">
        <f t="shared" ref="O196" si="2153">+O194</f>
        <v>0</v>
      </c>
      <c r="P196" s="102">
        <f t="shared" ref="P196" si="2154">+M196+P194</f>
        <v>0</v>
      </c>
      <c r="Q196" s="106">
        <f t="shared" ref="Q196" si="2155">+Q194+O196</f>
        <v>0</v>
      </c>
      <c r="R196" s="102">
        <f t="shared" ref="R196" si="2156">+R194+P196</f>
        <v>0</v>
      </c>
      <c r="S196" s="106">
        <f t="shared" ref="S196" si="2157">+S194+Q196</f>
        <v>0</v>
      </c>
      <c r="T196" s="102">
        <f t="shared" ref="T196" si="2158">+T194+R196</f>
        <v>0</v>
      </c>
      <c r="U196" s="106">
        <f t="shared" ref="U196" si="2159">+U194+S196</f>
        <v>0</v>
      </c>
      <c r="V196" s="102">
        <f t="shared" ref="V196" si="2160">+V194+T196</f>
        <v>0</v>
      </c>
      <c r="W196" s="106">
        <f t="shared" ref="W196" si="2161">+W194+U196</f>
        <v>0</v>
      </c>
      <c r="X196" s="102">
        <f t="shared" ref="X196" si="2162">+X194+V196</f>
        <v>0</v>
      </c>
      <c r="Y196" s="106">
        <f t="shared" ref="Y196" si="2163">+Y194+W196</f>
        <v>0</v>
      </c>
      <c r="Z196" s="102">
        <f t="shared" ref="Z196" si="2164">+Z194+X196</f>
        <v>0</v>
      </c>
      <c r="AA196" s="106">
        <f t="shared" ref="AA196" si="2165">+AA194+Y196</f>
        <v>0</v>
      </c>
      <c r="AB196" s="102">
        <f t="shared" ref="AB196" si="2166">+AB194+Z196</f>
        <v>0</v>
      </c>
      <c r="AC196" s="106">
        <f t="shared" ref="AC196" si="2167">+AC194+AA196</f>
        <v>0</v>
      </c>
      <c r="AD196" s="102">
        <f t="shared" ref="AD196" si="2168">+AD194+AB196</f>
        <v>0</v>
      </c>
      <c r="AE196" s="106">
        <f t="shared" ref="AE196" si="2169">+AE194+AC196</f>
        <v>0</v>
      </c>
      <c r="AF196" s="102">
        <f t="shared" ref="AF196" si="2170">+AF194+AD196</f>
        <v>0</v>
      </c>
      <c r="AG196" s="106">
        <f t="shared" ref="AG196" si="2171">+AG194+AE196</f>
        <v>0</v>
      </c>
      <c r="AH196" s="102">
        <f t="shared" ref="AH196" si="2172">+AH194+AF196</f>
        <v>0</v>
      </c>
      <c r="AI196" s="106">
        <f t="shared" ref="AI196" si="2173">+AI194+AG196</f>
        <v>0</v>
      </c>
      <c r="AJ196" s="102">
        <f t="shared" ref="AJ196" si="2174">+AJ194+AH196</f>
        <v>0</v>
      </c>
      <c r="AK196" s="106">
        <f t="shared" ref="AK196" si="2175">+AK194+AI196</f>
        <v>0</v>
      </c>
      <c r="AL196" s="102">
        <f t="shared" ref="AL196" si="2176">+AL194+AJ196</f>
        <v>0</v>
      </c>
      <c r="AM196" s="102"/>
      <c r="AN196" s="105"/>
      <c r="AO196" s="105"/>
      <c r="AP196" s="107"/>
      <c r="AQ196" s="107"/>
      <c r="AR196" s="108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09"/>
      <c r="BO196" s="109"/>
      <c r="BP196" s="109"/>
      <c r="BQ196" s="109"/>
      <c r="BR196" s="109"/>
      <c r="BS196" s="109"/>
      <c r="BT196" s="110"/>
      <c r="BU196" s="110"/>
      <c r="BV196" s="110"/>
      <c r="BW196" s="110"/>
      <c r="BX196" s="110"/>
      <c r="BY196" s="110"/>
      <c r="BZ196" s="110"/>
      <c r="CA196" s="110"/>
      <c r="CB196" s="110"/>
    </row>
    <row r="197" spans="7:80" s="97" customFormat="1" x14ac:dyDescent="0.25">
      <c r="G197" s="36"/>
      <c r="H197" s="37"/>
      <c r="I197" s="112"/>
      <c r="J197" s="112"/>
      <c r="K197" s="39">
        <f t="shared" ref="K197" si="2177">+K194+1</f>
        <v>56</v>
      </c>
      <c r="L197" s="38">
        <f t="shared" ref="L197" si="2178">+AM194</f>
        <v>0</v>
      </c>
      <c r="M197" s="105"/>
      <c r="N197" s="105"/>
      <c r="O197" s="38">
        <f>IF($C$12=0,O194,O194+(O194*$C$12))</f>
        <v>0</v>
      </c>
      <c r="P197" s="38">
        <f>IF($C$15=$H$12,+(L197+O197)*$G$14/12,0)</f>
        <v>0</v>
      </c>
      <c r="Q197" s="38">
        <f t="shared" ref="Q197" si="2179">IF(Q194=0,0,+O197)</f>
        <v>0</v>
      </c>
      <c r="R197" s="38">
        <f>IF($C$15=$H$12,+SUM(L197:Q197)*$G$14/12,0)</f>
        <v>0</v>
      </c>
      <c r="S197" s="38">
        <f t="shared" ref="S197" si="2180">IF(S194=0,0,+Q197)</f>
        <v>0</v>
      </c>
      <c r="T197" s="38">
        <f>IF($C$15=$H$12,SUM(L197:S197)*$G$14/12,0)</f>
        <v>0</v>
      </c>
      <c r="U197" s="38">
        <f t="shared" ref="U197" si="2181">IF(U194=0,0,+S197)</f>
        <v>0</v>
      </c>
      <c r="V197" s="38">
        <f>IF($C$15=$H$12,SUM(L197:U197)*$G$14/12,0)</f>
        <v>0</v>
      </c>
      <c r="W197" s="38">
        <f t="shared" ref="W197" si="2182">IF(W194=0,0,+U197)</f>
        <v>0</v>
      </c>
      <c r="X197" s="38">
        <f>IF($C$15=$H$12,SUM(L197:W197)*$G$14/12,0)</f>
        <v>0</v>
      </c>
      <c r="Y197" s="38">
        <f t="shared" ref="Y197" si="2183">IF(Y194=0,0,+W197)</f>
        <v>0</v>
      </c>
      <c r="Z197" s="38">
        <f>IF($C$15=$H$12,SUM(L197:Y197)*$G$14/12,0)</f>
        <v>0</v>
      </c>
      <c r="AA197" s="38">
        <f t="shared" ref="AA197" si="2184">IF(AA194=0,0,+Y197)</f>
        <v>0</v>
      </c>
      <c r="AB197" s="38">
        <f>IF($C$15=$H$12,SUM(L197:AA197)*$G$14/12,0)</f>
        <v>0</v>
      </c>
      <c r="AC197" s="38">
        <f t="shared" ref="AC197" si="2185">IF(AC194=0,0,+AA197)</f>
        <v>0</v>
      </c>
      <c r="AD197" s="38">
        <f>IF($C$15=$H$12,SUM(L197:AC197)*$G$14/12,0)</f>
        <v>0</v>
      </c>
      <c r="AE197" s="38">
        <f t="shared" ref="AE197" si="2186">IF(AE194=0,0,+AC197)</f>
        <v>0</v>
      </c>
      <c r="AF197" s="38">
        <f>IF($C$15=$H$12,SUM(L197:AE197)*$G$14/12,0)</f>
        <v>0</v>
      </c>
      <c r="AG197" s="38">
        <f t="shared" ref="AG197" si="2187">IF(AG194=0,0,+AE197)</f>
        <v>0</v>
      </c>
      <c r="AH197" s="38">
        <f>IF($C$15=$H$12,SUM(L197:AG197)*$G$14/12,0)</f>
        <v>0</v>
      </c>
      <c r="AI197" s="38">
        <f t="shared" ref="AI197" si="2188">IF(AI194=0,0,+AG197)</f>
        <v>0</v>
      </c>
      <c r="AJ197" s="38">
        <f>IF($C$15=$H$12,SUM(L197:AI197)*$G$14/12,0)</f>
        <v>0</v>
      </c>
      <c r="AK197" s="38">
        <f t="shared" ref="AK197" si="2189">IF(AK194=0,0,+AI197)</f>
        <v>0</v>
      </c>
      <c r="AL197" s="38">
        <f>IF($C$15=$H$12,SUM(L197:AK197)*$G$14/12,IF($C$15=$H$13,(L197+O197)*$G$14,0))</f>
        <v>0</v>
      </c>
      <c r="AM197" s="38">
        <f t="shared" ref="AM197" si="2190">SUM(L197:AL197)</f>
        <v>0</v>
      </c>
      <c r="AN197" s="113">
        <f>+AN194+P197+R197+T197+V197+X197+Z197+AB197+AD197+AF197+AH197+AJ197+AL197</f>
        <v>0</v>
      </c>
      <c r="AO197" s="113">
        <f>+AO194+O197+Q197+S197+U197+W197+Y197+AA197+AC197+AE197+AG197+AI197+AK197</f>
        <v>0</v>
      </c>
      <c r="AP197" s="113">
        <f>+AP194+(AP194*$C$12)</f>
        <v>0</v>
      </c>
      <c r="AQ197" s="113">
        <f>+AP197-(AP197*$C$19)</f>
        <v>0</v>
      </c>
      <c r="AR197" s="108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  <c r="BH197" s="109"/>
      <c r="BI197" s="109"/>
      <c r="BJ197" s="109"/>
      <c r="BK197" s="109"/>
      <c r="BL197" s="109"/>
      <c r="BM197" s="109"/>
      <c r="BN197" s="109"/>
      <c r="BO197" s="109"/>
      <c r="BP197" s="109"/>
      <c r="BQ197" s="109"/>
      <c r="BR197" s="109"/>
      <c r="BS197" s="109"/>
      <c r="BT197" s="110"/>
      <c r="BU197" s="110"/>
      <c r="BV197" s="110"/>
      <c r="BW197" s="110"/>
      <c r="BX197" s="110"/>
      <c r="BY197" s="110"/>
      <c r="BZ197" s="110"/>
      <c r="CA197" s="110"/>
      <c r="CB197" s="110"/>
    </row>
    <row r="198" spans="7:80" s="97" customFormat="1" x14ac:dyDescent="0.25">
      <c r="G198" s="108" t="s">
        <v>16</v>
      </c>
      <c r="H198" s="114"/>
      <c r="I198" s="112">
        <f>IF(O198=$C$16,P198,IF($C$16=Q198,R198,IF(S198=$C$16,T198,IF(U198=$C$16,V198,IF(W198=$C$16,X198,IF(Y198=$C$16,Z198,IF(AA198=$C$16,AB198,IF(AC198=$C$16,AD198,IF(AE198=$C$16,AF198,IF(AG198=$C$16,AH198,IF(AI198=$C$16,AJ198,IF($C$16=AK198,AL198,0))))))))))))</f>
        <v>0</v>
      </c>
      <c r="J198" s="112"/>
      <c r="K198" s="100"/>
      <c r="L198" s="112"/>
      <c r="M198" s="105"/>
      <c r="N198" s="105"/>
      <c r="O198" s="109">
        <f t="shared" ref="O198" si="2191">+O195+12</f>
        <v>661</v>
      </c>
      <c r="P198" s="112">
        <f>SUM($L197:P197)</f>
        <v>0</v>
      </c>
      <c r="Q198" s="109">
        <f t="shared" ref="Q198" si="2192">+O198+1</f>
        <v>662</v>
      </c>
      <c r="R198" s="112">
        <f>SUM($L197:R197)</f>
        <v>0</v>
      </c>
      <c r="S198" s="109">
        <f t="shared" ref="S198" si="2193">+Q198+1</f>
        <v>663</v>
      </c>
      <c r="T198" s="112">
        <f>SUM($L197:T197)</f>
        <v>0</v>
      </c>
      <c r="U198" s="109">
        <f t="shared" ref="U198" si="2194">+S198+1</f>
        <v>664</v>
      </c>
      <c r="V198" s="112">
        <f>SUM($L197:V197)</f>
        <v>0</v>
      </c>
      <c r="W198" s="109">
        <f t="shared" ref="W198" si="2195">+U198+1</f>
        <v>665</v>
      </c>
      <c r="X198" s="112">
        <f>SUM($L197:X197)</f>
        <v>0</v>
      </c>
      <c r="Y198" s="109">
        <f t="shared" ref="Y198" si="2196">+W198+1</f>
        <v>666</v>
      </c>
      <c r="Z198" s="112">
        <f>SUM($L197:Z197)</f>
        <v>0</v>
      </c>
      <c r="AA198" s="109">
        <f t="shared" ref="AA198" si="2197">+Y198+1</f>
        <v>667</v>
      </c>
      <c r="AB198" s="112">
        <f>SUM($L197:AB197)</f>
        <v>0</v>
      </c>
      <c r="AC198" s="109">
        <f t="shared" ref="AC198" si="2198">+AA198+1</f>
        <v>668</v>
      </c>
      <c r="AD198" s="112">
        <f>SUM($L197:AD197)</f>
        <v>0</v>
      </c>
      <c r="AE198" s="109">
        <f t="shared" ref="AE198" si="2199">+AC198+1</f>
        <v>669</v>
      </c>
      <c r="AF198" s="112">
        <f>SUM($L197:AF197)</f>
        <v>0</v>
      </c>
      <c r="AG198" s="109">
        <f t="shared" ref="AG198" si="2200">+AE198+1</f>
        <v>670</v>
      </c>
      <c r="AH198" s="112">
        <f>SUM($L197:AH197)</f>
        <v>0</v>
      </c>
      <c r="AI198" s="109">
        <f t="shared" ref="AI198" si="2201">+AG198+1</f>
        <v>671</v>
      </c>
      <c r="AJ198" s="112">
        <f>SUM($L197:AJ197)</f>
        <v>0</v>
      </c>
      <c r="AK198" s="109">
        <f t="shared" ref="AK198" si="2202">+AI198+1</f>
        <v>672</v>
      </c>
      <c r="AL198" s="112">
        <f>SUM($L197:AL197)</f>
        <v>0</v>
      </c>
      <c r="AM198" s="112"/>
      <c r="AN198" s="107"/>
      <c r="AO198" s="107"/>
      <c r="AP198" s="107"/>
      <c r="AQ198" s="107"/>
      <c r="AR198" s="108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  <c r="BH198" s="109"/>
      <c r="BI198" s="109"/>
      <c r="BJ198" s="109"/>
      <c r="BK198" s="109"/>
      <c r="BL198" s="109"/>
      <c r="BM198" s="109"/>
      <c r="BN198" s="109"/>
      <c r="BO198" s="109"/>
      <c r="BP198" s="109"/>
      <c r="BQ198" s="109"/>
      <c r="BR198" s="109"/>
      <c r="BS198" s="109"/>
      <c r="BT198" s="110"/>
      <c r="BU198" s="110"/>
      <c r="BV198" s="110"/>
      <c r="BW198" s="110"/>
      <c r="BX198" s="110"/>
      <c r="BY198" s="110"/>
      <c r="BZ198" s="110"/>
      <c r="CA198" s="110"/>
      <c r="CB198" s="110"/>
    </row>
    <row r="199" spans="7:80" s="97" customFormat="1" x14ac:dyDescent="0.25">
      <c r="G199" s="101" t="s">
        <v>17</v>
      </c>
      <c r="H199" s="102">
        <f>IF(O198=$C$16,P199,IF($C$16=Q198,R199,IF(S198=$C$16,T199,IF(U198=$C$16,V199,IF(W198=$C$16,X199,IF(Y198=$C$16,Z199,IF(AA198=$C$16,AB199,IF(AC198=$C$16,AD199,IF(AE198=$C$16,AF199,IF(AG198=$C$16,AH199,IF(AI198=$C$16,AJ199,IF($C$16=AK198,AL199,0))))))))))))</f>
        <v>0</v>
      </c>
      <c r="I199" s="103"/>
      <c r="J199" s="104"/>
      <c r="K199" s="103"/>
      <c r="L199" s="102"/>
      <c r="M199" s="105">
        <f t="shared" ref="M199" si="2203">+AN194</f>
        <v>0</v>
      </c>
      <c r="N199" s="105"/>
      <c r="O199" s="106">
        <f t="shared" ref="O199" si="2204">+O197</f>
        <v>0</v>
      </c>
      <c r="P199" s="102">
        <f t="shared" ref="P199" si="2205">+M199+P197</f>
        <v>0</v>
      </c>
      <c r="Q199" s="106">
        <f t="shared" ref="Q199" si="2206">+Q197+O199</f>
        <v>0</v>
      </c>
      <c r="R199" s="102">
        <f t="shared" ref="R199" si="2207">+R197+P199</f>
        <v>0</v>
      </c>
      <c r="S199" s="106">
        <f t="shared" ref="S199" si="2208">+S197+Q199</f>
        <v>0</v>
      </c>
      <c r="T199" s="102">
        <f t="shared" ref="T199" si="2209">+T197+R199</f>
        <v>0</v>
      </c>
      <c r="U199" s="106">
        <f t="shared" ref="U199" si="2210">+U197+S199</f>
        <v>0</v>
      </c>
      <c r="V199" s="102">
        <f t="shared" ref="V199" si="2211">+V197+T199</f>
        <v>0</v>
      </c>
      <c r="W199" s="106">
        <f t="shared" ref="W199" si="2212">+W197+U199</f>
        <v>0</v>
      </c>
      <c r="X199" s="102">
        <f t="shared" ref="X199" si="2213">+X197+V199</f>
        <v>0</v>
      </c>
      <c r="Y199" s="106">
        <f t="shared" ref="Y199" si="2214">+Y197+W199</f>
        <v>0</v>
      </c>
      <c r="Z199" s="102">
        <f t="shared" ref="Z199" si="2215">+Z197+X199</f>
        <v>0</v>
      </c>
      <c r="AA199" s="106">
        <f t="shared" ref="AA199" si="2216">+AA197+Y199</f>
        <v>0</v>
      </c>
      <c r="AB199" s="102">
        <f t="shared" ref="AB199" si="2217">+AB197+Z199</f>
        <v>0</v>
      </c>
      <c r="AC199" s="106">
        <f t="shared" ref="AC199" si="2218">+AC197+AA199</f>
        <v>0</v>
      </c>
      <c r="AD199" s="102">
        <f t="shared" ref="AD199" si="2219">+AD197+AB199</f>
        <v>0</v>
      </c>
      <c r="AE199" s="106">
        <f t="shared" ref="AE199" si="2220">+AE197+AC199</f>
        <v>0</v>
      </c>
      <c r="AF199" s="102">
        <f t="shared" ref="AF199" si="2221">+AF197+AD199</f>
        <v>0</v>
      </c>
      <c r="AG199" s="106">
        <f t="shared" ref="AG199" si="2222">+AG197+AE199</f>
        <v>0</v>
      </c>
      <c r="AH199" s="102">
        <f t="shared" ref="AH199" si="2223">+AH197+AF199</f>
        <v>0</v>
      </c>
      <c r="AI199" s="106">
        <f t="shared" ref="AI199" si="2224">+AI197+AG199</f>
        <v>0</v>
      </c>
      <c r="AJ199" s="102">
        <f t="shared" ref="AJ199" si="2225">+AJ197+AH199</f>
        <v>0</v>
      </c>
      <c r="AK199" s="106">
        <f t="shared" ref="AK199" si="2226">+AK197+AI199</f>
        <v>0</v>
      </c>
      <c r="AL199" s="102">
        <f t="shared" ref="AL199" si="2227">+AL197+AJ199</f>
        <v>0</v>
      </c>
      <c r="AM199" s="102"/>
      <c r="AN199" s="105"/>
      <c r="AO199" s="105"/>
      <c r="AP199" s="107"/>
      <c r="AQ199" s="107"/>
      <c r="AR199" s="108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  <c r="BH199" s="109"/>
      <c r="BI199" s="109"/>
      <c r="BJ199" s="109"/>
      <c r="BK199" s="109"/>
      <c r="BL199" s="109"/>
      <c r="BM199" s="109"/>
      <c r="BN199" s="109"/>
      <c r="BO199" s="109"/>
      <c r="BP199" s="109"/>
      <c r="BQ199" s="109"/>
      <c r="BR199" s="109"/>
      <c r="BS199" s="109"/>
      <c r="BT199" s="110"/>
      <c r="BU199" s="110"/>
      <c r="BV199" s="110"/>
      <c r="BW199" s="110"/>
      <c r="BX199" s="110"/>
      <c r="BY199" s="110"/>
      <c r="BZ199" s="110"/>
      <c r="CA199" s="110"/>
      <c r="CB199" s="110"/>
    </row>
    <row r="200" spans="7:80" s="97" customFormat="1" x14ac:dyDescent="0.25">
      <c r="G200" s="36"/>
      <c r="H200" s="37"/>
      <c r="I200" s="112"/>
      <c r="J200" s="112"/>
      <c r="K200" s="39">
        <f t="shared" ref="K200" si="2228">+K197+1</f>
        <v>57</v>
      </c>
      <c r="L200" s="38">
        <f t="shared" ref="L200" si="2229">+AM197</f>
        <v>0</v>
      </c>
      <c r="M200" s="105"/>
      <c r="N200" s="105"/>
      <c r="O200" s="38">
        <f>IF($C$12=0,O197,O197+(O197*$C$12))</f>
        <v>0</v>
      </c>
      <c r="P200" s="38">
        <f>IF($C$15=$H$12,+(L200+O200)*$G$14/12,0)</f>
        <v>0</v>
      </c>
      <c r="Q200" s="38">
        <f t="shared" ref="Q200" si="2230">IF(Q197=0,0,+O200)</f>
        <v>0</v>
      </c>
      <c r="R200" s="38">
        <f>IF($C$15=$H$12,+SUM(L200:Q200)*$G$14/12,0)</f>
        <v>0</v>
      </c>
      <c r="S200" s="38">
        <f t="shared" ref="S200" si="2231">IF(S197=0,0,+Q200)</f>
        <v>0</v>
      </c>
      <c r="T200" s="38">
        <f>IF($C$15=$H$12,SUM(L200:S200)*$G$14/12,0)</f>
        <v>0</v>
      </c>
      <c r="U200" s="38">
        <f t="shared" ref="U200" si="2232">IF(U197=0,0,+S200)</f>
        <v>0</v>
      </c>
      <c r="V200" s="38">
        <f>IF($C$15=$H$12,SUM(L200:U200)*$G$14/12,0)</f>
        <v>0</v>
      </c>
      <c r="W200" s="38">
        <f t="shared" ref="W200" si="2233">IF(W197=0,0,+U200)</f>
        <v>0</v>
      </c>
      <c r="X200" s="38">
        <f>IF($C$15=$H$12,SUM(L200:W200)*$G$14/12,0)</f>
        <v>0</v>
      </c>
      <c r="Y200" s="38">
        <f t="shared" ref="Y200" si="2234">IF(Y197=0,0,+W200)</f>
        <v>0</v>
      </c>
      <c r="Z200" s="38">
        <f>IF($C$15=$H$12,SUM(L200:Y200)*$G$14/12,0)</f>
        <v>0</v>
      </c>
      <c r="AA200" s="38">
        <f t="shared" ref="AA200" si="2235">IF(AA197=0,0,+Y200)</f>
        <v>0</v>
      </c>
      <c r="AB200" s="38">
        <f>IF($C$15=$H$12,SUM(L200:AA200)*$G$14/12,0)</f>
        <v>0</v>
      </c>
      <c r="AC200" s="38">
        <f t="shared" ref="AC200" si="2236">IF(AC197=0,0,+AA200)</f>
        <v>0</v>
      </c>
      <c r="AD200" s="38">
        <f>IF($C$15=$H$12,SUM(L200:AC200)*$G$14/12,0)</f>
        <v>0</v>
      </c>
      <c r="AE200" s="38">
        <f t="shared" ref="AE200" si="2237">IF(AE197=0,0,+AC200)</f>
        <v>0</v>
      </c>
      <c r="AF200" s="38">
        <f>IF($C$15=$H$12,SUM(L200:AE200)*$G$14/12,0)</f>
        <v>0</v>
      </c>
      <c r="AG200" s="38">
        <f t="shared" ref="AG200" si="2238">IF(AG197=0,0,+AE200)</f>
        <v>0</v>
      </c>
      <c r="AH200" s="38">
        <f>IF($C$15=$H$12,SUM(L200:AG200)*$G$14/12,0)</f>
        <v>0</v>
      </c>
      <c r="AI200" s="38">
        <f t="shared" ref="AI200" si="2239">IF(AI197=0,0,+AG200)</f>
        <v>0</v>
      </c>
      <c r="AJ200" s="38">
        <f>IF($C$15=$H$12,SUM(L200:AI200)*$G$14/12,0)</f>
        <v>0</v>
      </c>
      <c r="AK200" s="38">
        <f t="shared" ref="AK200" si="2240">IF(AK197=0,0,+AI200)</f>
        <v>0</v>
      </c>
      <c r="AL200" s="38">
        <f>IF($C$15=$H$12,SUM(L200:AK200)*$G$14/12,IF($C$15=$H$13,(L200+O200)*$G$14,0))</f>
        <v>0</v>
      </c>
      <c r="AM200" s="38">
        <f t="shared" ref="AM200" si="2241">SUM(L200:AL200)</f>
        <v>0</v>
      </c>
      <c r="AN200" s="113">
        <f>+AN197+P200+R200+T200+V200+X200+Z200+AB200+AD200+AF200+AH200+AJ200+AL200</f>
        <v>0</v>
      </c>
      <c r="AO200" s="113">
        <f>+AO197+O200+Q200+S200+U200+W200+Y200+AA200+AC200+AE200+AG200+AI200+AK200</f>
        <v>0</v>
      </c>
      <c r="AP200" s="113">
        <f>+AP197+(AP197*$C$12)</f>
        <v>0</v>
      </c>
      <c r="AQ200" s="113">
        <f>+AP200-(AP200*$C$19)</f>
        <v>0</v>
      </c>
      <c r="AR200" s="108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  <c r="BH200" s="109"/>
      <c r="BI200" s="109"/>
      <c r="BJ200" s="109"/>
      <c r="BK200" s="109"/>
      <c r="BL200" s="109"/>
      <c r="BM200" s="109"/>
      <c r="BN200" s="109"/>
      <c r="BO200" s="109"/>
      <c r="BP200" s="109"/>
      <c r="BQ200" s="109"/>
      <c r="BR200" s="109"/>
      <c r="BS200" s="109"/>
      <c r="BT200" s="110"/>
      <c r="BU200" s="110"/>
      <c r="BV200" s="110"/>
      <c r="BW200" s="110"/>
      <c r="BX200" s="110"/>
      <c r="BY200" s="110"/>
      <c r="BZ200" s="110"/>
      <c r="CA200" s="110"/>
      <c r="CB200" s="110"/>
    </row>
    <row r="201" spans="7:80" s="97" customFormat="1" x14ac:dyDescent="0.25">
      <c r="G201" s="108" t="s">
        <v>16</v>
      </c>
      <c r="H201" s="114"/>
      <c r="I201" s="112">
        <f>IF(O201=$C$16,P201,IF($C$16=Q201,R201,IF(S201=$C$16,T201,IF(U201=$C$16,V201,IF(W201=$C$16,X201,IF(Y201=$C$16,Z201,IF(AA201=$C$16,AB201,IF(AC201=$C$16,AD201,IF(AE201=$C$16,AF201,IF(AG201=$C$16,AH201,IF(AI201=$C$16,AJ201,IF($C$16=AK201,AL201,0))))))))))))</f>
        <v>0</v>
      </c>
      <c r="J201" s="112"/>
      <c r="K201" s="100"/>
      <c r="L201" s="112"/>
      <c r="M201" s="105"/>
      <c r="N201" s="105"/>
      <c r="O201" s="109">
        <f t="shared" ref="O201" si="2242">+O198+12</f>
        <v>673</v>
      </c>
      <c r="P201" s="112">
        <f>SUM($L200:P200)</f>
        <v>0</v>
      </c>
      <c r="Q201" s="109">
        <f t="shared" ref="Q201" si="2243">+O201+1</f>
        <v>674</v>
      </c>
      <c r="R201" s="112">
        <f>SUM($L200:R200)</f>
        <v>0</v>
      </c>
      <c r="S201" s="109">
        <f t="shared" ref="S201" si="2244">+Q201+1</f>
        <v>675</v>
      </c>
      <c r="T201" s="112">
        <f>SUM($L200:T200)</f>
        <v>0</v>
      </c>
      <c r="U201" s="109">
        <f t="shared" ref="U201" si="2245">+S201+1</f>
        <v>676</v>
      </c>
      <c r="V201" s="112">
        <f>SUM($L200:V200)</f>
        <v>0</v>
      </c>
      <c r="W201" s="109">
        <f t="shared" ref="W201" si="2246">+U201+1</f>
        <v>677</v>
      </c>
      <c r="X201" s="112">
        <f>SUM($L200:X200)</f>
        <v>0</v>
      </c>
      <c r="Y201" s="109">
        <f t="shared" ref="Y201" si="2247">+W201+1</f>
        <v>678</v>
      </c>
      <c r="Z201" s="112">
        <f>SUM($L200:Z200)</f>
        <v>0</v>
      </c>
      <c r="AA201" s="109">
        <f t="shared" ref="AA201" si="2248">+Y201+1</f>
        <v>679</v>
      </c>
      <c r="AB201" s="112">
        <f>SUM($L200:AB200)</f>
        <v>0</v>
      </c>
      <c r="AC201" s="109">
        <f t="shared" ref="AC201" si="2249">+AA201+1</f>
        <v>680</v>
      </c>
      <c r="AD201" s="112">
        <f>SUM($L200:AD200)</f>
        <v>0</v>
      </c>
      <c r="AE201" s="109">
        <f t="shared" ref="AE201" si="2250">+AC201+1</f>
        <v>681</v>
      </c>
      <c r="AF201" s="112">
        <f>SUM($L200:AF200)</f>
        <v>0</v>
      </c>
      <c r="AG201" s="109">
        <f t="shared" ref="AG201" si="2251">+AE201+1</f>
        <v>682</v>
      </c>
      <c r="AH201" s="112">
        <f>SUM($L200:AH200)</f>
        <v>0</v>
      </c>
      <c r="AI201" s="109">
        <f t="shared" ref="AI201" si="2252">+AG201+1</f>
        <v>683</v>
      </c>
      <c r="AJ201" s="112">
        <f>SUM($L200:AJ200)</f>
        <v>0</v>
      </c>
      <c r="AK201" s="109">
        <f t="shared" ref="AK201" si="2253">+AI201+1</f>
        <v>684</v>
      </c>
      <c r="AL201" s="112">
        <f>SUM($L200:AL200)</f>
        <v>0</v>
      </c>
      <c r="AM201" s="112"/>
      <c r="AN201" s="107"/>
      <c r="AO201" s="107"/>
      <c r="AP201" s="107"/>
      <c r="AQ201" s="107"/>
      <c r="AR201" s="108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  <c r="BH201" s="109"/>
      <c r="BI201" s="109"/>
      <c r="BJ201" s="109"/>
      <c r="BK201" s="109"/>
      <c r="BL201" s="109"/>
      <c r="BM201" s="109"/>
      <c r="BN201" s="109"/>
      <c r="BO201" s="109"/>
      <c r="BP201" s="109"/>
      <c r="BQ201" s="109"/>
      <c r="BR201" s="109"/>
      <c r="BS201" s="109"/>
      <c r="BT201" s="110"/>
      <c r="BU201" s="110"/>
      <c r="BV201" s="110"/>
      <c r="BW201" s="110"/>
      <c r="BX201" s="110"/>
      <c r="BY201" s="110"/>
      <c r="BZ201" s="110"/>
      <c r="CA201" s="110"/>
      <c r="CB201" s="110"/>
    </row>
    <row r="202" spans="7:80" s="97" customFormat="1" x14ac:dyDescent="0.25">
      <c r="G202" s="101" t="s">
        <v>17</v>
      </c>
      <c r="H202" s="102">
        <f>IF(O201=$C$16,P202,IF($C$16=Q201,R202,IF(S201=$C$16,T202,IF(U201=$C$16,V202,IF(W201=$C$16,X202,IF(Y201=$C$16,Z202,IF(AA201=$C$16,AB202,IF(AC201=$C$16,AD202,IF(AE201=$C$16,AF202,IF(AG201=$C$16,AH202,IF(AI201=$C$16,AJ202,IF($C$16=AK201,AL202,0))))))))))))</f>
        <v>0</v>
      </c>
      <c r="I202" s="103"/>
      <c r="J202" s="104"/>
      <c r="K202" s="103"/>
      <c r="L202" s="102"/>
      <c r="M202" s="105">
        <f t="shared" ref="M202" si="2254">+AN197</f>
        <v>0</v>
      </c>
      <c r="N202" s="105"/>
      <c r="O202" s="106">
        <f t="shared" ref="O202" si="2255">+O200</f>
        <v>0</v>
      </c>
      <c r="P202" s="102">
        <f t="shared" ref="P202" si="2256">+M202+P200</f>
        <v>0</v>
      </c>
      <c r="Q202" s="106">
        <f t="shared" ref="Q202" si="2257">+Q200+O202</f>
        <v>0</v>
      </c>
      <c r="R202" s="102">
        <f t="shared" ref="R202" si="2258">+R200+P202</f>
        <v>0</v>
      </c>
      <c r="S202" s="106">
        <f t="shared" ref="S202" si="2259">+S200+Q202</f>
        <v>0</v>
      </c>
      <c r="T202" s="102">
        <f t="shared" ref="T202" si="2260">+T200+R202</f>
        <v>0</v>
      </c>
      <c r="U202" s="106">
        <f t="shared" ref="U202" si="2261">+U200+S202</f>
        <v>0</v>
      </c>
      <c r="V202" s="102">
        <f t="shared" ref="V202" si="2262">+V200+T202</f>
        <v>0</v>
      </c>
      <c r="W202" s="106">
        <f t="shared" ref="W202" si="2263">+W200+U202</f>
        <v>0</v>
      </c>
      <c r="X202" s="102">
        <f t="shared" ref="X202" si="2264">+X200+V202</f>
        <v>0</v>
      </c>
      <c r="Y202" s="106">
        <f t="shared" ref="Y202" si="2265">+Y200+W202</f>
        <v>0</v>
      </c>
      <c r="Z202" s="102">
        <f t="shared" ref="Z202" si="2266">+Z200+X202</f>
        <v>0</v>
      </c>
      <c r="AA202" s="106">
        <f t="shared" ref="AA202" si="2267">+AA200+Y202</f>
        <v>0</v>
      </c>
      <c r="AB202" s="102">
        <f t="shared" ref="AB202" si="2268">+AB200+Z202</f>
        <v>0</v>
      </c>
      <c r="AC202" s="106">
        <f t="shared" ref="AC202" si="2269">+AC200+AA202</f>
        <v>0</v>
      </c>
      <c r="AD202" s="102">
        <f t="shared" ref="AD202" si="2270">+AD200+AB202</f>
        <v>0</v>
      </c>
      <c r="AE202" s="106">
        <f t="shared" ref="AE202" si="2271">+AE200+AC202</f>
        <v>0</v>
      </c>
      <c r="AF202" s="102">
        <f t="shared" ref="AF202" si="2272">+AF200+AD202</f>
        <v>0</v>
      </c>
      <c r="AG202" s="106">
        <f t="shared" ref="AG202" si="2273">+AG200+AE202</f>
        <v>0</v>
      </c>
      <c r="AH202" s="102">
        <f t="shared" ref="AH202" si="2274">+AH200+AF202</f>
        <v>0</v>
      </c>
      <c r="AI202" s="106">
        <f t="shared" ref="AI202" si="2275">+AI200+AG202</f>
        <v>0</v>
      </c>
      <c r="AJ202" s="102">
        <f t="shared" ref="AJ202" si="2276">+AJ200+AH202</f>
        <v>0</v>
      </c>
      <c r="AK202" s="106">
        <f t="shared" ref="AK202" si="2277">+AK200+AI202</f>
        <v>0</v>
      </c>
      <c r="AL202" s="102">
        <f t="shared" ref="AL202" si="2278">+AL200+AJ202</f>
        <v>0</v>
      </c>
      <c r="AM202" s="102"/>
      <c r="AN202" s="105"/>
      <c r="AO202" s="105"/>
      <c r="AP202" s="107"/>
      <c r="AQ202" s="105"/>
      <c r="AR202" s="108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  <c r="BH202" s="109"/>
      <c r="BI202" s="109"/>
      <c r="BJ202" s="109"/>
      <c r="BK202" s="109"/>
      <c r="BL202" s="109"/>
      <c r="BM202" s="109"/>
      <c r="BN202" s="109"/>
      <c r="BO202" s="109"/>
      <c r="BP202" s="109"/>
      <c r="BQ202" s="109"/>
      <c r="BR202" s="109"/>
      <c r="BS202" s="109"/>
      <c r="BT202" s="110"/>
      <c r="BU202" s="110"/>
      <c r="BV202" s="110"/>
      <c r="BW202" s="110"/>
      <c r="BX202" s="110"/>
      <c r="BY202" s="110"/>
      <c r="BZ202" s="110"/>
      <c r="CA202" s="110"/>
      <c r="CB202" s="110"/>
    </row>
    <row r="203" spans="7:80" s="97" customFormat="1" x14ac:dyDescent="0.25">
      <c r="G203" s="36"/>
      <c r="H203" s="37"/>
      <c r="I203" s="112"/>
      <c r="J203" s="112"/>
      <c r="K203" s="39">
        <f t="shared" ref="K203" si="2279">+K200+1</f>
        <v>58</v>
      </c>
      <c r="L203" s="38">
        <f t="shared" ref="L203" si="2280">+AM200</f>
        <v>0</v>
      </c>
      <c r="M203" s="105"/>
      <c r="N203" s="105"/>
      <c r="O203" s="38">
        <f>IF($C$12=0,O200,O200+(O200*$C$12))</f>
        <v>0</v>
      </c>
      <c r="P203" s="38">
        <f>IF($C$15=$H$12,+(L203+O203)*$G$14/12,0)</f>
        <v>0</v>
      </c>
      <c r="Q203" s="38">
        <f t="shared" ref="Q203" si="2281">IF(Q200=0,0,+O203)</f>
        <v>0</v>
      </c>
      <c r="R203" s="38">
        <f>IF($C$15=$H$12,+SUM(L203:Q203)*$G$14/12,0)</f>
        <v>0</v>
      </c>
      <c r="S203" s="38">
        <f t="shared" ref="S203" si="2282">IF(S200=0,0,+Q203)</f>
        <v>0</v>
      </c>
      <c r="T203" s="38">
        <f>IF($C$15=$H$12,SUM(L203:S203)*$G$14/12,0)</f>
        <v>0</v>
      </c>
      <c r="U203" s="38">
        <f t="shared" ref="U203" si="2283">IF(U200=0,0,+S203)</f>
        <v>0</v>
      </c>
      <c r="V203" s="38">
        <f>IF($C$15=$H$12,SUM(L203:U203)*$G$14/12,0)</f>
        <v>0</v>
      </c>
      <c r="W203" s="38">
        <f t="shared" ref="W203" si="2284">IF(W200=0,0,+U203)</f>
        <v>0</v>
      </c>
      <c r="X203" s="38">
        <f>IF($C$15=$H$12,SUM(L203:W203)*$G$14/12,0)</f>
        <v>0</v>
      </c>
      <c r="Y203" s="38">
        <f t="shared" ref="Y203" si="2285">IF(Y200=0,0,+W203)</f>
        <v>0</v>
      </c>
      <c r="Z203" s="38">
        <f>IF($C$15=$H$12,SUM(L203:Y203)*$G$14/12,0)</f>
        <v>0</v>
      </c>
      <c r="AA203" s="38">
        <f t="shared" ref="AA203" si="2286">IF(AA200=0,0,+Y203)</f>
        <v>0</v>
      </c>
      <c r="AB203" s="38">
        <f>IF($C$15=$H$12,SUM(L203:AA203)*$G$14/12,0)</f>
        <v>0</v>
      </c>
      <c r="AC203" s="38">
        <f t="shared" ref="AC203" si="2287">IF(AC200=0,0,+AA203)</f>
        <v>0</v>
      </c>
      <c r="AD203" s="38">
        <f>IF($C$15=$H$12,SUM(L203:AC203)*$G$14/12,0)</f>
        <v>0</v>
      </c>
      <c r="AE203" s="38">
        <f t="shared" ref="AE203" si="2288">IF(AE200=0,0,+AC203)</f>
        <v>0</v>
      </c>
      <c r="AF203" s="38">
        <f>IF($C$15=$H$12,SUM(L203:AE203)*$G$14/12,0)</f>
        <v>0</v>
      </c>
      <c r="AG203" s="38">
        <f t="shared" ref="AG203" si="2289">IF(AG200=0,0,+AE203)</f>
        <v>0</v>
      </c>
      <c r="AH203" s="38">
        <f>IF($C$15=$H$12,SUM(L203:AG203)*$G$14/12,0)</f>
        <v>0</v>
      </c>
      <c r="AI203" s="38">
        <f t="shared" ref="AI203" si="2290">IF(AI200=0,0,+AG203)</f>
        <v>0</v>
      </c>
      <c r="AJ203" s="38">
        <f>IF($C$15=$H$12,SUM(L203:AI203)*$G$14/12,0)</f>
        <v>0</v>
      </c>
      <c r="AK203" s="38">
        <f t="shared" ref="AK203" si="2291">IF(AK200=0,0,+AI203)</f>
        <v>0</v>
      </c>
      <c r="AL203" s="38">
        <f>IF($C$15=$H$12,SUM(L203:AK203)*$G$14/12,IF($C$15=$H$13,(L203+O203)*$G$14,0))</f>
        <v>0</v>
      </c>
      <c r="AM203" s="38">
        <f t="shared" ref="AM203" si="2292">SUM(L203:AL203)</f>
        <v>0</v>
      </c>
      <c r="AN203" s="113">
        <f>+AN200+P203+R203+T203+V203+X203+Z203+AB203+AD203+AF203+AH203+AJ203+AL203</f>
        <v>0</v>
      </c>
      <c r="AO203" s="113">
        <f>+AO200+O203+Q203+S203+U203+W203+Y203+AA203+AC203+AE203+AG203+AI203+AK203</f>
        <v>0</v>
      </c>
      <c r="AP203" s="113">
        <f>+AP200+(AP200*$C$12)</f>
        <v>0</v>
      </c>
      <c r="AQ203" s="113">
        <f>+AP203-(AP203*$C$19)</f>
        <v>0</v>
      </c>
      <c r="AR203" s="108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  <c r="BH203" s="109"/>
      <c r="BI203" s="109"/>
      <c r="BJ203" s="109"/>
      <c r="BK203" s="109"/>
      <c r="BL203" s="109"/>
      <c r="BM203" s="109"/>
      <c r="BN203" s="109"/>
      <c r="BO203" s="109"/>
      <c r="BP203" s="109"/>
      <c r="BQ203" s="109"/>
      <c r="BR203" s="109"/>
      <c r="BS203" s="109"/>
      <c r="BT203" s="110"/>
      <c r="BU203" s="110"/>
      <c r="BV203" s="110"/>
      <c r="BW203" s="110"/>
      <c r="BX203" s="110"/>
      <c r="BY203" s="110"/>
      <c r="BZ203" s="110"/>
      <c r="CA203" s="110"/>
      <c r="CB203" s="110"/>
    </row>
    <row r="204" spans="7:80" s="97" customFormat="1" x14ac:dyDescent="0.25">
      <c r="G204" s="108" t="s">
        <v>16</v>
      </c>
      <c r="H204" s="114"/>
      <c r="I204" s="112">
        <f>IF(O204=$C$16,P204,IF($C$16=Q204,R204,IF(S204=$C$16,T204,IF(U204=$C$16,V204,IF(W204=$C$16,X204,IF(Y204=$C$16,Z204,IF(AA204=$C$16,AB204,IF(AC204=$C$16,AD204,IF(AE204=$C$16,AF204,IF(AG204=$C$16,AH204,IF(AI204=$C$16,AJ204,IF($C$16=AK204,AL204,0))))))))))))</f>
        <v>0</v>
      </c>
      <c r="J204" s="112"/>
      <c r="K204" s="100"/>
      <c r="L204" s="112"/>
      <c r="M204" s="105"/>
      <c r="N204" s="105"/>
      <c r="O204" s="109">
        <f t="shared" ref="O204" si="2293">+O201+12</f>
        <v>685</v>
      </c>
      <c r="P204" s="112">
        <f>SUM($L203:P203)</f>
        <v>0</v>
      </c>
      <c r="Q204" s="109">
        <f t="shared" ref="Q204" si="2294">+O204+1</f>
        <v>686</v>
      </c>
      <c r="R204" s="112">
        <f>SUM($L203:R203)</f>
        <v>0</v>
      </c>
      <c r="S204" s="109">
        <f t="shared" ref="S204" si="2295">+Q204+1</f>
        <v>687</v>
      </c>
      <c r="T204" s="112">
        <f>SUM($L203:T203)</f>
        <v>0</v>
      </c>
      <c r="U204" s="109">
        <f t="shared" ref="U204" si="2296">+S204+1</f>
        <v>688</v>
      </c>
      <c r="V204" s="112">
        <f>SUM($L203:V203)</f>
        <v>0</v>
      </c>
      <c r="W204" s="109">
        <f t="shared" ref="W204" si="2297">+U204+1</f>
        <v>689</v>
      </c>
      <c r="X204" s="112">
        <f>SUM($L203:X203)</f>
        <v>0</v>
      </c>
      <c r="Y204" s="109">
        <f t="shared" ref="Y204" si="2298">+W204+1</f>
        <v>690</v>
      </c>
      <c r="Z204" s="112">
        <f>SUM($L203:Z203)</f>
        <v>0</v>
      </c>
      <c r="AA204" s="109">
        <f t="shared" ref="AA204" si="2299">+Y204+1</f>
        <v>691</v>
      </c>
      <c r="AB204" s="112">
        <f>SUM($L203:AB203)</f>
        <v>0</v>
      </c>
      <c r="AC204" s="109">
        <f t="shared" ref="AC204" si="2300">+AA204+1</f>
        <v>692</v>
      </c>
      <c r="AD204" s="112">
        <f>SUM($L203:AD203)</f>
        <v>0</v>
      </c>
      <c r="AE204" s="109">
        <f t="shared" ref="AE204" si="2301">+AC204+1</f>
        <v>693</v>
      </c>
      <c r="AF204" s="112">
        <f>SUM($L203:AF203)</f>
        <v>0</v>
      </c>
      <c r="AG204" s="109">
        <f t="shared" ref="AG204" si="2302">+AE204+1</f>
        <v>694</v>
      </c>
      <c r="AH204" s="112">
        <f>SUM($L203:AH203)</f>
        <v>0</v>
      </c>
      <c r="AI204" s="109">
        <f t="shared" ref="AI204" si="2303">+AG204+1</f>
        <v>695</v>
      </c>
      <c r="AJ204" s="112">
        <f>SUM($L203:AJ203)</f>
        <v>0</v>
      </c>
      <c r="AK204" s="109">
        <f t="shared" ref="AK204" si="2304">+AI204+1</f>
        <v>696</v>
      </c>
      <c r="AL204" s="112">
        <f>SUM($L203:AL203)</f>
        <v>0</v>
      </c>
      <c r="AM204" s="112"/>
      <c r="AN204" s="107"/>
      <c r="AO204" s="107"/>
      <c r="AP204" s="107"/>
      <c r="AQ204" s="107"/>
      <c r="AR204" s="108"/>
      <c r="AT204" s="109"/>
      <c r="AU204" s="109"/>
      <c r="AV204" s="109"/>
      <c r="AW204" s="109"/>
      <c r="AX204" s="109"/>
      <c r="AY204" s="109"/>
      <c r="AZ204" s="109"/>
      <c r="BA204" s="109"/>
      <c r="BB204" s="109"/>
      <c r="BC204" s="109"/>
      <c r="BD204" s="109"/>
      <c r="BE204" s="109"/>
      <c r="BF204" s="109"/>
      <c r="BG204" s="109"/>
      <c r="BH204" s="109"/>
      <c r="BI204" s="109"/>
      <c r="BJ204" s="109"/>
      <c r="BK204" s="109"/>
      <c r="BL204" s="109"/>
      <c r="BM204" s="109"/>
      <c r="BN204" s="109"/>
      <c r="BO204" s="109"/>
      <c r="BP204" s="109"/>
      <c r="BQ204" s="109"/>
      <c r="BR204" s="109"/>
      <c r="BS204" s="109"/>
      <c r="BT204" s="110"/>
      <c r="BU204" s="110"/>
      <c r="BV204" s="110"/>
      <c r="BW204" s="110"/>
      <c r="BX204" s="110"/>
      <c r="BY204" s="110"/>
      <c r="BZ204" s="110"/>
      <c r="CA204" s="110"/>
      <c r="CB204" s="110"/>
    </row>
    <row r="205" spans="7:80" s="97" customFormat="1" x14ac:dyDescent="0.25">
      <c r="G205" s="101" t="s">
        <v>17</v>
      </c>
      <c r="H205" s="102">
        <f>IF(O204=$C$16,P205,IF($C$16=Q204,R205,IF(S204=$C$16,T205,IF(U204=$C$16,V205,IF(W204=$C$16,X205,IF(Y204=$C$16,Z205,IF(AA204=$C$16,AB205,IF(AC204=$C$16,AD205,IF(AE204=$C$16,AF205,IF(AG204=$C$16,AH205,IF(AI204=$C$16,AJ205,IF($C$16=AK204,AL205,0))))))))))))</f>
        <v>0</v>
      </c>
      <c r="I205" s="103"/>
      <c r="J205" s="104"/>
      <c r="K205" s="103"/>
      <c r="L205" s="102"/>
      <c r="M205" s="105">
        <f t="shared" ref="M205" si="2305">+AN200</f>
        <v>0</v>
      </c>
      <c r="N205" s="105"/>
      <c r="O205" s="106">
        <f t="shared" ref="O205" si="2306">+O203</f>
        <v>0</v>
      </c>
      <c r="P205" s="102">
        <f t="shared" ref="P205" si="2307">+M205+P203</f>
        <v>0</v>
      </c>
      <c r="Q205" s="106">
        <f t="shared" ref="Q205" si="2308">+Q203+O205</f>
        <v>0</v>
      </c>
      <c r="R205" s="102">
        <f t="shared" ref="R205" si="2309">+R203+P205</f>
        <v>0</v>
      </c>
      <c r="S205" s="106">
        <f t="shared" ref="S205" si="2310">+S203+Q205</f>
        <v>0</v>
      </c>
      <c r="T205" s="102">
        <f t="shared" ref="T205" si="2311">+T203+R205</f>
        <v>0</v>
      </c>
      <c r="U205" s="106">
        <f t="shared" ref="U205" si="2312">+U203+S205</f>
        <v>0</v>
      </c>
      <c r="V205" s="102">
        <f t="shared" ref="V205" si="2313">+V203+T205</f>
        <v>0</v>
      </c>
      <c r="W205" s="106">
        <f t="shared" ref="W205" si="2314">+W203+U205</f>
        <v>0</v>
      </c>
      <c r="X205" s="102">
        <f t="shared" ref="X205" si="2315">+X203+V205</f>
        <v>0</v>
      </c>
      <c r="Y205" s="106">
        <f t="shared" ref="Y205" si="2316">+Y203+W205</f>
        <v>0</v>
      </c>
      <c r="Z205" s="102">
        <f t="shared" ref="Z205" si="2317">+Z203+X205</f>
        <v>0</v>
      </c>
      <c r="AA205" s="106">
        <f t="shared" ref="AA205" si="2318">+AA203+Y205</f>
        <v>0</v>
      </c>
      <c r="AB205" s="102">
        <f t="shared" ref="AB205" si="2319">+AB203+Z205</f>
        <v>0</v>
      </c>
      <c r="AC205" s="106">
        <f t="shared" ref="AC205" si="2320">+AC203+AA205</f>
        <v>0</v>
      </c>
      <c r="AD205" s="102">
        <f t="shared" ref="AD205" si="2321">+AD203+AB205</f>
        <v>0</v>
      </c>
      <c r="AE205" s="106">
        <f t="shared" ref="AE205" si="2322">+AE203+AC205</f>
        <v>0</v>
      </c>
      <c r="AF205" s="102">
        <f t="shared" ref="AF205" si="2323">+AF203+AD205</f>
        <v>0</v>
      </c>
      <c r="AG205" s="106">
        <f t="shared" ref="AG205" si="2324">+AG203+AE205</f>
        <v>0</v>
      </c>
      <c r="AH205" s="102">
        <f t="shared" ref="AH205" si="2325">+AH203+AF205</f>
        <v>0</v>
      </c>
      <c r="AI205" s="106">
        <f t="shared" ref="AI205" si="2326">+AI203+AG205</f>
        <v>0</v>
      </c>
      <c r="AJ205" s="102">
        <f t="shared" ref="AJ205" si="2327">+AJ203+AH205</f>
        <v>0</v>
      </c>
      <c r="AK205" s="106">
        <f t="shared" ref="AK205" si="2328">+AK203+AI205</f>
        <v>0</v>
      </c>
      <c r="AL205" s="102">
        <f t="shared" ref="AL205" si="2329">+AL203+AJ205</f>
        <v>0</v>
      </c>
      <c r="AM205" s="102"/>
      <c r="AN205" s="105"/>
      <c r="AO205" s="105"/>
      <c r="AP205" s="107"/>
      <c r="AQ205" s="107"/>
      <c r="AR205" s="108"/>
      <c r="AS205" s="113"/>
      <c r="AT205" s="109"/>
      <c r="AU205" s="109"/>
      <c r="AV205" s="109"/>
      <c r="AW205" s="109"/>
      <c r="AX205" s="109"/>
      <c r="AY205" s="109"/>
      <c r="AZ205" s="109"/>
      <c r="BA205" s="109"/>
      <c r="BB205" s="109"/>
      <c r="BC205" s="109"/>
      <c r="BD205" s="109"/>
      <c r="BE205" s="109"/>
      <c r="BF205" s="109"/>
      <c r="BG205" s="109"/>
      <c r="BH205" s="109"/>
      <c r="BI205" s="109"/>
      <c r="BJ205" s="109"/>
      <c r="BK205" s="109"/>
      <c r="BL205" s="109"/>
      <c r="BM205" s="109"/>
      <c r="BN205" s="109"/>
      <c r="BO205" s="109"/>
      <c r="BP205" s="109"/>
      <c r="BQ205" s="109"/>
      <c r="BR205" s="109"/>
      <c r="BS205" s="109"/>
      <c r="BT205" s="110"/>
      <c r="BU205" s="110"/>
      <c r="BV205" s="110"/>
      <c r="BW205" s="110"/>
      <c r="BX205" s="110"/>
      <c r="BY205" s="110"/>
      <c r="BZ205" s="110"/>
      <c r="CA205" s="110"/>
      <c r="CB205" s="110"/>
    </row>
    <row r="206" spans="7:80" s="97" customFormat="1" x14ac:dyDescent="0.25">
      <c r="G206" s="36"/>
      <c r="H206" s="37"/>
      <c r="I206" s="112"/>
      <c r="J206" s="112"/>
      <c r="K206" s="39">
        <f t="shared" ref="K206" si="2330">+K203+1</f>
        <v>59</v>
      </c>
      <c r="L206" s="38">
        <f t="shared" ref="L206" si="2331">+AM203</f>
        <v>0</v>
      </c>
      <c r="M206" s="105"/>
      <c r="N206" s="105"/>
      <c r="O206" s="38">
        <f>IF($C$12=0,O203,O203+(O203*$C$12))</f>
        <v>0</v>
      </c>
      <c r="P206" s="38">
        <f>IF($C$15=$H$12,+(L206+O206)*$G$14/12,0)</f>
        <v>0</v>
      </c>
      <c r="Q206" s="38">
        <f t="shared" ref="Q206" si="2332">IF(Q203=0,0,+O206)</f>
        <v>0</v>
      </c>
      <c r="R206" s="38">
        <f>IF($C$15=$H$12,+SUM(L206:Q206)*$G$14/12,0)</f>
        <v>0</v>
      </c>
      <c r="S206" s="38">
        <f t="shared" ref="S206" si="2333">IF(S203=0,0,+Q206)</f>
        <v>0</v>
      </c>
      <c r="T206" s="38">
        <f>IF($C$15=$H$12,SUM(L206:S206)*$G$14/12,0)</f>
        <v>0</v>
      </c>
      <c r="U206" s="38">
        <f t="shared" ref="U206" si="2334">IF(U203=0,0,+S206)</f>
        <v>0</v>
      </c>
      <c r="V206" s="38">
        <f>IF($C$15=$H$12,SUM(L206:U206)*$G$14/12,0)</f>
        <v>0</v>
      </c>
      <c r="W206" s="38">
        <f t="shared" ref="W206" si="2335">IF(W203=0,0,+U206)</f>
        <v>0</v>
      </c>
      <c r="X206" s="38">
        <f>IF($C$15=$H$12,SUM(L206:W206)*$G$14/12,0)</f>
        <v>0</v>
      </c>
      <c r="Y206" s="38">
        <f t="shared" ref="Y206" si="2336">IF(Y203=0,0,+W206)</f>
        <v>0</v>
      </c>
      <c r="Z206" s="38">
        <f>IF($C$15=$H$12,SUM(L206:Y206)*$G$14/12,0)</f>
        <v>0</v>
      </c>
      <c r="AA206" s="38">
        <f t="shared" ref="AA206" si="2337">IF(AA203=0,0,+Y206)</f>
        <v>0</v>
      </c>
      <c r="AB206" s="38">
        <f>IF($C$15=$H$12,SUM(L206:AA206)*$G$14/12,0)</f>
        <v>0</v>
      </c>
      <c r="AC206" s="38">
        <f t="shared" ref="AC206" si="2338">IF(AC203=0,0,+AA206)</f>
        <v>0</v>
      </c>
      <c r="AD206" s="38">
        <f>IF($C$15=$H$12,SUM(L206:AC206)*$G$14/12,0)</f>
        <v>0</v>
      </c>
      <c r="AE206" s="38">
        <f t="shared" ref="AE206" si="2339">IF(AE203=0,0,+AC206)</f>
        <v>0</v>
      </c>
      <c r="AF206" s="38">
        <f>IF($C$15=$H$12,SUM(L206:AE206)*$G$14/12,0)</f>
        <v>0</v>
      </c>
      <c r="AG206" s="38">
        <f t="shared" ref="AG206" si="2340">IF(AG203=0,0,+AE206)</f>
        <v>0</v>
      </c>
      <c r="AH206" s="38">
        <f>IF($C$15=$H$12,SUM(L206:AG206)*$G$14/12,0)</f>
        <v>0</v>
      </c>
      <c r="AI206" s="38">
        <f t="shared" ref="AI206" si="2341">IF(AI203=0,0,+AG206)</f>
        <v>0</v>
      </c>
      <c r="AJ206" s="38">
        <f>IF($C$15=$H$12,SUM(L206:AI206)*$G$14/12,0)</f>
        <v>0</v>
      </c>
      <c r="AK206" s="38">
        <f t="shared" ref="AK206" si="2342">IF(AK203=0,0,+AI206)</f>
        <v>0</v>
      </c>
      <c r="AL206" s="38">
        <f>IF($C$15=$H$12,SUM(L206:AK206)*$G$14/12,IF($C$15=$H$13,(L206+O206)*$G$14,0))</f>
        <v>0</v>
      </c>
      <c r="AM206" s="38">
        <f t="shared" ref="AM206" si="2343">SUM(L206:AL206)</f>
        <v>0</v>
      </c>
      <c r="AN206" s="113">
        <f>+AN203+P206+R206+T206+V206+X206+Z206+AB206+AD206+AF206+AH206+AJ206+AL206</f>
        <v>0</v>
      </c>
      <c r="AO206" s="113">
        <f>+AO203+O206+Q206+S206+U206+W206+Y206+AA206+AC206+AE206+AG206+AI206+AK206</f>
        <v>0</v>
      </c>
      <c r="AP206" s="113">
        <f>+AP203+(AP203*$C$12)</f>
        <v>0</v>
      </c>
      <c r="AQ206" s="113">
        <f>+AP206-(AP206*$C$19)</f>
        <v>0</v>
      </c>
      <c r="AR206" s="108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  <c r="BD206" s="109"/>
      <c r="BE206" s="109"/>
      <c r="BF206" s="109"/>
      <c r="BG206" s="109"/>
      <c r="BH206" s="109"/>
      <c r="BI206" s="109"/>
      <c r="BJ206" s="109"/>
      <c r="BK206" s="109"/>
      <c r="BL206" s="109"/>
      <c r="BM206" s="109"/>
      <c r="BN206" s="109"/>
      <c r="BO206" s="109"/>
      <c r="BP206" s="109"/>
      <c r="BQ206" s="109"/>
      <c r="BR206" s="109"/>
      <c r="BS206" s="109"/>
      <c r="BT206" s="110"/>
      <c r="BU206" s="110"/>
      <c r="BV206" s="110"/>
      <c r="BW206" s="110"/>
      <c r="BX206" s="110"/>
      <c r="BY206" s="110"/>
      <c r="BZ206" s="110"/>
      <c r="CA206" s="110"/>
      <c r="CB206" s="110"/>
    </row>
    <row r="207" spans="7:80" s="97" customFormat="1" x14ac:dyDescent="0.25">
      <c r="G207" s="108" t="s">
        <v>16</v>
      </c>
      <c r="H207" s="114"/>
      <c r="I207" s="112">
        <f>IF(O207=$C$16,P207,IF($C$16=Q207,R207,IF(S207=$C$16,T207,IF(U207=$C$16,V207,IF(W207=$C$16,X207,IF(Y207=$C$16,Z207,IF(AA207=$C$16,AB207,IF(AC207=$C$16,AD207,IF(AE207=$C$16,AF207,IF(AG207=$C$16,AH207,IF(AI207=$C$16,AJ207,IF($C$16=AK207,AL207,0))))))))))))</f>
        <v>0</v>
      </c>
      <c r="J207" s="112"/>
      <c r="K207" s="100"/>
      <c r="L207" s="112"/>
      <c r="M207" s="105"/>
      <c r="N207" s="105"/>
      <c r="O207" s="109">
        <f t="shared" ref="O207" si="2344">+O204+12</f>
        <v>697</v>
      </c>
      <c r="P207" s="112">
        <f>SUM($L206:P206)</f>
        <v>0</v>
      </c>
      <c r="Q207" s="109">
        <f t="shared" ref="Q207" si="2345">+O207+1</f>
        <v>698</v>
      </c>
      <c r="R207" s="112">
        <f>SUM($L206:R206)</f>
        <v>0</v>
      </c>
      <c r="S207" s="109">
        <f t="shared" ref="S207" si="2346">+Q207+1</f>
        <v>699</v>
      </c>
      <c r="T207" s="112">
        <f>SUM($L206:T206)</f>
        <v>0</v>
      </c>
      <c r="U207" s="109">
        <f t="shared" ref="U207" si="2347">+S207+1</f>
        <v>700</v>
      </c>
      <c r="V207" s="112">
        <f>SUM($L206:V206)</f>
        <v>0</v>
      </c>
      <c r="W207" s="109">
        <f t="shared" ref="W207" si="2348">+U207+1</f>
        <v>701</v>
      </c>
      <c r="X207" s="112">
        <f>SUM($L206:X206)</f>
        <v>0</v>
      </c>
      <c r="Y207" s="109">
        <f t="shared" ref="Y207" si="2349">+W207+1</f>
        <v>702</v>
      </c>
      <c r="Z207" s="112">
        <f>SUM($L206:Z206)</f>
        <v>0</v>
      </c>
      <c r="AA207" s="109">
        <f t="shared" ref="AA207" si="2350">+Y207+1</f>
        <v>703</v>
      </c>
      <c r="AB207" s="112">
        <f>SUM($L206:AB206)</f>
        <v>0</v>
      </c>
      <c r="AC207" s="109">
        <f t="shared" ref="AC207" si="2351">+AA207+1</f>
        <v>704</v>
      </c>
      <c r="AD207" s="112">
        <f>SUM($L206:AD206)</f>
        <v>0</v>
      </c>
      <c r="AE207" s="109">
        <f t="shared" ref="AE207" si="2352">+AC207+1</f>
        <v>705</v>
      </c>
      <c r="AF207" s="112">
        <f>SUM($L206:AF206)</f>
        <v>0</v>
      </c>
      <c r="AG207" s="109">
        <f t="shared" ref="AG207" si="2353">+AE207+1</f>
        <v>706</v>
      </c>
      <c r="AH207" s="112">
        <f>SUM($L206:AH206)</f>
        <v>0</v>
      </c>
      <c r="AI207" s="109">
        <f t="shared" ref="AI207" si="2354">+AG207+1</f>
        <v>707</v>
      </c>
      <c r="AJ207" s="112">
        <f>SUM($L206:AJ206)</f>
        <v>0</v>
      </c>
      <c r="AK207" s="109">
        <f t="shared" ref="AK207" si="2355">+AI207+1</f>
        <v>708</v>
      </c>
      <c r="AL207" s="112">
        <f>SUM($L206:AL206)</f>
        <v>0</v>
      </c>
      <c r="AM207" s="112"/>
      <c r="AN207" s="107"/>
      <c r="AO207" s="107"/>
      <c r="AP207" s="107"/>
      <c r="AQ207" s="107"/>
      <c r="AR207" s="108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  <c r="BD207" s="109"/>
      <c r="BE207" s="109"/>
      <c r="BF207" s="109"/>
      <c r="BG207" s="109"/>
      <c r="BH207" s="109"/>
      <c r="BI207" s="109"/>
      <c r="BJ207" s="109"/>
      <c r="BK207" s="109"/>
      <c r="BL207" s="109"/>
      <c r="BM207" s="109"/>
      <c r="BN207" s="109"/>
      <c r="BO207" s="109"/>
      <c r="BP207" s="109"/>
      <c r="BQ207" s="109"/>
      <c r="BR207" s="109"/>
      <c r="BS207" s="109"/>
      <c r="BT207" s="110"/>
      <c r="BU207" s="110"/>
      <c r="BV207" s="110"/>
      <c r="BW207" s="110"/>
      <c r="BX207" s="110"/>
      <c r="BY207" s="110"/>
      <c r="BZ207" s="110"/>
      <c r="CA207" s="110"/>
      <c r="CB207" s="110"/>
    </row>
    <row r="208" spans="7:80" s="97" customFormat="1" x14ac:dyDescent="0.25">
      <c r="G208" s="101" t="s">
        <v>17</v>
      </c>
      <c r="H208" s="102">
        <f>IF(O207=$C$16,P208,IF($C$16=Q207,R208,IF(S207=$C$16,T208,IF(U207=$C$16,V208,IF(W207=$C$16,X208,IF(Y207=$C$16,Z208,IF(AA207=$C$16,AB208,IF(AC207=$C$16,AD208,IF(AE207=$C$16,AF208,IF(AG207=$C$16,AH208,IF(AI207=$C$16,AJ208,IF($C$16=AK207,AL208,0))))))))))))</f>
        <v>0</v>
      </c>
      <c r="I208" s="103"/>
      <c r="J208" s="104"/>
      <c r="K208" s="103"/>
      <c r="L208" s="102"/>
      <c r="M208" s="105">
        <f t="shared" ref="M208" si="2356">+AN203</f>
        <v>0</v>
      </c>
      <c r="N208" s="105"/>
      <c r="O208" s="106">
        <f t="shared" ref="O208" si="2357">+O206</f>
        <v>0</v>
      </c>
      <c r="P208" s="102">
        <f t="shared" ref="P208" si="2358">+M208+P206</f>
        <v>0</v>
      </c>
      <c r="Q208" s="106">
        <f t="shared" ref="Q208" si="2359">+Q206+O208</f>
        <v>0</v>
      </c>
      <c r="R208" s="102">
        <f t="shared" ref="R208" si="2360">+R206+P208</f>
        <v>0</v>
      </c>
      <c r="S208" s="106">
        <f t="shared" ref="S208" si="2361">+S206+Q208</f>
        <v>0</v>
      </c>
      <c r="T208" s="102">
        <f t="shared" ref="T208" si="2362">+T206+R208</f>
        <v>0</v>
      </c>
      <c r="U208" s="106">
        <f t="shared" ref="U208" si="2363">+U206+S208</f>
        <v>0</v>
      </c>
      <c r="V208" s="102">
        <f t="shared" ref="V208" si="2364">+V206+T208</f>
        <v>0</v>
      </c>
      <c r="W208" s="106">
        <f t="shared" ref="W208" si="2365">+W206+U208</f>
        <v>0</v>
      </c>
      <c r="X208" s="102">
        <f t="shared" ref="X208" si="2366">+X206+V208</f>
        <v>0</v>
      </c>
      <c r="Y208" s="106">
        <f t="shared" ref="Y208" si="2367">+Y206+W208</f>
        <v>0</v>
      </c>
      <c r="Z208" s="102">
        <f t="shared" ref="Z208" si="2368">+Z206+X208</f>
        <v>0</v>
      </c>
      <c r="AA208" s="106">
        <f t="shared" ref="AA208" si="2369">+AA206+Y208</f>
        <v>0</v>
      </c>
      <c r="AB208" s="102">
        <f t="shared" ref="AB208" si="2370">+AB206+Z208</f>
        <v>0</v>
      </c>
      <c r="AC208" s="106">
        <f t="shared" ref="AC208" si="2371">+AC206+AA208</f>
        <v>0</v>
      </c>
      <c r="AD208" s="102">
        <f t="shared" ref="AD208" si="2372">+AD206+AB208</f>
        <v>0</v>
      </c>
      <c r="AE208" s="106">
        <f t="shared" ref="AE208" si="2373">+AE206+AC208</f>
        <v>0</v>
      </c>
      <c r="AF208" s="102">
        <f t="shared" ref="AF208" si="2374">+AF206+AD208</f>
        <v>0</v>
      </c>
      <c r="AG208" s="106">
        <f t="shared" ref="AG208" si="2375">+AG206+AE208</f>
        <v>0</v>
      </c>
      <c r="AH208" s="102">
        <f t="shared" ref="AH208" si="2376">+AH206+AF208</f>
        <v>0</v>
      </c>
      <c r="AI208" s="106">
        <f t="shared" ref="AI208" si="2377">+AI206+AG208</f>
        <v>0</v>
      </c>
      <c r="AJ208" s="102">
        <f t="shared" ref="AJ208" si="2378">+AJ206+AH208</f>
        <v>0</v>
      </c>
      <c r="AK208" s="106">
        <f t="shared" ref="AK208" si="2379">+AK206+AI208</f>
        <v>0</v>
      </c>
      <c r="AL208" s="102">
        <f t="shared" ref="AL208" si="2380">+AL206+AJ208</f>
        <v>0</v>
      </c>
      <c r="AM208" s="102"/>
      <c r="AN208" s="105"/>
      <c r="AO208" s="105"/>
      <c r="AP208" s="107"/>
      <c r="AQ208" s="107"/>
      <c r="AR208" s="108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  <c r="BD208" s="109"/>
      <c r="BE208" s="109"/>
      <c r="BF208" s="109"/>
      <c r="BG208" s="109"/>
      <c r="BH208" s="109"/>
      <c r="BI208" s="109"/>
      <c r="BJ208" s="109"/>
      <c r="BK208" s="109"/>
      <c r="BL208" s="109"/>
      <c r="BM208" s="109"/>
      <c r="BN208" s="109"/>
      <c r="BO208" s="109"/>
      <c r="BP208" s="109"/>
      <c r="BQ208" s="109"/>
      <c r="BR208" s="109"/>
      <c r="BS208" s="109"/>
      <c r="BT208" s="110"/>
      <c r="BU208" s="110"/>
      <c r="BV208" s="110"/>
      <c r="BW208" s="110"/>
      <c r="BX208" s="110"/>
      <c r="BY208" s="110"/>
      <c r="BZ208" s="110"/>
      <c r="CA208" s="110"/>
      <c r="CB208" s="110"/>
    </row>
    <row r="209" spans="7:80" s="97" customFormat="1" x14ac:dyDescent="0.25">
      <c r="G209" s="36"/>
      <c r="H209" s="37"/>
      <c r="I209" s="112"/>
      <c r="J209" s="112"/>
      <c r="K209" s="39">
        <f>+K206+1</f>
        <v>60</v>
      </c>
      <c r="L209" s="38">
        <f>+AM206</f>
        <v>0</v>
      </c>
      <c r="M209" s="105"/>
      <c r="N209" s="105"/>
      <c r="O209" s="38">
        <f>IF($C$12=0,O206,O206+(O206*$C$12))</f>
        <v>0</v>
      </c>
      <c r="P209" s="38">
        <f>IF($C$15=$H$12,+(L209+O209)*$G$14/12,0)</f>
        <v>0</v>
      </c>
      <c r="Q209" s="38">
        <f>IF(Q206=0,0,+O209)</f>
        <v>0</v>
      </c>
      <c r="R209" s="38">
        <f>IF($C$15=$H$12,+SUM(L209:Q209)*$G$14/12,0)</f>
        <v>0</v>
      </c>
      <c r="S209" s="38">
        <f>IF(S206=0,0,+Q209)</f>
        <v>0</v>
      </c>
      <c r="T209" s="38">
        <f>IF($C$15=$H$12,SUM(L209:S209)*$G$14/12,0)</f>
        <v>0</v>
      </c>
      <c r="U209" s="38">
        <f>IF(U206=0,0,+S209)</f>
        <v>0</v>
      </c>
      <c r="V209" s="38">
        <f>IF($C$15=$H$12,SUM(L209:U209)*$G$14/12,0)</f>
        <v>0</v>
      </c>
      <c r="W209" s="38">
        <f>IF(W206=0,0,+U209)</f>
        <v>0</v>
      </c>
      <c r="X209" s="38">
        <f>IF($C$15=$H$12,SUM(L209:W209)*$G$14/12,0)</f>
        <v>0</v>
      </c>
      <c r="Y209" s="38">
        <f>IF(Y206=0,0,+W209)</f>
        <v>0</v>
      </c>
      <c r="Z209" s="38">
        <f>IF($C$15=$H$12,SUM(L209:Y209)*$G$14/12,0)</f>
        <v>0</v>
      </c>
      <c r="AA209" s="38">
        <f>IF(AA206=0,0,+Y209)</f>
        <v>0</v>
      </c>
      <c r="AB209" s="38">
        <f>IF($C$15=$H$12,SUM(L209:AA209)*$G$14/12,0)</f>
        <v>0</v>
      </c>
      <c r="AC209" s="38">
        <f>IF(AC206=0,0,+AA209)</f>
        <v>0</v>
      </c>
      <c r="AD209" s="38">
        <f>IF($C$15=$H$12,SUM(L209:AC209)*$G$14/12,0)</f>
        <v>0</v>
      </c>
      <c r="AE209" s="38">
        <f>IF(AE206=0,0,+AC209)</f>
        <v>0</v>
      </c>
      <c r="AF209" s="38">
        <f>IF($C$15=$H$12,SUM(L209:AE209)*$G$14/12,0)</f>
        <v>0</v>
      </c>
      <c r="AG209" s="38">
        <f>IF(AG206=0,0,+AE209)</f>
        <v>0</v>
      </c>
      <c r="AH209" s="38">
        <f>IF($C$15=$H$12,SUM(L209:AG209)*$G$14/12,0)</f>
        <v>0</v>
      </c>
      <c r="AI209" s="38">
        <f>IF(AI206=0,0,+AG209)</f>
        <v>0</v>
      </c>
      <c r="AJ209" s="38">
        <f>IF($C$15=$H$12,SUM(L209:AI209)*$G$14/12,0)</f>
        <v>0</v>
      </c>
      <c r="AK209" s="38">
        <f>IF(AK206=0,0,+AI209)</f>
        <v>0</v>
      </c>
      <c r="AL209" s="38">
        <f>IF($C$15=$H$12,SUM(L209:AK209)*$G$14/12,IF($C$15=$H$13,(L209+O209)*$G$14,0))</f>
        <v>0</v>
      </c>
      <c r="AM209" s="38">
        <f>SUM(L209:AL209)</f>
        <v>0</v>
      </c>
      <c r="AN209" s="113">
        <f>+P209+R209+T209+V209+X209+Z209+AB209+AD209+AF209+AH209+AJ209+AL209</f>
        <v>0</v>
      </c>
      <c r="AO209" s="113">
        <f>+AO206+O209+Q209+S209+U209+W209+Y209+AA209+AC209+AE209+AG209+AI209+AK209</f>
        <v>0</v>
      </c>
      <c r="AP209" s="113">
        <f>+AP206+(AP206*$C$12)</f>
        <v>0</v>
      </c>
      <c r="AQ209" s="113">
        <f>+AP209-(AP209*$C$19)</f>
        <v>0</v>
      </c>
      <c r="AR209" s="108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  <c r="BG209" s="109"/>
      <c r="BH209" s="109"/>
      <c r="BI209" s="109"/>
      <c r="BJ209" s="109"/>
      <c r="BK209" s="109"/>
      <c r="BL209" s="109"/>
      <c r="BM209" s="109"/>
      <c r="BN209" s="109"/>
      <c r="BO209" s="109"/>
      <c r="BP209" s="109"/>
      <c r="BQ209" s="109"/>
      <c r="BR209" s="109"/>
      <c r="BS209" s="109"/>
      <c r="BT209" s="110"/>
      <c r="BU209" s="110"/>
      <c r="BV209" s="110"/>
      <c r="BW209" s="110"/>
      <c r="BX209" s="110"/>
      <c r="BY209" s="110"/>
      <c r="BZ209" s="110"/>
      <c r="CA209" s="110"/>
      <c r="CB209" s="110"/>
    </row>
    <row r="210" spans="7:80" s="97" customFormat="1" x14ac:dyDescent="0.25">
      <c r="G210" s="108" t="s">
        <v>16</v>
      </c>
      <c r="H210" s="114"/>
      <c r="I210" s="112">
        <f>IF(O210=$C$16,P210,IF($C$16=Q210,R210,IF(S210=$C$16,T210,IF(U210=$C$16,V210,IF(W210=$C$16,X210,IF(Y210=$C$16,Z210,IF(AA210=$C$16,AB210,IF(AC210=$C$16,AD210,IF(AE210=$C$16,AF210,IF(AG210=$C$16,AH210,IF(AI210=$C$16,AJ210,IF($C$16=AK210,AL210,0))))))))))))</f>
        <v>0</v>
      </c>
      <c r="J210" s="112"/>
      <c r="K210" s="100"/>
      <c r="L210" s="112"/>
      <c r="M210" s="105"/>
      <c r="N210" s="105"/>
      <c r="O210" s="109">
        <f>+O207+12</f>
        <v>709</v>
      </c>
      <c r="P210" s="112">
        <f>SUM($L209:P209)</f>
        <v>0</v>
      </c>
      <c r="Q210" s="109">
        <f>+O210+1</f>
        <v>710</v>
      </c>
      <c r="R210" s="112">
        <f>SUM($L209:R209)</f>
        <v>0</v>
      </c>
      <c r="S210" s="109">
        <f>+Q210+1</f>
        <v>711</v>
      </c>
      <c r="T210" s="112">
        <f>SUM($L209:T209)</f>
        <v>0</v>
      </c>
      <c r="U210" s="109">
        <f>+S210+1</f>
        <v>712</v>
      </c>
      <c r="V210" s="112">
        <f>SUM($L209:V209)</f>
        <v>0</v>
      </c>
      <c r="W210" s="109">
        <f>+U210+1</f>
        <v>713</v>
      </c>
      <c r="X210" s="112">
        <f>SUM($L209:X209)</f>
        <v>0</v>
      </c>
      <c r="Y210" s="109">
        <f>+W210+1</f>
        <v>714</v>
      </c>
      <c r="Z210" s="112">
        <f>SUM($L209:Z209)</f>
        <v>0</v>
      </c>
      <c r="AA210" s="109">
        <f>+Y210+1</f>
        <v>715</v>
      </c>
      <c r="AB210" s="112">
        <f>SUM($L209:AB209)</f>
        <v>0</v>
      </c>
      <c r="AC210" s="109">
        <f>+AA210+1</f>
        <v>716</v>
      </c>
      <c r="AD210" s="112">
        <f>SUM($L209:AD209)</f>
        <v>0</v>
      </c>
      <c r="AE210" s="109">
        <f>+AC210+1</f>
        <v>717</v>
      </c>
      <c r="AF210" s="112">
        <f>SUM($L209:AF209)</f>
        <v>0</v>
      </c>
      <c r="AG210" s="109">
        <f>+AE210+1</f>
        <v>718</v>
      </c>
      <c r="AH210" s="112">
        <f>SUM($L209:AH209)</f>
        <v>0</v>
      </c>
      <c r="AI210" s="109">
        <f>+AG210+1</f>
        <v>719</v>
      </c>
      <c r="AJ210" s="112">
        <f>SUM($L209:AJ209)</f>
        <v>0</v>
      </c>
      <c r="AK210" s="109">
        <f>+AI210+1</f>
        <v>720</v>
      </c>
      <c r="AL210" s="112">
        <f>SUM($L209:AL209)</f>
        <v>0</v>
      </c>
      <c r="AM210" s="112"/>
      <c r="AN210" s="107"/>
      <c r="AO210" s="107"/>
      <c r="AP210" s="107"/>
      <c r="AQ210" s="107"/>
      <c r="AR210" s="108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09"/>
      <c r="BO210" s="109"/>
      <c r="BP210" s="109"/>
      <c r="BQ210" s="109"/>
      <c r="BR210" s="109"/>
      <c r="BS210" s="109"/>
      <c r="BT210" s="110"/>
      <c r="BU210" s="110"/>
      <c r="BV210" s="110"/>
      <c r="BW210" s="110"/>
      <c r="BX210" s="110"/>
      <c r="BY210" s="110"/>
      <c r="BZ210" s="110"/>
      <c r="CA210" s="110"/>
      <c r="CB210" s="110"/>
    </row>
    <row r="211" spans="7:80" s="97" customFormat="1" x14ac:dyDescent="0.25">
      <c r="G211" s="101" t="s">
        <v>17</v>
      </c>
      <c r="H211" s="102">
        <f>IF(O210=$C$16,P211,IF($C$16=Q210,R211,IF(S210=$C$16,T211,IF(U210=$C$16,V211,IF(W210=$C$16,X211,IF(Y210=$C$16,Z211,IF(AA210=$C$16,AB211,IF(AC210=$C$16,AD211,IF(AE210=$C$16,AF211,IF(AG210=$C$16,AH211,IF(AI210=$C$16,AJ211,IF($C$16=AK210,AL211,0))))))))))))</f>
        <v>0</v>
      </c>
      <c r="I211" s="103"/>
      <c r="J211" s="104"/>
      <c r="K211" s="103"/>
      <c r="L211" s="102"/>
      <c r="M211" s="105">
        <f>+AN206</f>
        <v>0</v>
      </c>
      <c r="N211" s="105"/>
      <c r="O211" s="106">
        <f>+O209</f>
        <v>0</v>
      </c>
      <c r="P211" s="102">
        <f>+M211+P209</f>
        <v>0</v>
      </c>
      <c r="Q211" s="106">
        <f t="shared" ref="Q211:AL211" si="2381">+Q209+O211</f>
        <v>0</v>
      </c>
      <c r="R211" s="102">
        <f t="shared" si="2381"/>
        <v>0</v>
      </c>
      <c r="S211" s="106">
        <f t="shared" si="2381"/>
        <v>0</v>
      </c>
      <c r="T211" s="102">
        <f t="shared" si="2381"/>
        <v>0</v>
      </c>
      <c r="U211" s="106">
        <f t="shared" si="2381"/>
        <v>0</v>
      </c>
      <c r="V211" s="102">
        <f t="shared" si="2381"/>
        <v>0</v>
      </c>
      <c r="W211" s="106">
        <f t="shared" si="2381"/>
        <v>0</v>
      </c>
      <c r="X211" s="102">
        <f t="shared" si="2381"/>
        <v>0</v>
      </c>
      <c r="Y211" s="106">
        <f t="shared" si="2381"/>
        <v>0</v>
      </c>
      <c r="Z211" s="102">
        <f t="shared" si="2381"/>
        <v>0</v>
      </c>
      <c r="AA211" s="106">
        <f t="shared" si="2381"/>
        <v>0</v>
      </c>
      <c r="AB211" s="102">
        <f t="shared" si="2381"/>
        <v>0</v>
      </c>
      <c r="AC211" s="106">
        <f t="shared" si="2381"/>
        <v>0</v>
      </c>
      <c r="AD211" s="102">
        <f t="shared" si="2381"/>
        <v>0</v>
      </c>
      <c r="AE211" s="106">
        <f t="shared" si="2381"/>
        <v>0</v>
      </c>
      <c r="AF211" s="102">
        <f t="shared" si="2381"/>
        <v>0</v>
      </c>
      <c r="AG211" s="106">
        <f t="shared" si="2381"/>
        <v>0</v>
      </c>
      <c r="AH211" s="102">
        <f t="shared" si="2381"/>
        <v>0</v>
      </c>
      <c r="AI211" s="106">
        <f t="shared" si="2381"/>
        <v>0</v>
      </c>
      <c r="AJ211" s="102">
        <f t="shared" si="2381"/>
        <v>0</v>
      </c>
      <c r="AK211" s="106">
        <f t="shared" si="2381"/>
        <v>0</v>
      </c>
      <c r="AL211" s="102">
        <f t="shared" si="2381"/>
        <v>0</v>
      </c>
      <c r="AM211" s="102"/>
      <c r="AN211" s="105"/>
      <c r="AO211" s="105"/>
      <c r="AP211" s="107"/>
      <c r="AQ211" s="107"/>
      <c r="AR211" s="108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09"/>
      <c r="BO211" s="109"/>
      <c r="BP211" s="109"/>
      <c r="BQ211" s="109"/>
      <c r="BR211" s="109"/>
      <c r="BS211" s="109"/>
      <c r="BT211" s="110"/>
      <c r="BU211" s="110"/>
      <c r="BV211" s="110"/>
      <c r="BW211" s="110"/>
      <c r="BX211" s="110"/>
      <c r="BY211" s="110"/>
      <c r="BZ211" s="110"/>
      <c r="CA211" s="110"/>
      <c r="CB211" s="110"/>
    </row>
    <row r="212" spans="7:80" s="97" customFormat="1" x14ac:dyDescent="0.25">
      <c r="G212" s="36"/>
      <c r="H212" s="37"/>
      <c r="I212" s="112"/>
      <c r="J212" s="112"/>
      <c r="K212" s="39">
        <f t="shared" ref="K212" si="2382">+K209+1</f>
        <v>61</v>
      </c>
      <c r="L212" s="38">
        <f t="shared" ref="L212" si="2383">+AM209</f>
        <v>0</v>
      </c>
      <c r="M212" s="105"/>
      <c r="N212" s="105"/>
      <c r="O212" s="38">
        <f>IF($C$12=0,O209,O209+(O209*$C$12))</f>
        <v>0</v>
      </c>
      <c r="P212" s="38">
        <f>IF($C$15=$H$12,+(L212+O212)*$G$14/12,0)</f>
        <v>0</v>
      </c>
      <c r="Q212" s="38">
        <f t="shared" ref="Q212" si="2384">IF(Q209=0,0,+O212)</f>
        <v>0</v>
      </c>
      <c r="R212" s="38">
        <f>IF($C$15=$H$12,+SUM(L212:Q212)*$G$14/12,0)</f>
        <v>0</v>
      </c>
      <c r="S212" s="38">
        <f t="shared" ref="S212" si="2385">IF(S209=0,0,+Q212)</f>
        <v>0</v>
      </c>
      <c r="T212" s="38">
        <f>IF($C$15=$H$12,SUM(L212:S212)*$G$14/12,0)</f>
        <v>0</v>
      </c>
      <c r="U212" s="38">
        <f t="shared" ref="U212" si="2386">IF(U209=0,0,+S212)</f>
        <v>0</v>
      </c>
      <c r="V212" s="38">
        <f>IF($C$15=$H$12,SUM(L212:U212)*$G$14/12,0)</f>
        <v>0</v>
      </c>
      <c r="W212" s="38">
        <f t="shared" ref="W212" si="2387">IF(W209=0,0,+U212)</f>
        <v>0</v>
      </c>
      <c r="X212" s="38">
        <f>IF($C$15=$H$12,SUM(L212:W212)*$G$14/12,0)</f>
        <v>0</v>
      </c>
      <c r="Y212" s="38">
        <f t="shared" ref="Y212" si="2388">IF(Y209=0,0,+W212)</f>
        <v>0</v>
      </c>
      <c r="Z212" s="38">
        <f>IF($C$15=$H$12,SUM(L212:Y212)*$G$14/12,0)</f>
        <v>0</v>
      </c>
      <c r="AA212" s="38">
        <f t="shared" ref="AA212" si="2389">IF(AA209=0,0,+Y212)</f>
        <v>0</v>
      </c>
      <c r="AB212" s="38">
        <f>IF($C$15=$H$12,SUM(L212:AA212)*$G$14/12,0)</f>
        <v>0</v>
      </c>
      <c r="AC212" s="38">
        <f t="shared" ref="AC212" si="2390">IF(AC209=0,0,+AA212)</f>
        <v>0</v>
      </c>
      <c r="AD212" s="38">
        <f>IF($C$15=$H$12,SUM(L212:AC212)*$G$14/12,0)</f>
        <v>0</v>
      </c>
      <c r="AE212" s="38">
        <f t="shared" ref="AE212" si="2391">IF(AE209=0,0,+AC212)</f>
        <v>0</v>
      </c>
      <c r="AF212" s="38">
        <f>IF($C$15=$H$12,SUM(L212:AE212)*$G$14/12,0)</f>
        <v>0</v>
      </c>
      <c r="AG212" s="38">
        <f t="shared" ref="AG212" si="2392">IF(AG209=0,0,+AE212)</f>
        <v>0</v>
      </c>
      <c r="AH212" s="38">
        <f>IF($C$15=$H$12,SUM(L212:AG212)*$G$14/12,0)</f>
        <v>0</v>
      </c>
      <c r="AI212" s="38">
        <f t="shared" ref="AI212" si="2393">IF(AI209=0,0,+AG212)</f>
        <v>0</v>
      </c>
      <c r="AJ212" s="38">
        <f>IF($C$15=$H$12,SUM(L212:AI212)*$G$14/12,0)</f>
        <v>0</v>
      </c>
      <c r="AK212" s="38">
        <f t="shared" ref="AK212" si="2394">IF(AK209=0,0,+AI212)</f>
        <v>0</v>
      </c>
      <c r="AL212" s="38">
        <f>IF($C$15=$H$12,SUM(L212:AK212)*$G$14/12,IF($C$15=$H$13,(L212+O212)*$G$14,0))</f>
        <v>0</v>
      </c>
      <c r="AM212" s="38">
        <f t="shared" ref="AM212" si="2395">SUM(L212:AL212)</f>
        <v>0</v>
      </c>
      <c r="AN212" s="113">
        <f t="shared" ref="AN212" si="2396">+P212+R212+T212+V212+X212+Z212+AB212+AD212+AF212+AH212+AJ212+AL212</f>
        <v>0</v>
      </c>
      <c r="AO212" s="113">
        <f>+AO209+O212+Q212+S212+U212+W212+Y212+AA212+AC212+AE212+AG212+AI212+AK212</f>
        <v>0</v>
      </c>
      <c r="AP212" s="113">
        <f>+AP209+(AP209*$C$12)</f>
        <v>0</v>
      </c>
      <c r="AQ212" s="113">
        <f>+AP212-(AP212*$C$19)</f>
        <v>0</v>
      </c>
      <c r="AR212" s="108"/>
      <c r="AT212" s="109"/>
      <c r="AU212" s="109"/>
      <c r="AV212" s="109"/>
      <c r="AW212" s="109"/>
      <c r="AX212" s="109"/>
      <c r="AY212" s="109"/>
      <c r="AZ212" s="109"/>
      <c r="BA212" s="109"/>
      <c r="BB212" s="109"/>
      <c r="BC212" s="109"/>
      <c r="BD212" s="109"/>
      <c r="BE212" s="109"/>
      <c r="BF212" s="109"/>
      <c r="BG212" s="109"/>
      <c r="BH212" s="109"/>
      <c r="BI212" s="109"/>
      <c r="BJ212" s="109"/>
      <c r="BK212" s="109"/>
      <c r="BL212" s="109"/>
      <c r="BM212" s="109"/>
      <c r="BN212" s="109"/>
      <c r="BO212" s="109"/>
      <c r="BP212" s="109"/>
      <c r="BQ212" s="109"/>
      <c r="BR212" s="109"/>
      <c r="BS212" s="109"/>
      <c r="BT212" s="110"/>
      <c r="BU212" s="110"/>
      <c r="BV212" s="110"/>
      <c r="BW212" s="110"/>
      <c r="BX212" s="110"/>
      <c r="BY212" s="110"/>
      <c r="BZ212" s="110"/>
      <c r="CA212" s="110"/>
      <c r="CB212" s="110"/>
    </row>
    <row r="213" spans="7:80" s="97" customFormat="1" x14ac:dyDescent="0.25">
      <c r="G213" s="108" t="s">
        <v>16</v>
      </c>
      <c r="H213" s="114"/>
      <c r="I213" s="112">
        <f>IF(O213=$C$16,P213,IF($C$16=Q213,R213,IF(S213=$C$16,T213,IF(U213=$C$16,V213,IF(W213=$C$16,X213,IF(Y213=$C$16,Z213,IF(AA213=$C$16,AB213,IF(AC213=$C$16,AD213,IF(AE213=$C$16,AF213,IF(AG213=$C$16,AH213,IF(AI213=$C$16,AJ213,IF($C$16=AK213,AL213,0))))))))))))</f>
        <v>0</v>
      </c>
      <c r="J213" s="112"/>
      <c r="K213" s="100"/>
      <c r="L213" s="112"/>
      <c r="M213" s="105"/>
      <c r="N213" s="105"/>
      <c r="O213" s="109">
        <f t="shared" ref="O213" si="2397">+O210+12</f>
        <v>721</v>
      </c>
      <c r="P213" s="112">
        <f>SUM($L212:P212)</f>
        <v>0</v>
      </c>
      <c r="Q213" s="109">
        <f t="shared" ref="Q213" si="2398">+O213+1</f>
        <v>722</v>
      </c>
      <c r="R213" s="112">
        <f>SUM($L212:R212)</f>
        <v>0</v>
      </c>
      <c r="S213" s="109">
        <f t="shared" ref="S213" si="2399">+Q213+1</f>
        <v>723</v>
      </c>
      <c r="T213" s="112">
        <f>SUM($L212:T212)</f>
        <v>0</v>
      </c>
      <c r="U213" s="109">
        <f t="shared" ref="U213" si="2400">+S213+1</f>
        <v>724</v>
      </c>
      <c r="V213" s="112">
        <f>SUM($L212:V212)</f>
        <v>0</v>
      </c>
      <c r="W213" s="109">
        <f t="shared" ref="W213" si="2401">+U213+1</f>
        <v>725</v>
      </c>
      <c r="X213" s="112">
        <f>SUM($L212:X212)</f>
        <v>0</v>
      </c>
      <c r="Y213" s="109">
        <f t="shared" ref="Y213" si="2402">+W213+1</f>
        <v>726</v>
      </c>
      <c r="Z213" s="112">
        <f>SUM($L212:Z212)</f>
        <v>0</v>
      </c>
      <c r="AA213" s="109">
        <f t="shared" ref="AA213" si="2403">+Y213+1</f>
        <v>727</v>
      </c>
      <c r="AB213" s="112">
        <f>SUM($L212:AB212)</f>
        <v>0</v>
      </c>
      <c r="AC213" s="109">
        <f t="shared" ref="AC213" si="2404">+AA213+1</f>
        <v>728</v>
      </c>
      <c r="AD213" s="112">
        <f>SUM($L212:AD212)</f>
        <v>0</v>
      </c>
      <c r="AE213" s="109">
        <f t="shared" ref="AE213" si="2405">+AC213+1</f>
        <v>729</v>
      </c>
      <c r="AF213" s="112">
        <f>SUM($L212:AF212)</f>
        <v>0</v>
      </c>
      <c r="AG213" s="109">
        <f t="shared" ref="AG213" si="2406">+AE213+1</f>
        <v>730</v>
      </c>
      <c r="AH213" s="112">
        <f>SUM($L212:AH212)</f>
        <v>0</v>
      </c>
      <c r="AI213" s="109">
        <f t="shared" ref="AI213" si="2407">+AG213+1</f>
        <v>731</v>
      </c>
      <c r="AJ213" s="112">
        <f>SUM($L212:AJ212)</f>
        <v>0</v>
      </c>
      <c r="AK213" s="109">
        <f t="shared" ref="AK213" si="2408">+AI213+1</f>
        <v>732</v>
      </c>
      <c r="AL213" s="112">
        <f>SUM($L212:AL212)</f>
        <v>0</v>
      </c>
      <c r="AM213" s="112"/>
      <c r="AN213" s="107"/>
      <c r="AO213" s="107"/>
      <c r="AP213" s="107"/>
      <c r="AQ213" s="107"/>
      <c r="AR213" s="108"/>
      <c r="AT213" s="109"/>
      <c r="AU213" s="109"/>
      <c r="AV213" s="109"/>
      <c r="AW213" s="109"/>
      <c r="AX213" s="109"/>
      <c r="AY213" s="109"/>
      <c r="AZ213" s="109"/>
      <c r="BA213" s="109"/>
      <c r="BB213" s="109"/>
      <c r="BC213" s="109"/>
      <c r="BD213" s="109"/>
      <c r="BE213" s="109"/>
      <c r="BF213" s="109"/>
      <c r="BG213" s="109"/>
      <c r="BH213" s="109"/>
      <c r="BI213" s="109"/>
      <c r="BJ213" s="109"/>
      <c r="BK213" s="109"/>
      <c r="BL213" s="109"/>
      <c r="BM213" s="109"/>
      <c r="BN213" s="109"/>
      <c r="BO213" s="109"/>
      <c r="BP213" s="109"/>
      <c r="BQ213" s="109"/>
      <c r="BR213" s="109"/>
      <c r="BS213" s="109"/>
      <c r="BT213" s="110"/>
      <c r="BU213" s="110"/>
      <c r="BV213" s="110"/>
      <c r="BW213" s="110"/>
      <c r="BX213" s="110"/>
      <c r="BY213" s="110"/>
      <c r="BZ213" s="110"/>
      <c r="CA213" s="110"/>
      <c r="CB213" s="110"/>
    </row>
    <row r="214" spans="7:80" s="97" customFormat="1" x14ac:dyDescent="0.25">
      <c r="G214" s="101" t="s">
        <v>17</v>
      </c>
      <c r="H214" s="102">
        <f>IF(O213=$C$16,P214,IF($C$16=Q213,R214,IF(S213=$C$16,T214,IF(U213=$C$16,V214,IF(W213=$C$16,X214,IF(Y213=$C$16,Z214,IF(AA213=$C$16,AB214,IF(AC213=$C$16,AD214,IF(AE213=$C$16,AF214,IF(AG213=$C$16,AH214,IF(AI213=$C$16,AJ214,IF($C$16=AK213,AL214,0))))))))))))</f>
        <v>0</v>
      </c>
      <c r="I214" s="103"/>
      <c r="J214" s="104"/>
      <c r="K214" s="103"/>
      <c r="L214" s="102"/>
      <c r="M214" s="105">
        <f t="shared" ref="M214" si="2409">+AN209</f>
        <v>0</v>
      </c>
      <c r="N214" s="105"/>
      <c r="O214" s="106">
        <f t="shared" ref="O214" si="2410">+O212</f>
        <v>0</v>
      </c>
      <c r="P214" s="102">
        <f t="shared" ref="P214" si="2411">+M214+P212</f>
        <v>0</v>
      </c>
      <c r="Q214" s="106">
        <f t="shared" ref="Q214" si="2412">+Q212+O214</f>
        <v>0</v>
      </c>
      <c r="R214" s="102">
        <f t="shared" ref="R214" si="2413">+R212+P214</f>
        <v>0</v>
      </c>
      <c r="S214" s="106">
        <f t="shared" ref="S214" si="2414">+S212+Q214</f>
        <v>0</v>
      </c>
      <c r="T214" s="102">
        <f t="shared" ref="T214" si="2415">+T212+R214</f>
        <v>0</v>
      </c>
      <c r="U214" s="106">
        <f t="shared" ref="U214" si="2416">+U212+S214</f>
        <v>0</v>
      </c>
      <c r="V214" s="102">
        <f t="shared" ref="V214" si="2417">+V212+T214</f>
        <v>0</v>
      </c>
      <c r="W214" s="106">
        <f t="shared" ref="W214" si="2418">+W212+U214</f>
        <v>0</v>
      </c>
      <c r="X214" s="102">
        <f t="shared" ref="X214" si="2419">+X212+V214</f>
        <v>0</v>
      </c>
      <c r="Y214" s="106">
        <f t="shared" ref="Y214" si="2420">+Y212+W214</f>
        <v>0</v>
      </c>
      <c r="Z214" s="102">
        <f t="shared" ref="Z214" si="2421">+Z212+X214</f>
        <v>0</v>
      </c>
      <c r="AA214" s="106">
        <f t="shared" ref="AA214" si="2422">+AA212+Y214</f>
        <v>0</v>
      </c>
      <c r="AB214" s="102">
        <f t="shared" ref="AB214" si="2423">+AB212+Z214</f>
        <v>0</v>
      </c>
      <c r="AC214" s="106">
        <f t="shared" ref="AC214" si="2424">+AC212+AA214</f>
        <v>0</v>
      </c>
      <c r="AD214" s="102">
        <f t="shared" ref="AD214" si="2425">+AD212+AB214</f>
        <v>0</v>
      </c>
      <c r="AE214" s="106">
        <f t="shared" ref="AE214" si="2426">+AE212+AC214</f>
        <v>0</v>
      </c>
      <c r="AF214" s="102">
        <f t="shared" ref="AF214" si="2427">+AF212+AD214</f>
        <v>0</v>
      </c>
      <c r="AG214" s="106">
        <f t="shared" ref="AG214" si="2428">+AG212+AE214</f>
        <v>0</v>
      </c>
      <c r="AH214" s="102">
        <f t="shared" ref="AH214" si="2429">+AH212+AF214</f>
        <v>0</v>
      </c>
      <c r="AI214" s="106">
        <f t="shared" ref="AI214" si="2430">+AI212+AG214</f>
        <v>0</v>
      </c>
      <c r="AJ214" s="102">
        <f t="shared" ref="AJ214" si="2431">+AJ212+AH214</f>
        <v>0</v>
      </c>
      <c r="AK214" s="106">
        <f t="shared" ref="AK214" si="2432">+AK212+AI214</f>
        <v>0</v>
      </c>
      <c r="AL214" s="102">
        <f t="shared" ref="AL214" si="2433">+AL212+AJ214</f>
        <v>0</v>
      </c>
      <c r="AM214" s="102"/>
      <c r="AN214" s="105"/>
      <c r="AO214" s="105"/>
      <c r="AP214" s="107"/>
      <c r="AQ214" s="107"/>
      <c r="AR214" s="108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  <c r="BG214" s="109"/>
      <c r="BH214" s="109"/>
      <c r="BI214" s="109"/>
      <c r="BJ214" s="109"/>
      <c r="BK214" s="109"/>
      <c r="BL214" s="109"/>
      <c r="BM214" s="109"/>
      <c r="BN214" s="109"/>
      <c r="BO214" s="109"/>
      <c r="BP214" s="109"/>
      <c r="BQ214" s="109"/>
      <c r="BR214" s="109"/>
      <c r="BS214" s="109"/>
      <c r="BT214" s="110"/>
      <c r="BU214" s="110"/>
      <c r="BV214" s="110"/>
      <c r="BW214" s="110"/>
      <c r="BX214" s="110"/>
      <c r="BY214" s="110"/>
      <c r="BZ214" s="110"/>
      <c r="CA214" s="110"/>
      <c r="CB214" s="110"/>
    </row>
    <row r="215" spans="7:80" s="97" customFormat="1" x14ac:dyDescent="0.25">
      <c r="G215" s="36"/>
      <c r="H215" s="37"/>
      <c r="I215" s="112"/>
      <c r="J215" s="112"/>
      <c r="K215" s="39">
        <f t="shared" ref="K215" si="2434">+K212+1</f>
        <v>62</v>
      </c>
      <c r="L215" s="38">
        <f t="shared" ref="L215" si="2435">+AM212</f>
        <v>0</v>
      </c>
      <c r="M215" s="105"/>
      <c r="N215" s="105"/>
      <c r="O215" s="38">
        <f>IF($C$12=0,O212,O212+(O212*$C$12))</f>
        <v>0</v>
      </c>
      <c r="P215" s="38">
        <f>IF($C$15=$H$12,+(L215+O215)*$G$14/12,0)</f>
        <v>0</v>
      </c>
      <c r="Q215" s="38">
        <f t="shared" ref="Q215" si="2436">IF(Q212=0,0,+O215)</f>
        <v>0</v>
      </c>
      <c r="R215" s="38">
        <f>IF($C$15=$H$12,+SUM(L215:Q215)*$G$14/12,0)</f>
        <v>0</v>
      </c>
      <c r="S215" s="38">
        <f t="shared" ref="S215" si="2437">IF(S212=0,0,+Q215)</f>
        <v>0</v>
      </c>
      <c r="T215" s="38">
        <f>IF($C$15=$H$12,SUM(L215:S215)*$G$14/12,0)</f>
        <v>0</v>
      </c>
      <c r="U215" s="38">
        <f t="shared" ref="U215" si="2438">IF(U212=0,0,+S215)</f>
        <v>0</v>
      </c>
      <c r="V215" s="38">
        <f>IF($C$15=$H$12,SUM(L215:U215)*$G$14/12,0)</f>
        <v>0</v>
      </c>
      <c r="W215" s="38">
        <f t="shared" ref="W215" si="2439">IF(W212=0,0,+U215)</f>
        <v>0</v>
      </c>
      <c r="X215" s="38">
        <f>IF($C$15=$H$12,SUM(L215:W215)*$G$14/12,0)</f>
        <v>0</v>
      </c>
      <c r="Y215" s="38">
        <f t="shared" ref="Y215" si="2440">IF(Y212=0,0,+W215)</f>
        <v>0</v>
      </c>
      <c r="Z215" s="38">
        <f>IF($C$15=$H$12,SUM(L215:Y215)*$G$14/12,0)</f>
        <v>0</v>
      </c>
      <c r="AA215" s="38">
        <f t="shared" ref="AA215" si="2441">IF(AA212=0,0,+Y215)</f>
        <v>0</v>
      </c>
      <c r="AB215" s="38">
        <f>IF($C$15=$H$12,SUM(L215:AA215)*$G$14/12,0)</f>
        <v>0</v>
      </c>
      <c r="AC215" s="38">
        <f t="shared" ref="AC215" si="2442">IF(AC212=0,0,+AA215)</f>
        <v>0</v>
      </c>
      <c r="AD215" s="38">
        <f>IF($C$15=$H$12,SUM(L215:AC215)*$G$14/12,0)</f>
        <v>0</v>
      </c>
      <c r="AE215" s="38">
        <f t="shared" ref="AE215" si="2443">IF(AE212=0,0,+AC215)</f>
        <v>0</v>
      </c>
      <c r="AF215" s="38">
        <f>IF($C$15=$H$12,SUM(L215:AE215)*$G$14/12,0)</f>
        <v>0</v>
      </c>
      <c r="AG215" s="38">
        <f t="shared" ref="AG215" si="2444">IF(AG212=0,0,+AE215)</f>
        <v>0</v>
      </c>
      <c r="AH215" s="38">
        <f>IF($C$15=$H$12,SUM(L215:AG215)*$G$14/12,0)</f>
        <v>0</v>
      </c>
      <c r="AI215" s="38">
        <f t="shared" ref="AI215" si="2445">IF(AI212=0,0,+AG215)</f>
        <v>0</v>
      </c>
      <c r="AJ215" s="38">
        <f>IF($C$15=$H$12,SUM(L215:AI215)*$G$14/12,0)</f>
        <v>0</v>
      </c>
      <c r="AK215" s="38">
        <f t="shared" ref="AK215" si="2446">IF(AK212=0,0,+AI215)</f>
        <v>0</v>
      </c>
      <c r="AL215" s="38">
        <f>IF($C$15=$H$12,SUM(L215:AK215)*$G$14/12,IF($C$15=$H$13,(L215+O215)*$G$14,0))</f>
        <v>0</v>
      </c>
      <c r="AM215" s="38">
        <f t="shared" ref="AM215" si="2447">SUM(L215:AL215)</f>
        <v>0</v>
      </c>
      <c r="AN215" s="113">
        <f t="shared" ref="AN215" si="2448">+P215+R215+T215+V215+X215+Z215+AB215+AD215+AF215+AH215+AJ215+AL215</f>
        <v>0</v>
      </c>
      <c r="AO215" s="113">
        <f>+AO212+O215+Q215+S215+U215+W215+Y215+AA215+AC215+AE215+AG215+AI215+AK215</f>
        <v>0</v>
      </c>
      <c r="AP215" s="113">
        <f>+AP212+(AP212*$C$12)</f>
        <v>0</v>
      </c>
      <c r="AQ215" s="113">
        <f>+AP215-(AP215*$C$19)</f>
        <v>0</v>
      </c>
      <c r="AR215" s="108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  <c r="BH215" s="109"/>
      <c r="BI215" s="109"/>
      <c r="BJ215" s="109"/>
      <c r="BK215" s="109"/>
      <c r="BL215" s="109"/>
      <c r="BM215" s="109"/>
      <c r="BN215" s="109"/>
      <c r="BO215" s="109"/>
      <c r="BP215" s="109"/>
      <c r="BQ215" s="109"/>
      <c r="BR215" s="109"/>
      <c r="BS215" s="109"/>
      <c r="BT215" s="110"/>
      <c r="BU215" s="110"/>
      <c r="BV215" s="110"/>
      <c r="BW215" s="110"/>
      <c r="BX215" s="110"/>
      <c r="BY215" s="110"/>
      <c r="BZ215" s="110"/>
      <c r="CA215" s="110"/>
      <c r="CB215" s="110"/>
    </row>
    <row r="216" spans="7:80" s="97" customFormat="1" x14ac:dyDescent="0.25">
      <c r="G216" s="108" t="s">
        <v>16</v>
      </c>
      <c r="H216" s="114"/>
      <c r="I216" s="112">
        <f>IF(O216=$C$16,P216,IF($C$16=Q216,R216,IF(S216=$C$16,T216,IF(U216=$C$16,V216,IF(W216=$C$16,X216,IF(Y216=$C$16,Z216,IF(AA216=$C$16,AB216,IF(AC216=$C$16,AD216,IF(AE216=$C$16,AF216,IF(AG216=$C$16,AH216,IF(AI216=$C$16,AJ216,IF($C$16=AK216,AL216,0))))))))))))</f>
        <v>0</v>
      </c>
      <c r="J216" s="112"/>
      <c r="K216" s="100"/>
      <c r="L216" s="112"/>
      <c r="M216" s="105"/>
      <c r="N216" s="105"/>
      <c r="O216" s="109">
        <f t="shared" ref="O216" si="2449">+O213+12</f>
        <v>733</v>
      </c>
      <c r="P216" s="112">
        <f>SUM($L215:P215)</f>
        <v>0</v>
      </c>
      <c r="Q216" s="109">
        <f t="shared" ref="Q216" si="2450">+O216+1</f>
        <v>734</v>
      </c>
      <c r="R216" s="112">
        <f>SUM($L215:R215)</f>
        <v>0</v>
      </c>
      <c r="S216" s="109">
        <f t="shared" ref="S216" si="2451">+Q216+1</f>
        <v>735</v>
      </c>
      <c r="T216" s="112">
        <f>SUM($L215:T215)</f>
        <v>0</v>
      </c>
      <c r="U216" s="109">
        <f t="shared" ref="U216" si="2452">+S216+1</f>
        <v>736</v>
      </c>
      <c r="V216" s="112">
        <f>SUM($L215:V215)</f>
        <v>0</v>
      </c>
      <c r="W216" s="109">
        <f t="shared" ref="W216" si="2453">+U216+1</f>
        <v>737</v>
      </c>
      <c r="X216" s="112">
        <f>SUM($L215:X215)</f>
        <v>0</v>
      </c>
      <c r="Y216" s="109">
        <f t="shared" ref="Y216" si="2454">+W216+1</f>
        <v>738</v>
      </c>
      <c r="Z216" s="112">
        <f>SUM($L215:Z215)</f>
        <v>0</v>
      </c>
      <c r="AA216" s="109">
        <f t="shared" ref="AA216" si="2455">+Y216+1</f>
        <v>739</v>
      </c>
      <c r="AB216" s="112">
        <f>SUM($L215:AB215)</f>
        <v>0</v>
      </c>
      <c r="AC216" s="109">
        <f t="shared" ref="AC216" si="2456">+AA216+1</f>
        <v>740</v>
      </c>
      <c r="AD216" s="112">
        <f>SUM($L215:AD215)</f>
        <v>0</v>
      </c>
      <c r="AE216" s="109">
        <f t="shared" ref="AE216" si="2457">+AC216+1</f>
        <v>741</v>
      </c>
      <c r="AF216" s="112">
        <f>SUM($L215:AF215)</f>
        <v>0</v>
      </c>
      <c r="AG216" s="109">
        <f t="shared" ref="AG216" si="2458">+AE216+1</f>
        <v>742</v>
      </c>
      <c r="AH216" s="112">
        <f>SUM($L215:AH215)</f>
        <v>0</v>
      </c>
      <c r="AI216" s="109">
        <f t="shared" ref="AI216" si="2459">+AG216+1</f>
        <v>743</v>
      </c>
      <c r="AJ216" s="112">
        <f>SUM($L215:AJ215)</f>
        <v>0</v>
      </c>
      <c r="AK216" s="109">
        <f t="shared" ref="AK216" si="2460">+AI216+1</f>
        <v>744</v>
      </c>
      <c r="AL216" s="112">
        <f>SUM($L215:AL215)</f>
        <v>0</v>
      </c>
      <c r="AM216" s="112"/>
      <c r="AN216" s="107"/>
      <c r="AO216" s="107"/>
      <c r="AP216" s="107"/>
      <c r="AQ216" s="107"/>
      <c r="AR216" s="108"/>
      <c r="AT216" s="109"/>
      <c r="AU216" s="109"/>
      <c r="AV216" s="109"/>
      <c r="AW216" s="109"/>
      <c r="AX216" s="109"/>
      <c r="AY216" s="109"/>
      <c r="AZ216" s="109"/>
      <c r="BA216" s="109"/>
      <c r="BB216" s="109"/>
      <c r="BC216" s="109"/>
      <c r="BD216" s="109"/>
      <c r="BE216" s="109"/>
      <c r="BF216" s="109"/>
      <c r="BG216" s="109"/>
      <c r="BH216" s="109"/>
      <c r="BI216" s="109"/>
      <c r="BJ216" s="109"/>
      <c r="BK216" s="109"/>
      <c r="BL216" s="109"/>
      <c r="BM216" s="109"/>
      <c r="BN216" s="109"/>
      <c r="BO216" s="109"/>
      <c r="BP216" s="109"/>
      <c r="BQ216" s="109"/>
      <c r="BR216" s="109"/>
      <c r="BS216" s="109"/>
      <c r="BT216" s="110"/>
      <c r="BU216" s="110"/>
      <c r="BV216" s="110"/>
      <c r="BW216" s="110"/>
      <c r="BX216" s="110"/>
      <c r="BY216" s="110"/>
      <c r="BZ216" s="110"/>
      <c r="CA216" s="110"/>
      <c r="CB216" s="110"/>
    </row>
    <row r="217" spans="7:80" s="97" customFormat="1" x14ac:dyDescent="0.25">
      <c r="G217" s="101" t="s">
        <v>17</v>
      </c>
      <c r="H217" s="102">
        <f>IF(O216=$C$16,P217,IF($C$16=Q216,R217,IF(S216=$C$16,T217,IF(U216=$C$16,V217,IF(W216=$C$16,X217,IF(Y216=$C$16,Z217,IF(AA216=$C$16,AB217,IF(AC216=$C$16,AD217,IF(AE216=$C$16,AF217,IF(AG216=$C$16,AH217,IF(AI216=$C$16,AJ217,IF($C$16=AK216,AL217,0))))))))))))</f>
        <v>0</v>
      </c>
      <c r="I217" s="103"/>
      <c r="J217" s="104"/>
      <c r="K217" s="103"/>
      <c r="L217" s="102"/>
      <c r="M217" s="105">
        <f t="shared" ref="M217" si="2461">+AN212</f>
        <v>0</v>
      </c>
      <c r="N217" s="105"/>
      <c r="O217" s="106">
        <f t="shared" ref="O217" si="2462">+O215</f>
        <v>0</v>
      </c>
      <c r="P217" s="102">
        <f t="shared" ref="P217" si="2463">+M217+P215</f>
        <v>0</v>
      </c>
      <c r="Q217" s="106">
        <f t="shared" ref="Q217" si="2464">+Q215+O217</f>
        <v>0</v>
      </c>
      <c r="R217" s="102">
        <f t="shared" ref="R217" si="2465">+R215+P217</f>
        <v>0</v>
      </c>
      <c r="S217" s="106">
        <f t="shared" ref="S217" si="2466">+S215+Q217</f>
        <v>0</v>
      </c>
      <c r="T217" s="102">
        <f t="shared" ref="T217" si="2467">+T215+R217</f>
        <v>0</v>
      </c>
      <c r="U217" s="106">
        <f t="shared" ref="U217" si="2468">+U215+S217</f>
        <v>0</v>
      </c>
      <c r="V217" s="102">
        <f t="shared" ref="V217" si="2469">+V215+T217</f>
        <v>0</v>
      </c>
      <c r="W217" s="106">
        <f t="shared" ref="W217" si="2470">+W215+U217</f>
        <v>0</v>
      </c>
      <c r="X217" s="102">
        <f t="shared" ref="X217" si="2471">+X215+V217</f>
        <v>0</v>
      </c>
      <c r="Y217" s="106">
        <f t="shared" ref="Y217" si="2472">+Y215+W217</f>
        <v>0</v>
      </c>
      <c r="Z217" s="102">
        <f t="shared" ref="Z217" si="2473">+Z215+X217</f>
        <v>0</v>
      </c>
      <c r="AA217" s="106">
        <f t="shared" ref="AA217" si="2474">+AA215+Y217</f>
        <v>0</v>
      </c>
      <c r="AB217" s="102">
        <f t="shared" ref="AB217" si="2475">+AB215+Z217</f>
        <v>0</v>
      </c>
      <c r="AC217" s="106">
        <f t="shared" ref="AC217" si="2476">+AC215+AA217</f>
        <v>0</v>
      </c>
      <c r="AD217" s="102">
        <f t="shared" ref="AD217" si="2477">+AD215+AB217</f>
        <v>0</v>
      </c>
      <c r="AE217" s="106">
        <f t="shared" ref="AE217" si="2478">+AE215+AC217</f>
        <v>0</v>
      </c>
      <c r="AF217" s="102">
        <f t="shared" ref="AF217" si="2479">+AF215+AD217</f>
        <v>0</v>
      </c>
      <c r="AG217" s="106">
        <f t="shared" ref="AG217" si="2480">+AG215+AE217</f>
        <v>0</v>
      </c>
      <c r="AH217" s="102">
        <f t="shared" ref="AH217" si="2481">+AH215+AF217</f>
        <v>0</v>
      </c>
      <c r="AI217" s="106">
        <f t="shared" ref="AI217" si="2482">+AI215+AG217</f>
        <v>0</v>
      </c>
      <c r="AJ217" s="102">
        <f t="shared" ref="AJ217" si="2483">+AJ215+AH217</f>
        <v>0</v>
      </c>
      <c r="AK217" s="106">
        <f t="shared" ref="AK217" si="2484">+AK215+AI217</f>
        <v>0</v>
      </c>
      <c r="AL217" s="102">
        <f t="shared" ref="AL217" si="2485">+AL215+AJ217</f>
        <v>0</v>
      </c>
      <c r="AM217" s="102"/>
      <c r="AN217" s="105"/>
      <c r="AO217" s="105"/>
      <c r="AP217" s="107"/>
      <c r="AQ217" s="107"/>
      <c r="AR217" s="108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  <c r="BG217" s="109"/>
      <c r="BH217" s="109"/>
      <c r="BI217" s="109"/>
      <c r="BJ217" s="109"/>
      <c r="BK217" s="109"/>
      <c r="BL217" s="109"/>
      <c r="BM217" s="109"/>
      <c r="BN217" s="109"/>
      <c r="BO217" s="109"/>
      <c r="BP217" s="109"/>
      <c r="BQ217" s="109"/>
      <c r="BR217" s="109"/>
      <c r="BS217" s="109"/>
      <c r="BT217" s="110"/>
      <c r="BU217" s="110"/>
      <c r="BV217" s="110"/>
      <c r="BW217" s="110"/>
      <c r="BX217" s="110"/>
      <c r="BY217" s="110"/>
      <c r="BZ217" s="110"/>
      <c r="CA217" s="110"/>
      <c r="CB217" s="110"/>
    </row>
    <row r="218" spans="7:80" s="97" customFormat="1" x14ac:dyDescent="0.25">
      <c r="G218" s="36"/>
      <c r="H218" s="37"/>
      <c r="I218" s="112"/>
      <c r="J218" s="112"/>
      <c r="K218" s="39">
        <f t="shared" ref="K218" si="2486">+K215+1</f>
        <v>63</v>
      </c>
      <c r="L218" s="38">
        <f t="shared" ref="L218" si="2487">+AM215</f>
        <v>0</v>
      </c>
      <c r="M218" s="105"/>
      <c r="N218" s="105"/>
      <c r="O218" s="38">
        <f>IF($C$12=0,O215,O215+(O215*$C$12))</f>
        <v>0</v>
      </c>
      <c r="P218" s="38">
        <f>IF($C$15=$H$12,+(L218+O218)*$G$14/12,0)</f>
        <v>0</v>
      </c>
      <c r="Q218" s="38">
        <f t="shared" ref="Q218" si="2488">IF(Q215=0,0,+O218)</f>
        <v>0</v>
      </c>
      <c r="R218" s="38">
        <f>IF($C$15=$H$12,+SUM(L218:Q218)*$G$14/12,0)</f>
        <v>0</v>
      </c>
      <c r="S218" s="38">
        <f t="shared" ref="S218" si="2489">IF(S215=0,0,+Q218)</f>
        <v>0</v>
      </c>
      <c r="T218" s="38">
        <f>IF($C$15=$H$12,SUM(L218:S218)*$G$14/12,0)</f>
        <v>0</v>
      </c>
      <c r="U218" s="38">
        <f t="shared" ref="U218" si="2490">IF(U215=0,0,+S218)</f>
        <v>0</v>
      </c>
      <c r="V218" s="38">
        <f>IF($C$15=$H$12,SUM(L218:U218)*$G$14/12,0)</f>
        <v>0</v>
      </c>
      <c r="W218" s="38">
        <f t="shared" ref="W218" si="2491">IF(W215=0,0,+U218)</f>
        <v>0</v>
      </c>
      <c r="X218" s="38">
        <f>IF($C$15=$H$12,SUM(L218:W218)*$G$14/12,0)</f>
        <v>0</v>
      </c>
      <c r="Y218" s="38">
        <f t="shared" ref="Y218" si="2492">IF(Y215=0,0,+W218)</f>
        <v>0</v>
      </c>
      <c r="Z218" s="38">
        <f>IF($C$15=$H$12,SUM(L218:Y218)*$G$14/12,0)</f>
        <v>0</v>
      </c>
      <c r="AA218" s="38">
        <f t="shared" ref="AA218" si="2493">IF(AA215=0,0,+Y218)</f>
        <v>0</v>
      </c>
      <c r="AB218" s="38">
        <f>IF($C$15=$H$12,SUM(L218:AA218)*$G$14/12,0)</f>
        <v>0</v>
      </c>
      <c r="AC218" s="38">
        <f t="shared" ref="AC218" si="2494">IF(AC215=0,0,+AA218)</f>
        <v>0</v>
      </c>
      <c r="AD218" s="38">
        <f>IF($C$15=$H$12,SUM(L218:AC218)*$G$14/12,0)</f>
        <v>0</v>
      </c>
      <c r="AE218" s="38">
        <f t="shared" ref="AE218" si="2495">IF(AE215=0,0,+AC218)</f>
        <v>0</v>
      </c>
      <c r="AF218" s="38">
        <f>IF($C$15=$H$12,SUM(L218:AE218)*$G$14/12,0)</f>
        <v>0</v>
      </c>
      <c r="AG218" s="38">
        <f t="shared" ref="AG218" si="2496">IF(AG215=0,0,+AE218)</f>
        <v>0</v>
      </c>
      <c r="AH218" s="38">
        <f>IF($C$15=$H$12,SUM(L218:AG218)*$G$14/12,0)</f>
        <v>0</v>
      </c>
      <c r="AI218" s="38">
        <f t="shared" ref="AI218" si="2497">IF(AI215=0,0,+AG218)</f>
        <v>0</v>
      </c>
      <c r="AJ218" s="38">
        <f>IF($C$15=$H$12,SUM(L218:AI218)*$G$14/12,0)</f>
        <v>0</v>
      </c>
      <c r="AK218" s="38">
        <f t="shared" ref="AK218" si="2498">IF(AK215=0,0,+AI218)</f>
        <v>0</v>
      </c>
      <c r="AL218" s="38">
        <f>IF($C$15=$H$12,SUM(L218:AK218)*$G$14/12,IF($C$15=$H$13,(L218+O218)*$G$14,0))</f>
        <v>0</v>
      </c>
      <c r="AM218" s="38">
        <f t="shared" ref="AM218" si="2499">SUM(L218:AL218)</f>
        <v>0</v>
      </c>
      <c r="AN218" s="113">
        <f t="shared" ref="AN218" si="2500">+P218+R218+T218+V218+X218+Z218+AB218+AD218+AF218+AH218+AJ218+AL218</f>
        <v>0</v>
      </c>
      <c r="AO218" s="113">
        <f>+AO215+O218+Q218+S218+U218+W218+Y218+AA218+AC218+AE218+AG218+AI218+AK218</f>
        <v>0</v>
      </c>
      <c r="AP218" s="113">
        <f>+AP215+(AP215*$C$12)</f>
        <v>0</v>
      </c>
      <c r="AQ218" s="113">
        <f>+AP218-(AP218*$C$19)</f>
        <v>0</v>
      </c>
      <c r="AR218" s="108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  <c r="BH218" s="109"/>
      <c r="BI218" s="109"/>
      <c r="BJ218" s="109"/>
      <c r="BK218" s="109"/>
      <c r="BL218" s="109"/>
      <c r="BM218" s="109"/>
      <c r="BN218" s="109"/>
      <c r="BO218" s="109"/>
      <c r="BP218" s="109"/>
      <c r="BQ218" s="109"/>
      <c r="BR218" s="109"/>
      <c r="BS218" s="109"/>
      <c r="BT218" s="110"/>
      <c r="BU218" s="110"/>
      <c r="BV218" s="110"/>
      <c r="BW218" s="110"/>
      <c r="BX218" s="110"/>
      <c r="BY218" s="110"/>
      <c r="BZ218" s="110"/>
      <c r="CA218" s="110"/>
      <c r="CB218" s="110"/>
    </row>
    <row r="219" spans="7:80" s="97" customFormat="1" x14ac:dyDescent="0.25">
      <c r="G219" s="108" t="s">
        <v>16</v>
      </c>
      <c r="H219" s="114"/>
      <c r="I219" s="112">
        <f>IF(O219=$C$16,P219,IF($C$16=Q219,R219,IF(S219=$C$16,T219,IF(U219=$C$16,V219,IF(W219=$C$16,X219,IF(Y219=$C$16,Z219,IF(AA219=$C$16,AB219,IF(AC219=$C$16,AD219,IF(AE219=$C$16,AF219,IF(AG219=$C$16,AH219,IF(AI219=$C$16,AJ219,IF($C$16=AK219,AL219,0))))))))))))</f>
        <v>0</v>
      </c>
      <c r="J219" s="112"/>
      <c r="K219" s="100"/>
      <c r="L219" s="112"/>
      <c r="M219" s="105"/>
      <c r="N219" s="105"/>
      <c r="O219" s="109">
        <f t="shared" ref="O219" si="2501">+O216+12</f>
        <v>745</v>
      </c>
      <c r="P219" s="112">
        <f>SUM($L218:P218)</f>
        <v>0</v>
      </c>
      <c r="Q219" s="109">
        <f t="shared" ref="Q219" si="2502">+O219+1</f>
        <v>746</v>
      </c>
      <c r="R219" s="112">
        <f>SUM($L218:R218)</f>
        <v>0</v>
      </c>
      <c r="S219" s="109">
        <f t="shared" ref="S219" si="2503">+Q219+1</f>
        <v>747</v>
      </c>
      <c r="T219" s="112">
        <f>SUM($L218:T218)</f>
        <v>0</v>
      </c>
      <c r="U219" s="109">
        <f t="shared" ref="U219" si="2504">+S219+1</f>
        <v>748</v>
      </c>
      <c r="V219" s="112">
        <f>SUM($L218:V218)</f>
        <v>0</v>
      </c>
      <c r="W219" s="109">
        <f t="shared" ref="W219" si="2505">+U219+1</f>
        <v>749</v>
      </c>
      <c r="X219" s="112">
        <f>SUM($L218:X218)</f>
        <v>0</v>
      </c>
      <c r="Y219" s="109">
        <f t="shared" ref="Y219" si="2506">+W219+1</f>
        <v>750</v>
      </c>
      <c r="Z219" s="112">
        <f>SUM($L218:Z218)</f>
        <v>0</v>
      </c>
      <c r="AA219" s="109">
        <f t="shared" ref="AA219" si="2507">+Y219+1</f>
        <v>751</v>
      </c>
      <c r="AB219" s="112">
        <f>SUM($L218:AB218)</f>
        <v>0</v>
      </c>
      <c r="AC219" s="109">
        <f t="shared" ref="AC219" si="2508">+AA219+1</f>
        <v>752</v>
      </c>
      <c r="AD219" s="112">
        <f>SUM($L218:AD218)</f>
        <v>0</v>
      </c>
      <c r="AE219" s="109">
        <f t="shared" ref="AE219" si="2509">+AC219+1</f>
        <v>753</v>
      </c>
      <c r="AF219" s="112">
        <f>SUM($L218:AF218)</f>
        <v>0</v>
      </c>
      <c r="AG219" s="109">
        <f t="shared" ref="AG219" si="2510">+AE219+1</f>
        <v>754</v>
      </c>
      <c r="AH219" s="112">
        <f>SUM($L218:AH218)</f>
        <v>0</v>
      </c>
      <c r="AI219" s="109">
        <f t="shared" ref="AI219" si="2511">+AG219+1</f>
        <v>755</v>
      </c>
      <c r="AJ219" s="112">
        <f>SUM($L218:AJ218)</f>
        <v>0</v>
      </c>
      <c r="AK219" s="109">
        <f t="shared" ref="AK219" si="2512">+AI219+1</f>
        <v>756</v>
      </c>
      <c r="AL219" s="112">
        <f>SUM($L218:AL218)</f>
        <v>0</v>
      </c>
      <c r="AM219" s="112"/>
      <c r="AN219" s="107"/>
      <c r="AO219" s="107"/>
      <c r="AP219" s="107"/>
      <c r="AQ219" s="107"/>
      <c r="AR219" s="108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  <c r="BH219" s="109"/>
      <c r="BI219" s="109"/>
      <c r="BJ219" s="109"/>
      <c r="BK219" s="109"/>
      <c r="BL219" s="109"/>
      <c r="BM219" s="109"/>
      <c r="BN219" s="109"/>
      <c r="BO219" s="109"/>
      <c r="BP219" s="109"/>
      <c r="BQ219" s="109"/>
      <c r="BR219" s="109"/>
      <c r="BS219" s="109"/>
      <c r="BT219" s="110"/>
      <c r="BU219" s="110"/>
      <c r="BV219" s="110"/>
      <c r="BW219" s="110"/>
      <c r="BX219" s="110"/>
      <c r="BY219" s="110"/>
      <c r="BZ219" s="110"/>
      <c r="CA219" s="110"/>
      <c r="CB219" s="110"/>
    </row>
    <row r="220" spans="7:80" s="97" customFormat="1" x14ac:dyDescent="0.25">
      <c r="G220" s="101" t="s">
        <v>17</v>
      </c>
      <c r="H220" s="102">
        <f>IF(O219=$C$16,P220,IF($C$16=Q219,R220,IF(S219=$C$16,T220,IF(U219=$C$16,V220,IF(W219=$C$16,X220,IF(Y219=$C$16,Z220,IF(AA219=$C$16,AB220,IF(AC219=$C$16,AD220,IF(AE219=$C$16,AF220,IF(AG219=$C$16,AH220,IF(AI219=$C$16,AJ220,IF($C$16=AK219,AL220,0))))))))))))</f>
        <v>0</v>
      </c>
      <c r="I220" s="103"/>
      <c r="J220" s="104"/>
      <c r="K220" s="103"/>
      <c r="L220" s="102"/>
      <c r="M220" s="105">
        <f t="shared" ref="M220" si="2513">+AN215</f>
        <v>0</v>
      </c>
      <c r="N220" s="105"/>
      <c r="O220" s="106">
        <f t="shared" ref="O220" si="2514">+O218</f>
        <v>0</v>
      </c>
      <c r="P220" s="102">
        <f t="shared" ref="P220" si="2515">+M220+P218</f>
        <v>0</v>
      </c>
      <c r="Q220" s="106">
        <f t="shared" ref="Q220" si="2516">+Q218+O220</f>
        <v>0</v>
      </c>
      <c r="R220" s="102">
        <f t="shared" ref="R220" si="2517">+R218+P220</f>
        <v>0</v>
      </c>
      <c r="S220" s="106">
        <f t="shared" ref="S220" si="2518">+S218+Q220</f>
        <v>0</v>
      </c>
      <c r="T220" s="102">
        <f t="shared" ref="T220" si="2519">+T218+R220</f>
        <v>0</v>
      </c>
      <c r="U220" s="106">
        <f t="shared" ref="U220" si="2520">+U218+S220</f>
        <v>0</v>
      </c>
      <c r="V220" s="102">
        <f t="shared" ref="V220" si="2521">+V218+T220</f>
        <v>0</v>
      </c>
      <c r="W220" s="106">
        <f t="shared" ref="W220" si="2522">+W218+U220</f>
        <v>0</v>
      </c>
      <c r="X220" s="102">
        <f t="shared" ref="X220" si="2523">+X218+V220</f>
        <v>0</v>
      </c>
      <c r="Y220" s="106">
        <f t="shared" ref="Y220" si="2524">+Y218+W220</f>
        <v>0</v>
      </c>
      <c r="Z220" s="102">
        <f t="shared" ref="Z220" si="2525">+Z218+X220</f>
        <v>0</v>
      </c>
      <c r="AA220" s="106">
        <f t="shared" ref="AA220" si="2526">+AA218+Y220</f>
        <v>0</v>
      </c>
      <c r="AB220" s="102">
        <f t="shared" ref="AB220" si="2527">+AB218+Z220</f>
        <v>0</v>
      </c>
      <c r="AC220" s="106">
        <f t="shared" ref="AC220" si="2528">+AC218+AA220</f>
        <v>0</v>
      </c>
      <c r="AD220" s="102">
        <f t="shared" ref="AD220" si="2529">+AD218+AB220</f>
        <v>0</v>
      </c>
      <c r="AE220" s="106">
        <f t="shared" ref="AE220" si="2530">+AE218+AC220</f>
        <v>0</v>
      </c>
      <c r="AF220" s="102">
        <f t="shared" ref="AF220" si="2531">+AF218+AD220</f>
        <v>0</v>
      </c>
      <c r="AG220" s="106">
        <f t="shared" ref="AG220" si="2532">+AG218+AE220</f>
        <v>0</v>
      </c>
      <c r="AH220" s="102">
        <f t="shared" ref="AH220" si="2533">+AH218+AF220</f>
        <v>0</v>
      </c>
      <c r="AI220" s="106">
        <f t="shared" ref="AI220" si="2534">+AI218+AG220</f>
        <v>0</v>
      </c>
      <c r="AJ220" s="102">
        <f t="shared" ref="AJ220" si="2535">+AJ218+AH220</f>
        <v>0</v>
      </c>
      <c r="AK220" s="106">
        <f t="shared" ref="AK220" si="2536">+AK218+AI220</f>
        <v>0</v>
      </c>
      <c r="AL220" s="102">
        <f t="shared" ref="AL220" si="2537">+AL218+AJ220</f>
        <v>0</v>
      </c>
      <c r="AM220" s="102"/>
      <c r="AN220" s="105"/>
      <c r="AO220" s="105"/>
      <c r="AP220" s="107"/>
      <c r="AQ220" s="107"/>
      <c r="AR220" s="108"/>
      <c r="AT220" s="109"/>
      <c r="AU220" s="109"/>
      <c r="AV220" s="109"/>
      <c r="AW220" s="109"/>
      <c r="AX220" s="109"/>
      <c r="AY220" s="109"/>
      <c r="AZ220" s="109"/>
      <c r="BA220" s="109"/>
      <c r="BB220" s="109"/>
      <c r="BC220" s="109"/>
      <c r="BD220" s="109"/>
      <c r="BE220" s="109"/>
      <c r="BF220" s="109"/>
      <c r="BG220" s="109"/>
      <c r="BH220" s="109"/>
      <c r="BI220" s="109"/>
      <c r="BJ220" s="109"/>
      <c r="BK220" s="109"/>
      <c r="BL220" s="109"/>
      <c r="BM220" s="109"/>
      <c r="BN220" s="109"/>
      <c r="BO220" s="109"/>
      <c r="BP220" s="109"/>
      <c r="BQ220" s="109"/>
      <c r="BR220" s="109"/>
      <c r="BS220" s="109"/>
      <c r="BT220" s="110"/>
      <c r="BU220" s="110"/>
      <c r="BV220" s="110"/>
      <c r="BW220" s="110"/>
      <c r="BX220" s="110"/>
      <c r="BY220" s="110"/>
      <c r="BZ220" s="110"/>
      <c r="CA220" s="110"/>
      <c r="CB220" s="110"/>
    </row>
    <row r="221" spans="7:80" s="97" customFormat="1" x14ac:dyDescent="0.25">
      <c r="G221" s="36"/>
      <c r="H221" s="37"/>
      <c r="I221" s="112"/>
      <c r="J221" s="112"/>
      <c r="K221" s="39">
        <f t="shared" ref="K221" si="2538">+K218+1</f>
        <v>64</v>
      </c>
      <c r="L221" s="38">
        <f t="shared" ref="L221" si="2539">+AM218</f>
        <v>0</v>
      </c>
      <c r="M221" s="105"/>
      <c r="N221" s="105"/>
      <c r="O221" s="38">
        <f>IF($C$12=0,O218,O218+(O218*$C$12))</f>
        <v>0</v>
      </c>
      <c r="P221" s="38">
        <f>IF($C$15=$H$12,+(L221+O221)*$G$14/12,0)</f>
        <v>0</v>
      </c>
      <c r="Q221" s="38">
        <f t="shared" ref="Q221" si="2540">IF(Q218=0,0,+O221)</f>
        <v>0</v>
      </c>
      <c r="R221" s="38">
        <f>IF($C$15=$H$12,+SUM(L221:Q221)*$G$14/12,0)</f>
        <v>0</v>
      </c>
      <c r="S221" s="38">
        <f t="shared" ref="S221" si="2541">IF(S218=0,0,+Q221)</f>
        <v>0</v>
      </c>
      <c r="T221" s="38">
        <f>IF($C$15=$H$12,SUM(L221:S221)*$G$14/12,0)</f>
        <v>0</v>
      </c>
      <c r="U221" s="38">
        <f t="shared" ref="U221" si="2542">IF(U218=0,0,+S221)</f>
        <v>0</v>
      </c>
      <c r="V221" s="38">
        <f>IF($C$15=$H$12,SUM(L221:U221)*$G$14/12,0)</f>
        <v>0</v>
      </c>
      <c r="W221" s="38">
        <f t="shared" ref="W221" si="2543">IF(W218=0,0,+U221)</f>
        <v>0</v>
      </c>
      <c r="X221" s="38">
        <f>IF($C$15=$H$12,SUM(L221:W221)*$G$14/12,0)</f>
        <v>0</v>
      </c>
      <c r="Y221" s="38">
        <f t="shared" ref="Y221" si="2544">IF(Y218=0,0,+W221)</f>
        <v>0</v>
      </c>
      <c r="Z221" s="38">
        <f>IF($C$15=$H$12,SUM(L221:Y221)*$G$14/12,0)</f>
        <v>0</v>
      </c>
      <c r="AA221" s="38">
        <f t="shared" ref="AA221" si="2545">IF(AA218=0,0,+Y221)</f>
        <v>0</v>
      </c>
      <c r="AB221" s="38">
        <f>IF($C$15=$H$12,SUM(L221:AA221)*$G$14/12,0)</f>
        <v>0</v>
      </c>
      <c r="AC221" s="38">
        <f t="shared" ref="AC221" si="2546">IF(AC218=0,0,+AA221)</f>
        <v>0</v>
      </c>
      <c r="AD221" s="38">
        <f>IF($C$15=$H$12,SUM(L221:AC221)*$G$14/12,0)</f>
        <v>0</v>
      </c>
      <c r="AE221" s="38">
        <f t="shared" ref="AE221" si="2547">IF(AE218=0,0,+AC221)</f>
        <v>0</v>
      </c>
      <c r="AF221" s="38">
        <f>IF($C$15=$H$12,SUM(L221:AE221)*$G$14/12,0)</f>
        <v>0</v>
      </c>
      <c r="AG221" s="38">
        <f t="shared" ref="AG221" si="2548">IF(AG218=0,0,+AE221)</f>
        <v>0</v>
      </c>
      <c r="AH221" s="38">
        <f>IF($C$15=$H$12,SUM(L221:AG221)*$G$14/12,0)</f>
        <v>0</v>
      </c>
      <c r="AI221" s="38">
        <f t="shared" ref="AI221" si="2549">IF(AI218=0,0,+AG221)</f>
        <v>0</v>
      </c>
      <c r="AJ221" s="38">
        <f>IF($C$15=$H$12,SUM(L221:AI221)*$G$14/12,0)</f>
        <v>0</v>
      </c>
      <c r="AK221" s="38">
        <f t="shared" ref="AK221" si="2550">IF(AK218=0,0,+AI221)</f>
        <v>0</v>
      </c>
      <c r="AL221" s="38">
        <f>IF($C$15=$H$12,SUM(L221:AK221)*$G$14/12,IF($C$15=$H$13,(L221+O221)*$G$14,0))</f>
        <v>0</v>
      </c>
      <c r="AM221" s="38">
        <f t="shared" ref="AM221" si="2551">SUM(L221:AL221)</f>
        <v>0</v>
      </c>
      <c r="AN221" s="113">
        <f t="shared" ref="AN221" si="2552">+P221+R221+T221+V221+X221+Z221+AB221+AD221+AF221+AH221+AJ221+AL221</f>
        <v>0</v>
      </c>
      <c r="AO221" s="113">
        <f>+AO218+O221+Q221+S221+U221+W221+Y221+AA221+AC221+AE221+AG221+AI221+AK221</f>
        <v>0</v>
      </c>
      <c r="AP221" s="113">
        <f>+AP218+(AP218*$C$12)</f>
        <v>0</v>
      </c>
      <c r="AQ221" s="113">
        <f>+AP221-(AP221*$C$19)</f>
        <v>0</v>
      </c>
      <c r="AR221" s="108"/>
      <c r="AT221" s="109"/>
      <c r="AU221" s="109"/>
      <c r="AV221" s="109"/>
      <c r="AW221" s="109"/>
      <c r="AX221" s="109"/>
      <c r="AY221" s="109"/>
      <c r="AZ221" s="109"/>
      <c r="BA221" s="109"/>
      <c r="BB221" s="109"/>
      <c r="BC221" s="109"/>
      <c r="BD221" s="109"/>
      <c r="BE221" s="109"/>
      <c r="BF221" s="109"/>
      <c r="BG221" s="109"/>
      <c r="BH221" s="109"/>
      <c r="BI221" s="109"/>
      <c r="BJ221" s="109"/>
      <c r="BK221" s="109"/>
      <c r="BL221" s="109"/>
      <c r="BM221" s="109"/>
      <c r="BN221" s="109"/>
      <c r="BO221" s="109"/>
      <c r="BP221" s="109"/>
      <c r="BQ221" s="109"/>
      <c r="BR221" s="109"/>
      <c r="BS221" s="109"/>
      <c r="BT221" s="110"/>
      <c r="BU221" s="110"/>
      <c r="BV221" s="110"/>
      <c r="BW221" s="110"/>
      <c r="BX221" s="110"/>
      <c r="BY221" s="110"/>
      <c r="BZ221" s="110"/>
      <c r="CA221" s="110"/>
      <c r="CB221" s="110"/>
    </row>
    <row r="222" spans="7:80" s="97" customFormat="1" x14ac:dyDescent="0.25">
      <c r="G222" s="108" t="s">
        <v>16</v>
      </c>
      <c r="H222" s="114"/>
      <c r="I222" s="112">
        <f>IF(O222=$C$16,P222,IF($C$16=Q222,R222,IF(S222=$C$16,T222,IF(U222=$C$16,V222,IF(W222=$C$16,X222,IF(Y222=$C$16,Z222,IF(AA222=$C$16,AB222,IF(AC222=$C$16,AD222,IF(AE222=$C$16,AF222,IF(AG222=$C$16,AH222,IF(AI222=$C$16,AJ222,IF($C$16=AK222,AL222,0))))))))))))</f>
        <v>0</v>
      </c>
      <c r="J222" s="112"/>
      <c r="K222" s="100"/>
      <c r="L222" s="112"/>
      <c r="M222" s="105"/>
      <c r="N222" s="105"/>
      <c r="O222" s="109">
        <f t="shared" ref="O222" si="2553">+O219+12</f>
        <v>757</v>
      </c>
      <c r="P222" s="112">
        <f>SUM($L221:P221)</f>
        <v>0</v>
      </c>
      <c r="Q222" s="109">
        <f t="shared" ref="Q222" si="2554">+O222+1</f>
        <v>758</v>
      </c>
      <c r="R222" s="112">
        <f>SUM($L221:R221)</f>
        <v>0</v>
      </c>
      <c r="S222" s="109">
        <f t="shared" ref="S222" si="2555">+Q222+1</f>
        <v>759</v>
      </c>
      <c r="T222" s="112">
        <f>SUM($L221:T221)</f>
        <v>0</v>
      </c>
      <c r="U222" s="109">
        <f t="shared" ref="U222" si="2556">+S222+1</f>
        <v>760</v>
      </c>
      <c r="V222" s="112">
        <f>SUM($L221:V221)</f>
        <v>0</v>
      </c>
      <c r="W222" s="109">
        <f t="shared" ref="W222" si="2557">+U222+1</f>
        <v>761</v>
      </c>
      <c r="X222" s="112">
        <f>SUM($L221:X221)</f>
        <v>0</v>
      </c>
      <c r="Y222" s="109">
        <f t="shared" ref="Y222" si="2558">+W222+1</f>
        <v>762</v>
      </c>
      <c r="Z222" s="112">
        <f>SUM($L221:Z221)</f>
        <v>0</v>
      </c>
      <c r="AA222" s="109">
        <f t="shared" ref="AA222" si="2559">+Y222+1</f>
        <v>763</v>
      </c>
      <c r="AB222" s="112">
        <f>SUM($L221:AB221)</f>
        <v>0</v>
      </c>
      <c r="AC222" s="109">
        <f t="shared" ref="AC222" si="2560">+AA222+1</f>
        <v>764</v>
      </c>
      <c r="AD222" s="112">
        <f>SUM($L221:AD221)</f>
        <v>0</v>
      </c>
      <c r="AE222" s="109">
        <f t="shared" ref="AE222" si="2561">+AC222+1</f>
        <v>765</v>
      </c>
      <c r="AF222" s="112">
        <f>SUM($L221:AF221)</f>
        <v>0</v>
      </c>
      <c r="AG222" s="109">
        <f t="shared" ref="AG222" si="2562">+AE222+1</f>
        <v>766</v>
      </c>
      <c r="AH222" s="112">
        <f>SUM($L221:AH221)</f>
        <v>0</v>
      </c>
      <c r="AI222" s="109">
        <f t="shared" ref="AI222" si="2563">+AG222+1</f>
        <v>767</v>
      </c>
      <c r="AJ222" s="112">
        <f>SUM($L221:AJ221)</f>
        <v>0</v>
      </c>
      <c r="AK222" s="109">
        <f t="shared" ref="AK222" si="2564">+AI222+1</f>
        <v>768</v>
      </c>
      <c r="AL222" s="112">
        <f>SUM($L221:AL221)</f>
        <v>0</v>
      </c>
      <c r="AM222" s="112"/>
      <c r="AN222" s="107"/>
      <c r="AO222" s="107"/>
      <c r="AP222" s="107"/>
      <c r="AQ222" s="107"/>
      <c r="AR222" s="108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  <c r="BG222" s="109"/>
      <c r="BH222" s="109"/>
      <c r="BI222" s="109"/>
      <c r="BJ222" s="109"/>
      <c r="BK222" s="109"/>
      <c r="BL222" s="109"/>
      <c r="BM222" s="109"/>
      <c r="BN222" s="109"/>
      <c r="BO222" s="109"/>
      <c r="BP222" s="109"/>
      <c r="BQ222" s="109"/>
      <c r="BR222" s="109"/>
      <c r="BS222" s="109"/>
      <c r="BT222" s="110"/>
      <c r="BU222" s="110"/>
      <c r="BV222" s="110"/>
      <c r="BW222" s="110"/>
      <c r="BX222" s="110"/>
      <c r="BY222" s="110"/>
      <c r="BZ222" s="110"/>
      <c r="CA222" s="110"/>
      <c r="CB222" s="110"/>
    </row>
    <row r="223" spans="7:80" s="97" customFormat="1" x14ac:dyDescent="0.25">
      <c r="G223" s="101" t="s">
        <v>17</v>
      </c>
      <c r="H223" s="102">
        <f>IF(O222=$C$16,P223,IF($C$16=Q222,R223,IF(S222=$C$16,T223,IF(U222=$C$16,V223,IF(W222=$C$16,X223,IF(Y222=$C$16,Z223,IF(AA222=$C$16,AB223,IF(AC222=$C$16,AD223,IF(AE222=$C$16,AF223,IF(AG222=$C$16,AH223,IF(AI222=$C$16,AJ223,IF($C$16=AK222,AL223,0))))))))))))</f>
        <v>0</v>
      </c>
      <c r="I223" s="103"/>
      <c r="J223" s="104"/>
      <c r="K223" s="103"/>
      <c r="L223" s="102"/>
      <c r="M223" s="105">
        <f t="shared" ref="M223" si="2565">+AN218</f>
        <v>0</v>
      </c>
      <c r="N223" s="105"/>
      <c r="O223" s="106">
        <f t="shared" ref="O223" si="2566">+O221</f>
        <v>0</v>
      </c>
      <c r="P223" s="102">
        <f t="shared" ref="P223" si="2567">+M223+P221</f>
        <v>0</v>
      </c>
      <c r="Q223" s="106">
        <f t="shared" ref="Q223" si="2568">+Q221+O223</f>
        <v>0</v>
      </c>
      <c r="R223" s="102">
        <f t="shared" ref="R223" si="2569">+R221+P223</f>
        <v>0</v>
      </c>
      <c r="S223" s="106">
        <f t="shared" ref="S223" si="2570">+S221+Q223</f>
        <v>0</v>
      </c>
      <c r="T223" s="102">
        <f t="shared" ref="T223" si="2571">+T221+R223</f>
        <v>0</v>
      </c>
      <c r="U223" s="106">
        <f t="shared" ref="U223" si="2572">+U221+S223</f>
        <v>0</v>
      </c>
      <c r="V223" s="102">
        <f t="shared" ref="V223" si="2573">+V221+T223</f>
        <v>0</v>
      </c>
      <c r="W223" s="106">
        <f t="shared" ref="W223" si="2574">+W221+U223</f>
        <v>0</v>
      </c>
      <c r="X223" s="102">
        <f t="shared" ref="X223" si="2575">+X221+V223</f>
        <v>0</v>
      </c>
      <c r="Y223" s="106">
        <f t="shared" ref="Y223" si="2576">+Y221+W223</f>
        <v>0</v>
      </c>
      <c r="Z223" s="102">
        <f t="shared" ref="Z223" si="2577">+Z221+X223</f>
        <v>0</v>
      </c>
      <c r="AA223" s="106">
        <f t="shared" ref="AA223" si="2578">+AA221+Y223</f>
        <v>0</v>
      </c>
      <c r="AB223" s="102">
        <f t="shared" ref="AB223" si="2579">+AB221+Z223</f>
        <v>0</v>
      </c>
      <c r="AC223" s="106">
        <f t="shared" ref="AC223" si="2580">+AC221+AA223</f>
        <v>0</v>
      </c>
      <c r="AD223" s="102">
        <f t="shared" ref="AD223" si="2581">+AD221+AB223</f>
        <v>0</v>
      </c>
      <c r="AE223" s="106">
        <f t="shared" ref="AE223" si="2582">+AE221+AC223</f>
        <v>0</v>
      </c>
      <c r="AF223" s="102">
        <f t="shared" ref="AF223" si="2583">+AF221+AD223</f>
        <v>0</v>
      </c>
      <c r="AG223" s="106">
        <f t="shared" ref="AG223" si="2584">+AG221+AE223</f>
        <v>0</v>
      </c>
      <c r="AH223" s="102">
        <f t="shared" ref="AH223" si="2585">+AH221+AF223</f>
        <v>0</v>
      </c>
      <c r="AI223" s="106">
        <f t="shared" ref="AI223" si="2586">+AI221+AG223</f>
        <v>0</v>
      </c>
      <c r="AJ223" s="102">
        <f t="shared" ref="AJ223" si="2587">+AJ221+AH223</f>
        <v>0</v>
      </c>
      <c r="AK223" s="106">
        <f t="shared" ref="AK223" si="2588">+AK221+AI223</f>
        <v>0</v>
      </c>
      <c r="AL223" s="102">
        <f t="shared" ref="AL223" si="2589">+AL221+AJ223</f>
        <v>0</v>
      </c>
      <c r="AM223" s="102"/>
      <c r="AN223" s="105"/>
      <c r="AO223" s="105"/>
      <c r="AP223" s="107"/>
      <c r="AQ223" s="105"/>
      <c r="AR223" s="108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  <c r="BH223" s="109"/>
      <c r="BI223" s="109"/>
      <c r="BJ223" s="109"/>
      <c r="BK223" s="109"/>
      <c r="BL223" s="109"/>
      <c r="BM223" s="109"/>
      <c r="BN223" s="109"/>
      <c r="BO223" s="109"/>
      <c r="BP223" s="109"/>
      <c r="BQ223" s="109"/>
      <c r="BR223" s="109"/>
      <c r="BS223" s="109"/>
      <c r="BT223" s="110"/>
      <c r="BU223" s="110"/>
      <c r="BV223" s="110"/>
      <c r="BW223" s="110"/>
      <c r="BX223" s="110"/>
      <c r="BY223" s="110"/>
      <c r="BZ223" s="110"/>
      <c r="CA223" s="110"/>
      <c r="CB223" s="110"/>
    </row>
    <row r="224" spans="7:80" s="97" customFormat="1" x14ac:dyDescent="0.25">
      <c r="G224" s="36"/>
      <c r="H224" s="37"/>
      <c r="I224" s="112"/>
      <c r="J224" s="112"/>
      <c r="K224" s="39">
        <f t="shared" ref="K224" si="2590">+K221+1</f>
        <v>65</v>
      </c>
      <c r="L224" s="38">
        <f t="shared" ref="L224" si="2591">+AM221</f>
        <v>0</v>
      </c>
      <c r="M224" s="105"/>
      <c r="N224" s="105"/>
      <c r="O224" s="38">
        <f>IF($C$12=0,O221,O221+(O221*$C$12))</f>
        <v>0</v>
      </c>
      <c r="P224" s="38">
        <f>IF($C$15=$H$12,+(L224+O224)*$G$14/12,0)</f>
        <v>0</v>
      </c>
      <c r="Q224" s="38">
        <f t="shared" ref="Q224" si="2592">IF(Q221=0,0,+O224)</f>
        <v>0</v>
      </c>
      <c r="R224" s="38">
        <f>IF($C$15=$H$12,+SUM(L224:Q224)*$G$14/12,0)</f>
        <v>0</v>
      </c>
      <c r="S224" s="38">
        <f t="shared" ref="S224" si="2593">IF(S221=0,0,+Q224)</f>
        <v>0</v>
      </c>
      <c r="T224" s="38">
        <f>IF($C$15=$H$12,SUM(L224:S224)*$G$14/12,0)</f>
        <v>0</v>
      </c>
      <c r="U224" s="38">
        <f t="shared" ref="U224" si="2594">IF(U221=0,0,+S224)</f>
        <v>0</v>
      </c>
      <c r="V224" s="38">
        <f>IF($C$15=$H$12,SUM(L224:U224)*$G$14/12,0)</f>
        <v>0</v>
      </c>
      <c r="W224" s="38">
        <f t="shared" ref="W224" si="2595">IF(W221=0,0,+U224)</f>
        <v>0</v>
      </c>
      <c r="X224" s="38">
        <f>IF($C$15=$H$12,SUM(L224:W224)*$G$14/12,0)</f>
        <v>0</v>
      </c>
      <c r="Y224" s="38">
        <f t="shared" ref="Y224" si="2596">IF(Y221=0,0,+W224)</f>
        <v>0</v>
      </c>
      <c r="Z224" s="38">
        <f>IF($C$15=$H$12,SUM(L224:Y224)*$G$14/12,0)</f>
        <v>0</v>
      </c>
      <c r="AA224" s="38">
        <f t="shared" ref="AA224" si="2597">IF(AA221=0,0,+Y224)</f>
        <v>0</v>
      </c>
      <c r="AB224" s="38">
        <f>IF($C$15=$H$12,SUM(L224:AA224)*$G$14/12,0)</f>
        <v>0</v>
      </c>
      <c r="AC224" s="38">
        <f t="shared" ref="AC224" si="2598">IF(AC221=0,0,+AA224)</f>
        <v>0</v>
      </c>
      <c r="AD224" s="38">
        <f>IF($C$15=$H$12,SUM(L224:AC224)*$G$14/12,0)</f>
        <v>0</v>
      </c>
      <c r="AE224" s="38">
        <f t="shared" ref="AE224" si="2599">IF(AE221=0,0,+AC224)</f>
        <v>0</v>
      </c>
      <c r="AF224" s="38">
        <f>IF($C$15=$H$12,SUM(L224:AE224)*$G$14/12,0)</f>
        <v>0</v>
      </c>
      <c r="AG224" s="38">
        <f t="shared" ref="AG224" si="2600">IF(AG221=0,0,+AE224)</f>
        <v>0</v>
      </c>
      <c r="AH224" s="38">
        <f>IF($C$15=$H$12,SUM(L224:AG224)*$G$14/12,0)</f>
        <v>0</v>
      </c>
      <c r="AI224" s="38">
        <f t="shared" ref="AI224" si="2601">IF(AI221=0,0,+AG224)</f>
        <v>0</v>
      </c>
      <c r="AJ224" s="38">
        <f>IF($C$15=$H$12,SUM(L224:AI224)*$G$14/12,0)</f>
        <v>0</v>
      </c>
      <c r="AK224" s="38">
        <f t="shared" ref="AK224" si="2602">IF(AK221=0,0,+AI224)</f>
        <v>0</v>
      </c>
      <c r="AL224" s="38">
        <f>IF($C$15=$H$12,SUM(L224:AK224)*$G$14/12,IF($C$15=$H$13,(L224+O224)*$G$14,0))</f>
        <v>0</v>
      </c>
      <c r="AM224" s="38">
        <f t="shared" ref="AM224" si="2603">SUM(L224:AL224)</f>
        <v>0</v>
      </c>
      <c r="AN224" s="113">
        <f t="shared" ref="AN224" si="2604">+P224+R224+T224+V224+X224+Z224+AB224+AD224+AF224+AH224+AJ224+AL224</f>
        <v>0</v>
      </c>
      <c r="AO224" s="113">
        <f>+AO221+O224+Q224+S224+U224+W224+Y224+AA224+AC224+AE224+AG224+AI224+AK224</f>
        <v>0</v>
      </c>
      <c r="AP224" s="113">
        <f>+AP221+(AP221*$C$12)</f>
        <v>0</v>
      </c>
      <c r="AQ224" s="113">
        <f>+AP224-(AP224*$C$19)</f>
        <v>0</v>
      </c>
      <c r="AR224" s="108"/>
      <c r="AT224" s="109"/>
      <c r="AU224" s="109"/>
      <c r="AV224" s="109"/>
      <c r="AW224" s="109"/>
      <c r="AX224" s="109"/>
      <c r="AY224" s="109"/>
      <c r="AZ224" s="109"/>
      <c r="BA224" s="109"/>
      <c r="BB224" s="109"/>
      <c r="BC224" s="109"/>
      <c r="BD224" s="109"/>
      <c r="BE224" s="109"/>
      <c r="BF224" s="109"/>
      <c r="BG224" s="109"/>
      <c r="BH224" s="109"/>
      <c r="BI224" s="109"/>
      <c r="BJ224" s="109"/>
      <c r="BK224" s="109"/>
      <c r="BL224" s="109"/>
      <c r="BM224" s="109"/>
      <c r="BN224" s="109"/>
      <c r="BO224" s="109"/>
      <c r="BP224" s="109"/>
      <c r="BQ224" s="109"/>
      <c r="BR224" s="109"/>
      <c r="BS224" s="109"/>
      <c r="BT224" s="110"/>
      <c r="BU224" s="110"/>
      <c r="BV224" s="110"/>
      <c r="BW224" s="110"/>
      <c r="BX224" s="110"/>
      <c r="BY224" s="110"/>
      <c r="BZ224" s="110"/>
      <c r="CA224" s="110"/>
      <c r="CB224" s="110"/>
    </row>
    <row r="225" spans="7:80" s="97" customFormat="1" x14ac:dyDescent="0.25">
      <c r="G225" s="108" t="s">
        <v>16</v>
      </c>
      <c r="H225" s="114"/>
      <c r="I225" s="112">
        <f>IF(O225=$C$16,P225,IF($C$16=Q225,R225,IF(S225=$C$16,T225,IF(U225=$C$16,V225,IF(W225=$C$16,X225,IF(Y225=$C$16,Z225,IF(AA225=$C$16,AB225,IF(AC225=$C$16,AD225,IF(AE225=$C$16,AF225,IF(AG225=$C$16,AH225,IF(AI225=$C$16,AJ225,IF($C$16=AK225,AL225,0))))))))))))</f>
        <v>0</v>
      </c>
      <c r="J225" s="112"/>
      <c r="K225" s="100"/>
      <c r="L225" s="112"/>
      <c r="M225" s="105"/>
      <c r="N225" s="105"/>
      <c r="O225" s="109">
        <f t="shared" ref="O225" si="2605">+O222+12</f>
        <v>769</v>
      </c>
      <c r="P225" s="112">
        <f>SUM($L224:P224)</f>
        <v>0</v>
      </c>
      <c r="Q225" s="109">
        <f t="shared" ref="Q225" si="2606">+O225+1</f>
        <v>770</v>
      </c>
      <c r="R225" s="112">
        <f>SUM($L224:R224)</f>
        <v>0</v>
      </c>
      <c r="S225" s="109">
        <f t="shared" ref="S225" si="2607">+Q225+1</f>
        <v>771</v>
      </c>
      <c r="T225" s="112">
        <f>SUM($L224:T224)</f>
        <v>0</v>
      </c>
      <c r="U225" s="109">
        <f t="shared" ref="U225" si="2608">+S225+1</f>
        <v>772</v>
      </c>
      <c r="V225" s="112">
        <f>SUM($L224:V224)</f>
        <v>0</v>
      </c>
      <c r="W225" s="109">
        <f t="shared" ref="W225" si="2609">+U225+1</f>
        <v>773</v>
      </c>
      <c r="X225" s="112">
        <f>SUM($L224:X224)</f>
        <v>0</v>
      </c>
      <c r="Y225" s="109">
        <f t="shared" ref="Y225" si="2610">+W225+1</f>
        <v>774</v>
      </c>
      <c r="Z225" s="112">
        <f>SUM($L224:Z224)</f>
        <v>0</v>
      </c>
      <c r="AA225" s="109">
        <f t="shared" ref="AA225" si="2611">+Y225+1</f>
        <v>775</v>
      </c>
      <c r="AB225" s="112">
        <f>SUM($L224:AB224)</f>
        <v>0</v>
      </c>
      <c r="AC225" s="109">
        <f t="shared" ref="AC225" si="2612">+AA225+1</f>
        <v>776</v>
      </c>
      <c r="AD225" s="112">
        <f>SUM($L224:AD224)</f>
        <v>0</v>
      </c>
      <c r="AE225" s="109">
        <f t="shared" ref="AE225" si="2613">+AC225+1</f>
        <v>777</v>
      </c>
      <c r="AF225" s="112">
        <f>SUM($L224:AF224)</f>
        <v>0</v>
      </c>
      <c r="AG225" s="109">
        <f t="shared" ref="AG225" si="2614">+AE225+1</f>
        <v>778</v>
      </c>
      <c r="AH225" s="112">
        <f>SUM($L224:AH224)</f>
        <v>0</v>
      </c>
      <c r="AI225" s="109">
        <f t="shared" ref="AI225" si="2615">+AG225+1</f>
        <v>779</v>
      </c>
      <c r="AJ225" s="112">
        <f>SUM($L224:AJ224)</f>
        <v>0</v>
      </c>
      <c r="AK225" s="109">
        <f t="shared" ref="AK225" si="2616">+AI225+1</f>
        <v>780</v>
      </c>
      <c r="AL225" s="112">
        <f>SUM($L224:AL224)</f>
        <v>0</v>
      </c>
      <c r="AM225" s="112"/>
      <c r="AN225" s="107"/>
      <c r="AO225" s="107"/>
      <c r="AP225" s="107"/>
      <c r="AQ225" s="107"/>
      <c r="AR225" s="108"/>
      <c r="AT225" s="109"/>
      <c r="AU225" s="109"/>
      <c r="AV225" s="109"/>
      <c r="AW225" s="109"/>
      <c r="AX225" s="109"/>
      <c r="AY225" s="109"/>
      <c r="AZ225" s="109"/>
      <c r="BA225" s="109"/>
      <c r="BB225" s="109"/>
      <c r="BC225" s="109"/>
      <c r="BD225" s="109"/>
      <c r="BE225" s="109"/>
      <c r="BF225" s="109"/>
      <c r="BG225" s="109"/>
      <c r="BH225" s="109"/>
      <c r="BI225" s="109"/>
      <c r="BJ225" s="109"/>
      <c r="BK225" s="109"/>
      <c r="BL225" s="109"/>
      <c r="BM225" s="109"/>
      <c r="BN225" s="109"/>
      <c r="BO225" s="109"/>
      <c r="BP225" s="109"/>
      <c r="BQ225" s="109"/>
      <c r="BR225" s="109"/>
      <c r="BS225" s="109"/>
      <c r="BT225" s="110"/>
      <c r="BU225" s="110"/>
      <c r="BV225" s="110"/>
      <c r="BW225" s="110"/>
      <c r="BX225" s="110"/>
      <c r="BY225" s="110"/>
      <c r="BZ225" s="110"/>
      <c r="CA225" s="110"/>
      <c r="CB225" s="110"/>
    </row>
    <row r="226" spans="7:80" s="97" customFormat="1" x14ac:dyDescent="0.25">
      <c r="G226" s="101" t="s">
        <v>17</v>
      </c>
      <c r="H226" s="102">
        <f>IF(O225=$C$16,P226,IF($C$16=Q225,R226,IF(S225=$C$16,T226,IF(U225=$C$16,V226,IF(W225=$C$16,X226,IF(Y225=$C$16,Z226,IF(AA225=$C$16,AB226,IF(AC225=$C$16,AD226,IF(AE225=$C$16,AF226,IF(AG225=$C$16,AH226,IF(AI225=$C$16,AJ226,IF($C$16=AK225,AL226,0))))))))))))</f>
        <v>0</v>
      </c>
      <c r="I226" s="103"/>
      <c r="J226" s="104"/>
      <c r="K226" s="103"/>
      <c r="L226" s="102"/>
      <c r="M226" s="105">
        <f t="shared" ref="M226" si="2617">+AN221</f>
        <v>0</v>
      </c>
      <c r="N226" s="105"/>
      <c r="O226" s="106">
        <f t="shared" ref="O226" si="2618">+O224</f>
        <v>0</v>
      </c>
      <c r="P226" s="102">
        <f t="shared" ref="P226" si="2619">+M226+P224</f>
        <v>0</v>
      </c>
      <c r="Q226" s="106">
        <f t="shared" ref="Q226" si="2620">+Q224+O226</f>
        <v>0</v>
      </c>
      <c r="R226" s="102">
        <f t="shared" ref="R226" si="2621">+R224+P226</f>
        <v>0</v>
      </c>
      <c r="S226" s="106">
        <f t="shared" ref="S226" si="2622">+S224+Q226</f>
        <v>0</v>
      </c>
      <c r="T226" s="102">
        <f t="shared" ref="T226" si="2623">+T224+R226</f>
        <v>0</v>
      </c>
      <c r="U226" s="106">
        <f t="shared" ref="U226" si="2624">+U224+S226</f>
        <v>0</v>
      </c>
      <c r="V226" s="102">
        <f t="shared" ref="V226" si="2625">+V224+T226</f>
        <v>0</v>
      </c>
      <c r="W226" s="106">
        <f t="shared" ref="W226" si="2626">+W224+U226</f>
        <v>0</v>
      </c>
      <c r="X226" s="102">
        <f t="shared" ref="X226" si="2627">+X224+V226</f>
        <v>0</v>
      </c>
      <c r="Y226" s="106">
        <f t="shared" ref="Y226" si="2628">+Y224+W226</f>
        <v>0</v>
      </c>
      <c r="Z226" s="102">
        <f t="shared" ref="Z226" si="2629">+Z224+X226</f>
        <v>0</v>
      </c>
      <c r="AA226" s="106">
        <f t="shared" ref="AA226" si="2630">+AA224+Y226</f>
        <v>0</v>
      </c>
      <c r="AB226" s="102">
        <f t="shared" ref="AB226" si="2631">+AB224+Z226</f>
        <v>0</v>
      </c>
      <c r="AC226" s="106">
        <f t="shared" ref="AC226" si="2632">+AC224+AA226</f>
        <v>0</v>
      </c>
      <c r="AD226" s="102">
        <f t="shared" ref="AD226" si="2633">+AD224+AB226</f>
        <v>0</v>
      </c>
      <c r="AE226" s="106">
        <f t="shared" ref="AE226" si="2634">+AE224+AC226</f>
        <v>0</v>
      </c>
      <c r="AF226" s="102">
        <f t="shared" ref="AF226" si="2635">+AF224+AD226</f>
        <v>0</v>
      </c>
      <c r="AG226" s="106">
        <f t="shared" ref="AG226" si="2636">+AG224+AE226</f>
        <v>0</v>
      </c>
      <c r="AH226" s="102">
        <f t="shared" ref="AH226" si="2637">+AH224+AF226</f>
        <v>0</v>
      </c>
      <c r="AI226" s="106">
        <f t="shared" ref="AI226" si="2638">+AI224+AG226</f>
        <v>0</v>
      </c>
      <c r="AJ226" s="102">
        <f t="shared" ref="AJ226" si="2639">+AJ224+AH226</f>
        <v>0</v>
      </c>
      <c r="AK226" s="106">
        <f t="shared" ref="AK226" si="2640">+AK224+AI226</f>
        <v>0</v>
      </c>
      <c r="AL226" s="102">
        <f t="shared" ref="AL226" si="2641">+AL224+AJ226</f>
        <v>0</v>
      </c>
      <c r="AM226" s="102"/>
      <c r="AN226" s="105"/>
      <c r="AO226" s="105"/>
      <c r="AP226" s="107"/>
      <c r="AQ226" s="107"/>
      <c r="AR226" s="108"/>
      <c r="AT226" s="109"/>
      <c r="AU226" s="109"/>
      <c r="AV226" s="109"/>
      <c r="AW226" s="109"/>
      <c r="AX226" s="109"/>
      <c r="AY226" s="109"/>
      <c r="AZ226" s="109"/>
      <c r="BA226" s="109"/>
      <c r="BB226" s="109"/>
      <c r="BC226" s="109"/>
      <c r="BD226" s="109"/>
      <c r="BE226" s="109"/>
      <c r="BF226" s="109"/>
      <c r="BG226" s="109"/>
      <c r="BH226" s="109"/>
      <c r="BI226" s="109"/>
      <c r="BJ226" s="109"/>
      <c r="BK226" s="109"/>
      <c r="BL226" s="109"/>
      <c r="BM226" s="109"/>
      <c r="BN226" s="109"/>
      <c r="BO226" s="109"/>
      <c r="BP226" s="109"/>
      <c r="BQ226" s="109"/>
      <c r="BR226" s="109"/>
      <c r="BS226" s="109"/>
      <c r="BT226" s="110"/>
      <c r="BU226" s="110"/>
      <c r="BV226" s="110"/>
      <c r="BW226" s="110"/>
      <c r="BX226" s="110"/>
      <c r="BY226" s="110"/>
      <c r="BZ226" s="110"/>
      <c r="CA226" s="110"/>
      <c r="CB226" s="110"/>
    </row>
    <row r="227" spans="7:80" s="97" customFormat="1" x14ac:dyDescent="0.25">
      <c r="G227" s="36"/>
      <c r="H227" s="37"/>
      <c r="I227" s="112"/>
      <c r="J227" s="112"/>
      <c r="K227" s="39">
        <f t="shared" ref="K227" si="2642">+K224+1</f>
        <v>66</v>
      </c>
      <c r="L227" s="38">
        <f t="shared" ref="L227" si="2643">+AM224</f>
        <v>0</v>
      </c>
      <c r="M227" s="105"/>
      <c r="N227" s="105"/>
      <c r="O227" s="38">
        <f>IF($C$12=0,O224,O224+(O224*$C$12))</f>
        <v>0</v>
      </c>
      <c r="P227" s="38">
        <f>IF($C$15=$H$12,+(L227+O227)*$G$14/12,0)</f>
        <v>0</v>
      </c>
      <c r="Q227" s="38">
        <f t="shared" ref="Q227" si="2644">IF(Q224=0,0,+O227)</f>
        <v>0</v>
      </c>
      <c r="R227" s="38">
        <f>IF($C$15=$H$12,+SUM(L227:Q227)*$G$14/12,0)</f>
        <v>0</v>
      </c>
      <c r="S227" s="38">
        <f t="shared" ref="S227" si="2645">IF(S224=0,0,+Q227)</f>
        <v>0</v>
      </c>
      <c r="T227" s="38">
        <f>IF($C$15=$H$12,SUM(L227:S227)*$G$14/12,0)</f>
        <v>0</v>
      </c>
      <c r="U227" s="38">
        <f t="shared" ref="U227" si="2646">IF(U224=0,0,+S227)</f>
        <v>0</v>
      </c>
      <c r="V227" s="38">
        <f>IF($C$15=$H$12,SUM(L227:U227)*$G$14/12,0)</f>
        <v>0</v>
      </c>
      <c r="W227" s="38">
        <f t="shared" ref="W227" si="2647">IF(W224=0,0,+U227)</f>
        <v>0</v>
      </c>
      <c r="X227" s="38">
        <f>IF($C$15=$H$12,SUM(L227:W227)*$G$14/12,0)</f>
        <v>0</v>
      </c>
      <c r="Y227" s="38">
        <f t="shared" ref="Y227" si="2648">IF(Y224=0,0,+W227)</f>
        <v>0</v>
      </c>
      <c r="Z227" s="38">
        <f>IF($C$15=$H$12,SUM(L227:Y227)*$G$14/12,0)</f>
        <v>0</v>
      </c>
      <c r="AA227" s="38">
        <f t="shared" ref="AA227" si="2649">IF(AA224=0,0,+Y227)</f>
        <v>0</v>
      </c>
      <c r="AB227" s="38">
        <f>IF($C$15=$H$12,SUM(L227:AA227)*$G$14/12,0)</f>
        <v>0</v>
      </c>
      <c r="AC227" s="38">
        <f t="shared" ref="AC227" si="2650">IF(AC224=0,0,+AA227)</f>
        <v>0</v>
      </c>
      <c r="AD227" s="38">
        <f>IF($C$15=$H$12,SUM(L227:AC227)*$G$14/12,0)</f>
        <v>0</v>
      </c>
      <c r="AE227" s="38">
        <f t="shared" ref="AE227" si="2651">IF(AE224=0,0,+AC227)</f>
        <v>0</v>
      </c>
      <c r="AF227" s="38">
        <f>IF($C$15=$H$12,SUM(L227:AE227)*$G$14/12,0)</f>
        <v>0</v>
      </c>
      <c r="AG227" s="38">
        <f t="shared" ref="AG227" si="2652">IF(AG224=0,0,+AE227)</f>
        <v>0</v>
      </c>
      <c r="AH227" s="38">
        <f>IF($C$15=$H$12,SUM(L227:AG227)*$G$14/12,0)</f>
        <v>0</v>
      </c>
      <c r="AI227" s="38">
        <f t="shared" ref="AI227" si="2653">IF(AI224=0,0,+AG227)</f>
        <v>0</v>
      </c>
      <c r="AJ227" s="38">
        <f>IF($C$15=$H$12,SUM(L227:AI227)*$G$14/12,0)</f>
        <v>0</v>
      </c>
      <c r="AK227" s="38">
        <f t="shared" ref="AK227" si="2654">IF(AK224=0,0,+AI227)</f>
        <v>0</v>
      </c>
      <c r="AL227" s="38">
        <f>IF($C$15=$H$12,SUM(L227:AK227)*$G$14/12,IF($C$15=$H$13,(L227+O227)*$G$14,0))</f>
        <v>0</v>
      </c>
      <c r="AM227" s="38">
        <f t="shared" ref="AM227" si="2655">SUM(L227:AL227)</f>
        <v>0</v>
      </c>
      <c r="AN227" s="113">
        <f t="shared" ref="AN227" si="2656">+P227+R227+T227+V227+X227+Z227+AB227+AD227+AF227+AH227+AJ227+AL227</f>
        <v>0</v>
      </c>
      <c r="AO227" s="113">
        <f>+AO224+O227+Q227+S227+U227+W227+Y227+AA227+AC227+AE227+AG227+AI227+AK227</f>
        <v>0</v>
      </c>
      <c r="AP227" s="113">
        <f>+AP224+(AP224*$C$12)</f>
        <v>0</v>
      </c>
      <c r="AQ227" s="113">
        <f>+AP227-(AP227*$C$19)</f>
        <v>0</v>
      </c>
      <c r="AR227" s="108"/>
      <c r="AT227" s="109"/>
      <c r="AU227" s="109"/>
      <c r="AV227" s="109"/>
      <c r="AW227" s="109"/>
      <c r="AX227" s="109"/>
      <c r="AY227" s="109"/>
      <c r="AZ227" s="109"/>
      <c r="BA227" s="109"/>
      <c r="BB227" s="109"/>
      <c r="BC227" s="109"/>
      <c r="BD227" s="109"/>
      <c r="BE227" s="109"/>
      <c r="BF227" s="109"/>
      <c r="BG227" s="109"/>
      <c r="BH227" s="109"/>
      <c r="BI227" s="109"/>
      <c r="BJ227" s="109"/>
      <c r="BK227" s="109"/>
      <c r="BL227" s="109"/>
      <c r="BM227" s="109"/>
      <c r="BN227" s="109"/>
      <c r="BO227" s="109"/>
      <c r="BP227" s="109"/>
      <c r="BQ227" s="109"/>
      <c r="BR227" s="109"/>
      <c r="BS227" s="109"/>
      <c r="BT227" s="110"/>
      <c r="BU227" s="110"/>
      <c r="BV227" s="110"/>
      <c r="BW227" s="110"/>
      <c r="BX227" s="110"/>
      <c r="BY227" s="110"/>
      <c r="BZ227" s="110"/>
      <c r="CA227" s="110"/>
      <c r="CB227" s="110"/>
    </row>
    <row r="228" spans="7:80" s="97" customFormat="1" x14ac:dyDescent="0.25">
      <c r="G228" s="108" t="s">
        <v>16</v>
      </c>
      <c r="H228" s="114"/>
      <c r="I228" s="112">
        <f>IF(O228=$C$16,P228,IF($C$16=Q228,R228,IF(S228=$C$16,T228,IF(U228=$C$16,V228,IF(W228=$C$16,X228,IF(Y228=$C$16,Z228,IF(AA228=$C$16,AB228,IF(AC228=$C$16,AD228,IF(AE228=$C$16,AF228,IF(AG228=$C$16,AH228,IF(AI228=$C$16,AJ228,IF($C$16=AK228,AL228,0))))))))))))</f>
        <v>0</v>
      </c>
      <c r="J228" s="112"/>
      <c r="K228" s="100"/>
      <c r="L228" s="112"/>
      <c r="M228" s="105"/>
      <c r="N228" s="105"/>
      <c r="O228" s="109">
        <f t="shared" ref="O228" si="2657">+O225+12</f>
        <v>781</v>
      </c>
      <c r="P228" s="112">
        <f>SUM($L227:P227)</f>
        <v>0</v>
      </c>
      <c r="Q228" s="109">
        <f t="shared" ref="Q228" si="2658">+O228+1</f>
        <v>782</v>
      </c>
      <c r="R228" s="112">
        <f>SUM($L227:R227)</f>
        <v>0</v>
      </c>
      <c r="S228" s="109">
        <f t="shared" ref="S228" si="2659">+Q228+1</f>
        <v>783</v>
      </c>
      <c r="T228" s="112">
        <f>SUM($L227:T227)</f>
        <v>0</v>
      </c>
      <c r="U228" s="109">
        <f t="shared" ref="U228" si="2660">+S228+1</f>
        <v>784</v>
      </c>
      <c r="V228" s="112">
        <f>SUM($L227:V227)</f>
        <v>0</v>
      </c>
      <c r="W228" s="109">
        <f t="shared" ref="W228" si="2661">+U228+1</f>
        <v>785</v>
      </c>
      <c r="X228" s="112">
        <f>SUM($L227:X227)</f>
        <v>0</v>
      </c>
      <c r="Y228" s="109">
        <f t="shared" ref="Y228" si="2662">+W228+1</f>
        <v>786</v>
      </c>
      <c r="Z228" s="112">
        <f>SUM($L227:Z227)</f>
        <v>0</v>
      </c>
      <c r="AA228" s="109">
        <f t="shared" ref="AA228" si="2663">+Y228+1</f>
        <v>787</v>
      </c>
      <c r="AB228" s="112">
        <f>SUM($L227:AB227)</f>
        <v>0</v>
      </c>
      <c r="AC228" s="109">
        <f t="shared" ref="AC228" si="2664">+AA228+1</f>
        <v>788</v>
      </c>
      <c r="AD228" s="112">
        <f>SUM($L227:AD227)</f>
        <v>0</v>
      </c>
      <c r="AE228" s="109">
        <f t="shared" ref="AE228" si="2665">+AC228+1</f>
        <v>789</v>
      </c>
      <c r="AF228" s="112">
        <f>SUM($L227:AF227)</f>
        <v>0</v>
      </c>
      <c r="AG228" s="109">
        <f t="shared" ref="AG228" si="2666">+AE228+1</f>
        <v>790</v>
      </c>
      <c r="AH228" s="112">
        <f>SUM($L227:AH227)</f>
        <v>0</v>
      </c>
      <c r="AI228" s="109">
        <f t="shared" ref="AI228" si="2667">+AG228+1</f>
        <v>791</v>
      </c>
      <c r="AJ228" s="112">
        <f>SUM($L227:AJ227)</f>
        <v>0</v>
      </c>
      <c r="AK228" s="109">
        <f t="shared" ref="AK228" si="2668">+AI228+1</f>
        <v>792</v>
      </c>
      <c r="AL228" s="112">
        <f>SUM($L227:AL227)</f>
        <v>0</v>
      </c>
      <c r="AM228" s="112"/>
      <c r="AN228" s="107"/>
      <c r="AO228" s="107"/>
      <c r="AP228" s="107"/>
      <c r="AQ228" s="107"/>
      <c r="AR228" s="108"/>
      <c r="AT228" s="109"/>
      <c r="AU228" s="109"/>
      <c r="AV228" s="109"/>
      <c r="AW228" s="109"/>
      <c r="AX228" s="109"/>
      <c r="AY228" s="109"/>
      <c r="AZ228" s="109"/>
      <c r="BA228" s="109"/>
      <c r="BB228" s="109"/>
      <c r="BC228" s="109"/>
      <c r="BD228" s="109"/>
      <c r="BE228" s="109"/>
      <c r="BF228" s="109"/>
      <c r="BG228" s="109"/>
      <c r="BH228" s="109"/>
      <c r="BI228" s="109"/>
      <c r="BJ228" s="109"/>
      <c r="BK228" s="109"/>
      <c r="BL228" s="109"/>
      <c r="BM228" s="109"/>
      <c r="BN228" s="109"/>
      <c r="BO228" s="109"/>
      <c r="BP228" s="109"/>
      <c r="BQ228" s="109"/>
      <c r="BR228" s="109"/>
      <c r="BS228" s="109"/>
      <c r="BT228" s="110"/>
      <c r="BU228" s="110"/>
      <c r="BV228" s="110"/>
      <c r="BW228" s="110"/>
      <c r="BX228" s="110"/>
      <c r="BY228" s="110"/>
      <c r="BZ228" s="110"/>
      <c r="CA228" s="110"/>
      <c r="CB228" s="110"/>
    </row>
    <row r="229" spans="7:80" s="97" customFormat="1" x14ac:dyDescent="0.25">
      <c r="G229" s="101" t="s">
        <v>17</v>
      </c>
      <c r="H229" s="102">
        <f>IF(O228=$C$16,P229,IF($C$16=Q228,R229,IF(S228=$C$16,T229,IF(U228=$C$16,V229,IF(W228=$C$16,X229,IF(Y228=$C$16,Z229,IF(AA228=$C$16,AB229,IF(AC228=$C$16,AD229,IF(AE228=$C$16,AF229,IF(AG228=$C$16,AH229,IF(AI228=$C$16,AJ229,IF($C$16=AK228,AL229,0))))))))))))</f>
        <v>0</v>
      </c>
      <c r="I229" s="103"/>
      <c r="J229" s="104"/>
      <c r="K229" s="103"/>
      <c r="L229" s="102"/>
      <c r="M229" s="105">
        <f t="shared" ref="M229" si="2669">+AN224</f>
        <v>0</v>
      </c>
      <c r="N229" s="105"/>
      <c r="O229" s="106">
        <f t="shared" ref="O229" si="2670">+O227</f>
        <v>0</v>
      </c>
      <c r="P229" s="102">
        <f t="shared" ref="P229" si="2671">+M229+P227</f>
        <v>0</v>
      </c>
      <c r="Q229" s="106">
        <f t="shared" ref="Q229" si="2672">+Q227+O229</f>
        <v>0</v>
      </c>
      <c r="R229" s="102">
        <f t="shared" ref="R229" si="2673">+R227+P229</f>
        <v>0</v>
      </c>
      <c r="S229" s="106">
        <f t="shared" ref="S229" si="2674">+S227+Q229</f>
        <v>0</v>
      </c>
      <c r="T229" s="102">
        <f t="shared" ref="T229" si="2675">+T227+R229</f>
        <v>0</v>
      </c>
      <c r="U229" s="106">
        <f t="shared" ref="U229" si="2676">+U227+S229</f>
        <v>0</v>
      </c>
      <c r="V229" s="102">
        <f t="shared" ref="V229" si="2677">+V227+T229</f>
        <v>0</v>
      </c>
      <c r="W229" s="106">
        <f t="shared" ref="W229" si="2678">+W227+U229</f>
        <v>0</v>
      </c>
      <c r="X229" s="102">
        <f t="shared" ref="X229" si="2679">+X227+V229</f>
        <v>0</v>
      </c>
      <c r="Y229" s="106">
        <f t="shared" ref="Y229" si="2680">+Y227+W229</f>
        <v>0</v>
      </c>
      <c r="Z229" s="102">
        <f t="shared" ref="Z229" si="2681">+Z227+X229</f>
        <v>0</v>
      </c>
      <c r="AA229" s="106">
        <f t="shared" ref="AA229" si="2682">+AA227+Y229</f>
        <v>0</v>
      </c>
      <c r="AB229" s="102">
        <f t="shared" ref="AB229" si="2683">+AB227+Z229</f>
        <v>0</v>
      </c>
      <c r="AC229" s="106">
        <f t="shared" ref="AC229" si="2684">+AC227+AA229</f>
        <v>0</v>
      </c>
      <c r="AD229" s="102">
        <f t="shared" ref="AD229" si="2685">+AD227+AB229</f>
        <v>0</v>
      </c>
      <c r="AE229" s="106">
        <f t="shared" ref="AE229" si="2686">+AE227+AC229</f>
        <v>0</v>
      </c>
      <c r="AF229" s="102">
        <f t="shared" ref="AF229" si="2687">+AF227+AD229</f>
        <v>0</v>
      </c>
      <c r="AG229" s="106">
        <f t="shared" ref="AG229" si="2688">+AG227+AE229</f>
        <v>0</v>
      </c>
      <c r="AH229" s="102">
        <f t="shared" ref="AH229" si="2689">+AH227+AF229</f>
        <v>0</v>
      </c>
      <c r="AI229" s="106">
        <f t="shared" ref="AI229" si="2690">+AI227+AG229</f>
        <v>0</v>
      </c>
      <c r="AJ229" s="102">
        <f t="shared" ref="AJ229" si="2691">+AJ227+AH229</f>
        <v>0</v>
      </c>
      <c r="AK229" s="106">
        <f t="shared" ref="AK229" si="2692">+AK227+AI229</f>
        <v>0</v>
      </c>
      <c r="AL229" s="102">
        <f t="shared" ref="AL229" si="2693">+AL227+AJ229</f>
        <v>0</v>
      </c>
      <c r="AM229" s="102"/>
      <c r="AN229" s="105"/>
      <c r="AO229" s="105"/>
      <c r="AP229" s="107"/>
      <c r="AQ229" s="107"/>
      <c r="AR229" s="108"/>
      <c r="AT229" s="109"/>
      <c r="AU229" s="109"/>
      <c r="AV229" s="109"/>
      <c r="AW229" s="109"/>
      <c r="AX229" s="109"/>
      <c r="AY229" s="109"/>
      <c r="AZ229" s="109"/>
      <c r="BA229" s="109"/>
      <c r="BB229" s="109"/>
      <c r="BC229" s="109"/>
      <c r="BD229" s="109"/>
      <c r="BE229" s="109"/>
      <c r="BF229" s="109"/>
      <c r="BG229" s="109"/>
      <c r="BH229" s="109"/>
      <c r="BI229" s="109"/>
      <c r="BJ229" s="109"/>
      <c r="BK229" s="109"/>
      <c r="BL229" s="109"/>
      <c r="BM229" s="109"/>
      <c r="BN229" s="109"/>
      <c r="BO229" s="109"/>
      <c r="BP229" s="109"/>
      <c r="BQ229" s="109"/>
      <c r="BR229" s="109"/>
      <c r="BS229" s="109"/>
      <c r="BT229" s="110"/>
      <c r="BU229" s="110"/>
      <c r="BV229" s="110"/>
      <c r="BW229" s="110"/>
      <c r="BX229" s="110"/>
      <c r="BY229" s="110"/>
      <c r="BZ229" s="110"/>
      <c r="CA229" s="110"/>
      <c r="CB229" s="110"/>
    </row>
    <row r="230" spans="7:80" s="97" customFormat="1" x14ac:dyDescent="0.25">
      <c r="G230" s="36"/>
      <c r="H230" s="37"/>
      <c r="I230" s="112"/>
      <c r="J230" s="112"/>
      <c r="K230" s="39">
        <f t="shared" ref="K230" si="2694">+K227+1</f>
        <v>67</v>
      </c>
      <c r="L230" s="38">
        <f t="shared" ref="L230" si="2695">+AM227</f>
        <v>0</v>
      </c>
      <c r="M230" s="105"/>
      <c r="N230" s="105"/>
      <c r="O230" s="38">
        <f>IF($C$12=0,O227,O227+(O227*$C$12))</f>
        <v>0</v>
      </c>
      <c r="P230" s="38">
        <f>IF($C$15=$H$12,+(L230+O230)*$G$14/12,0)</f>
        <v>0</v>
      </c>
      <c r="Q230" s="38">
        <f t="shared" ref="Q230" si="2696">IF(Q227=0,0,+O230)</f>
        <v>0</v>
      </c>
      <c r="R230" s="38">
        <f>IF($C$15=$H$12,+SUM(L230:Q230)*$G$14/12,0)</f>
        <v>0</v>
      </c>
      <c r="S230" s="38">
        <f t="shared" ref="S230" si="2697">IF(S227=0,0,+Q230)</f>
        <v>0</v>
      </c>
      <c r="T230" s="38">
        <f>IF($C$15=$H$12,SUM(L230:S230)*$G$14/12,0)</f>
        <v>0</v>
      </c>
      <c r="U230" s="38">
        <f t="shared" ref="U230" si="2698">IF(U227=0,0,+S230)</f>
        <v>0</v>
      </c>
      <c r="V230" s="38">
        <f>IF($C$15=$H$12,SUM(L230:U230)*$G$14/12,0)</f>
        <v>0</v>
      </c>
      <c r="W230" s="38">
        <f t="shared" ref="W230" si="2699">IF(W227=0,0,+U230)</f>
        <v>0</v>
      </c>
      <c r="X230" s="38">
        <f>IF($C$15=$H$12,SUM(L230:W230)*$G$14/12,0)</f>
        <v>0</v>
      </c>
      <c r="Y230" s="38">
        <f t="shared" ref="Y230" si="2700">IF(Y227=0,0,+W230)</f>
        <v>0</v>
      </c>
      <c r="Z230" s="38">
        <f>IF($C$15=$H$12,SUM(L230:Y230)*$G$14/12,0)</f>
        <v>0</v>
      </c>
      <c r="AA230" s="38">
        <f t="shared" ref="AA230" si="2701">IF(AA227=0,0,+Y230)</f>
        <v>0</v>
      </c>
      <c r="AB230" s="38">
        <f>IF($C$15=$H$12,SUM(L230:AA230)*$G$14/12,0)</f>
        <v>0</v>
      </c>
      <c r="AC230" s="38">
        <f t="shared" ref="AC230" si="2702">IF(AC227=0,0,+AA230)</f>
        <v>0</v>
      </c>
      <c r="AD230" s="38">
        <f>IF($C$15=$H$12,SUM(L230:AC230)*$G$14/12,0)</f>
        <v>0</v>
      </c>
      <c r="AE230" s="38">
        <f t="shared" ref="AE230" si="2703">IF(AE227=0,0,+AC230)</f>
        <v>0</v>
      </c>
      <c r="AF230" s="38">
        <f>IF($C$15=$H$12,SUM(L230:AE230)*$G$14/12,0)</f>
        <v>0</v>
      </c>
      <c r="AG230" s="38">
        <f t="shared" ref="AG230" si="2704">IF(AG227=0,0,+AE230)</f>
        <v>0</v>
      </c>
      <c r="AH230" s="38">
        <f>IF($C$15=$H$12,SUM(L230:AG230)*$G$14/12,0)</f>
        <v>0</v>
      </c>
      <c r="AI230" s="38">
        <f t="shared" ref="AI230" si="2705">IF(AI227=0,0,+AG230)</f>
        <v>0</v>
      </c>
      <c r="AJ230" s="38">
        <f>IF($C$15=$H$12,SUM(L230:AI230)*$G$14/12,0)</f>
        <v>0</v>
      </c>
      <c r="AK230" s="38">
        <f t="shared" ref="AK230" si="2706">IF(AK227=0,0,+AI230)</f>
        <v>0</v>
      </c>
      <c r="AL230" s="38">
        <f>IF($C$15=$H$12,SUM(L230:AK230)*$G$14/12,IF($C$15=$H$13,(L230+O230)*$G$14,0))</f>
        <v>0</v>
      </c>
      <c r="AM230" s="38">
        <f t="shared" ref="AM230" si="2707">SUM(L230:AL230)</f>
        <v>0</v>
      </c>
      <c r="AN230" s="113">
        <f t="shared" ref="AN230" si="2708">+P230+R230+T230+V230+X230+Z230+AB230+AD230+AF230+AH230+AJ230+AL230</f>
        <v>0</v>
      </c>
      <c r="AO230" s="113">
        <f>+AO227+O230+Q230+S230+U230+W230+Y230+AA230+AC230+AE230+AG230+AI230+AK230</f>
        <v>0</v>
      </c>
      <c r="AP230" s="113">
        <f>+AP227+(AP227*$C$12)</f>
        <v>0</v>
      </c>
      <c r="AQ230" s="113">
        <f>+AP230-(AP230*$C$19)</f>
        <v>0</v>
      </c>
      <c r="AR230" s="108"/>
      <c r="AT230" s="109"/>
      <c r="AU230" s="109"/>
      <c r="AV230" s="109"/>
      <c r="AW230" s="109"/>
      <c r="AX230" s="109"/>
      <c r="AY230" s="109"/>
      <c r="AZ230" s="109"/>
      <c r="BA230" s="109"/>
      <c r="BB230" s="109"/>
      <c r="BC230" s="109"/>
      <c r="BD230" s="109"/>
      <c r="BE230" s="109"/>
      <c r="BF230" s="109"/>
      <c r="BG230" s="109"/>
      <c r="BH230" s="109"/>
      <c r="BI230" s="109"/>
      <c r="BJ230" s="109"/>
      <c r="BK230" s="109"/>
      <c r="BL230" s="109"/>
      <c r="BM230" s="109"/>
      <c r="BN230" s="109"/>
      <c r="BO230" s="109"/>
      <c r="BP230" s="109"/>
      <c r="BQ230" s="109"/>
      <c r="BR230" s="109"/>
      <c r="BS230" s="109"/>
      <c r="BT230" s="110"/>
      <c r="BU230" s="110"/>
      <c r="BV230" s="110"/>
      <c r="BW230" s="110"/>
      <c r="BX230" s="110"/>
      <c r="BY230" s="110"/>
      <c r="BZ230" s="110"/>
      <c r="CA230" s="110"/>
      <c r="CB230" s="110"/>
    </row>
    <row r="231" spans="7:80" s="97" customFormat="1" x14ac:dyDescent="0.25">
      <c r="G231" s="108" t="s">
        <v>16</v>
      </c>
      <c r="H231" s="114"/>
      <c r="I231" s="112">
        <f>IF(O231=$C$16,P231,IF($C$16=Q231,R231,IF(S231=$C$16,T231,IF(U231=$C$16,V231,IF(W231=$C$16,X231,IF(Y231=$C$16,Z231,IF(AA231=$C$16,AB231,IF(AC231=$C$16,AD231,IF(AE231=$C$16,AF231,IF(AG231=$C$16,AH231,IF(AI231=$C$16,AJ231,IF($C$16=AK231,AL231,0))))))))))))</f>
        <v>0</v>
      </c>
      <c r="J231" s="112"/>
      <c r="K231" s="100"/>
      <c r="L231" s="112"/>
      <c r="M231" s="105"/>
      <c r="N231" s="105"/>
      <c r="O231" s="109">
        <f t="shared" ref="O231" si="2709">+O228+12</f>
        <v>793</v>
      </c>
      <c r="P231" s="112">
        <f>SUM($L230:P230)</f>
        <v>0</v>
      </c>
      <c r="Q231" s="109">
        <f t="shared" ref="Q231" si="2710">+O231+1</f>
        <v>794</v>
      </c>
      <c r="R231" s="112">
        <f>SUM($L230:R230)</f>
        <v>0</v>
      </c>
      <c r="S231" s="109">
        <f t="shared" ref="S231" si="2711">+Q231+1</f>
        <v>795</v>
      </c>
      <c r="T231" s="112">
        <f>SUM($L230:T230)</f>
        <v>0</v>
      </c>
      <c r="U231" s="109">
        <f t="shared" ref="U231" si="2712">+S231+1</f>
        <v>796</v>
      </c>
      <c r="V231" s="112">
        <f>SUM($L230:V230)</f>
        <v>0</v>
      </c>
      <c r="W231" s="109">
        <f t="shared" ref="W231" si="2713">+U231+1</f>
        <v>797</v>
      </c>
      <c r="X231" s="112">
        <f>SUM($L230:X230)</f>
        <v>0</v>
      </c>
      <c r="Y231" s="109">
        <f t="shared" ref="Y231" si="2714">+W231+1</f>
        <v>798</v>
      </c>
      <c r="Z231" s="112">
        <f>SUM($L230:Z230)</f>
        <v>0</v>
      </c>
      <c r="AA231" s="109">
        <f t="shared" ref="AA231" si="2715">+Y231+1</f>
        <v>799</v>
      </c>
      <c r="AB231" s="112">
        <f>SUM($L230:AB230)</f>
        <v>0</v>
      </c>
      <c r="AC231" s="109">
        <f t="shared" ref="AC231" si="2716">+AA231+1</f>
        <v>800</v>
      </c>
      <c r="AD231" s="112">
        <f>SUM($L230:AD230)</f>
        <v>0</v>
      </c>
      <c r="AE231" s="109">
        <f t="shared" ref="AE231" si="2717">+AC231+1</f>
        <v>801</v>
      </c>
      <c r="AF231" s="112">
        <f>SUM($L230:AF230)</f>
        <v>0</v>
      </c>
      <c r="AG231" s="109">
        <f t="shared" ref="AG231" si="2718">+AE231+1</f>
        <v>802</v>
      </c>
      <c r="AH231" s="112">
        <f>SUM($L230:AH230)</f>
        <v>0</v>
      </c>
      <c r="AI231" s="109">
        <f t="shared" ref="AI231" si="2719">+AG231+1</f>
        <v>803</v>
      </c>
      <c r="AJ231" s="112">
        <f>SUM($L230:AJ230)</f>
        <v>0</v>
      </c>
      <c r="AK231" s="109">
        <f t="shared" ref="AK231" si="2720">+AI231+1</f>
        <v>804</v>
      </c>
      <c r="AL231" s="112">
        <f>SUM($L230:AL230)</f>
        <v>0</v>
      </c>
      <c r="AM231" s="112"/>
      <c r="AN231" s="107"/>
      <c r="AO231" s="107"/>
      <c r="AP231" s="107"/>
      <c r="AQ231" s="107"/>
      <c r="AR231" s="108"/>
      <c r="AT231" s="109"/>
      <c r="AU231" s="109"/>
      <c r="AV231" s="109"/>
      <c r="AW231" s="109"/>
      <c r="AX231" s="109"/>
      <c r="AY231" s="109"/>
      <c r="AZ231" s="109"/>
      <c r="BA231" s="109"/>
      <c r="BB231" s="109"/>
      <c r="BC231" s="109"/>
      <c r="BD231" s="109"/>
      <c r="BE231" s="109"/>
      <c r="BF231" s="109"/>
      <c r="BG231" s="109"/>
      <c r="BH231" s="109"/>
      <c r="BI231" s="109"/>
      <c r="BJ231" s="109"/>
      <c r="BK231" s="109"/>
      <c r="BL231" s="109"/>
      <c r="BM231" s="109"/>
      <c r="BN231" s="109"/>
      <c r="BO231" s="109"/>
      <c r="BP231" s="109"/>
      <c r="BQ231" s="109"/>
      <c r="BR231" s="109"/>
      <c r="BS231" s="109"/>
      <c r="BT231" s="110"/>
      <c r="BU231" s="110"/>
      <c r="BV231" s="110"/>
      <c r="BW231" s="110"/>
      <c r="BX231" s="110"/>
      <c r="BY231" s="110"/>
      <c r="BZ231" s="110"/>
      <c r="CA231" s="110"/>
      <c r="CB231" s="110"/>
    </row>
    <row r="232" spans="7:80" s="97" customFormat="1" x14ac:dyDescent="0.25">
      <c r="G232" s="101" t="s">
        <v>17</v>
      </c>
      <c r="H232" s="102">
        <f>IF(O231=$C$16,P232,IF($C$16=Q231,R232,IF(S231=$C$16,T232,IF(U231=$C$16,V232,IF(W231=$C$16,X232,IF(Y231=$C$16,Z232,IF(AA231=$C$16,AB232,IF(AC231=$C$16,AD232,IF(AE231=$C$16,AF232,IF(AG231=$C$16,AH232,IF(AI231=$C$16,AJ232,IF($C$16=AK231,AL232,0))))))))))))</f>
        <v>0</v>
      </c>
      <c r="I232" s="103"/>
      <c r="J232" s="104"/>
      <c r="K232" s="103"/>
      <c r="L232" s="102"/>
      <c r="M232" s="105">
        <f t="shared" ref="M232" si="2721">+AN227</f>
        <v>0</v>
      </c>
      <c r="N232" s="105"/>
      <c r="O232" s="106">
        <f t="shared" ref="O232" si="2722">+O230</f>
        <v>0</v>
      </c>
      <c r="P232" s="102">
        <f t="shared" ref="P232" si="2723">+M232+P230</f>
        <v>0</v>
      </c>
      <c r="Q232" s="106">
        <f t="shared" ref="Q232" si="2724">+Q230+O232</f>
        <v>0</v>
      </c>
      <c r="R232" s="102">
        <f t="shared" ref="R232" si="2725">+R230+P232</f>
        <v>0</v>
      </c>
      <c r="S232" s="106">
        <f t="shared" ref="S232" si="2726">+S230+Q232</f>
        <v>0</v>
      </c>
      <c r="T232" s="102">
        <f t="shared" ref="T232" si="2727">+T230+R232</f>
        <v>0</v>
      </c>
      <c r="U232" s="106">
        <f t="shared" ref="U232" si="2728">+U230+S232</f>
        <v>0</v>
      </c>
      <c r="V232" s="102">
        <f t="shared" ref="V232" si="2729">+V230+T232</f>
        <v>0</v>
      </c>
      <c r="W232" s="106">
        <f t="shared" ref="W232" si="2730">+W230+U232</f>
        <v>0</v>
      </c>
      <c r="X232" s="102">
        <f t="shared" ref="X232" si="2731">+X230+V232</f>
        <v>0</v>
      </c>
      <c r="Y232" s="106">
        <f t="shared" ref="Y232" si="2732">+Y230+W232</f>
        <v>0</v>
      </c>
      <c r="Z232" s="102">
        <f t="shared" ref="Z232" si="2733">+Z230+X232</f>
        <v>0</v>
      </c>
      <c r="AA232" s="106">
        <f t="shared" ref="AA232" si="2734">+AA230+Y232</f>
        <v>0</v>
      </c>
      <c r="AB232" s="102">
        <f t="shared" ref="AB232" si="2735">+AB230+Z232</f>
        <v>0</v>
      </c>
      <c r="AC232" s="106">
        <f t="shared" ref="AC232" si="2736">+AC230+AA232</f>
        <v>0</v>
      </c>
      <c r="AD232" s="102">
        <f t="shared" ref="AD232" si="2737">+AD230+AB232</f>
        <v>0</v>
      </c>
      <c r="AE232" s="106">
        <f t="shared" ref="AE232" si="2738">+AE230+AC232</f>
        <v>0</v>
      </c>
      <c r="AF232" s="102">
        <f t="shared" ref="AF232" si="2739">+AF230+AD232</f>
        <v>0</v>
      </c>
      <c r="AG232" s="106">
        <f t="shared" ref="AG232" si="2740">+AG230+AE232</f>
        <v>0</v>
      </c>
      <c r="AH232" s="102">
        <f t="shared" ref="AH232" si="2741">+AH230+AF232</f>
        <v>0</v>
      </c>
      <c r="AI232" s="106">
        <f t="shared" ref="AI232" si="2742">+AI230+AG232</f>
        <v>0</v>
      </c>
      <c r="AJ232" s="102">
        <f t="shared" ref="AJ232" si="2743">+AJ230+AH232</f>
        <v>0</v>
      </c>
      <c r="AK232" s="106">
        <f t="shared" ref="AK232" si="2744">+AK230+AI232</f>
        <v>0</v>
      </c>
      <c r="AL232" s="102">
        <f t="shared" ref="AL232" si="2745">+AL230+AJ232</f>
        <v>0</v>
      </c>
      <c r="AM232" s="102"/>
      <c r="AN232" s="105"/>
      <c r="AO232" s="105"/>
      <c r="AP232" s="107"/>
      <c r="AQ232" s="107"/>
      <c r="AR232" s="108"/>
      <c r="AT232" s="109"/>
      <c r="AU232" s="109"/>
      <c r="AV232" s="109"/>
      <c r="AW232" s="109"/>
      <c r="AX232" s="109"/>
      <c r="AY232" s="109"/>
      <c r="AZ232" s="109"/>
      <c r="BA232" s="109"/>
      <c r="BB232" s="109"/>
      <c r="BC232" s="109"/>
      <c r="BD232" s="109"/>
      <c r="BE232" s="109"/>
      <c r="BF232" s="109"/>
      <c r="BG232" s="109"/>
      <c r="BH232" s="109"/>
      <c r="BI232" s="109"/>
      <c r="BJ232" s="109"/>
      <c r="BK232" s="109"/>
      <c r="BL232" s="109"/>
      <c r="BM232" s="109"/>
      <c r="BN232" s="109"/>
      <c r="BO232" s="109"/>
      <c r="BP232" s="109"/>
      <c r="BQ232" s="109"/>
      <c r="BR232" s="109"/>
      <c r="BS232" s="109"/>
      <c r="BT232" s="110"/>
      <c r="BU232" s="110"/>
      <c r="BV232" s="110"/>
      <c r="BW232" s="110"/>
      <c r="BX232" s="110"/>
      <c r="BY232" s="110"/>
      <c r="BZ232" s="110"/>
      <c r="CA232" s="110"/>
      <c r="CB232" s="110"/>
    </row>
    <row r="233" spans="7:80" s="97" customFormat="1" x14ac:dyDescent="0.25">
      <c r="G233" s="36"/>
      <c r="H233" s="37"/>
      <c r="I233" s="112"/>
      <c r="J233" s="112"/>
      <c r="K233" s="39">
        <f t="shared" ref="K233" si="2746">+K230+1</f>
        <v>68</v>
      </c>
      <c r="L233" s="38">
        <f t="shared" ref="L233" si="2747">+AM230</f>
        <v>0</v>
      </c>
      <c r="M233" s="105"/>
      <c r="N233" s="105"/>
      <c r="O233" s="38">
        <f>IF($C$12=0,O230,O230+(O230*$C$12))</f>
        <v>0</v>
      </c>
      <c r="P233" s="38">
        <f>IF($C$15=$H$12,+(L233+O233)*$G$14/12,0)</f>
        <v>0</v>
      </c>
      <c r="Q233" s="38">
        <f t="shared" ref="Q233" si="2748">IF(Q230=0,0,+O233)</f>
        <v>0</v>
      </c>
      <c r="R233" s="38">
        <f>IF($C$15=$H$12,+SUM(L233:Q233)*$G$14/12,0)</f>
        <v>0</v>
      </c>
      <c r="S233" s="38">
        <f t="shared" ref="S233" si="2749">IF(S230=0,0,+Q233)</f>
        <v>0</v>
      </c>
      <c r="T233" s="38">
        <f>IF($C$15=$H$12,SUM(L233:S233)*$G$14/12,0)</f>
        <v>0</v>
      </c>
      <c r="U233" s="38">
        <f t="shared" ref="U233" si="2750">IF(U230=0,0,+S233)</f>
        <v>0</v>
      </c>
      <c r="V233" s="38">
        <f>IF($C$15=$H$12,SUM(L233:U233)*$G$14/12,0)</f>
        <v>0</v>
      </c>
      <c r="W233" s="38">
        <f t="shared" ref="W233" si="2751">IF(W230=0,0,+U233)</f>
        <v>0</v>
      </c>
      <c r="X233" s="38">
        <f>IF($C$15=$H$12,SUM(L233:W233)*$G$14/12,0)</f>
        <v>0</v>
      </c>
      <c r="Y233" s="38">
        <f t="shared" ref="Y233" si="2752">IF(Y230=0,0,+W233)</f>
        <v>0</v>
      </c>
      <c r="Z233" s="38">
        <f>IF($C$15=$H$12,SUM(L233:Y233)*$G$14/12,0)</f>
        <v>0</v>
      </c>
      <c r="AA233" s="38">
        <f t="shared" ref="AA233" si="2753">IF(AA230=0,0,+Y233)</f>
        <v>0</v>
      </c>
      <c r="AB233" s="38">
        <f>IF($C$15=$H$12,SUM(L233:AA233)*$G$14/12,0)</f>
        <v>0</v>
      </c>
      <c r="AC233" s="38">
        <f t="shared" ref="AC233" si="2754">IF(AC230=0,0,+AA233)</f>
        <v>0</v>
      </c>
      <c r="AD233" s="38">
        <f>IF($C$15=$H$12,SUM(L233:AC233)*$G$14/12,0)</f>
        <v>0</v>
      </c>
      <c r="AE233" s="38">
        <f t="shared" ref="AE233" si="2755">IF(AE230=0,0,+AC233)</f>
        <v>0</v>
      </c>
      <c r="AF233" s="38">
        <f>IF($C$15=$H$12,SUM(L233:AE233)*$G$14/12,0)</f>
        <v>0</v>
      </c>
      <c r="AG233" s="38">
        <f t="shared" ref="AG233" si="2756">IF(AG230=0,0,+AE233)</f>
        <v>0</v>
      </c>
      <c r="AH233" s="38">
        <f>IF($C$15=$H$12,SUM(L233:AG233)*$G$14/12,0)</f>
        <v>0</v>
      </c>
      <c r="AI233" s="38">
        <f t="shared" ref="AI233" si="2757">IF(AI230=0,0,+AG233)</f>
        <v>0</v>
      </c>
      <c r="AJ233" s="38">
        <f>IF($C$15=$H$12,SUM(L233:AI233)*$G$14/12,0)</f>
        <v>0</v>
      </c>
      <c r="AK233" s="38">
        <f t="shared" ref="AK233" si="2758">IF(AK230=0,0,+AI233)</f>
        <v>0</v>
      </c>
      <c r="AL233" s="38">
        <f>IF($C$15=$H$12,SUM(L233:AK233)*$G$14/12,IF($C$15=$H$13,(L233+O233)*$G$14,0))</f>
        <v>0</v>
      </c>
      <c r="AM233" s="38">
        <f t="shared" ref="AM233" si="2759">SUM(L233:AL233)</f>
        <v>0</v>
      </c>
      <c r="AN233" s="113">
        <f t="shared" ref="AN233" si="2760">+P233+R233+T233+V233+X233+Z233+AB233+AD233+AF233+AH233+AJ233+AL233</f>
        <v>0</v>
      </c>
      <c r="AO233" s="113">
        <f>+AO230+O233+Q233+S233+U233+W233+Y233+AA233+AC233+AE233+AG233+AI233+AK233</f>
        <v>0</v>
      </c>
      <c r="AP233" s="113">
        <f>+AP230+(AP230*$C$12)</f>
        <v>0</v>
      </c>
      <c r="AQ233" s="113">
        <f>+AP233-(AP233*$C$19)</f>
        <v>0</v>
      </c>
      <c r="AR233" s="108"/>
      <c r="AT233" s="109"/>
      <c r="AU233" s="109"/>
      <c r="AV233" s="109"/>
      <c r="AW233" s="109"/>
      <c r="AX233" s="109"/>
      <c r="AY233" s="109"/>
      <c r="AZ233" s="109"/>
      <c r="BA233" s="109"/>
      <c r="BB233" s="109"/>
      <c r="BC233" s="109"/>
      <c r="BD233" s="109"/>
      <c r="BE233" s="109"/>
      <c r="BF233" s="109"/>
      <c r="BG233" s="109"/>
      <c r="BH233" s="109"/>
      <c r="BI233" s="109"/>
      <c r="BJ233" s="109"/>
      <c r="BK233" s="109"/>
      <c r="BL233" s="109"/>
      <c r="BM233" s="109"/>
      <c r="BN233" s="109"/>
      <c r="BO233" s="109"/>
      <c r="BP233" s="109"/>
      <c r="BQ233" s="109"/>
      <c r="BR233" s="109"/>
      <c r="BS233" s="109"/>
      <c r="BT233" s="110"/>
      <c r="BU233" s="110"/>
      <c r="BV233" s="110"/>
      <c r="BW233" s="110"/>
      <c r="BX233" s="110"/>
      <c r="BY233" s="110"/>
      <c r="BZ233" s="110"/>
      <c r="CA233" s="110"/>
      <c r="CB233" s="110"/>
    </row>
    <row r="234" spans="7:80" s="97" customFormat="1" x14ac:dyDescent="0.25">
      <c r="G234" s="108" t="s">
        <v>16</v>
      </c>
      <c r="H234" s="114"/>
      <c r="I234" s="112">
        <f>IF(O234=$C$16,P234,IF($C$16=Q234,R234,IF(S234=$C$16,T234,IF(U234=$C$16,V234,IF(W234=$C$16,X234,IF(Y234=$C$16,Z234,IF(AA234=$C$16,AB234,IF(AC234=$C$16,AD234,IF(AE234=$C$16,AF234,IF(AG234=$C$16,AH234,IF(AI234=$C$16,AJ234,IF($C$16=AK234,AL234,0))))))))))))</f>
        <v>0</v>
      </c>
      <c r="J234" s="112"/>
      <c r="K234" s="100"/>
      <c r="L234" s="112"/>
      <c r="M234" s="105"/>
      <c r="N234" s="105"/>
      <c r="O234" s="109">
        <f t="shared" ref="O234" si="2761">+O231+12</f>
        <v>805</v>
      </c>
      <c r="P234" s="112">
        <f>SUM($L233:P233)</f>
        <v>0</v>
      </c>
      <c r="Q234" s="109">
        <f t="shared" ref="Q234" si="2762">+O234+1</f>
        <v>806</v>
      </c>
      <c r="R234" s="112">
        <f>SUM($L233:R233)</f>
        <v>0</v>
      </c>
      <c r="S234" s="109">
        <f t="shared" ref="S234" si="2763">+Q234+1</f>
        <v>807</v>
      </c>
      <c r="T234" s="112">
        <f>SUM($L233:T233)</f>
        <v>0</v>
      </c>
      <c r="U234" s="109">
        <f t="shared" ref="U234" si="2764">+S234+1</f>
        <v>808</v>
      </c>
      <c r="V234" s="112">
        <f>SUM($L233:V233)</f>
        <v>0</v>
      </c>
      <c r="W234" s="109">
        <f t="shared" ref="W234" si="2765">+U234+1</f>
        <v>809</v>
      </c>
      <c r="X234" s="112">
        <f>SUM($L233:X233)</f>
        <v>0</v>
      </c>
      <c r="Y234" s="109">
        <f t="shared" ref="Y234" si="2766">+W234+1</f>
        <v>810</v>
      </c>
      <c r="Z234" s="112">
        <f>SUM($L233:Z233)</f>
        <v>0</v>
      </c>
      <c r="AA234" s="109">
        <f t="shared" ref="AA234" si="2767">+Y234+1</f>
        <v>811</v>
      </c>
      <c r="AB234" s="112">
        <f>SUM($L233:AB233)</f>
        <v>0</v>
      </c>
      <c r="AC234" s="109">
        <f t="shared" ref="AC234" si="2768">+AA234+1</f>
        <v>812</v>
      </c>
      <c r="AD234" s="112">
        <f>SUM($L233:AD233)</f>
        <v>0</v>
      </c>
      <c r="AE234" s="109">
        <f t="shared" ref="AE234" si="2769">+AC234+1</f>
        <v>813</v>
      </c>
      <c r="AF234" s="112">
        <f>SUM($L233:AF233)</f>
        <v>0</v>
      </c>
      <c r="AG234" s="109">
        <f t="shared" ref="AG234" si="2770">+AE234+1</f>
        <v>814</v>
      </c>
      <c r="AH234" s="112">
        <f>SUM($L233:AH233)</f>
        <v>0</v>
      </c>
      <c r="AI234" s="109">
        <f t="shared" ref="AI234" si="2771">+AG234+1</f>
        <v>815</v>
      </c>
      <c r="AJ234" s="112">
        <f>SUM($L233:AJ233)</f>
        <v>0</v>
      </c>
      <c r="AK234" s="109">
        <f t="shared" ref="AK234" si="2772">+AI234+1</f>
        <v>816</v>
      </c>
      <c r="AL234" s="112">
        <f>SUM($L233:AL233)</f>
        <v>0</v>
      </c>
      <c r="AM234" s="112"/>
      <c r="AN234" s="107"/>
      <c r="AO234" s="107"/>
      <c r="AP234" s="107"/>
      <c r="AQ234" s="107"/>
      <c r="AR234" s="108"/>
      <c r="AT234" s="109"/>
      <c r="AU234" s="109"/>
      <c r="AV234" s="109"/>
      <c r="AW234" s="109"/>
      <c r="AX234" s="109"/>
      <c r="AY234" s="109"/>
      <c r="AZ234" s="109"/>
      <c r="BA234" s="109"/>
      <c r="BB234" s="109"/>
      <c r="BC234" s="109"/>
      <c r="BD234" s="109"/>
      <c r="BE234" s="109"/>
      <c r="BF234" s="109"/>
      <c r="BG234" s="109"/>
      <c r="BH234" s="109"/>
      <c r="BI234" s="109"/>
      <c r="BJ234" s="109"/>
      <c r="BK234" s="109"/>
      <c r="BL234" s="109"/>
      <c r="BM234" s="109"/>
      <c r="BN234" s="109"/>
      <c r="BO234" s="109"/>
      <c r="BP234" s="109"/>
      <c r="BQ234" s="109"/>
      <c r="BR234" s="109"/>
      <c r="BS234" s="109"/>
      <c r="BT234" s="110"/>
      <c r="BU234" s="110"/>
      <c r="BV234" s="110"/>
      <c r="BW234" s="110"/>
      <c r="BX234" s="110"/>
      <c r="BY234" s="110"/>
      <c r="BZ234" s="110"/>
      <c r="CA234" s="110"/>
      <c r="CB234" s="110"/>
    </row>
    <row r="235" spans="7:80" s="97" customFormat="1" x14ac:dyDescent="0.25">
      <c r="G235" s="101" t="s">
        <v>17</v>
      </c>
      <c r="H235" s="102">
        <f>IF(O234=$C$16,P235,IF($C$16=Q234,R235,IF(S234=$C$16,T235,IF(U234=$C$16,V235,IF(W234=$C$16,X235,IF(Y234=$C$16,Z235,IF(AA234=$C$16,AB235,IF(AC234=$C$16,AD235,IF(AE234=$C$16,AF235,IF(AG234=$C$16,AH235,IF(AI234=$C$16,AJ235,IF($C$16=AK234,AL235,0))))))))))))</f>
        <v>0</v>
      </c>
      <c r="I235" s="103"/>
      <c r="J235" s="104"/>
      <c r="K235" s="103"/>
      <c r="L235" s="102"/>
      <c r="M235" s="105">
        <f t="shared" ref="M235" si="2773">+AN230</f>
        <v>0</v>
      </c>
      <c r="N235" s="105"/>
      <c r="O235" s="106">
        <f t="shared" ref="O235" si="2774">+O233</f>
        <v>0</v>
      </c>
      <c r="P235" s="102">
        <f t="shared" ref="P235" si="2775">+M235+P233</f>
        <v>0</v>
      </c>
      <c r="Q235" s="106">
        <f t="shared" ref="Q235" si="2776">+Q233+O235</f>
        <v>0</v>
      </c>
      <c r="R235" s="102">
        <f t="shared" ref="R235" si="2777">+R233+P235</f>
        <v>0</v>
      </c>
      <c r="S235" s="106">
        <f t="shared" ref="S235" si="2778">+S233+Q235</f>
        <v>0</v>
      </c>
      <c r="T235" s="102">
        <f t="shared" ref="T235" si="2779">+T233+R235</f>
        <v>0</v>
      </c>
      <c r="U235" s="106">
        <f t="shared" ref="U235" si="2780">+U233+S235</f>
        <v>0</v>
      </c>
      <c r="V235" s="102">
        <f t="shared" ref="V235" si="2781">+V233+T235</f>
        <v>0</v>
      </c>
      <c r="W235" s="106">
        <f t="shared" ref="W235" si="2782">+W233+U235</f>
        <v>0</v>
      </c>
      <c r="X235" s="102">
        <f t="shared" ref="X235" si="2783">+X233+V235</f>
        <v>0</v>
      </c>
      <c r="Y235" s="106">
        <f t="shared" ref="Y235" si="2784">+Y233+W235</f>
        <v>0</v>
      </c>
      <c r="Z235" s="102">
        <f t="shared" ref="Z235" si="2785">+Z233+X235</f>
        <v>0</v>
      </c>
      <c r="AA235" s="106">
        <f t="shared" ref="AA235" si="2786">+AA233+Y235</f>
        <v>0</v>
      </c>
      <c r="AB235" s="102">
        <f t="shared" ref="AB235" si="2787">+AB233+Z235</f>
        <v>0</v>
      </c>
      <c r="AC235" s="106">
        <f t="shared" ref="AC235" si="2788">+AC233+AA235</f>
        <v>0</v>
      </c>
      <c r="AD235" s="102">
        <f t="shared" ref="AD235" si="2789">+AD233+AB235</f>
        <v>0</v>
      </c>
      <c r="AE235" s="106">
        <f t="shared" ref="AE235" si="2790">+AE233+AC235</f>
        <v>0</v>
      </c>
      <c r="AF235" s="102">
        <f t="shared" ref="AF235" si="2791">+AF233+AD235</f>
        <v>0</v>
      </c>
      <c r="AG235" s="106">
        <f t="shared" ref="AG235" si="2792">+AG233+AE235</f>
        <v>0</v>
      </c>
      <c r="AH235" s="102">
        <f t="shared" ref="AH235" si="2793">+AH233+AF235</f>
        <v>0</v>
      </c>
      <c r="AI235" s="106">
        <f t="shared" ref="AI235" si="2794">+AI233+AG235</f>
        <v>0</v>
      </c>
      <c r="AJ235" s="102">
        <f t="shared" ref="AJ235" si="2795">+AJ233+AH235</f>
        <v>0</v>
      </c>
      <c r="AK235" s="106">
        <f t="shared" ref="AK235" si="2796">+AK233+AI235</f>
        <v>0</v>
      </c>
      <c r="AL235" s="102">
        <f t="shared" ref="AL235" si="2797">+AL233+AJ235</f>
        <v>0</v>
      </c>
      <c r="AM235" s="102"/>
      <c r="AN235" s="105"/>
      <c r="AO235" s="105"/>
      <c r="AP235" s="107"/>
      <c r="AQ235" s="107"/>
      <c r="AR235" s="108"/>
      <c r="AT235" s="109"/>
      <c r="AU235" s="109"/>
      <c r="AV235" s="109"/>
      <c r="AW235" s="109"/>
      <c r="AX235" s="109"/>
      <c r="AY235" s="109"/>
      <c r="AZ235" s="109"/>
      <c r="BA235" s="109"/>
      <c r="BB235" s="109"/>
      <c r="BC235" s="109"/>
      <c r="BD235" s="109"/>
      <c r="BE235" s="109"/>
      <c r="BF235" s="109"/>
      <c r="BG235" s="109"/>
      <c r="BH235" s="109"/>
      <c r="BI235" s="109"/>
      <c r="BJ235" s="109"/>
      <c r="BK235" s="109"/>
      <c r="BL235" s="109"/>
      <c r="BM235" s="109"/>
      <c r="BN235" s="109"/>
      <c r="BO235" s="109"/>
      <c r="BP235" s="109"/>
      <c r="BQ235" s="109"/>
      <c r="BR235" s="109"/>
      <c r="BS235" s="109"/>
      <c r="BT235" s="110"/>
      <c r="BU235" s="110"/>
      <c r="BV235" s="110"/>
      <c r="BW235" s="110"/>
      <c r="BX235" s="110"/>
      <c r="BY235" s="110"/>
      <c r="BZ235" s="110"/>
      <c r="CA235" s="110"/>
      <c r="CB235" s="110"/>
    </row>
    <row r="236" spans="7:80" s="97" customFormat="1" x14ac:dyDescent="0.25">
      <c r="G236" s="36"/>
      <c r="H236" s="37"/>
      <c r="I236" s="112"/>
      <c r="J236" s="112"/>
      <c r="K236" s="39">
        <f t="shared" ref="K236" si="2798">+K233+1</f>
        <v>69</v>
      </c>
      <c r="L236" s="38">
        <f t="shared" ref="L236" si="2799">+AM233</f>
        <v>0</v>
      </c>
      <c r="M236" s="105"/>
      <c r="N236" s="105"/>
      <c r="O236" s="38">
        <f>IF($C$12=0,O233,O233+(O233*$C$12))</f>
        <v>0</v>
      </c>
      <c r="P236" s="38">
        <f>IF($C$15=$H$12,+(L236+O236)*$G$14/12,0)</f>
        <v>0</v>
      </c>
      <c r="Q236" s="38">
        <f t="shared" ref="Q236" si="2800">IF(Q233=0,0,+O236)</f>
        <v>0</v>
      </c>
      <c r="R236" s="38">
        <f>IF($C$15=$H$12,+SUM(L236:Q236)*$G$14/12,0)</f>
        <v>0</v>
      </c>
      <c r="S236" s="38">
        <f t="shared" ref="S236" si="2801">IF(S233=0,0,+Q236)</f>
        <v>0</v>
      </c>
      <c r="T236" s="38">
        <f>IF($C$15=$H$12,SUM(L236:S236)*$G$14/12,0)</f>
        <v>0</v>
      </c>
      <c r="U236" s="38">
        <f t="shared" ref="U236" si="2802">IF(U233=0,0,+S236)</f>
        <v>0</v>
      </c>
      <c r="V236" s="38">
        <f>IF($C$15=$H$12,SUM(L236:U236)*$G$14/12,0)</f>
        <v>0</v>
      </c>
      <c r="W236" s="38">
        <f t="shared" ref="W236" si="2803">IF(W233=0,0,+U236)</f>
        <v>0</v>
      </c>
      <c r="X236" s="38">
        <f>IF($C$15=$H$12,SUM(L236:W236)*$G$14/12,0)</f>
        <v>0</v>
      </c>
      <c r="Y236" s="38">
        <f t="shared" ref="Y236" si="2804">IF(Y233=0,0,+W236)</f>
        <v>0</v>
      </c>
      <c r="Z236" s="38">
        <f>IF($C$15=$H$12,SUM(L236:Y236)*$G$14/12,0)</f>
        <v>0</v>
      </c>
      <c r="AA236" s="38">
        <f t="shared" ref="AA236" si="2805">IF(AA233=0,0,+Y236)</f>
        <v>0</v>
      </c>
      <c r="AB236" s="38">
        <f>IF($C$15=$H$12,SUM(L236:AA236)*$G$14/12,0)</f>
        <v>0</v>
      </c>
      <c r="AC236" s="38">
        <f t="shared" ref="AC236" si="2806">IF(AC233=0,0,+AA236)</f>
        <v>0</v>
      </c>
      <c r="AD236" s="38">
        <f>IF($C$15=$H$12,SUM(L236:AC236)*$G$14/12,0)</f>
        <v>0</v>
      </c>
      <c r="AE236" s="38">
        <f t="shared" ref="AE236" si="2807">IF(AE233=0,0,+AC236)</f>
        <v>0</v>
      </c>
      <c r="AF236" s="38">
        <f>IF($C$15=$H$12,SUM(L236:AE236)*$G$14/12,0)</f>
        <v>0</v>
      </c>
      <c r="AG236" s="38">
        <f t="shared" ref="AG236" si="2808">IF(AG233=0,0,+AE236)</f>
        <v>0</v>
      </c>
      <c r="AH236" s="38">
        <f>IF($C$15=$H$12,SUM(L236:AG236)*$G$14/12,0)</f>
        <v>0</v>
      </c>
      <c r="AI236" s="38">
        <f t="shared" ref="AI236" si="2809">IF(AI233=0,0,+AG236)</f>
        <v>0</v>
      </c>
      <c r="AJ236" s="38">
        <f>IF($C$15=$H$12,SUM(L236:AI236)*$G$14/12,0)</f>
        <v>0</v>
      </c>
      <c r="AK236" s="38">
        <f t="shared" ref="AK236" si="2810">IF(AK233=0,0,+AI236)</f>
        <v>0</v>
      </c>
      <c r="AL236" s="38">
        <f>IF($C$15=$H$12,SUM(L236:AK236)*$G$14/12,IF($C$15=$H$13,(L236+O236)*$G$14,0))</f>
        <v>0</v>
      </c>
      <c r="AM236" s="38">
        <f t="shared" ref="AM236" si="2811">SUM(L236:AL236)</f>
        <v>0</v>
      </c>
      <c r="AN236" s="113">
        <f t="shared" ref="AN236" si="2812">+P236+R236+T236+V236+X236+Z236+AB236+AD236+AF236+AH236+AJ236+AL236</f>
        <v>0</v>
      </c>
      <c r="AO236" s="113">
        <f>+AO233+O236+Q236+S236+U236+W236+Y236+AA236+AC236+AE236+AG236+AI236+AK236</f>
        <v>0</v>
      </c>
      <c r="AP236" s="113">
        <f>+AP233+(AP233*$C$12)</f>
        <v>0</v>
      </c>
      <c r="AQ236" s="113">
        <f>+AP236-(AP236*$C$19)</f>
        <v>0</v>
      </c>
      <c r="AR236" s="108"/>
      <c r="AT236" s="109"/>
      <c r="AU236" s="109"/>
      <c r="AV236" s="109"/>
      <c r="AW236" s="109"/>
      <c r="AX236" s="109"/>
      <c r="AY236" s="109"/>
      <c r="AZ236" s="109"/>
      <c r="BA236" s="109"/>
      <c r="BB236" s="109"/>
      <c r="BC236" s="109"/>
      <c r="BD236" s="109"/>
      <c r="BE236" s="109"/>
      <c r="BF236" s="109"/>
      <c r="BG236" s="109"/>
      <c r="BH236" s="109"/>
      <c r="BI236" s="109"/>
      <c r="BJ236" s="109"/>
      <c r="BK236" s="109"/>
      <c r="BL236" s="109"/>
      <c r="BM236" s="109"/>
      <c r="BN236" s="109"/>
      <c r="BO236" s="109"/>
      <c r="BP236" s="109"/>
      <c r="BQ236" s="109"/>
      <c r="BR236" s="109"/>
      <c r="BS236" s="109"/>
      <c r="BT236" s="110"/>
      <c r="BU236" s="110"/>
      <c r="BV236" s="110"/>
      <c r="BW236" s="110"/>
      <c r="BX236" s="110"/>
      <c r="BY236" s="110"/>
      <c r="BZ236" s="110"/>
      <c r="CA236" s="110"/>
      <c r="CB236" s="110"/>
    </row>
    <row r="237" spans="7:80" s="97" customFormat="1" x14ac:dyDescent="0.25">
      <c r="G237" s="108" t="s">
        <v>16</v>
      </c>
      <c r="H237" s="114"/>
      <c r="I237" s="112">
        <f>IF(O237=$C$16,P237,IF($C$16=Q237,R237,IF(S237=$C$16,T237,IF(U237=$C$16,V237,IF(W237=$C$16,X237,IF(Y237=$C$16,Z237,IF(AA237=$C$16,AB237,IF(AC237=$C$16,AD237,IF(AE237=$C$16,AF237,IF(AG237=$C$16,AH237,IF(AI237=$C$16,AJ237,IF($C$16=AK237,AL237,0))))))))))))</f>
        <v>0</v>
      </c>
      <c r="J237" s="112"/>
      <c r="K237" s="100"/>
      <c r="L237" s="112"/>
      <c r="M237" s="105"/>
      <c r="N237" s="105"/>
      <c r="O237" s="109">
        <f t="shared" ref="O237" si="2813">+O234+12</f>
        <v>817</v>
      </c>
      <c r="P237" s="112">
        <f>SUM($L236:P236)</f>
        <v>0</v>
      </c>
      <c r="Q237" s="109">
        <f t="shared" ref="Q237" si="2814">+O237+1</f>
        <v>818</v>
      </c>
      <c r="R237" s="112">
        <f>SUM($L236:R236)</f>
        <v>0</v>
      </c>
      <c r="S237" s="109">
        <f t="shared" ref="S237" si="2815">+Q237+1</f>
        <v>819</v>
      </c>
      <c r="T237" s="112">
        <f>SUM($L236:T236)</f>
        <v>0</v>
      </c>
      <c r="U237" s="109">
        <f t="shared" ref="U237" si="2816">+S237+1</f>
        <v>820</v>
      </c>
      <c r="V237" s="112">
        <f>SUM($L236:V236)</f>
        <v>0</v>
      </c>
      <c r="W237" s="109">
        <f t="shared" ref="W237" si="2817">+U237+1</f>
        <v>821</v>
      </c>
      <c r="X237" s="112">
        <f>SUM($L236:X236)</f>
        <v>0</v>
      </c>
      <c r="Y237" s="109">
        <f t="shared" ref="Y237" si="2818">+W237+1</f>
        <v>822</v>
      </c>
      <c r="Z237" s="112">
        <f>SUM($L236:Z236)</f>
        <v>0</v>
      </c>
      <c r="AA237" s="109">
        <f t="shared" ref="AA237" si="2819">+Y237+1</f>
        <v>823</v>
      </c>
      <c r="AB237" s="112">
        <f>SUM($L236:AB236)</f>
        <v>0</v>
      </c>
      <c r="AC237" s="109">
        <f t="shared" ref="AC237" si="2820">+AA237+1</f>
        <v>824</v>
      </c>
      <c r="AD237" s="112">
        <f>SUM($L236:AD236)</f>
        <v>0</v>
      </c>
      <c r="AE237" s="109">
        <f t="shared" ref="AE237" si="2821">+AC237+1</f>
        <v>825</v>
      </c>
      <c r="AF237" s="112">
        <f>SUM($L236:AF236)</f>
        <v>0</v>
      </c>
      <c r="AG237" s="109">
        <f t="shared" ref="AG237" si="2822">+AE237+1</f>
        <v>826</v>
      </c>
      <c r="AH237" s="112">
        <f>SUM($L236:AH236)</f>
        <v>0</v>
      </c>
      <c r="AI237" s="109">
        <f t="shared" ref="AI237" si="2823">+AG237+1</f>
        <v>827</v>
      </c>
      <c r="AJ237" s="112">
        <f>SUM($L236:AJ236)</f>
        <v>0</v>
      </c>
      <c r="AK237" s="109">
        <f t="shared" ref="AK237" si="2824">+AI237+1</f>
        <v>828</v>
      </c>
      <c r="AL237" s="112">
        <f>SUM($L236:AL236)</f>
        <v>0</v>
      </c>
      <c r="AM237" s="112"/>
      <c r="AN237" s="107"/>
      <c r="AO237" s="107"/>
      <c r="AP237" s="107"/>
      <c r="AQ237" s="107"/>
      <c r="AR237" s="108"/>
      <c r="AT237" s="109"/>
      <c r="AU237" s="109"/>
      <c r="AV237" s="109"/>
      <c r="AW237" s="109"/>
      <c r="AX237" s="109"/>
      <c r="AY237" s="109"/>
      <c r="AZ237" s="109"/>
      <c r="BA237" s="109"/>
      <c r="BB237" s="109"/>
      <c r="BC237" s="109"/>
      <c r="BD237" s="109"/>
      <c r="BE237" s="109"/>
      <c r="BF237" s="109"/>
      <c r="BG237" s="109"/>
      <c r="BH237" s="109"/>
      <c r="BI237" s="109"/>
      <c r="BJ237" s="109"/>
      <c r="BK237" s="109"/>
      <c r="BL237" s="109"/>
      <c r="BM237" s="109"/>
      <c r="BN237" s="109"/>
      <c r="BO237" s="109"/>
      <c r="BP237" s="109"/>
      <c r="BQ237" s="109"/>
      <c r="BR237" s="109"/>
      <c r="BS237" s="109"/>
      <c r="BT237" s="110"/>
      <c r="BU237" s="110"/>
      <c r="BV237" s="110"/>
      <c r="BW237" s="110"/>
      <c r="BX237" s="110"/>
      <c r="BY237" s="110"/>
      <c r="BZ237" s="110"/>
      <c r="CA237" s="110"/>
      <c r="CB237" s="110"/>
    </row>
    <row r="238" spans="7:80" s="97" customFormat="1" x14ac:dyDescent="0.25">
      <c r="G238" s="101" t="s">
        <v>17</v>
      </c>
      <c r="H238" s="102">
        <f>IF(O237=$C$16,P238,IF($C$16=Q237,R238,IF(S237=$C$16,T238,IF(U237=$C$16,V238,IF(W237=$C$16,X238,IF(Y237=$C$16,Z238,IF(AA237=$C$16,AB238,IF(AC237=$C$16,AD238,IF(AE237=$C$16,AF238,IF(AG237=$C$16,AH238,IF(AI237=$C$16,AJ238,IF($C$16=AK237,AL238,0))))))))))))</f>
        <v>0</v>
      </c>
      <c r="I238" s="103"/>
      <c r="J238" s="104"/>
      <c r="K238" s="103"/>
      <c r="L238" s="102"/>
      <c r="M238" s="105">
        <f t="shared" ref="M238" si="2825">+AN233</f>
        <v>0</v>
      </c>
      <c r="N238" s="105"/>
      <c r="O238" s="106">
        <f t="shared" ref="O238" si="2826">+O236</f>
        <v>0</v>
      </c>
      <c r="P238" s="102">
        <f t="shared" ref="P238" si="2827">+M238+P236</f>
        <v>0</v>
      </c>
      <c r="Q238" s="106">
        <f t="shared" ref="Q238" si="2828">+Q236+O238</f>
        <v>0</v>
      </c>
      <c r="R238" s="102">
        <f t="shared" ref="R238" si="2829">+R236+P238</f>
        <v>0</v>
      </c>
      <c r="S238" s="106">
        <f t="shared" ref="S238" si="2830">+S236+Q238</f>
        <v>0</v>
      </c>
      <c r="T238" s="102">
        <f t="shared" ref="T238" si="2831">+T236+R238</f>
        <v>0</v>
      </c>
      <c r="U238" s="106">
        <f t="shared" ref="U238" si="2832">+U236+S238</f>
        <v>0</v>
      </c>
      <c r="V238" s="102">
        <f t="shared" ref="V238" si="2833">+V236+T238</f>
        <v>0</v>
      </c>
      <c r="W238" s="106">
        <f t="shared" ref="W238" si="2834">+W236+U238</f>
        <v>0</v>
      </c>
      <c r="X238" s="102">
        <f t="shared" ref="X238" si="2835">+X236+V238</f>
        <v>0</v>
      </c>
      <c r="Y238" s="106">
        <f t="shared" ref="Y238" si="2836">+Y236+W238</f>
        <v>0</v>
      </c>
      <c r="Z238" s="102">
        <f t="shared" ref="Z238" si="2837">+Z236+X238</f>
        <v>0</v>
      </c>
      <c r="AA238" s="106">
        <f t="shared" ref="AA238" si="2838">+AA236+Y238</f>
        <v>0</v>
      </c>
      <c r="AB238" s="102">
        <f t="shared" ref="AB238" si="2839">+AB236+Z238</f>
        <v>0</v>
      </c>
      <c r="AC238" s="106">
        <f t="shared" ref="AC238" si="2840">+AC236+AA238</f>
        <v>0</v>
      </c>
      <c r="AD238" s="102">
        <f t="shared" ref="AD238" si="2841">+AD236+AB238</f>
        <v>0</v>
      </c>
      <c r="AE238" s="106">
        <f t="shared" ref="AE238" si="2842">+AE236+AC238</f>
        <v>0</v>
      </c>
      <c r="AF238" s="102">
        <f t="shared" ref="AF238" si="2843">+AF236+AD238</f>
        <v>0</v>
      </c>
      <c r="AG238" s="106">
        <f t="shared" ref="AG238" si="2844">+AG236+AE238</f>
        <v>0</v>
      </c>
      <c r="AH238" s="102">
        <f t="shared" ref="AH238" si="2845">+AH236+AF238</f>
        <v>0</v>
      </c>
      <c r="AI238" s="106">
        <f t="shared" ref="AI238" si="2846">+AI236+AG238</f>
        <v>0</v>
      </c>
      <c r="AJ238" s="102">
        <f t="shared" ref="AJ238" si="2847">+AJ236+AH238</f>
        <v>0</v>
      </c>
      <c r="AK238" s="106">
        <f t="shared" ref="AK238" si="2848">+AK236+AI238</f>
        <v>0</v>
      </c>
      <c r="AL238" s="102">
        <f t="shared" ref="AL238" si="2849">+AL236+AJ238</f>
        <v>0</v>
      </c>
      <c r="AM238" s="102"/>
      <c r="AN238" s="105"/>
      <c r="AO238" s="105"/>
      <c r="AP238" s="107"/>
      <c r="AQ238" s="107"/>
      <c r="AR238" s="108"/>
      <c r="AT238" s="109"/>
      <c r="AU238" s="109"/>
      <c r="AV238" s="109"/>
      <c r="AW238" s="109"/>
      <c r="AX238" s="109"/>
      <c r="AY238" s="109"/>
      <c r="AZ238" s="109"/>
      <c r="BA238" s="109"/>
      <c r="BB238" s="109"/>
      <c r="BC238" s="109"/>
      <c r="BD238" s="109"/>
      <c r="BE238" s="109"/>
      <c r="BF238" s="109"/>
      <c r="BG238" s="109"/>
      <c r="BH238" s="109"/>
      <c r="BI238" s="109"/>
      <c r="BJ238" s="109"/>
      <c r="BK238" s="109"/>
      <c r="BL238" s="109"/>
      <c r="BM238" s="109"/>
      <c r="BN238" s="109"/>
      <c r="BO238" s="109"/>
      <c r="BP238" s="109"/>
      <c r="BQ238" s="109"/>
      <c r="BR238" s="109"/>
      <c r="BS238" s="109"/>
      <c r="BT238" s="110"/>
      <c r="BU238" s="110"/>
      <c r="BV238" s="110"/>
      <c r="BW238" s="110"/>
      <c r="BX238" s="110"/>
      <c r="BY238" s="110"/>
      <c r="BZ238" s="110"/>
      <c r="CA238" s="110"/>
      <c r="CB238" s="110"/>
    </row>
    <row r="239" spans="7:80" s="97" customFormat="1" x14ac:dyDescent="0.25">
      <c r="G239" s="36"/>
      <c r="H239" s="37"/>
      <c r="I239" s="112"/>
      <c r="J239" s="112"/>
      <c r="K239" s="39">
        <f t="shared" ref="K239" si="2850">+K236+1</f>
        <v>70</v>
      </c>
      <c r="L239" s="38">
        <f t="shared" ref="L239" si="2851">+AM236</f>
        <v>0</v>
      </c>
      <c r="M239" s="105"/>
      <c r="N239" s="105"/>
      <c r="O239" s="38">
        <f>IF($C$12=0,O236,O236+(O236*$C$12))</f>
        <v>0</v>
      </c>
      <c r="P239" s="38">
        <f>IF($C$15=$H$12,+(L239+O239)*$G$14/12,0)</f>
        <v>0</v>
      </c>
      <c r="Q239" s="38">
        <f t="shared" ref="Q239" si="2852">IF(Q236=0,0,+O239)</f>
        <v>0</v>
      </c>
      <c r="R239" s="38">
        <f>IF($C$15=$H$12,+SUM(L239:Q239)*$G$14/12,0)</f>
        <v>0</v>
      </c>
      <c r="S239" s="38">
        <f t="shared" ref="S239" si="2853">IF(S236=0,0,+Q239)</f>
        <v>0</v>
      </c>
      <c r="T239" s="38">
        <f>IF($C$15=$H$12,SUM(L239:S239)*$G$14/12,0)</f>
        <v>0</v>
      </c>
      <c r="U239" s="38">
        <f t="shared" ref="U239" si="2854">IF(U236=0,0,+S239)</f>
        <v>0</v>
      </c>
      <c r="V239" s="38">
        <f>IF($C$15=$H$12,SUM(L239:U239)*$G$14/12,0)</f>
        <v>0</v>
      </c>
      <c r="W239" s="38">
        <f t="shared" ref="W239" si="2855">IF(W236=0,0,+U239)</f>
        <v>0</v>
      </c>
      <c r="X239" s="38">
        <f>IF($C$15=$H$12,SUM(L239:W239)*$G$14/12,0)</f>
        <v>0</v>
      </c>
      <c r="Y239" s="38">
        <f t="shared" ref="Y239" si="2856">IF(Y236=0,0,+W239)</f>
        <v>0</v>
      </c>
      <c r="Z239" s="38">
        <f>IF($C$15=$H$12,SUM(L239:Y239)*$G$14/12,0)</f>
        <v>0</v>
      </c>
      <c r="AA239" s="38">
        <f t="shared" ref="AA239" si="2857">IF(AA236=0,0,+Y239)</f>
        <v>0</v>
      </c>
      <c r="AB239" s="38">
        <f>IF($C$15=$H$12,SUM(L239:AA239)*$G$14/12,0)</f>
        <v>0</v>
      </c>
      <c r="AC239" s="38">
        <f t="shared" ref="AC239" si="2858">IF(AC236=0,0,+AA239)</f>
        <v>0</v>
      </c>
      <c r="AD239" s="38">
        <f>IF($C$15=$H$12,SUM(L239:AC239)*$G$14/12,0)</f>
        <v>0</v>
      </c>
      <c r="AE239" s="38">
        <f t="shared" ref="AE239" si="2859">IF(AE236=0,0,+AC239)</f>
        <v>0</v>
      </c>
      <c r="AF239" s="38">
        <f>IF($C$15=$H$12,SUM(L239:AE239)*$G$14/12,0)</f>
        <v>0</v>
      </c>
      <c r="AG239" s="38">
        <f t="shared" ref="AG239" si="2860">IF(AG236=0,0,+AE239)</f>
        <v>0</v>
      </c>
      <c r="AH239" s="38">
        <f>IF($C$15=$H$12,SUM(L239:AG239)*$G$14/12,0)</f>
        <v>0</v>
      </c>
      <c r="AI239" s="38">
        <f t="shared" ref="AI239" si="2861">IF(AI236=0,0,+AG239)</f>
        <v>0</v>
      </c>
      <c r="AJ239" s="38">
        <f>IF($C$15=$H$12,SUM(L239:AI239)*$G$14/12,0)</f>
        <v>0</v>
      </c>
      <c r="AK239" s="38">
        <f t="shared" ref="AK239" si="2862">IF(AK236=0,0,+AI239)</f>
        <v>0</v>
      </c>
      <c r="AL239" s="38">
        <f>IF($C$15=$H$12,SUM(L239:AK239)*$G$14/12,IF($C$15=$H$13,(L239+O239)*$G$14,0))</f>
        <v>0</v>
      </c>
      <c r="AM239" s="38">
        <f t="shared" ref="AM239" si="2863">SUM(L239:AL239)</f>
        <v>0</v>
      </c>
      <c r="AN239" s="113">
        <f t="shared" ref="AN239" si="2864">+P239+R239+T239+V239+X239+Z239+AB239+AD239+AF239+AH239+AJ239+AL239</f>
        <v>0</v>
      </c>
      <c r="AO239" s="113">
        <f>+AO236+O239+Q239+S239+U239+W239+Y239+AA239+AC239+AE239+AG239+AI239+AK239</f>
        <v>0</v>
      </c>
      <c r="AP239" s="113">
        <f>+AP236+(AP236*$C$12)</f>
        <v>0</v>
      </c>
      <c r="AQ239" s="113">
        <f>+AP239-(AP239*$C$19)</f>
        <v>0</v>
      </c>
      <c r="AR239" s="108"/>
      <c r="AT239" s="109"/>
      <c r="AU239" s="109"/>
      <c r="AV239" s="109"/>
      <c r="AW239" s="109"/>
      <c r="AX239" s="109"/>
      <c r="AY239" s="109"/>
      <c r="AZ239" s="109"/>
      <c r="BA239" s="109"/>
      <c r="BB239" s="109"/>
      <c r="BC239" s="109"/>
      <c r="BD239" s="109"/>
      <c r="BE239" s="109"/>
      <c r="BF239" s="109"/>
      <c r="BG239" s="109"/>
      <c r="BH239" s="109"/>
      <c r="BI239" s="109"/>
      <c r="BJ239" s="109"/>
      <c r="BK239" s="109"/>
      <c r="BL239" s="109"/>
      <c r="BM239" s="109"/>
      <c r="BN239" s="109"/>
      <c r="BO239" s="109"/>
      <c r="BP239" s="109"/>
      <c r="BQ239" s="109"/>
      <c r="BR239" s="109"/>
      <c r="BS239" s="109"/>
      <c r="BT239" s="110"/>
      <c r="BU239" s="110"/>
      <c r="BV239" s="110"/>
      <c r="BW239" s="110"/>
      <c r="BX239" s="110"/>
      <c r="BY239" s="110"/>
      <c r="BZ239" s="110"/>
      <c r="CA239" s="110"/>
      <c r="CB239" s="110"/>
    </row>
    <row r="240" spans="7:80" s="97" customFormat="1" x14ac:dyDescent="0.25">
      <c r="G240" s="108" t="s">
        <v>16</v>
      </c>
      <c r="H240" s="114"/>
      <c r="I240" s="112">
        <f>IF(O240=$C$16,P240,IF($C$16=Q240,R240,IF(S240=$C$16,T240,IF(U240=$C$16,V240,IF(W240=$C$16,X240,IF(Y240=$C$16,Z240,IF(AA240=$C$16,AB240,IF(AC240=$C$16,AD240,IF(AE240=$C$16,AF240,IF(AG240=$C$16,AH240,IF(AI240=$C$16,AJ240,IF($C$16=AK240,AL240,0))))))))))))</f>
        <v>0</v>
      </c>
      <c r="J240" s="112"/>
      <c r="K240" s="100"/>
      <c r="L240" s="112"/>
      <c r="M240" s="105"/>
      <c r="N240" s="105"/>
      <c r="O240" s="109">
        <f t="shared" ref="O240" si="2865">+O237+12</f>
        <v>829</v>
      </c>
      <c r="P240" s="112">
        <f>SUM($L239:P239)</f>
        <v>0</v>
      </c>
      <c r="Q240" s="109">
        <f t="shared" ref="Q240" si="2866">+O240+1</f>
        <v>830</v>
      </c>
      <c r="R240" s="112">
        <f>SUM($L239:R239)</f>
        <v>0</v>
      </c>
      <c r="S240" s="109">
        <f t="shared" ref="S240" si="2867">+Q240+1</f>
        <v>831</v>
      </c>
      <c r="T240" s="112">
        <f>SUM($L239:T239)</f>
        <v>0</v>
      </c>
      <c r="U240" s="109">
        <f t="shared" ref="U240" si="2868">+S240+1</f>
        <v>832</v>
      </c>
      <c r="V240" s="112">
        <f>SUM($L239:V239)</f>
        <v>0</v>
      </c>
      <c r="W240" s="109">
        <f t="shared" ref="W240" si="2869">+U240+1</f>
        <v>833</v>
      </c>
      <c r="X240" s="112">
        <f>SUM($L239:X239)</f>
        <v>0</v>
      </c>
      <c r="Y240" s="109">
        <f t="shared" ref="Y240" si="2870">+W240+1</f>
        <v>834</v>
      </c>
      <c r="Z240" s="112">
        <f>SUM($L239:Z239)</f>
        <v>0</v>
      </c>
      <c r="AA240" s="109">
        <f t="shared" ref="AA240" si="2871">+Y240+1</f>
        <v>835</v>
      </c>
      <c r="AB240" s="112">
        <f>SUM($L239:AB239)</f>
        <v>0</v>
      </c>
      <c r="AC240" s="109">
        <f t="shared" ref="AC240" si="2872">+AA240+1</f>
        <v>836</v>
      </c>
      <c r="AD240" s="112">
        <f>SUM($L239:AD239)</f>
        <v>0</v>
      </c>
      <c r="AE240" s="109">
        <f t="shared" ref="AE240" si="2873">+AC240+1</f>
        <v>837</v>
      </c>
      <c r="AF240" s="112">
        <f>SUM($L239:AF239)</f>
        <v>0</v>
      </c>
      <c r="AG240" s="109">
        <f t="shared" ref="AG240" si="2874">+AE240+1</f>
        <v>838</v>
      </c>
      <c r="AH240" s="112">
        <f>SUM($L239:AH239)</f>
        <v>0</v>
      </c>
      <c r="AI240" s="109">
        <f t="shared" ref="AI240" si="2875">+AG240+1</f>
        <v>839</v>
      </c>
      <c r="AJ240" s="112">
        <f>SUM($L239:AJ239)</f>
        <v>0</v>
      </c>
      <c r="AK240" s="109">
        <f t="shared" ref="AK240" si="2876">+AI240+1</f>
        <v>840</v>
      </c>
      <c r="AL240" s="112">
        <f>SUM($L239:AL239)</f>
        <v>0</v>
      </c>
      <c r="AM240" s="112"/>
      <c r="AN240" s="107"/>
      <c r="AO240" s="107"/>
      <c r="AP240" s="107"/>
      <c r="AQ240" s="107"/>
      <c r="AR240" s="108"/>
      <c r="AT240" s="109"/>
      <c r="AU240" s="109"/>
      <c r="AV240" s="109"/>
      <c r="AW240" s="109"/>
      <c r="AX240" s="109"/>
      <c r="AY240" s="109"/>
      <c r="AZ240" s="109"/>
      <c r="BA240" s="109"/>
      <c r="BB240" s="109"/>
      <c r="BC240" s="109"/>
      <c r="BD240" s="109"/>
      <c r="BE240" s="109"/>
      <c r="BF240" s="109"/>
      <c r="BG240" s="109"/>
      <c r="BH240" s="109"/>
      <c r="BI240" s="109"/>
      <c r="BJ240" s="109"/>
      <c r="BK240" s="109"/>
      <c r="BL240" s="109"/>
      <c r="BM240" s="109"/>
      <c r="BN240" s="109"/>
      <c r="BO240" s="109"/>
      <c r="BP240" s="109"/>
      <c r="BQ240" s="109"/>
      <c r="BR240" s="109"/>
      <c r="BS240" s="109"/>
      <c r="BT240" s="110"/>
      <c r="BU240" s="110"/>
      <c r="BV240" s="110"/>
      <c r="BW240" s="110"/>
      <c r="BX240" s="110"/>
      <c r="BY240" s="110"/>
      <c r="BZ240" s="110"/>
      <c r="CA240" s="110"/>
      <c r="CB240" s="110"/>
    </row>
    <row r="241" spans="7:80" s="97" customFormat="1" x14ac:dyDescent="0.25">
      <c r="G241" s="101" t="s">
        <v>17</v>
      </c>
      <c r="H241" s="102">
        <f>IF(O240=$C$16,P241,IF($C$16=Q240,R241,IF(S240=$C$16,T241,IF(U240=$C$16,V241,IF(W240=$C$16,X241,IF(Y240=$C$16,Z241,IF(AA240=$C$16,AB241,IF(AC240=$C$16,AD241,IF(AE240=$C$16,AF241,IF(AG240=$C$16,AH241,IF(AI240=$C$16,AJ241,IF($C$16=AK240,AL241,0))))))))))))</f>
        <v>0</v>
      </c>
      <c r="I241" s="103"/>
      <c r="J241" s="104"/>
      <c r="K241" s="103"/>
      <c r="L241" s="102"/>
      <c r="M241" s="105">
        <f t="shared" ref="M241" si="2877">+AN236</f>
        <v>0</v>
      </c>
      <c r="N241" s="105"/>
      <c r="O241" s="106">
        <f t="shared" ref="O241" si="2878">+O239</f>
        <v>0</v>
      </c>
      <c r="P241" s="102">
        <f t="shared" ref="P241" si="2879">+M241+P239</f>
        <v>0</v>
      </c>
      <c r="Q241" s="106">
        <f t="shared" ref="Q241" si="2880">+Q239+O241</f>
        <v>0</v>
      </c>
      <c r="R241" s="102">
        <f t="shared" ref="R241" si="2881">+R239+P241</f>
        <v>0</v>
      </c>
      <c r="S241" s="106">
        <f t="shared" ref="S241" si="2882">+S239+Q241</f>
        <v>0</v>
      </c>
      <c r="T241" s="102">
        <f t="shared" ref="T241" si="2883">+T239+R241</f>
        <v>0</v>
      </c>
      <c r="U241" s="106">
        <f t="shared" ref="U241" si="2884">+U239+S241</f>
        <v>0</v>
      </c>
      <c r="V241" s="102">
        <f t="shared" ref="V241" si="2885">+V239+T241</f>
        <v>0</v>
      </c>
      <c r="W241" s="106">
        <f t="shared" ref="W241" si="2886">+W239+U241</f>
        <v>0</v>
      </c>
      <c r="X241" s="102">
        <f t="shared" ref="X241" si="2887">+X239+V241</f>
        <v>0</v>
      </c>
      <c r="Y241" s="106">
        <f t="shared" ref="Y241" si="2888">+Y239+W241</f>
        <v>0</v>
      </c>
      <c r="Z241" s="102">
        <f t="shared" ref="Z241" si="2889">+Z239+X241</f>
        <v>0</v>
      </c>
      <c r="AA241" s="106">
        <f t="shared" ref="AA241" si="2890">+AA239+Y241</f>
        <v>0</v>
      </c>
      <c r="AB241" s="102">
        <f t="shared" ref="AB241" si="2891">+AB239+Z241</f>
        <v>0</v>
      </c>
      <c r="AC241" s="106">
        <f t="shared" ref="AC241" si="2892">+AC239+AA241</f>
        <v>0</v>
      </c>
      <c r="AD241" s="102">
        <f t="shared" ref="AD241" si="2893">+AD239+AB241</f>
        <v>0</v>
      </c>
      <c r="AE241" s="106">
        <f t="shared" ref="AE241" si="2894">+AE239+AC241</f>
        <v>0</v>
      </c>
      <c r="AF241" s="102">
        <f t="shared" ref="AF241" si="2895">+AF239+AD241</f>
        <v>0</v>
      </c>
      <c r="AG241" s="106">
        <f t="shared" ref="AG241" si="2896">+AG239+AE241</f>
        <v>0</v>
      </c>
      <c r="AH241" s="102">
        <f t="shared" ref="AH241" si="2897">+AH239+AF241</f>
        <v>0</v>
      </c>
      <c r="AI241" s="106">
        <f t="shared" ref="AI241" si="2898">+AI239+AG241</f>
        <v>0</v>
      </c>
      <c r="AJ241" s="102">
        <f t="shared" ref="AJ241" si="2899">+AJ239+AH241</f>
        <v>0</v>
      </c>
      <c r="AK241" s="106">
        <f t="shared" ref="AK241" si="2900">+AK239+AI241</f>
        <v>0</v>
      </c>
      <c r="AL241" s="102">
        <f t="shared" ref="AL241" si="2901">+AL239+AJ241</f>
        <v>0</v>
      </c>
      <c r="AM241" s="102"/>
      <c r="AN241" s="105"/>
      <c r="AO241" s="105"/>
      <c r="AP241" s="107"/>
      <c r="AQ241" s="107"/>
      <c r="AR241" s="108"/>
      <c r="AT241" s="109"/>
      <c r="AU241" s="109"/>
      <c r="AV241" s="109"/>
      <c r="AW241" s="109"/>
      <c r="AX241" s="109"/>
      <c r="AY241" s="109"/>
      <c r="AZ241" s="109"/>
      <c r="BA241" s="109"/>
      <c r="BB241" s="109"/>
      <c r="BC241" s="109"/>
      <c r="BD241" s="109"/>
      <c r="BE241" s="109"/>
      <c r="BF241" s="109"/>
      <c r="BG241" s="109"/>
      <c r="BH241" s="109"/>
      <c r="BI241" s="109"/>
      <c r="BJ241" s="109"/>
      <c r="BK241" s="109"/>
      <c r="BL241" s="109"/>
      <c r="BM241" s="109"/>
      <c r="BN241" s="109"/>
      <c r="BO241" s="109"/>
      <c r="BP241" s="109"/>
      <c r="BQ241" s="109"/>
      <c r="BR241" s="109"/>
      <c r="BS241" s="109"/>
      <c r="BT241" s="110"/>
      <c r="BU241" s="110"/>
      <c r="BV241" s="110"/>
      <c r="BW241" s="110"/>
      <c r="BX241" s="110"/>
      <c r="BY241" s="110"/>
      <c r="BZ241" s="110"/>
      <c r="CA241" s="110"/>
      <c r="CB241" s="110"/>
    </row>
    <row r="242" spans="7:80" s="97" customFormat="1" x14ac:dyDescent="0.25">
      <c r="G242" s="36"/>
      <c r="H242" s="37"/>
      <c r="I242" s="112"/>
      <c r="J242" s="112"/>
      <c r="K242" s="39">
        <f t="shared" ref="K242" si="2902">+K239+1</f>
        <v>71</v>
      </c>
      <c r="L242" s="38">
        <f t="shared" ref="L242" si="2903">+AM239</f>
        <v>0</v>
      </c>
      <c r="M242" s="105"/>
      <c r="N242" s="105"/>
      <c r="O242" s="38">
        <f>IF($C$12=0,O239,O239+(O239*$C$12))</f>
        <v>0</v>
      </c>
      <c r="P242" s="38">
        <f>IF($C$15=$H$12,+(L242+O242)*$G$14/12,0)</f>
        <v>0</v>
      </c>
      <c r="Q242" s="38">
        <f t="shared" ref="Q242" si="2904">IF(Q239=0,0,+O242)</f>
        <v>0</v>
      </c>
      <c r="R242" s="38">
        <f>IF($C$15=$H$12,+SUM(L242:Q242)*$G$14/12,0)</f>
        <v>0</v>
      </c>
      <c r="S242" s="38">
        <f t="shared" ref="S242" si="2905">IF(S239=0,0,+Q242)</f>
        <v>0</v>
      </c>
      <c r="T242" s="38">
        <f>IF($C$15=$H$12,SUM(L242:S242)*$G$14/12,0)</f>
        <v>0</v>
      </c>
      <c r="U242" s="38">
        <f t="shared" ref="U242" si="2906">IF(U239=0,0,+S242)</f>
        <v>0</v>
      </c>
      <c r="V242" s="38">
        <f>IF($C$15=$H$12,SUM(L242:U242)*$G$14/12,0)</f>
        <v>0</v>
      </c>
      <c r="W242" s="38">
        <f t="shared" ref="W242" si="2907">IF(W239=0,0,+U242)</f>
        <v>0</v>
      </c>
      <c r="X242" s="38">
        <f>IF($C$15=$H$12,SUM(L242:W242)*$G$14/12,0)</f>
        <v>0</v>
      </c>
      <c r="Y242" s="38">
        <f t="shared" ref="Y242" si="2908">IF(Y239=0,0,+W242)</f>
        <v>0</v>
      </c>
      <c r="Z242" s="38">
        <f>IF($C$15=$H$12,SUM(L242:Y242)*$G$14/12,0)</f>
        <v>0</v>
      </c>
      <c r="AA242" s="38">
        <f t="shared" ref="AA242" si="2909">IF(AA239=0,0,+Y242)</f>
        <v>0</v>
      </c>
      <c r="AB242" s="38">
        <f>IF($C$15=$H$12,SUM(L242:AA242)*$G$14/12,0)</f>
        <v>0</v>
      </c>
      <c r="AC242" s="38">
        <f t="shared" ref="AC242" si="2910">IF(AC239=0,0,+AA242)</f>
        <v>0</v>
      </c>
      <c r="AD242" s="38">
        <f>IF($C$15=$H$12,SUM(L242:AC242)*$G$14/12,0)</f>
        <v>0</v>
      </c>
      <c r="AE242" s="38">
        <f t="shared" ref="AE242" si="2911">IF(AE239=0,0,+AC242)</f>
        <v>0</v>
      </c>
      <c r="AF242" s="38">
        <f>IF($C$15=$H$12,SUM(L242:AE242)*$G$14/12,0)</f>
        <v>0</v>
      </c>
      <c r="AG242" s="38">
        <f t="shared" ref="AG242" si="2912">IF(AG239=0,0,+AE242)</f>
        <v>0</v>
      </c>
      <c r="AH242" s="38">
        <f>IF($C$15=$H$12,SUM(L242:AG242)*$G$14/12,0)</f>
        <v>0</v>
      </c>
      <c r="AI242" s="38">
        <f t="shared" ref="AI242" si="2913">IF(AI239=0,0,+AG242)</f>
        <v>0</v>
      </c>
      <c r="AJ242" s="38">
        <f>IF($C$15=$H$12,SUM(L242:AI242)*$G$14/12,0)</f>
        <v>0</v>
      </c>
      <c r="AK242" s="38">
        <f t="shared" ref="AK242" si="2914">IF(AK239=0,0,+AI242)</f>
        <v>0</v>
      </c>
      <c r="AL242" s="38">
        <f>IF($C$15=$H$12,SUM(L242:AK242)*$G$14/12,IF($C$15=$H$13,(L242+O242)*$G$14,0))</f>
        <v>0</v>
      </c>
      <c r="AM242" s="38">
        <f t="shared" ref="AM242" si="2915">SUM(L242:AL242)</f>
        <v>0</v>
      </c>
      <c r="AN242" s="113">
        <f t="shared" ref="AN242" si="2916">+P242+R242+T242+V242+X242+Z242+AB242+AD242+AF242+AH242+AJ242+AL242</f>
        <v>0</v>
      </c>
      <c r="AO242" s="113">
        <f>+AO239+O242+Q242+S242+U242+W242+Y242+AA242+AC242+AE242+AG242+AI242+AK242</f>
        <v>0</v>
      </c>
      <c r="AP242" s="113">
        <f>+AP239+(AP239*$C$12)</f>
        <v>0</v>
      </c>
      <c r="AQ242" s="113">
        <f>+AP242-(AP242*$C$19)</f>
        <v>0</v>
      </c>
      <c r="AR242" s="108"/>
      <c r="AT242" s="109"/>
      <c r="AU242" s="109"/>
      <c r="AV242" s="109"/>
      <c r="AW242" s="109"/>
      <c r="AX242" s="109"/>
      <c r="AY242" s="109"/>
      <c r="AZ242" s="109"/>
      <c r="BA242" s="109"/>
      <c r="BB242" s="109"/>
      <c r="BC242" s="109"/>
      <c r="BD242" s="109"/>
      <c r="BE242" s="109"/>
      <c r="BF242" s="109"/>
      <c r="BG242" s="109"/>
      <c r="BH242" s="109"/>
      <c r="BI242" s="109"/>
      <c r="BJ242" s="109"/>
      <c r="BK242" s="109"/>
      <c r="BL242" s="109"/>
      <c r="BM242" s="109"/>
      <c r="BN242" s="109"/>
      <c r="BO242" s="109"/>
      <c r="BP242" s="109"/>
      <c r="BQ242" s="109"/>
      <c r="BR242" s="109"/>
      <c r="BS242" s="109"/>
      <c r="BT242" s="110"/>
      <c r="BU242" s="110"/>
      <c r="BV242" s="110"/>
      <c r="BW242" s="110"/>
      <c r="BX242" s="110"/>
      <c r="BY242" s="110"/>
      <c r="BZ242" s="110"/>
      <c r="CA242" s="110"/>
      <c r="CB242" s="110"/>
    </row>
    <row r="243" spans="7:80" s="97" customFormat="1" x14ac:dyDescent="0.25">
      <c r="G243" s="108" t="s">
        <v>16</v>
      </c>
      <c r="H243" s="114"/>
      <c r="I243" s="112">
        <f>IF(O243=$C$16,P243,IF($C$16=Q243,R243,IF(S243=$C$16,T243,IF(U243=$C$16,V243,IF(W243=$C$16,X243,IF(Y243=$C$16,Z243,IF(AA243=$C$16,AB243,IF(AC243=$C$16,AD243,IF(AE243=$C$16,AF243,IF(AG243=$C$16,AH243,IF(AI243=$C$16,AJ243,IF($C$16=AK243,AL243,0))))))))))))</f>
        <v>0</v>
      </c>
      <c r="J243" s="112"/>
      <c r="K243" s="100"/>
      <c r="L243" s="112"/>
      <c r="M243" s="105"/>
      <c r="N243" s="105"/>
      <c r="O243" s="109">
        <f t="shared" ref="O243" si="2917">+O240+12</f>
        <v>841</v>
      </c>
      <c r="P243" s="112">
        <f>SUM($L242:P242)</f>
        <v>0</v>
      </c>
      <c r="Q243" s="109">
        <f t="shared" ref="Q243" si="2918">+O243+1</f>
        <v>842</v>
      </c>
      <c r="R243" s="112">
        <f>SUM($L242:R242)</f>
        <v>0</v>
      </c>
      <c r="S243" s="109">
        <f t="shared" ref="S243" si="2919">+Q243+1</f>
        <v>843</v>
      </c>
      <c r="T243" s="112">
        <f>SUM($L242:T242)</f>
        <v>0</v>
      </c>
      <c r="U243" s="109">
        <f t="shared" ref="U243" si="2920">+S243+1</f>
        <v>844</v>
      </c>
      <c r="V243" s="112">
        <f>SUM($L242:V242)</f>
        <v>0</v>
      </c>
      <c r="W243" s="109">
        <f t="shared" ref="W243" si="2921">+U243+1</f>
        <v>845</v>
      </c>
      <c r="X243" s="112">
        <f>SUM($L242:X242)</f>
        <v>0</v>
      </c>
      <c r="Y243" s="109">
        <f t="shared" ref="Y243" si="2922">+W243+1</f>
        <v>846</v>
      </c>
      <c r="Z243" s="112">
        <f>SUM($L242:Z242)</f>
        <v>0</v>
      </c>
      <c r="AA243" s="109">
        <f t="shared" ref="AA243" si="2923">+Y243+1</f>
        <v>847</v>
      </c>
      <c r="AB243" s="112">
        <f>SUM($L242:AB242)</f>
        <v>0</v>
      </c>
      <c r="AC243" s="109">
        <f t="shared" ref="AC243" si="2924">+AA243+1</f>
        <v>848</v>
      </c>
      <c r="AD243" s="112">
        <f>SUM($L242:AD242)</f>
        <v>0</v>
      </c>
      <c r="AE243" s="109">
        <f t="shared" ref="AE243" si="2925">+AC243+1</f>
        <v>849</v>
      </c>
      <c r="AF243" s="112">
        <f>SUM($L242:AF242)</f>
        <v>0</v>
      </c>
      <c r="AG243" s="109">
        <f t="shared" ref="AG243" si="2926">+AE243+1</f>
        <v>850</v>
      </c>
      <c r="AH243" s="112">
        <f>SUM($L242:AH242)</f>
        <v>0</v>
      </c>
      <c r="AI243" s="109">
        <f t="shared" ref="AI243" si="2927">+AG243+1</f>
        <v>851</v>
      </c>
      <c r="AJ243" s="112">
        <f>SUM($L242:AJ242)</f>
        <v>0</v>
      </c>
      <c r="AK243" s="109">
        <f t="shared" ref="AK243" si="2928">+AI243+1</f>
        <v>852</v>
      </c>
      <c r="AL243" s="112">
        <f>SUM($L242:AL242)</f>
        <v>0</v>
      </c>
      <c r="AM243" s="112"/>
      <c r="AN243" s="107"/>
      <c r="AO243" s="107"/>
      <c r="AP243" s="107"/>
      <c r="AQ243" s="107"/>
      <c r="AR243" s="108"/>
      <c r="AT243" s="109"/>
      <c r="AU243" s="109"/>
      <c r="AV243" s="109"/>
      <c r="AW243" s="109"/>
      <c r="AX243" s="109"/>
      <c r="AY243" s="109"/>
      <c r="AZ243" s="109"/>
      <c r="BA243" s="109"/>
      <c r="BB243" s="109"/>
      <c r="BC243" s="109"/>
      <c r="BD243" s="109"/>
      <c r="BE243" s="109"/>
      <c r="BF243" s="109"/>
      <c r="BG243" s="109"/>
      <c r="BH243" s="109"/>
      <c r="BI243" s="109"/>
      <c r="BJ243" s="109"/>
      <c r="BK243" s="109"/>
      <c r="BL243" s="109"/>
      <c r="BM243" s="109"/>
      <c r="BN243" s="109"/>
      <c r="BO243" s="109"/>
      <c r="BP243" s="109"/>
      <c r="BQ243" s="109"/>
      <c r="BR243" s="109"/>
      <c r="BS243" s="109"/>
      <c r="BT243" s="110"/>
      <c r="BU243" s="110"/>
      <c r="BV243" s="110"/>
      <c r="BW243" s="110"/>
      <c r="BX243" s="110"/>
      <c r="BY243" s="110"/>
      <c r="BZ243" s="110"/>
      <c r="CA243" s="110"/>
      <c r="CB243" s="110"/>
    </row>
    <row r="244" spans="7:80" s="97" customFormat="1" x14ac:dyDescent="0.25">
      <c r="G244" s="101" t="s">
        <v>17</v>
      </c>
      <c r="H244" s="102">
        <f>IF(O243=$C$16,P244,IF($C$16=Q243,R244,IF(S243=$C$16,T244,IF(U243=$C$16,V244,IF(W243=$C$16,X244,IF(Y243=$C$16,Z244,IF(AA243=$C$16,AB244,IF(AC243=$C$16,AD244,IF(AE243=$C$16,AF244,IF(AG243=$C$16,AH244,IF(AI243=$C$16,AJ244,IF($C$16=AK243,AL244,0))))))))))))</f>
        <v>0</v>
      </c>
      <c r="I244" s="103"/>
      <c r="J244" s="104"/>
      <c r="K244" s="103"/>
      <c r="L244" s="102"/>
      <c r="M244" s="105">
        <f t="shared" ref="M244" si="2929">+AN239</f>
        <v>0</v>
      </c>
      <c r="N244" s="105"/>
      <c r="O244" s="106">
        <f t="shared" ref="O244" si="2930">+O242</f>
        <v>0</v>
      </c>
      <c r="P244" s="102">
        <f t="shared" ref="P244" si="2931">+M244+P242</f>
        <v>0</v>
      </c>
      <c r="Q244" s="106">
        <f t="shared" ref="Q244" si="2932">+Q242+O244</f>
        <v>0</v>
      </c>
      <c r="R244" s="102">
        <f t="shared" ref="R244" si="2933">+R242+P244</f>
        <v>0</v>
      </c>
      <c r="S244" s="106">
        <f t="shared" ref="S244" si="2934">+S242+Q244</f>
        <v>0</v>
      </c>
      <c r="T244" s="102">
        <f t="shared" ref="T244" si="2935">+T242+R244</f>
        <v>0</v>
      </c>
      <c r="U244" s="106">
        <f t="shared" ref="U244" si="2936">+U242+S244</f>
        <v>0</v>
      </c>
      <c r="V244" s="102">
        <f t="shared" ref="V244" si="2937">+V242+T244</f>
        <v>0</v>
      </c>
      <c r="W244" s="106">
        <f t="shared" ref="W244" si="2938">+W242+U244</f>
        <v>0</v>
      </c>
      <c r="X244" s="102">
        <f t="shared" ref="X244" si="2939">+X242+V244</f>
        <v>0</v>
      </c>
      <c r="Y244" s="106">
        <f t="shared" ref="Y244" si="2940">+Y242+W244</f>
        <v>0</v>
      </c>
      <c r="Z244" s="102">
        <f t="shared" ref="Z244" si="2941">+Z242+X244</f>
        <v>0</v>
      </c>
      <c r="AA244" s="106">
        <f t="shared" ref="AA244" si="2942">+AA242+Y244</f>
        <v>0</v>
      </c>
      <c r="AB244" s="102">
        <f t="shared" ref="AB244" si="2943">+AB242+Z244</f>
        <v>0</v>
      </c>
      <c r="AC244" s="106">
        <f t="shared" ref="AC244" si="2944">+AC242+AA244</f>
        <v>0</v>
      </c>
      <c r="AD244" s="102">
        <f t="shared" ref="AD244" si="2945">+AD242+AB244</f>
        <v>0</v>
      </c>
      <c r="AE244" s="106">
        <f t="shared" ref="AE244" si="2946">+AE242+AC244</f>
        <v>0</v>
      </c>
      <c r="AF244" s="102">
        <f t="shared" ref="AF244" si="2947">+AF242+AD244</f>
        <v>0</v>
      </c>
      <c r="AG244" s="106">
        <f t="shared" ref="AG244" si="2948">+AG242+AE244</f>
        <v>0</v>
      </c>
      <c r="AH244" s="102">
        <f t="shared" ref="AH244" si="2949">+AH242+AF244</f>
        <v>0</v>
      </c>
      <c r="AI244" s="106">
        <f t="shared" ref="AI244" si="2950">+AI242+AG244</f>
        <v>0</v>
      </c>
      <c r="AJ244" s="102">
        <f t="shared" ref="AJ244" si="2951">+AJ242+AH244</f>
        <v>0</v>
      </c>
      <c r="AK244" s="106">
        <f t="shared" ref="AK244" si="2952">+AK242+AI244</f>
        <v>0</v>
      </c>
      <c r="AL244" s="102">
        <f t="shared" ref="AL244" si="2953">+AL242+AJ244</f>
        <v>0</v>
      </c>
      <c r="AM244" s="102"/>
      <c r="AN244" s="105"/>
      <c r="AO244" s="105"/>
      <c r="AP244" s="107"/>
      <c r="AQ244" s="105"/>
      <c r="AR244" s="108"/>
      <c r="AT244" s="109"/>
      <c r="AU244" s="109"/>
      <c r="AV244" s="109"/>
      <c r="AW244" s="109"/>
      <c r="AX244" s="109"/>
      <c r="AY244" s="109"/>
      <c r="AZ244" s="109"/>
      <c r="BA244" s="109"/>
      <c r="BB244" s="109"/>
      <c r="BC244" s="109"/>
      <c r="BD244" s="109"/>
      <c r="BE244" s="109"/>
      <c r="BF244" s="109"/>
      <c r="BG244" s="109"/>
      <c r="BH244" s="109"/>
      <c r="BI244" s="109"/>
      <c r="BJ244" s="109"/>
      <c r="BK244" s="109"/>
      <c r="BL244" s="109"/>
      <c r="BM244" s="109"/>
      <c r="BN244" s="109"/>
      <c r="BO244" s="109"/>
      <c r="BP244" s="109"/>
      <c r="BQ244" s="109"/>
      <c r="BR244" s="109"/>
      <c r="BS244" s="109"/>
      <c r="BT244" s="110"/>
      <c r="BU244" s="110"/>
      <c r="BV244" s="110"/>
      <c r="BW244" s="110"/>
      <c r="BX244" s="110"/>
      <c r="BY244" s="110"/>
      <c r="BZ244" s="110"/>
      <c r="CA244" s="110"/>
      <c r="CB244" s="110"/>
    </row>
    <row r="245" spans="7:80" s="97" customFormat="1" x14ac:dyDescent="0.25">
      <c r="G245" s="36"/>
      <c r="H245" s="37"/>
      <c r="I245" s="112"/>
      <c r="J245" s="112"/>
      <c r="K245" s="39">
        <f t="shared" ref="K245" si="2954">+K242+1</f>
        <v>72</v>
      </c>
      <c r="L245" s="38">
        <f t="shared" ref="L245" si="2955">+AM242</f>
        <v>0</v>
      </c>
      <c r="M245" s="105"/>
      <c r="N245" s="105"/>
      <c r="O245" s="38">
        <f>IF($C$12=0,O242,O242+(O242*$C$12))</f>
        <v>0</v>
      </c>
      <c r="P245" s="38">
        <f>IF($C$15=$H$12,+(L245+O245)*$G$14/12,0)</f>
        <v>0</v>
      </c>
      <c r="Q245" s="38">
        <f t="shared" ref="Q245" si="2956">IF(Q242=0,0,+O245)</f>
        <v>0</v>
      </c>
      <c r="R245" s="38">
        <f>IF($C$15=$H$12,+SUM(L245:Q245)*$G$14/12,0)</f>
        <v>0</v>
      </c>
      <c r="S245" s="38">
        <f t="shared" ref="S245" si="2957">IF(S242=0,0,+Q245)</f>
        <v>0</v>
      </c>
      <c r="T245" s="38">
        <f>IF($C$15=$H$12,SUM(L245:S245)*$G$14/12,0)</f>
        <v>0</v>
      </c>
      <c r="U245" s="38">
        <f t="shared" ref="U245" si="2958">IF(U242=0,0,+S245)</f>
        <v>0</v>
      </c>
      <c r="V245" s="38">
        <f>IF($C$15=$H$12,SUM(L245:U245)*$G$14/12,0)</f>
        <v>0</v>
      </c>
      <c r="W245" s="38">
        <f t="shared" ref="W245" si="2959">IF(W242=0,0,+U245)</f>
        <v>0</v>
      </c>
      <c r="X245" s="38">
        <f>IF($C$15=$H$12,SUM(L245:W245)*$G$14/12,0)</f>
        <v>0</v>
      </c>
      <c r="Y245" s="38">
        <f t="shared" ref="Y245" si="2960">IF(Y242=0,0,+W245)</f>
        <v>0</v>
      </c>
      <c r="Z245" s="38">
        <f>IF($C$15=$H$12,SUM(L245:Y245)*$G$14/12,0)</f>
        <v>0</v>
      </c>
      <c r="AA245" s="38">
        <f t="shared" ref="AA245" si="2961">IF(AA242=0,0,+Y245)</f>
        <v>0</v>
      </c>
      <c r="AB245" s="38">
        <f>IF($C$15=$H$12,SUM(L245:AA245)*$G$14/12,0)</f>
        <v>0</v>
      </c>
      <c r="AC245" s="38">
        <f t="shared" ref="AC245" si="2962">IF(AC242=0,0,+AA245)</f>
        <v>0</v>
      </c>
      <c r="AD245" s="38">
        <f>IF($C$15=$H$12,SUM(L245:AC245)*$G$14/12,0)</f>
        <v>0</v>
      </c>
      <c r="AE245" s="38">
        <f t="shared" ref="AE245" si="2963">IF(AE242=0,0,+AC245)</f>
        <v>0</v>
      </c>
      <c r="AF245" s="38">
        <f>IF($C$15=$H$12,SUM(L245:AE245)*$G$14/12,0)</f>
        <v>0</v>
      </c>
      <c r="AG245" s="38">
        <f t="shared" ref="AG245" si="2964">IF(AG242=0,0,+AE245)</f>
        <v>0</v>
      </c>
      <c r="AH245" s="38">
        <f>IF($C$15=$H$12,SUM(L245:AG245)*$G$14/12,0)</f>
        <v>0</v>
      </c>
      <c r="AI245" s="38">
        <f t="shared" ref="AI245" si="2965">IF(AI242=0,0,+AG245)</f>
        <v>0</v>
      </c>
      <c r="AJ245" s="38">
        <f>IF($C$15=$H$12,SUM(L245:AI245)*$G$14/12,0)</f>
        <v>0</v>
      </c>
      <c r="AK245" s="38">
        <f t="shared" ref="AK245" si="2966">IF(AK242=0,0,+AI245)</f>
        <v>0</v>
      </c>
      <c r="AL245" s="38">
        <f>IF($C$15=$H$12,SUM(L245:AK245)*$G$14/12,IF($C$15=$H$13,(L245+O245)*$G$14,0))</f>
        <v>0</v>
      </c>
      <c r="AM245" s="38">
        <f t="shared" ref="AM245" si="2967">SUM(L245:AL245)</f>
        <v>0</v>
      </c>
      <c r="AN245" s="113">
        <f t="shared" ref="AN245" si="2968">+P245+R245+T245+V245+X245+Z245+AB245+AD245+AF245+AH245+AJ245+AL245</f>
        <v>0</v>
      </c>
      <c r="AO245" s="113">
        <f>+AO242+O245+Q245+S245+U245+W245+Y245+AA245+AC245+AE245+AG245+AI245+AK245</f>
        <v>0</v>
      </c>
      <c r="AP245" s="113">
        <f>+AP242+(AP242*$C$12)</f>
        <v>0</v>
      </c>
      <c r="AQ245" s="113">
        <f>+AP245-(AP245*$C$19)</f>
        <v>0</v>
      </c>
      <c r="AR245" s="108"/>
      <c r="AT245" s="109"/>
      <c r="AU245" s="109"/>
      <c r="AV245" s="109"/>
      <c r="AW245" s="109"/>
      <c r="AX245" s="109"/>
      <c r="AY245" s="109"/>
      <c r="AZ245" s="109"/>
      <c r="BA245" s="109"/>
      <c r="BB245" s="109"/>
      <c r="BC245" s="109"/>
      <c r="BD245" s="109"/>
      <c r="BE245" s="109"/>
      <c r="BF245" s="109"/>
      <c r="BG245" s="109"/>
      <c r="BH245" s="109"/>
      <c r="BI245" s="109"/>
      <c r="BJ245" s="109"/>
      <c r="BK245" s="109"/>
      <c r="BL245" s="109"/>
      <c r="BM245" s="109"/>
      <c r="BN245" s="109"/>
      <c r="BO245" s="109"/>
      <c r="BP245" s="109"/>
      <c r="BQ245" s="109"/>
      <c r="BR245" s="109"/>
      <c r="BS245" s="109"/>
      <c r="BT245" s="110"/>
      <c r="BU245" s="110"/>
      <c r="BV245" s="110"/>
      <c r="BW245" s="110"/>
      <c r="BX245" s="110"/>
      <c r="BY245" s="110"/>
      <c r="BZ245" s="110"/>
      <c r="CA245" s="110"/>
      <c r="CB245" s="110"/>
    </row>
    <row r="246" spans="7:80" s="97" customFormat="1" x14ac:dyDescent="0.25">
      <c r="G246" s="108" t="s">
        <v>16</v>
      </c>
      <c r="H246" s="114"/>
      <c r="I246" s="112">
        <f>IF(O246=$C$16,P246,IF($C$16=Q246,R246,IF(S246=$C$16,T246,IF(U246=$C$16,V246,IF(W246=$C$16,X246,IF(Y246=$C$16,Z246,IF(AA246=$C$16,AB246,IF(AC246=$C$16,AD246,IF(AE246=$C$16,AF246,IF(AG246=$C$16,AH246,IF(AI246=$C$16,AJ246,IF($C$16=AK246,AL246,0))))))))))))</f>
        <v>0</v>
      </c>
      <c r="J246" s="112"/>
      <c r="K246" s="100"/>
      <c r="L246" s="112"/>
      <c r="M246" s="105"/>
      <c r="N246" s="105"/>
      <c r="O246" s="109">
        <f t="shared" ref="O246" si="2969">+O243+12</f>
        <v>853</v>
      </c>
      <c r="P246" s="112">
        <f>SUM($L245:P245)</f>
        <v>0</v>
      </c>
      <c r="Q246" s="109">
        <f t="shared" ref="Q246" si="2970">+O246+1</f>
        <v>854</v>
      </c>
      <c r="R246" s="112">
        <f>SUM($L245:R245)</f>
        <v>0</v>
      </c>
      <c r="S246" s="109">
        <f t="shared" ref="S246" si="2971">+Q246+1</f>
        <v>855</v>
      </c>
      <c r="T246" s="112">
        <f>SUM($L245:T245)</f>
        <v>0</v>
      </c>
      <c r="U246" s="109">
        <f t="shared" ref="U246" si="2972">+S246+1</f>
        <v>856</v>
      </c>
      <c r="V246" s="112">
        <f>SUM($L245:V245)</f>
        <v>0</v>
      </c>
      <c r="W246" s="109">
        <f t="shared" ref="W246" si="2973">+U246+1</f>
        <v>857</v>
      </c>
      <c r="X246" s="112">
        <f>SUM($L245:X245)</f>
        <v>0</v>
      </c>
      <c r="Y246" s="109">
        <f t="shared" ref="Y246" si="2974">+W246+1</f>
        <v>858</v>
      </c>
      <c r="Z246" s="112">
        <f>SUM($L245:Z245)</f>
        <v>0</v>
      </c>
      <c r="AA246" s="109">
        <f t="shared" ref="AA246" si="2975">+Y246+1</f>
        <v>859</v>
      </c>
      <c r="AB246" s="112">
        <f>SUM($L245:AB245)</f>
        <v>0</v>
      </c>
      <c r="AC246" s="109">
        <f t="shared" ref="AC246" si="2976">+AA246+1</f>
        <v>860</v>
      </c>
      <c r="AD246" s="112">
        <f>SUM($L245:AD245)</f>
        <v>0</v>
      </c>
      <c r="AE246" s="109">
        <f t="shared" ref="AE246" si="2977">+AC246+1</f>
        <v>861</v>
      </c>
      <c r="AF246" s="112">
        <f>SUM($L245:AF245)</f>
        <v>0</v>
      </c>
      <c r="AG246" s="109">
        <f t="shared" ref="AG246" si="2978">+AE246+1</f>
        <v>862</v>
      </c>
      <c r="AH246" s="112">
        <f>SUM($L245:AH245)</f>
        <v>0</v>
      </c>
      <c r="AI246" s="109">
        <f t="shared" ref="AI246" si="2979">+AG246+1</f>
        <v>863</v>
      </c>
      <c r="AJ246" s="112">
        <f>SUM($L245:AJ245)</f>
        <v>0</v>
      </c>
      <c r="AK246" s="109">
        <f t="shared" ref="AK246" si="2980">+AI246+1</f>
        <v>864</v>
      </c>
      <c r="AL246" s="112">
        <f>SUM($L245:AL245)</f>
        <v>0</v>
      </c>
      <c r="AM246" s="112"/>
      <c r="AN246" s="107"/>
      <c r="AO246" s="107"/>
      <c r="AP246" s="107"/>
      <c r="AQ246" s="107"/>
      <c r="AR246" s="108"/>
      <c r="AT246" s="109"/>
      <c r="AU246" s="109"/>
      <c r="AV246" s="109"/>
      <c r="AW246" s="109"/>
      <c r="AX246" s="109"/>
      <c r="AY246" s="109"/>
      <c r="AZ246" s="109"/>
      <c r="BA246" s="109"/>
      <c r="BB246" s="109"/>
      <c r="BC246" s="109"/>
      <c r="BD246" s="109"/>
      <c r="BE246" s="109"/>
      <c r="BF246" s="109"/>
      <c r="BG246" s="109"/>
      <c r="BH246" s="109"/>
      <c r="BI246" s="109"/>
      <c r="BJ246" s="109"/>
      <c r="BK246" s="109"/>
      <c r="BL246" s="109"/>
      <c r="BM246" s="109"/>
      <c r="BN246" s="109"/>
      <c r="BO246" s="109"/>
      <c r="BP246" s="109"/>
      <c r="BQ246" s="109"/>
      <c r="BR246" s="109"/>
      <c r="BS246" s="109"/>
      <c r="BT246" s="110"/>
      <c r="BU246" s="110"/>
      <c r="BV246" s="110"/>
      <c r="BW246" s="110"/>
      <c r="BX246" s="110"/>
      <c r="BY246" s="110"/>
      <c r="BZ246" s="110"/>
      <c r="CA246" s="110"/>
      <c r="CB246" s="110"/>
    </row>
    <row r="247" spans="7:80" s="97" customFormat="1" x14ac:dyDescent="0.25">
      <c r="G247" s="101" t="s">
        <v>17</v>
      </c>
      <c r="H247" s="102">
        <f>IF(O246=$C$16,P247,IF($C$16=Q246,R247,IF(S246=$C$16,T247,IF(U246=$C$16,V247,IF(W246=$C$16,X247,IF(Y246=$C$16,Z247,IF(AA246=$C$16,AB247,IF(AC246=$C$16,AD247,IF(AE246=$C$16,AF247,IF(AG246=$C$16,AH247,IF(AI246=$C$16,AJ247,IF($C$16=AK246,AL247,0))))))))))))</f>
        <v>0</v>
      </c>
      <c r="I247" s="103"/>
      <c r="J247" s="104"/>
      <c r="K247" s="103"/>
      <c r="L247" s="102"/>
      <c r="M247" s="105">
        <f t="shared" ref="M247" si="2981">+AN242</f>
        <v>0</v>
      </c>
      <c r="N247" s="105"/>
      <c r="O247" s="106">
        <f t="shared" ref="O247" si="2982">+O245</f>
        <v>0</v>
      </c>
      <c r="P247" s="102">
        <f t="shared" ref="P247" si="2983">+M247+P245</f>
        <v>0</v>
      </c>
      <c r="Q247" s="106">
        <f t="shared" ref="Q247" si="2984">+Q245+O247</f>
        <v>0</v>
      </c>
      <c r="R247" s="102">
        <f t="shared" ref="R247" si="2985">+R245+P247</f>
        <v>0</v>
      </c>
      <c r="S247" s="106">
        <f t="shared" ref="S247" si="2986">+S245+Q247</f>
        <v>0</v>
      </c>
      <c r="T247" s="102">
        <f t="shared" ref="T247" si="2987">+T245+R247</f>
        <v>0</v>
      </c>
      <c r="U247" s="106">
        <f t="shared" ref="U247" si="2988">+U245+S247</f>
        <v>0</v>
      </c>
      <c r="V247" s="102">
        <f t="shared" ref="V247" si="2989">+V245+T247</f>
        <v>0</v>
      </c>
      <c r="W247" s="106">
        <f t="shared" ref="W247" si="2990">+W245+U247</f>
        <v>0</v>
      </c>
      <c r="X247" s="102">
        <f t="shared" ref="X247" si="2991">+X245+V247</f>
        <v>0</v>
      </c>
      <c r="Y247" s="106">
        <f t="shared" ref="Y247" si="2992">+Y245+W247</f>
        <v>0</v>
      </c>
      <c r="Z247" s="102">
        <f t="shared" ref="Z247" si="2993">+Z245+X247</f>
        <v>0</v>
      </c>
      <c r="AA247" s="106">
        <f t="shared" ref="AA247" si="2994">+AA245+Y247</f>
        <v>0</v>
      </c>
      <c r="AB247" s="102">
        <f t="shared" ref="AB247" si="2995">+AB245+Z247</f>
        <v>0</v>
      </c>
      <c r="AC247" s="106">
        <f t="shared" ref="AC247" si="2996">+AC245+AA247</f>
        <v>0</v>
      </c>
      <c r="AD247" s="102">
        <f t="shared" ref="AD247" si="2997">+AD245+AB247</f>
        <v>0</v>
      </c>
      <c r="AE247" s="106">
        <f t="shared" ref="AE247" si="2998">+AE245+AC247</f>
        <v>0</v>
      </c>
      <c r="AF247" s="102">
        <f t="shared" ref="AF247" si="2999">+AF245+AD247</f>
        <v>0</v>
      </c>
      <c r="AG247" s="106">
        <f t="shared" ref="AG247" si="3000">+AG245+AE247</f>
        <v>0</v>
      </c>
      <c r="AH247" s="102">
        <f t="shared" ref="AH247" si="3001">+AH245+AF247</f>
        <v>0</v>
      </c>
      <c r="AI247" s="106">
        <f t="shared" ref="AI247" si="3002">+AI245+AG247</f>
        <v>0</v>
      </c>
      <c r="AJ247" s="102">
        <f t="shared" ref="AJ247" si="3003">+AJ245+AH247</f>
        <v>0</v>
      </c>
      <c r="AK247" s="106">
        <f t="shared" ref="AK247" si="3004">+AK245+AI247</f>
        <v>0</v>
      </c>
      <c r="AL247" s="102">
        <f t="shared" ref="AL247" si="3005">+AL245+AJ247</f>
        <v>0</v>
      </c>
      <c r="AM247" s="102"/>
      <c r="AN247" s="105"/>
      <c r="AO247" s="105"/>
      <c r="AP247" s="107"/>
      <c r="AQ247" s="107"/>
      <c r="AR247" s="108"/>
      <c r="AT247" s="109"/>
      <c r="AU247" s="109"/>
      <c r="AV247" s="109"/>
      <c r="AW247" s="109"/>
      <c r="AX247" s="109"/>
      <c r="AY247" s="109"/>
      <c r="AZ247" s="109"/>
      <c r="BA247" s="109"/>
      <c r="BB247" s="109"/>
      <c r="BC247" s="109"/>
      <c r="BD247" s="109"/>
      <c r="BE247" s="109"/>
      <c r="BF247" s="109"/>
      <c r="BG247" s="109"/>
      <c r="BH247" s="109"/>
      <c r="BI247" s="109"/>
      <c r="BJ247" s="109"/>
      <c r="BK247" s="109"/>
      <c r="BL247" s="109"/>
      <c r="BM247" s="109"/>
      <c r="BN247" s="109"/>
      <c r="BO247" s="109"/>
      <c r="BP247" s="109"/>
      <c r="BQ247" s="109"/>
      <c r="BR247" s="109"/>
      <c r="BS247" s="109"/>
      <c r="BT247" s="110"/>
      <c r="BU247" s="110"/>
      <c r="BV247" s="110"/>
      <c r="BW247" s="110"/>
      <c r="BX247" s="110"/>
      <c r="BY247" s="110"/>
      <c r="BZ247" s="110"/>
      <c r="CA247" s="110"/>
      <c r="CB247" s="110"/>
    </row>
    <row r="248" spans="7:80" s="97" customFormat="1" x14ac:dyDescent="0.25">
      <c r="G248" s="36"/>
      <c r="H248" s="37"/>
      <c r="I248" s="112"/>
      <c r="J248" s="112"/>
      <c r="K248" s="39">
        <f t="shared" ref="K248" si="3006">+K245+1</f>
        <v>73</v>
      </c>
      <c r="L248" s="38">
        <f t="shared" ref="L248" si="3007">+AM245</f>
        <v>0</v>
      </c>
      <c r="M248" s="105"/>
      <c r="N248" s="105"/>
      <c r="O248" s="38">
        <f>IF($C$12=0,O245,O245+(O245*$C$12))</f>
        <v>0</v>
      </c>
      <c r="P248" s="38">
        <f>IF($C$15=$H$12,+(L248+O248)*$G$14/12,0)</f>
        <v>0</v>
      </c>
      <c r="Q248" s="38">
        <f t="shared" ref="Q248" si="3008">IF(Q245=0,0,+O248)</f>
        <v>0</v>
      </c>
      <c r="R248" s="38">
        <f>IF($C$15=$H$12,+SUM(L248:Q248)*$G$14/12,0)</f>
        <v>0</v>
      </c>
      <c r="S248" s="38">
        <f t="shared" ref="S248" si="3009">IF(S245=0,0,+Q248)</f>
        <v>0</v>
      </c>
      <c r="T248" s="38">
        <f>IF($C$15=$H$12,SUM(L248:S248)*$G$14/12,0)</f>
        <v>0</v>
      </c>
      <c r="U248" s="38">
        <f t="shared" ref="U248" si="3010">IF(U245=0,0,+S248)</f>
        <v>0</v>
      </c>
      <c r="V248" s="38">
        <f>IF($C$15=$H$12,SUM(L248:U248)*$G$14/12,0)</f>
        <v>0</v>
      </c>
      <c r="W248" s="38">
        <f t="shared" ref="W248" si="3011">IF(W245=0,0,+U248)</f>
        <v>0</v>
      </c>
      <c r="X248" s="38">
        <f>IF($C$15=$H$12,SUM(L248:W248)*$G$14/12,0)</f>
        <v>0</v>
      </c>
      <c r="Y248" s="38">
        <f t="shared" ref="Y248" si="3012">IF(Y245=0,0,+W248)</f>
        <v>0</v>
      </c>
      <c r="Z248" s="38">
        <f>IF($C$15=$H$12,SUM(L248:Y248)*$G$14/12,0)</f>
        <v>0</v>
      </c>
      <c r="AA248" s="38">
        <f t="shared" ref="AA248" si="3013">IF(AA245=0,0,+Y248)</f>
        <v>0</v>
      </c>
      <c r="AB248" s="38">
        <f>IF($C$15=$H$12,SUM(L248:AA248)*$G$14/12,0)</f>
        <v>0</v>
      </c>
      <c r="AC248" s="38">
        <f t="shared" ref="AC248" si="3014">IF(AC245=0,0,+AA248)</f>
        <v>0</v>
      </c>
      <c r="AD248" s="38">
        <f>IF($C$15=$H$12,SUM(L248:AC248)*$G$14/12,0)</f>
        <v>0</v>
      </c>
      <c r="AE248" s="38">
        <f t="shared" ref="AE248" si="3015">IF(AE245=0,0,+AC248)</f>
        <v>0</v>
      </c>
      <c r="AF248" s="38">
        <f>IF($C$15=$H$12,SUM(L248:AE248)*$G$14/12,0)</f>
        <v>0</v>
      </c>
      <c r="AG248" s="38">
        <f t="shared" ref="AG248" si="3016">IF(AG245=0,0,+AE248)</f>
        <v>0</v>
      </c>
      <c r="AH248" s="38">
        <f>IF($C$15=$H$12,SUM(L248:AG248)*$G$14/12,0)</f>
        <v>0</v>
      </c>
      <c r="AI248" s="38">
        <f t="shared" ref="AI248" si="3017">IF(AI245=0,0,+AG248)</f>
        <v>0</v>
      </c>
      <c r="AJ248" s="38">
        <f>IF($C$15=$H$12,SUM(L248:AI248)*$G$14/12,0)</f>
        <v>0</v>
      </c>
      <c r="AK248" s="38">
        <f t="shared" ref="AK248" si="3018">IF(AK245=0,0,+AI248)</f>
        <v>0</v>
      </c>
      <c r="AL248" s="38">
        <f>IF($C$15=$H$12,SUM(L248:AK248)*$G$14/12,IF($C$15=$H$13,(L248+O248)*$G$14,0))</f>
        <v>0</v>
      </c>
      <c r="AM248" s="38">
        <f t="shared" ref="AM248" si="3019">SUM(L248:AL248)</f>
        <v>0</v>
      </c>
      <c r="AN248" s="113">
        <f t="shared" ref="AN248" si="3020">+P248+R248+T248+V248+X248+Z248+AB248+AD248+AF248+AH248+AJ248+AL248</f>
        <v>0</v>
      </c>
      <c r="AO248" s="113">
        <f>+AO245+O248+Q248+S248+U248+W248+Y248+AA248+AC248+AE248+AG248+AI248+AK248</f>
        <v>0</v>
      </c>
      <c r="AP248" s="113">
        <f>+AP245+(AP245*$C$12)</f>
        <v>0</v>
      </c>
      <c r="AQ248" s="113">
        <f>+AP248-(AP248*$C$19)</f>
        <v>0</v>
      </c>
      <c r="AR248" s="108"/>
      <c r="AT248" s="109"/>
      <c r="AU248" s="109"/>
      <c r="AV248" s="109"/>
      <c r="AW248" s="109"/>
      <c r="AX248" s="109"/>
      <c r="AY248" s="109"/>
      <c r="AZ248" s="109"/>
      <c r="BA248" s="109"/>
      <c r="BB248" s="109"/>
      <c r="BC248" s="109"/>
      <c r="BD248" s="109"/>
      <c r="BE248" s="109"/>
      <c r="BF248" s="109"/>
      <c r="BG248" s="109"/>
      <c r="BH248" s="109"/>
      <c r="BI248" s="109"/>
      <c r="BJ248" s="109"/>
      <c r="BK248" s="109"/>
      <c r="BL248" s="109"/>
      <c r="BM248" s="109"/>
      <c r="BN248" s="109"/>
      <c r="BO248" s="109"/>
      <c r="BP248" s="109"/>
      <c r="BQ248" s="109"/>
      <c r="BR248" s="109"/>
      <c r="BS248" s="109"/>
      <c r="BT248" s="110"/>
      <c r="BU248" s="110"/>
      <c r="BV248" s="110"/>
      <c r="BW248" s="110"/>
      <c r="BX248" s="110"/>
      <c r="BY248" s="110"/>
      <c r="BZ248" s="110"/>
      <c r="CA248" s="110"/>
      <c r="CB248" s="110"/>
    </row>
    <row r="249" spans="7:80" s="97" customFormat="1" x14ac:dyDescent="0.25">
      <c r="G249" s="108" t="s">
        <v>16</v>
      </c>
      <c r="H249" s="114"/>
      <c r="I249" s="112">
        <f>IF(O249=$C$16,P249,IF($C$16=Q249,R249,IF(S249=$C$16,T249,IF(U249=$C$16,V249,IF(W249=$C$16,X249,IF(Y249=$C$16,Z249,IF(AA249=$C$16,AB249,IF(AC249=$C$16,AD249,IF(AE249=$C$16,AF249,IF(AG249=$C$16,AH249,IF(AI249=$C$16,AJ249,IF($C$16=AK249,AL249,0))))))))))))</f>
        <v>0</v>
      </c>
      <c r="J249" s="112"/>
      <c r="K249" s="100"/>
      <c r="L249" s="112"/>
      <c r="M249" s="105"/>
      <c r="N249" s="105"/>
      <c r="O249" s="109">
        <f t="shared" ref="O249" si="3021">+O246+12</f>
        <v>865</v>
      </c>
      <c r="P249" s="112">
        <f>SUM($L248:P248)</f>
        <v>0</v>
      </c>
      <c r="Q249" s="109">
        <f t="shared" ref="Q249" si="3022">+O249+1</f>
        <v>866</v>
      </c>
      <c r="R249" s="112">
        <f>SUM($L248:R248)</f>
        <v>0</v>
      </c>
      <c r="S249" s="109">
        <f t="shared" ref="S249" si="3023">+Q249+1</f>
        <v>867</v>
      </c>
      <c r="T249" s="112">
        <f>SUM($L248:T248)</f>
        <v>0</v>
      </c>
      <c r="U249" s="109">
        <f t="shared" ref="U249" si="3024">+S249+1</f>
        <v>868</v>
      </c>
      <c r="V249" s="112">
        <f>SUM($L248:V248)</f>
        <v>0</v>
      </c>
      <c r="W249" s="109">
        <f t="shared" ref="W249" si="3025">+U249+1</f>
        <v>869</v>
      </c>
      <c r="X249" s="112">
        <f>SUM($L248:X248)</f>
        <v>0</v>
      </c>
      <c r="Y249" s="109">
        <f t="shared" ref="Y249" si="3026">+W249+1</f>
        <v>870</v>
      </c>
      <c r="Z249" s="112">
        <f>SUM($L248:Z248)</f>
        <v>0</v>
      </c>
      <c r="AA249" s="109">
        <f t="shared" ref="AA249" si="3027">+Y249+1</f>
        <v>871</v>
      </c>
      <c r="AB249" s="112">
        <f>SUM($L248:AB248)</f>
        <v>0</v>
      </c>
      <c r="AC249" s="109">
        <f t="shared" ref="AC249" si="3028">+AA249+1</f>
        <v>872</v>
      </c>
      <c r="AD249" s="112">
        <f>SUM($L248:AD248)</f>
        <v>0</v>
      </c>
      <c r="AE249" s="109">
        <f t="shared" ref="AE249" si="3029">+AC249+1</f>
        <v>873</v>
      </c>
      <c r="AF249" s="112">
        <f>SUM($L248:AF248)</f>
        <v>0</v>
      </c>
      <c r="AG249" s="109">
        <f t="shared" ref="AG249" si="3030">+AE249+1</f>
        <v>874</v>
      </c>
      <c r="AH249" s="112">
        <f>SUM($L248:AH248)</f>
        <v>0</v>
      </c>
      <c r="AI249" s="109">
        <f t="shared" ref="AI249" si="3031">+AG249+1</f>
        <v>875</v>
      </c>
      <c r="AJ249" s="112">
        <f>SUM($L248:AJ248)</f>
        <v>0</v>
      </c>
      <c r="AK249" s="109">
        <f t="shared" ref="AK249" si="3032">+AI249+1</f>
        <v>876</v>
      </c>
      <c r="AL249" s="112">
        <f>SUM($L248:AL248)</f>
        <v>0</v>
      </c>
      <c r="AM249" s="112"/>
      <c r="AN249" s="107"/>
      <c r="AO249" s="107"/>
      <c r="AP249" s="107"/>
      <c r="AQ249" s="107"/>
      <c r="AR249" s="108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  <c r="BG249" s="109"/>
      <c r="BH249" s="109"/>
      <c r="BI249" s="109"/>
      <c r="BJ249" s="109"/>
      <c r="BK249" s="109"/>
      <c r="BL249" s="109"/>
      <c r="BM249" s="109"/>
      <c r="BN249" s="109"/>
      <c r="BO249" s="109"/>
      <c r="BP249" s="109"/>
      <c r="BQ249" s="109"/>
      <c r="BR249" s="109"/>
      <c r="BS249" s="109"/>
      <c r="BT249" s="110"/>
      <c r="BU249" s="110"/>
      <c r="BV249" s="110"/>
      <c r="BW249" s="110"/>
      <c r="BX249" s="110"/>
      <c r="BY249" s="110"/>
      <c r="BZ249" s="110"/>
      <c r="CA249" s="110"/>
      <c r="CB249" s="110"/>
    </row>
    <row r="250" spans="7:80" s="97" customFormat="1" x14ac:dyDescent="0.25">
      <c r="G250" s="101" t="s">
        <v>17</v>
      </c>
      <c r="H250" s="102">
        <f>IF(O249=$C$16,P250,IF($C$16=Q249,R250,IF(S249=$C$16,T250,IF(U249=$C$16,V250,IF(W249=$C$16,X250,IF(Y249=$C$16,Z250,IF(AA249=$C$16,AB250,IF(AC249=$C$16,AD250,IF(AE249=$C$16,AF250,IF(AG249=$C$16,AH250,IF(AI249=$C$16,AJ250,IF($C$16=AK249,AL250,0))))))))))))</f>
        <v>0</v>
      </c>
      <c r="I250" s="103"/>
      <c r="J250" s="104"/>
      <c r="K250" s="103"/>
      <c r="L250" s="102"/>
      <c r="M250" s="105">
        <f t="shared" ref="M250" si="3033">+AN245</f>
        <v>0</v>
      </c>
      <c r="N250" s="105"/>
      <c r="O250" s="106">
        <f t="shared" ref="O250" si="3034">+O248</f>
        <v>0</v>
      </c>
      <c r="P250" s="102">
        <f t="shared" ref="P250" si="3035">+M250+P248</f>
        <v>0</v>
      </c>
      <c r="Q250" s="106">
        <f t="shared" ref="Q250" si="3036">+Q248+O250</f>
        <v>0</v>
      </c>
      <c r="R250" s="102">
        <f t="shared" ref="R250" si="3037">+R248+P250</f>
        <v>0</v>
      </c>
      <c r="S250" s="106">
        <f t="shared" ref="S250" si="3038">+S248+Q250</f>
        <v>0</v>
      </c>
      <c r="T250" s="102">
        <f t="shared" ref="T250" si="3039">+T248+R250</f>
        <v>0</v>
      </c>
      <c r="U250" s="106">
        <f t="shared" ref="U250" si="3040">+U248+S250</f>
        <v>0</v>
      </c>
      <c r="V250" s="102">
        <f t="shared" ref="V250" si="3041">+V248+T250</f>
        <v>0</v>
      </c>
      <c r="W250" s="106">
        <f t="shared" ref="W250" si="3042">+W248+U250</f>
        <v>0</v>
      </c>
      <c r="X250" s="102">
        <f t="shared" ref="X250" si="3043">+X248+V250</f>
        <v>0</v>
      </c>
      <c r="Y250" s="106">
        <f t="shared" ref="Y250" si="3044">+Y248+W250</f>
        <v>0</v>
      </c>
      <c r="Z250" s="102">
        <f t="shared" ref="Z250" si="3045">+Z248+X250</f>
        <v>0</v>
      </c>
      <c r="AA250" s="106">
        <f t="shared" ref="AA250" si="3046">+AA248+Y250</f>
        <v>0</v>
      </c>
      <c r="AB250" s="102">
        <f t="shared" ref="AB250" si="3047">+AB248+Z250</f>
        <v>0</v>
      </c>
      <c r="AC250" s="106">
        <f t="shared" ref="AC250" si="3048">+AC248+AA250</f>
        <v>0</v>
      </c>
      <c r="AD250" s="102">
        <f t="shared" ref="AD250" si="3049">+AD248+AB250</f>
        <v>0</v>
      </c>
      <c r="AE250" s="106">
        <f t="shared" ref="AE250" si="3050">+AE248+AC250</f>
        <v>0</v>
      </c>
      <c r="AF250" s="102">
        <f t="shared" ref="AF250" si="3051">+AF248+AD250</f>
        <v>0</v>
      </c>
      <c r="AG250" s="106">
        <f t="shared" ref="AG250" si="3052">+AG248+AE250</f>
        <v>0</v>
      </c>
      <c r="AH250" s="102">
        <f t="shared" ref="AH250" si="3053">+AH248+AF250</f>
        <v>0</v>
      </c>
      <c r="AI250" s="106">
        <f t="shared" ref="AI250" si="3054">+AI248+AG250</f>
        <v>0</v>
      </c>
      <c r="AJ250" s="102">
        <f t="shared" ref="AJ250" si="3055">+AJ248+AH250</f>
        <v>0</v>
      </c>
      <c r="AK250" s="106">
        <f t="shared" ref="AK250" si="3056">+AK248+AI250</f>
        <v>0</v>
      </c>
      <c r="AL250" s="102">
        <f t="shared" ref="AL250" si="3057">+AL248+AJ250</f>
        <v>0</v>
      </c>
      <c r="AM250" s="102"/>
      <c r="AN250" s="105"/>
      <c r="AO250" s="105"/>
      <c r="AP250" s="107"/>
      <c r="AQ250" s="107"/>
      <c r="AR250" s="108"/>
      <c r="AT250" s="109"/>
      <c r="AU250" s="109"/>
      <c r="AV250" s="109"/>
      <c r="AW250" s="109"/>
      <c r="AX250" s="109"/>
      <c r="AY250" s="109"/>
      <c r="AZ250" s="109"/>
      <c r="BA250" s="109"/>
      <c r="BB250" s="109"/>
      <c r="BC250" s="109"/>
      <c r="BD250" s="109"/>
      <c r="BE250" s="109"/>
      <c r="BF250" s="109"/>
      <c r="BG250" s="109"/>
      <c r="BH250" s="109"/>
      <c r="BI250" s="109"/>
      <c r="BJ250" s="109"/>
      <c r="BK250" s="109"/>
      <c r="BL250" s="109"/>
      <c r="BM250" s="109"/>
      <c r="BN250" s="109"/>
      <c r="BO250" s="109"/>
      <c r="BP250" s="109"/>
      <c r="BQ250" s="109"/>
      <c r="BR250" s="109"/>
      <c r="BS250" s="109"/>
      <c r="BT250" s="110"/>
      <c r="BU250" s="110"/>
      <c r="BV250" s="110"/>
      <c r="BW250" s="110"/>
      <c r="BX250" s="110"/>
      <c r="BY250" s="110"/>
      <c r="BZ250" s="110"/>
      <c r="CA250" s="110"/>
      <c r="CB250" s="110"/>
    </row>
    <row r="251" spans="7:80" s="97" customFormat="1" x14ac:dyDescent="0.25">
      <c r="G251" s="36"/>
      <c r="H251" s="37"/>
      <c r="I251" s="112"/>
      <c r="J251" s="112"/>
      <c r="K251" s="39">
        <f t="shared" ref="K251" si="3058">+K248+1</f>
        <v>74</v>
      </c>
      <c r="L251" s="38">
        <f t="shared" ref="L251" si="3059">+AM248</f>
        <v>0</v>
      </c>
      <c r="M251" s="105"/>
      <c r="N251" s="105"/>
      <c r="O251" s="38">
        <f>IF($C$12=0,O248,O248+(O248*$C$12))</f>
        <v>0</v>
      </c>
      <c r="P251" s="38">
        <f>IF($C$15=$H$12,+(L251+O251)*$G$14/12,0)</f>
        <v>0</v>
      </c>
      <c r="Q251" s="38">
        <f t="shared" ref="Q251" si="3060">IF(Q248=0,0,+O251)</f>
        <v>0</v>
      </c>
      <c r="R251" s="38">
        <f>IF($C$15=$H$12,+SUM(L251:Q251)*$G$14/12,0)</f>
        <v>0</v>
      </c>
      <c r="S251" s="38">
        <f t="shared" ref="S251" si="3061">IF(S248=0,0,+Q251)</f>
        <v>0</v>
      </c>
      <c r="T251" s="38">
        <f>IF($C$15=$H$12,SUM(L251:S251)*$G$14/12,0)</f>
        <v>0</v>
      </c>
      <c r="U251" s="38">
        <f t="shared" ref="U251" si="3062">IF(U248=0,0,+S251)</f>
        <v>0</v>
      </c>
      <c r="V251" s="38">
        <f>IF($C$15=$H$12,SUM(L251:U251)*$G$14/12,0)</f>
        <v>0</v>
      </c>
      <c r="W251" s="38">
        <f t="shared" ref="W251" si="3063">IF(W248=0,0,+U251)</f>
        <v>0</v>
      </c>
      <c r="X251" s="38">
        <f>IF($C$15=$H$12,SUM(L251:W251)*$G$14/12,0)</f>
        <v>0</v>
      </c>
      <c r="Y251" s="38">
        <f t="shared" ref="Y251" si="3064">IF(Y248=0,0,+W251)</f>
        <v>0</v>
      </c>
      <c r="Z251" s="38">
        <f>IF($C$15=$H$12,SUM(L251:Y251)*$G$14/12,0)</f>
        <v>0</v>
      </c>
      <c r="AA251" s="38">
        <f t="shared" ref="AA251" si="3065">IF(AA248=0,0,+Y251)</f>
        <v>0</v>
      </c>
      <c r="AB251" s="38">
        <f>IF($C$15=$H$12,SUM(L251:AA251)*$G$14/12,0)</f>
        <v>0</v>
      </c>
      <c r="AC251" s="38">
        <f t="shared" ref="AC251" si="3066">IF(AC248=0,0,+AA251)</f>
        <v>0</v>
      </c>
      <c r="AD251" s="38">
        <f>IF($C$15=$H$12,SUM(L251:AC251)*$G$14/12,0)</f>
        <v>0</v>
      </c>
      <c r="AE251" s="38">
        <f t="shared" ref="AE251" si="3067">IF(AE248=0,0,+AC251)</f>
        <v>0</v>
      </c>
      <c r="AF251" s="38">
        <f>IF($C$15=$H$12,SUM(L251:AE251)*$G$14/12,0)</f>
        <v>0</v>
      </c>
      <c r="AG251" s="38">
        <f t="shared" ref="AG251" si="3068">IF(AG248=0,0,+AE251)</f>
        <v>0</v>
      </c>
      <c r="AH251" s="38">
        <f>IF($C$15=$H$12,SUM(L251:AG251)*$G$14/12,0)</f>
        <v>0</v>
      </c>
      <c r="AI251" s="38">
        <f t="shared" ref="AI251" si="3069">IF(AI248=0,0,+AG251)</f>
        <v>0</v>
      </c>
      <c r="AJ251" s="38">
        <f>IF($C$15=$H$12,SUM(L251:AI251)*$G$14/12,0)</f>
        <v>0</v>
      </c>
      <c r="AK251" s="38">
        <f t="shared" ref="AK251" si="3070">IF(AK248=0,0,+AI251)</f>
        <v>0</v>
      </c>
      <c r="AL251" s="38">
        <f>IF($C$15=$H$12,SUM(L251:AK251)*$G$14/12,IF($C$15=$H$13,(L251+O251)*$G$14,0))</f>
        <v>0</v>
      </c>
      <c r="AM251" s="38">
        <f t="shared" ref="AM251" si="3071">SUM(L251:AL251)</f>
        <v>0</v>
      </c>
      <c r="AN251" s="113">
        <f t="shared" ref="AN251" si="3072">+P251+R251+T251+V251+X251+Z251+AB251+AD251+AF251+AH251+AJ251+AL251</f>
        <v>0</v>
      </c>
      <c r="AO251" s="113">
        <f>+AO248+O251+Q251+S251+U251+W251+Y251+AA251+AC251+AE251+AG251+AI251+AK251</f>
        <v>0</v>
      </c>
      <c r="AP251" s="113">
        <f>+AP248+(AP248*$C$12)</f>
        <v>0</v>
      </c>
      <c r="AQ251" s="113">
        <f>+AP251-(AP251*$C$19)</f>
        <v>0</v>
      </c>
      <c r="AR251" s="108"/>
      <c r="AT251" s="109"/>
      <c r="AU251" s="109"/>
      <c r="AV251" s="109"/>
      <c r="AW251" s="109"/>
      <c r="AX251" s="109"/>
      <c r="AY251" s="109"/>
      <c r="AZ251" s="109"/>
      <c r="BA251" s="109"/>
      <c r="BB251" s="109"/>
      <c r="BC251" s="109"/>
      <c r="BD251" s="109"/>
      <c r="BE251" s="109"/>
      <c r="BF251" s="109"/>
      <c r="BG251" s="109"/>
      <c r="BH251" s="109"/>
      <c r="BI251" s="109"/>
      <c r="BJ251" s="109"/>
      <c r="BK251" s="109"/>
      <c r="BL251" s="109"/>
      <c r="BM251" s="109"/>
      <c r="BN251" s="109"/>
      <c r="BO251" s="109"/>
      <c r="BP251" s="109"/>
      <c r="BQ251" s="109"/>
      <c r="BR251" s="109"/>
      <c r="BS251" s="109"/>
      <c r="BT251" s="110"/>
      <c r="BU251" s="110"/>
      <c r="BV251" s="110"/>
      <c r="BW251" s="110"/>
      <c r="BX251" s="110"/>
      <c r="BY251" s="110"/>
      <c r="BZ251" s="110"/>
      <c r="CA251" s="110"/>
      <c r="CB251" s="110"/>
    </row>
    <row r="252" spans="7:80" s="97" customFormat="1" x14ac:dyDescent="0.25">
      <c r="G252" s="108" t="s">
        <v>16</v>
      </c>
      <c r="H252" s="114"/>
      <c r="I252" s="112">
        <f>IF(O252=$C$16,P252,IF($C$16=Q252,R252,IF(S252=$C$16,T252,IF(U252=$C$16,V252,IF(W252=$C$16,X252,IF(Y252=$C$16,Z252,IF(AA252=$C$16,AB252,IF(AC252=$C$16,AD252,IF(AE252=$C$16,AF252,IF(AG252=$C$16,AH252,IF(AI252=$C$16,AJ252,IF($C$16=AK252,AL252,0))))))))))))</f>
        <v>0</v>
      </c>
      <c r="J252" s="112"/>
      <c r="K252" s="100"/>
      <c r="L252" s="112"/>
      <c r="M252" s="105"/>
      <c r="N252" s="105"/>
      <c r="O252" s="109">
        <f t="shared" ref="O252" si="3073">+O249+12</f>
        <v>877</v>
      </c>
      <c r="P252" s="112">
        <f>SUM($L251:P251)</f>
        <v>0</v>
      </c>
      <c r="Q252" s="109">
        <f t="shared" ref="Q252" si="3074">+O252+1</f>
        <v>878</v>
      </c>
      <c r="R252" s="112">
        <f>SUM($L251:R251)</f>
        <v>0</v>
      </c>
      <c r="S252" s="109">
        <f t="shared" ref="S252" si="3075">+Q252+1</f>
        <v>879</v>
      </c>
      <c r="T252" s="112">
        <f>SUM($L251:T251)</f>
        <v>0</v>
      </c>
      <c r="U252" s="109">
        <f t="shared" ref="U252" si="3076">+S252+1</f>
        <v>880</v>
      </c>
      <c r="V252" s="112">
        <f>SUM($L251:V251)</f>
        <v>0</v>
      </c>
      <c r="W252" s="109">
        <f t="shared" ref="W252" si="3077">+U252+1</f>
        <v>881</v>
      </c>
      <c r="X252" s="112">
        <f>SUM($L251:X251)</f>
        <v>0</v>
      </c>
      <c r="Y252" s="109">
        <f t="shared" ref="Y252" si="3078">+W252+1</f>
        <v>882</v>
      </c>
      <c r="Z252" s="112">
        <f>SUM($L251:Z251)</f>
        <v>0</v>
      </c>
      <c r="AA252" s="109">
        <f t="shared" ref="AA252" si="3079">+Y252+1</f>
        <v>883</v>
      </c>
      <c r="AB252" s="112">
        <f>SUM($L251:AB251)</f>
        <v>0</v>
      </c>
      <c r="AC252" s="109">
        <f t="shared" ref="AC252" si="3080">+AA252+1</f>
        <v>884</v>
      </c>
      <c r="AD252" s="112">
        <f>SUM($L251:AD251)</f>
        <v>0</v>
      </c>
      <c r="AE252" s="109">
        <f t="shared" ref="AE252" si="3081">+AC252+1</f>
        <v>885</v>
      </c>
      <c r="AF252" s="112">
        <f>SUM($L251:AF251)</f>
        <v>0</v>
      </c>
      <c r="AG252" s="109">
        <f t="shared" ref="AG252" si="3082">+AE252+1</f>
        <v>886</v>
      </c>
      <c r="AH252" s="112">
        <f>SUM($L251:AH251)</f>
        <v>0</v>
      </c>
      <c r="AI252" s="109">
        <f t="shared" ref="AI252" si="3083">+AG252+1</f>
        <v>887</v>
      </c>
      <c r="AJ252" s="112">
        <f>SUM($L251:AJ251)</f>
        <v>0</v>
      </c>
      <c r="AK252" s="109">
        <f t="shared" ref="AK252" si="3084">+AI252+1</f>
        <v>888</v>
      </c>
      <c r="AL252" s="112">
        <f>SUM($L251:AL251)</f>
        <v>0</v>
      </c>
      <c r="AM252" s="112"/>
      <c r="AN252" s="107"/>
      <c r="AO252" s="107"/>
      <c r="AP252" s="107"/>
      <c r="AQ252" s="107"/>
      <c r="AR252" s="108"/>
      <c r="AT252" s="109"/>
      <c r="AU252" s="109"/>
      <c r="AV252" s="109"/>
      <c r="AW252" s="109"/>
      <c r="AX252" s="109"/>
      <c r="AY252" s="109"/>
      <c r="AZ252" s="109"/>
      <c r="BA252" s="109"/>
      <c r="BB252" s="109"/>
      <c r="BC252" s="109"/>
      <c r="BD252" s="109"/>
      <c r="BE252" s="109"/>
      <c r="BF252" s="109"/>
      <c r="BG252" s="109"/>
      <c r="BH252" s="109"/>
      <c r="BI252" s="109"/>
      <c r="BJ252" s="109"/>
      <c r="BK252" s="109"/>
      <c r="BL252" s="109"/>
      <c r="BM252" s="109"/>
      <c r="BN252" s="109"/>
      <c r="BO252" s="109"/>
      <c r="BP252" s="109"/>
      <c r="BQ252" s="109"/>
      <c r="BR252" s="109"/>
      <c r="BS252" s="109"/>
      <c r="BT252" s="110"/>
      <c r="BU252" s="110"/>
      <c r="BV252" s="110"/>
      <c r="BW252" s="110"/>
      <c r="BX252" s="110"/>
      <c r="BY252" s="110"/>
      <c r="BZ252" s="110"/>
      <c r="CA252" s="110"/>
      <c r="CB252" s="110"/>
    </row>
    <row r="253" spans="7:80" s="97" customFormat="1" x14ac:dyDescent="0.25">
      <c r="G253" s="101" t="s">
        <v>17</v>
      </c>
      <c r="H253" s="102">
        <f>IF(O252=$C$16,P253,IF($C$16=Q252,R253,IF(S252=$C$16,T253,IF(U252=$C$16,V253,IF(W252=$C$16,X253,IF(Y252=$C$16,Z253,IF(AA252=$C$16,AB253,IF(AC252=$C$16,AD253,IF(AE252=$C$16,AF253,IF(AG252=$C$16,AH253,IF(AI252=$C$16,AJ253,IF($C$16=AK252,AL253,0))))))))))))</f>
        <v>0</v>
      </c>
      <c r="I253" s="103"/>
      <c r="J253" s="104"/>
      <c r="K253" s="103"/>
      <c r="L253" s="102"/>
      <c r="M253" s="105">
        <f t="shared" ref="M253" si="3085">+AN248</f>
        <v>0</v>
      </c>
      <c r="N253" s="105"/>
      <c r="O253" s="106">
        <f t="shared" ref="O253" si="3086">+O251</f>
        <v>0</v>
      </c>
      <c r="P253" s="102">
        <f t="shared" ref="P253" si="3087">+M253+P251</f>
        <v>0</v>
      </c>
      <c r="Q253" s="106">
        <f t="shared" ref="Q253" si="3088">+Q251+O253</f>
        <v>0</v>
      </c>
      <c r="R253" s="102">
        <f t="shared" ref="R253" si="3089">+R251+P253</f>
        <v>0</v>
      </c>
      <c r="S253" s="106">
        <f t="shared" ref="S253" si="3090">+S251+Q253</f>
        <v>0</v>
      </c>
      <c r="T253" s="102">
        <f t="shared" ref="T253" si="3091">+T251+R253</f>
        <v>0</v>
      </c>
      <c r="U253" s="106">
        <f t="shared" ref="U253" si="3092">+U251+S253</f>
        <v>0</v>
      </c>
      <c r="V253" s="102">
        <f t="shared" ref="V253" si="3093">+V251+T253</f>
        <v>0</v>
      </c>
      <c r="W253" s="106">
        <f t="shared" ref="W253" si="3094">+W251+U253</f>
        <v>0</v>
      </c>
      <c r="X253" s="102">
        <f t="shared" ref="X253" si="3095">+X251+V253</f>
        <v>0</v>
      </c>
      <c r="Y253" s="106">
        <f t="shared" ref="Y253" si="3096">+Y251+W253</f>
        <v>0</v>
      </c>
      <c r="Z253" s="102">
        <f t="shared" ref="Z253" si="3097">+Z251+X253</f>
        <v>0</v>
      </c>
      <c r="AA253" s="106">
        <f t="shared" ref="AA253" si="3098">+AA251+Y253</f>
        <v>0</v>
      </c>
      <c r="AB253" s="102">
        <f t="shared" ref="AB253" si="3099">+AB251+Z253</f>
        <v>0</v>
      </c>
      <c r="AC253" s="106">
        <f t="shared" ref="AC253" si="3100">+AC251+AA253</f>
        <v>0</v>
      </c>
      <c r="AD253" s="102">
        <f t="shared" ref="AD253" si="3101">+AD251+AB253</f>
        <v>0</v>
      </c>
      <c r="AE253" s="106">
        <f t="shared" ref="AE253" si="3102">+AE251+AC253</f>
        <v>0</v>
      </c>
      <c r="AF253" s="102">
        <f t="shared" ref="AF253" si="3103">+AF251+AD253</f>
        <v>0</v>
      </c>
      <c r="AG253" s="106">
        <f t="shared" ref="AG253" si="3104">+AG251+AE253</f>
        <v>0</v>
      </c>
      <c r="AH253" s="102">
        <f t="shared" ref="AH253" si="3105">+AH251+AF253</f>
        <v>0</v>
      </c>
      <c r="AI253" s="106">
        <f t="shared" ref="AI253" si="3106">+AI251+AG253</f>
        <v>0</v>
      </c>
      <c r="AJ253" s="102">
        <f t="shared" ref="AJ253" si="3107">+AJ251+AH253</f>
        <v>0</v>
      </c>
      <c r="AK253" s="106">
        <f t="shared" ref="AK253" si="3108">+AK251+AI253</f>
        <v>0</v>
      </c>
      <c r="AL253" s="102">
        <f t="shared" ref="AL253" si="3109">+AL251+AJ253</f>
        <v>0</v>
      </c>
      <c r="AM253" s="102"/>
      <c r="AN253" s="105"/>
      <c r="AO253" s="105"/>
      <c r="AP253" s="107"/>
      <c r="AQ253" s="107"/>
      <c r="AR253" s="108"/>
      <c r="AT253" s="109"/>
      <c r="AU253" s="109"/>
      <c r="AV253" s="109"/>
      <c r="AW253" s="109"/>
      <c r="AX253" s="109"/>
      <c r="AY253" s="109"/>
      <c r="AZ253" s="109"/>
      <c r="BA253" s="109"/>
      <c r="BB253" s="109"/>
      <c r="BC253" s="109"/>
      <c r="BD253" s="109"/>
      <c r="BE253" s="109"/>
      <c r="BF253" s="109"/>
      <c r="BG253" s="109"/>
      <c r="BH253" s="109"/>
      <c r="BI253" s="109"/>
      <c r="BJ253" s="109"/>
      <c r="BK253" s="109"/>
      <c r="BL253" s="109"/>
      <c r="BM253" s="109"/>
      <c r="BN253" s="109"/>
      <c r="BO253" s="109"/>
      <c r="BP253" s="109"/>
      <c r="BQ253" s="109"/>
      <c r="BR253" s="109"/>
      <c r="BS253" s="109"/>
      <c r="BT253" s="110"/>
      <c r="BU253" s="110"/>
      <c r="BV253" s="110"/>
      <c r="BW253" s="110"/>
      <c r="BX253" s="110"/>
      <c r="BY253" s="110"/>
      <c r="BZ253" s="110"/>
      <c r="CA253" s="110"/>
      <c r="CB253" s="110"/>
    </row>
    <row r="254" spans="7:80" s="97" customFormat="1" x14ac:dyDescent="0.25">
      <c r="G254" s="36"/>
      <c r="H254" s="37"/>
      <c r="I254" s="112"/>
      <c r="J254" s="112"/>
      <c r="K254" s="39">
        <f t="shared" ref="K254" si="3110">+K251+1</f>
        <v>75</v>
      </c>
      <c r="L254" s="38">
        <f t="shared" ref="L254" si="3111">+AM251</f>
        <v>0</v>
      </c>
      <c r="M254" s="105"/>
      <c r="N254" s="105"/>
      <c r="O254" s="38">
        <f>IF($C$12=0,O251,O251+(O251*$C$12))</f>
        <v>0</v>
      </c>
      <c r="P254" s="38">
        <f>IF($C$15=$H$12,+(L254+O254)*$G$14/12,0)</f>
        <v>0</v>
      </c>
      <c r="Q254" s="38">
        <f t="shared" ref="Q254" si="3112">IF(Q251=0,0,+O254)</f>
        <v>0</v>
      </c>
      <c r="R254" s="38">
        <f>IF($C$15=$H$12,+SUM(L254:Q254)*$G$14/12,0)</f>
        <v>0</v>
      </c>
      <c r="S254" s="38">
        <f t="shared" ref="S254" si="3113">IF(S251=0,0,+Q254)</f>
        <v>0</v>
      </c>
      <c r="T254" s="38">
        <f>IF($C$15=$H$12,SUM(L254:S254)*$G$14/12,0)</f>
        <v>0</v>
      </c>
      <c r="U254" s="38">
        <f t="shared" ref="U254" si="3114">IF(U251=0,0,+S254)</f>
        <v>0</v>
      </c>
      <c r="V254" s="38">
        <f>IF($C$15=$H$12,SUM(L254:U254)*$G$14/12,0)</f>
        <v>0</v>
      </c>
      <c r="W254" s="38">
        <f t="shared" ref="W254" si="3115">IF(W251=0,0,+U254)</f>
        <v>0</v>
      </c>
      <c r="X254" s="38">
        <f>IF($C$15=$H$12,SUM(L254:W254)*$G$14/12,0)</f>
        <v>0</v>
      </c>
      <c r="Y254" s="38">
        <f t="shared" ref="Y254" si="3116">IF(Y251=0,0,+W254)</f>
        <v>0</v>
      </c>
      <c r="Z254" s="38">
        <f>IF($C$15=$H$12,SUM(L254:Y254)*$G$14/12,0)</f>
        <v>0</v>
      </c>
      <c r="AA254" s="38">
        <f t="shared" ref="AA254" si="3117">IF(AA251=0,0,+Y254)</f>
        <v>0</v>
      </c>
      <c r="AB254" s="38">
        <f>IF($C$15=$H$12,SUM(L254:AA254)*$G$14/12,0)</f>
        <v>0</v>
      </c>
      <c r="AC254" s="38">
        <f t="shared" ref="AC254" si="3118">IF(AC251=0,0,+AA254)</f>
        <v>0</v>
      </c>
      <c r="AD254" s="38">
        <f>IF($C$15=$H$12,SUM(L254:AC254)*$G$14/12,0)</f>
        <v>0</v>
      </c>
      <c r="AE254" s="38">
        <f t="shared" ref="AE254" si="3119">IF(AE251=0,0,+AC254)</f>
        <v>0</v>
      </c>
      <c r="AF254" s="38">
        <f>IF($C$15=$H$12,SUM(L254:AE254)*$G$14/12,0)</f>
        <v>0</v>
      </c>
      <c r="AG254" s="38">
        <f t="shared" ref="AG254" si="3120">IF(AG251=0,0,+AE254)</f>
        <v>0</v>
      </c>
      <c r="AH254" s="38">
        <f>IF($C$15=$H$12,SUM(L254:AG254)*$G$14/12,0)</f>
        <v>0</v>
      </c>
      <c r="AI254" s="38">
        <f t="shared" ref="AI254" si="3121">IF(AI251=0,0,+AG254)</f>
        <v>0</v>
      </c>
      <c r="AJ254" s="38">
        <f>IF($C$15=$H$12,SUM(L254:AI254)*$G$14/12,0)</f>
        <v>0</v>
      </c>
      <c r="AK254" s="38">
        <f t="shared" ref="AK254" si="3122">IF(AK251=0,0,+AI254)</f>
        <v>0</v>
      </c>
      <c r="AL254" s="38">
        <f>IF($C$15=$H$12,SUM(L254:AK254)*$G$14/12,IF($C$15=$H$13,(L254+O254)*$G$14,0))</f>
        <v>0</v>
      </c>
      <c r="AM254" s="38">
        <f t="shared" ref="AM254" si="3123">SUM(L254:AL254)</f>
        <v>0</v>
      </c>
      <c r="AN254" s="113">
        <f t="shared" ref="AN254" si="3124">+P254+R254+T254+V254+X254+Z254+AB254+AD254+AF254+AH254+AJ254+AL254</f>
        <v>0</v>
      </c>
      <c r="AO254" s="113">
        <f>+AO251+O254+Q254+S254+U254+W254+Y254+AA254+AC254+AE254+AG254+AI254+AK254</f>
        <v>0</v>
      </c>
      <c r="AP254" s="113">
        <f>+AP251+(AP251*$C$12)</f>
        <v>0</v>
      </c>
      <c r="AQ254" s="113">
        <f>+AP254-(AP254*$C$19)</f>
        <v>0</v>
      </c>
      <c r="AR254" s="108"/>
      <c r="AT254" s="109"/>
      <c r="AU254" s="109"/>
      <c r="AV254" s="109"/>
      <c r="AW254" s="109"/>
      <c r="AX254" s="109"/>
      <c r="AY254" s="109"/>
      <c r="AZ254" s="109"/>
      <c r="BA254" s="109"/>
      <c r="BB254" s="109"/>
      <c r="BC254" s="109"/>
      <c r="BD254" s="109"/>
      <c r="BE254" s="109"/>
      <c r="BF254" s="109"/>
      <c r="BG254" s="109"/>
      <c r="BH254" s="109"/>
      <c r="BI254" s="109"/>
      <c r="BJ254" s="109"/>
      <c r="BK254" s="109"/>
      <c r="BL254" s="109"/>
      <c r="BM254" s="109"/>
      <c r="BN254" s="109"/>
      <c r="BO254" s="109"/>
      <c r="BP254" s="109"/>
      <c r="BQ254" s="109"/>
      <c r="BR254" s="109"/>
      <c r="BS254" s="109"/>
      <c r="BT254" s="110"/>
      <c r="BU254" s="110"/>
      <c r="BV254" s="110"/>
      <c r="BW254" s="110"/>
      <c r="BX254" s="110"/>
      <c r="BY254" s="110"/>
      <c r="BZ254" s="110"/>
      <c r="CA254" s="110"/>
      <c r="CB254" s="110"/>
    </row>
    <row r="255" spans="7:80" s="97" customFormat="1" x14ac:dyDescent="0.25">
      <c r="G255" s="108" t="s">
        <v>16</v>
      </c>
      <c r="H255" s="114"/>
      <c r="I255" s="112">
        <f>IF(O255=$C$16,P255,IF($C$16=Q255,R255,IF(S255=$C$16,T255,IF(U255=$C$16,V255,IF(W255=$C$16,X255,IF(Y255=$C$16,Z255,IF(AA255=$C$16,AB255,IF(AC255=$C$16,AD255,IF(AE255=$C$16,AF255,IF(AG255=$C$16,AH255,IF(AI255=$C$16,AJ255,IF($C$16=AK255,AL255,0))))))))))))</f>
        <v>0</v>
      </c>
      <c r="J255" s="112"/>
      <c r="K255" s="100"/>
      <c r="L255" s="112"/>
      <c r="M255" s="105"/>
      <c r="N255" s="105"/>
      <c r="O255" s="109">
        <f t="shared" ref="O255" si="3125">+O252+12</f>
        <v>889</v>
      </c>
      <c r="P255" s="112">
        <f>SUM($L254:P254)</f>
        <v>0</v>
      </c>
      <c r="Q255" s="109">
        <f t="shared" ref="Q255" si="3126">+O255+1</f>
        <v>890</v>
      </c>
      <c r="R255" s="112">
        <f>SUM($L254:R254)</f>
        <v>0</v>
      </c>
      <c r="S255" s="109">
        <f t="shared" ref="S255" si="3127">+Q255+1</f>
        <v>891</v>
      </c>
      <c r="T255" s="112">
        <f>SUM($L254:T254)</f>
        <v>0</v>
      </c>
      <c r="U255" s="109">
        <f t="shared" ref="U255" si="3128">+S255+1</f>
        <v>892</v>
      </c>
      <c r="V255" s="112">
        <f>SUM($L254:V254)</f>
        <v>0</v>
      </c>
      <c r="W255" s="109">
        <f t="shared" ref="W255" si="3129">+U255+1</f>
        <v>893</v>
      </c>
      <c r="X255" s="112">
        <f>SUM($L254:X254)</f>
        <v>0</v>
      </c>
      <c r="Y255" s="109">
        <f t="shared" ref="Y255" si="3130">+W255+1</f>
        <v>894</v>
      </c>
      <c r="Z255" s="112">
        <f>SUM($L254:Z254)</f>
        <v>0</v>
      </c>
      <c r="AA255" s="109">
        <f t="shared" ref="AA255" si="3131">+Y255+1</f>
        <v>895</v>
      </c>
      <c r="AB255" s="112">
        <f>SUM($L254:AB254)</f>
        <v>0</v>
      </c>
      <c r="AC255" s="109">
        <f t="shared" ref="AC255" si="3132">+AA255+1</f>
        <v>896</v>
      </c>
      <c r="AD255" s="112">
        <f>SUM($L254:AD254)</f>
        <v>0</v>
      </c>
      <c r="AE255" s="109">
        <f t="shared" ref="AE255" si="3133">+AC255+1</f>
        <v>897</v>
      </c>
      <c r="AF255" s="112">
        <f>SUM($L254:AF254)</f>
        <v>0</v>
      </c>
      <c r="AG255" s="109">
        <f t="shared" ref="AG255" si="3134">+AE255+1</f>
        <v>898</v>
      </c>
      <c r="AH255" s="112">
        <f>SUM($L254:AH254)</f>
        <v>0</v>
      </c>
      <c r="AI255" s="109">
        <f t="shared" ref="AI255" si="3135">+AG255+1</f>
        <v>899</v>
      </c>
      <c r="AJ255" s="112">
        <f>SUM($L254:AJ254)</f>
        <v>0</v>
      </c>
      <c r="AK255" s="109">
        <f t="shared" ref="AK255" si="3136">+AI255+1</f>
        <v>900</v>
      </c>
      <c r="AL255" s="112">
        <f>SUM($L254:AL254)</f>
        <v>0</v>
      </c>
      <c r="AM255" s="112"/>
      <c r="AN255" s="107"/>
      <c r="AO255" s="107"/>
      <c r="AP255" s="107"/>
      <c r="AQ255" s="107"/>
      <c r="AR255" s="108"/>
      <c r="AT255" s="109"/>
      <c r="AU255" s="109"/>
      <c r="AV255" s="109"/>
      <c r="AW255" s="109"/>
      <c r="AX255" s="109"/>
      <c r="AY255" s="109"/>
      <c r="AZ255" s="109"/>
      <c r="BA255" s="109"/>
      <c r="BB255" s="109"/>
      <c r="BC255" s="109"/>
      <c r="BD255" s="109"/>
      <c r="BE255" s="109"/>
      <c r="BF255" s="109"/>
      <c r="BG255" s="109"/>
      <c r="BH255" s="109"/>
      <c r="BI255" s="109"/>
      <c r="BJ255" s="109"/>
      <c r="BK255" s="109"/>
      <c r="BL255" s="109"/>
      <c r="BM255" s="109"/>
      <c r="BN255" s="109"/>
      <c r="BO255" s="109"/>
      <c r="BP255" s="109"/>
      <c r="BQ255" s="109"/>
      <c r="BR255" s="109"/>
      <c r="BS255" s="109"/>
      <c r="BT255" s="110"/>
      <c r="BU255" s="110"/>
      <c r="BV255" s="110"/>
      <c r="BW255" s="110"/>
      <c r="BX255" s="110"/>
      <c r="BY255" s="110"/>
      <c r="BZ255" s="110"/>
      <c r="CA255" s="110"/>
      <c r="CB255" s="110"/>
    </row>
    <row r="256" spans="7:80" s="97" customFormat="1" x14ac:dyDescent="0.25">
      <c r="G256" s="101" t="s">
        <v>17</v>
      </c>
      <c r="H256" s="102">
        <f>IF(O255=$C$16,P256,IF($C$16=Q255,R256,IF(S255=$C$16,T256,IF(U255=$C$16,V256,IF(W255=$C$16,X256,IF(Y255=$C$16,Z256,IF(AA255=$C$16,AB256,IF(AC255=$C$16,AD256,IF(AE255=$C$16,AF256,IF(AG255=$C$16,AH256,IF(AI255=$C$16,AJ256,IF($C$16=AK255,AL256,0))))))))))))</f>
        <v>0</v>
      </c>
      <c r="I256" s="103"/>
      <c r="J256" s="104"/>
      <c r="K256" s="103"/>
      <c r="L256" s="102"/>
      <c r="M256" s="105">
        <f t="shared" ref="M256" si="3137">+AN251</f>
        <v>0</v>
      </c>
      <c r="N256" s="105"/>
      <c r="O256" s="106">
        <f t="shared" ref="O256" si="3138">+O254</f>
        <v>0</v>
      </c>
      <c r="P256" s="102">
        <f t="shared" ref="P256" si="3139">+M256+P254</f>
        <v>0</v>
      </c>
      <c r="Q256" s="106">
        <f t="shared" ref="Q256" si="3140">+Q254+O256</f>
        <v>0</v>
      </c>
      <c r="R256" s="102">
        <f t="shared" ref="R256" si="3141">+R254+P256</f>
        <v>0</v>
      </c>
      <c r="S256" s="106">
        <f t="shared" ref="S256" si="3142">+S254+Q256</f>
        <v>0</v>
      </c>
      <c r="T256" s="102">
        <f t="shared" ref="T256" si="3143">+T254+R256</f>
        <v>0</v>
      </c>
      <c r="U256" s="106">
        <f t="shared" ref="U256" si="3144">+U254+S256</f>
        <v>0</v>
      </c>
      <c r="V256" s="102">
        <f t="shared" ref="V256" si="3145">+V254+T256</f>
        <v>0</v>
      </c>
      <c r="W256" s="106">
        <f t="shared" ref="W256" si="3146">+W254+U256</f>
        <v>0</v>
      </c>
      <c r="X256" s="102">
        <f t="shared" ref="X256" si="3147">+X254+V256</f>
        <v>0</v>
      </c>
      <c r="Y256" s="106">
        <f t="shared" ref="Y256" si="3148">+Y254+W256</f>
        <v>0</v>
      </c>
      <c r="Z256" s="102">
        <f t="shared" ref="Z256" si="3149">+Z254+X256</f>
        <v>0</v>
      </c>
      <c r="AA256" s="106">
        <f t="shared" ref="AA256" si="3150">+AA254+Y256</f>
        <v>0</v>
      </c>
      <c r="AB256" s="102">
        <f t="shared" ref="AB256" si="3151">+AB254+Z256</f>
        <v>0</v>
      </c>
      <c r="AC256" s="106">
        <f t="shared" ref="AC256" si="3152">+AC254+AA256</f>
        <v>0</v>
      </c>
      <c r="AD256" s="102">
        <f t="shared" ref="AD256" si="3153">+AD254+AB256</f>
        <v>0</v>
      </c>
      <c r="AE256" s="106">
        <f t="shared" ref="AE256" si="3154">+AE254+AC256</f>
        <v>0</v>
      </c>
      <c r="AF256" s="102">
        <f t="shared" ref="AF256" si="3155">+AF254+AD256</f>
        <v>0</v>
      </c>
      <c r="AG256" s="106">
        <f t="shared" ref="AG256" si="3156">+AG254+AE256</f>
        <v>0</v>
      </c>
      <c r="AH256" s="102">
        <f t="shared" ref="AH256" si="3157">+AH254+AF256</f>
        <v>0</v>
      </c>
      <c r="AI256" s="106">
        <f t="shared" ref="AI256" si="3158">+AI254+AG256</f>
        <v>0</v>
      </c>
      <c r="AJ256" s="102">
        <f t="shared" ref="AJ256" si="3159">+AJ254+AH256</f>
        <v>0</v>
      </c>
      <c r="AK256" s="106">
        <f t="shared" ref="AK256" si="3160">+AK254+AI256</f>
        <v>0</v>
      </c>
      <c r="AL256" s="102">
        <f t="shared" ref="AL256" si="3161">+AL254+AJ256</f>
        <v>0</v>
      </c>
      <c r="AM256" s="102"/>
      <c r="AN256" s="105"/>
      <c r="AO256" s="105"/>
      <c r="AP256" s="107"/>
      <c r="AQ256" s="107"/>
      <c r="AR256" s="108"/>
      <c r="AT256" s="109"/>
      <c r="AU256" s="109"/>
      <c r="AV256" s="109"/>
      <c r="AW256" s="109"/>
      <c r="AX256" s="109"/>
      <c r="AY256" s="109"/>
      <c r="AZ256" s="109"/>
      <c r="BA256" s="109"/>
      <c r="BB256" s="109"/>
      <c r="BC256" s="109"/>
      <c r="BD256" s="109"/>
      <c r="BE256" s="109"/>
      <c r="BF256" s="109"/>
      <c r="BG256" s="109"/>
      <c r="BH256" s="109"/>
      <c r="BI256" s="109"/>
      <c r="BJ256" s="109"/>
      <c r="BK256" s="109"/>
      <c r="BL256" s="109"/>
      <c r="BM256" s="109"/>
      <c r="BN256" s="109"/>
      <c r="BO256" s="109"/>
      <c r="BP256" s="109"/>
      <c r="BQ256" s="109"/>
      <c r="BR256" s="109"/>
      <c r="BS256" s="109"/>
      <c r="BT256" s="110"/>
      <c r="BU256" s="110"/>
      <c r="BV256" s="110"/>
      <c r="BW256" s="110"/>
      <c r="BX256" s="110"/>
      <c r="BY256" s="110"/>
      <c r="BZ256" s="110"/>
      <c r="CA256" s="110"/>
      <c r="CB256" s="110"/>
    </row>
    <row r="257" spans="7:80" s="97" customFormat="1" x14ac:dyDescent="0.25">
      <c r="G257" s="36"/>
      <c r="H257" s="37"/>
      <c r="I257" s="112"/>
      <c r="J257" s="112"/>
      <c r="K257" s="39">
        <f t="shared" ref="K257" si="3162">+K254+1</f>
        <v>76</v>
      </c>
      <c r="L257" s="38">
        <f t="shared" ref="L257" si="3163">+AM254</f>
        <v>0</v>
      </c>
      <c r="M257" s="105"/>
      <c r="N257" s="105"/>
      <c r="O257" s="38">
        <f>IF($C$12=0,O254,O254+(O254*$C$12))</f>
        <v>0</v>
      </c>
      <c r="P257" s="38">
        <f>IF($C$15=$H$12,+(L257+O257)*$G$14/12,0)</f>
        <v>0</v>
      </c>
      <c r="Q257" s="38">
        <f t="shared" ref="Q257" si="3164">IF(Q254=0,0,+O257)</f>
        <v>0</v>
      </c>
      <c r="R257" s="38">
        <f>IF($C$15=$H$12,+SUM(L257:Q257)*$G$14/12,0)</f>
        <v>0</v>
      </c>
      <c r="S257" s="38">
        <f t="shared" ref="S257" si="3165">IF(S254=0,0,+Q257)</f>
        <v>0</v>
      </c>
      <c r="T257" s="38">
        <f>IF($C$15=$H$12,SUM(L257:S257)*$G$14/12,0)</f>
        <v>0</v>
      </c>
      <c r="U257" s="38">
        <f t="shared" ref="U257" si="3166">IF(U254=0,0,+S257)</f>
        <v>0</v>
      </c>
      <c r="V257" s="38">
        <f>IF($C$15=$H$12,SUM(L257:U257)*$G$14/12,0)</f>
        <v>0</v>
      </c>
      <c r="W257" s="38">
        <f t="shared" ref="W257" si="3167">IF(W254=0,0,+U257)</f>
        <v>0</v>
      </c>
      <c r="X257" s="38">
        <f>IF($C$15=$H$12,SUM(L257:W257)*$G$14/12,0)</f>
        <v>0</v>
      </c>
      <c r="Y257" s="38">
        <f t="shared" ref="Y257" si="3168">IF(Y254=0,0,+W257)</f>
        <v>0</v>
      </c>
      <c r="Z257" s="38">
        <f>IF($C$15=$H$12,SUM(L257:Y257)*$G$14/12,0)</f>
        <v>0</v>
      </c>
      <c r="AA257" s="38">
        <f t="shared" ref="AA257" si="3169">IF(AA254=0,0,+Y257)</f>
        <v>0</v>
      </c>
      <c r="AB257" s="38">
        <f>IF($C$15=$H$12,SUM(L257:AA257)*$G$14/12,0)</f>
        <v>0</v>
      </c>
      <c r="AC257" s="38">
        <f t="shared" ref="AC257" si="3170">IF(AC254=0,0,+AA257)</f>
        <v>0</v>
      </c>
      <c r="AD257" s="38">
        <f>IF($C$15=$H$12,SUM(L257:AC257)*$G$14/12,0)</f>
        <v>0</v>
      </c>
      <c r="AE257" s="38">
        <f t="shared" ref="AE257" si="3171">IF(AE254=0,0,+AC257)</f>
        <v>0</v>
      </c>
      <c r="AF257" s="38">
        <f>IF($C$15=$H$12,SUM(L257:AE257)*$G$14/12,0)</f>
        <v>0</v>
      </c>
      <c r="AG257" s="38">
        <f t="shared" ref="AG257" si="3172">IF(AG254=0,0,+AE257)</f>
        <v>0</v>
      </c>
      <c r="AH257" s="38">
        <f>IF($C$15=$H$12,SUM(L257:AG257)*$G$14/12,0)</f>
        <v>0</v>
      </c>
      <c r="AI257" s="38">
        <f t="shared" ref="AI257" si="3173">IF(AI254=0,0,+AG257)</f>
        <v>0</v>
      </c>
      <c r="AJ257" s="38">
        <f>IF($C$15=$H$12,SUM(L257:AI257)*$G$14/12,0)</f>
        <v>0</v>
      </c>
      <c r="AK257" s="38">
        <f t="shared" ref="AK257" si="3174">IF(AK254=0,0,+AI257)</f>
        <v>0</v>
      </c>
      <c r="AL257" s="38">
        <f>IF($C$15=$H$12,SUM(L257:AK257)*$G$14/12,IF($C$15=$H$13,(L257+O257)*$G$14,0))</f>
        <v>0</v>
      </c>
      <c r="AM257" s="38">
        <f t="shared" ref="AM257" si="3175">SUM(L257:AL257)</f>
        <v>0</v>
      </c>
      <c r="AN257" s="113">
        <f t="shared" ref="AN257" si="3176">+P257+R257+T257+V257+X257+Z257+AB257+AD257+AF257+AH257+AJ257+AL257</f>
        <v>0</v>
      </c>
      <c r="AO257" s="113">
        <f>+AO254+O257+Q257+S257+U257+W257+Y257+AA257+AC257+AE257+AG257+AI257+AK257</f>
        <v>0</v>
      </c>
      <c r="AP257" s="113">
        <f>+AP254+(AP254*$C$12)</f>
        <v>0</v>
      </c>
      <c r="AQ257" s="113">
        <f>+AP257-(AP257*$C$19)</f>
        <v>0</v>
      </c>
      <c r="AR257" s="108"/>
      <c r="AT257" s="109"/>
      <c r="AU257" s="109"/>
      <c r="AV257" s="109"/>
      <c r="AW257" s="109"/>
      <c r="AX257" s="109"/>
      <c r="AY257" s="109"/>
      <c r="AZ257" s="109"/>
      <c r="BA257" s="109"/>
      <c r="BB257" s="109"/>
      <c r="BC257" s="109"/>
      <c r="BD257" s="109"/>
      <c r="BE257" s="109"/>
      <c r="BF257" s="109"/>
      <c r="BG257" s="109"/>
      <c r="BH257" s="109"/>
      <c r="BI257" s="109"/>
      <c r="BJ257" s="109"/>
      <c r="BK257" s="109"/>
      <c r="BL257" s="109"/>
      <c r="BM257" s="109"/>
      <c r="BN257" s="109"/>
      <c r="BO257" s="109"/>
      <c r="BP257" s="109"/>
      <c r="BQ257" s="109"/>
      <c r="BR257" s="109"/>
      <c r="BS257" s="109"/>
      <c r="BT257" s="110"/>
      <c r="BU257" s="110"/>
      <c r="BV257" s="110"/>
      <c r="BW257" s="110"/>
      <c r="BX257" s="110"/>
      <c r="BY257" s="110"/>
      <c r="BZ257" s="110"/>
      <c r="CA257" s="110"/>
      <c r="CB257" s="110"/>
    </row>
    <row r="258" spans="7:80" s="97" customFormat="1" x14ac:dyDescent="0.25">
      <c r="G258" s="108" t="s">
        <v>16</v>
      </c>
      <c r="H258" s="114"/>
      <c r="I258" s="112">
        <f>IF(O258=$C$16,P258,IF($C$16=Q258,R258,IF(S258=$C$16,T258,IF(U258=$C$16,V258,IF(W258=$C$16,X258,IF(Y258=$C$16,Z258,IF(AA258=$C$16,AB258,IF(AC258=$C$16,AD258,IF(AE258=$C$16,AF258,IF(AG258=$C$16,AH258,IF(AI258=$C$16,AJ258,IF($C$16=AK258,AL258,0))))))))))))</f>
        <v>0</v>
      </c>
      <c r="J258" s="112"/>
      <c r="K258" s="100"/>
      <c r="L258" s="112"/>
      <c r="M258" s="105"/>
      <c r="N258" s="105"/>
      <c r="O258" s="109">
        <f t="shared" ref="O258" si="3177">+O255+12</f>
        <v>901</v>
      </c>
      <c r="P258" s="112">
        <f>SUM($L257:P257)</f>
        <v>0</v>
      </c>
      <c r="Q258" s="109">
        <f t="shared" ref="Q258" si="3178">+O258+1</f>
        <v>902</v>
      </c>
      <c r="R258" s="112">
        <f>SUM($L257:R257)</f>
        <v>0</v>
      </c>
      <c r="S258" s="109">
        <f t="shared" ref="S258" si="3179">+Q258+1</f>
        <v>903</v>
      </c>
      <c r="T258" s="112">
        <f>SUM($L257:T257)</f>
        <v>0</v>
      </c>
      <c r="U258" s="109">
        <f t="shared" ref="U258" si="3180">+S258+1</f>
        <v>904</v>
      </c>
      <c r="V258" s="112">
        <f>SUM($L257:V257)</f>
        <v>0</v>
      </c>
      <c r="W258" s="109">
        <f t="shared" ref="W258" si="3181">+U258+1</f>
        <v>905</v>
      </c>
      <c r="X258" s="112">
        <f>SUM($L257:X257)</f>
        <v>0</v>
      </c>
      <c r="Y258" s="109">
        <f t="shared" ref="Y258" si="3182">+W258+1</f>
        <v>906</v>
      </c>
      <c r="Z258" s="112">
        <f>SUM($L257:Z257)</f>
        <v>0</v>
      </c>
      <c r="AA258" s="109">
        <f t="shared" ref="AA258" si="3183">+Y258+1</f>
        <v>907</v>
      </c>
      <c r="AB258" s="112">
        <f>SUM($L257:AB257)</f>
        <v>0</v>
      </c>
      <c r="AC258" s="109">
        <f t="shared" ref="AC258" si="3184">+AA258+1</f>
        <v>908</v>
      </c>
      <c r="AD258" s="112">
        <f>SUM($L257:AD257)</f>
        <v>0</v>
      </c>
      <c r="AE258" s="109">
        <f t="shared" ref="AE258" si="3185">+AC258+1</f>
        <v>909</v>
      </c>
      <c r="AF258" s="112">
        <f>SUM($L257:AF257)</f>
        <v>0</v>
      </c>
      <c r="AG258" s="109">
        <f t="shared" ref="AG258" si="3186">+AE258+1</f>
        <v>910</v>
      </c>
      <c r="AH258" s="112">
        <f>SUM($L257:AH257)</f>
        <v>0</v>
      </c>
      <c r="AI258" s="109">
        <f t="shared" ref="AI258" si="3187">+AG258+1</f>
        <v>911</v>
      </c>
      <c r="AJ258" s="112">
        <f>SUM($L257:AJ257)</f>
        <v>0</v>
      </c>
      <c r="AK258" s="109">
        <f t="shared" ref="AK258" si="3188">+AI258+1</f>
        <v>912</v>
      </c>
      <c r="AL258" s="112">
        <f>SUM($L257:AL257)</f>
        <v>0</v>
      </c>
      <c r="AM258" s="112"/>
      <c r="AN258" s="107"/>
      <c r="AO258" s="107"/>
      <c r="AP258" s="107"/>
      <c r="AQ258" s="107"/>
      <c r="AR258" s="108"/>
      <c r="AT258" s="109"/>
      <c r="AU258" s="109"/>
      <c r="AV258" s="109"/>
      <c r="AW258" s="109"/>
      <c r="AX258" s="109"/>
      <c r="AY258" s="109"/>
      <c r="AZ258" s="109"/>
      <c r="BA258" s="109"/>
      <c r="BB258" s="109"/>
      <c r="BC258" s="109"/>
      <c r="BD258" s="109"/>
      <c r="BE258" s="109"/>
      <c r="BF258" s="109"/>
      <c r="BG258" s="109"/>
      <c r="BH258" s="109"/>
      <c r="BI258" s="109"/>
      <c r="BJ258" s="109"/>
      <c r="BK258" s="109"/>
      <c r="BL258" s="109"/>
      <c r="BM258" s="109"/>
      <c r="BN258" s="109"/>
      <c r="BO258" s="109"/>
      <c r="BP258" s="109"/>
      <c r="BQ258" s="109"/>
      <c r="BR258" s="109"/>
      <c r="BS258" s="109"/>
      <c r="BT258" s="110"/>
      <c r="BU258" s="110"/>
      <c r="BV258" s="110"/>
      <c r="BW258" s="110"/>
      <c r="BX258" s="110"/>
      <c r="BY258" s="110"/>
      <c r="BZ258" s="110"/>
      <c r="CA258" s="110"/>
      <c r="CB258" s="110"/>
    </row>
    <row r="259" spans="7:80" s="97" customFormat="1" x14ac:dyDescent="0.25">
      <c r="G259" s="101" t="s">
        <v>17</v>
      </c>
      <c r="H259" s="102">
        <f>IF(O258=$C$16,P259,IF($C$16=Q258,R259,IF(S258=$C$16,T259,IF(U258=$C$16,V259,IF(W258=$C$16,X259,IF(Y258=$C$16,Z259,IF(AA258=$C$16,AB259,IF(AC258=$C$16,AD259,IF(AE258=$C$16,AF259,IF(AG258=$C$16,AH259,IF(AI258=$C$16,AJ259,IF($C$16=AK258,AL259,0))))))))))))</f>
        <v>0</v>
      </c>
      <c r="I259" s="103"/>
      <c r="J259" s="104"/>
      <c r="K259" s="103"/>
      <c r="L259" s="102"/>
      <c r="M259" s="105">
        <f t="shared" ref="M259" si="3189">+AN254</f>
        <v>0</v>
      </c>
      <c r="N259" s="105"/>
      <c r="O259" s="106">
        <f t="shared" ref="O259" si="3190">+O257</f>
        <v>0</v>
      </c>
      <c r="P259" s="102">
        <f t="shared" ref="P259" si="3191">+M259+P257</f>
        <v>0</v>
      </c>
      <c r="Q259" s="106">
        <f t="shared" ref="Q259" si="3192">+Q257+O259</f>
        <v>0</v>
      </c>
      <c r="R259" s="102">
        <f t="shared" ref="R259" si="3193">+R257+P259</f>
        <v>0</v>
      </c>
      <c r="S259" s="106">
        <f t="shared" ref="S259" si="3194">+S257+Q259</f>
        <v>0</v>
      </c>
      <c r="T259" s="102">
        <f t="shared" ref="T259" si="3195">+T257+R259</f>
        <v>0</v>
      </c>
      <c r="U259" s="106">
        <f t="shared" ref="U259" si="3196">+U257+S259</f>
        <v>0</v>
      </c>
      <c r="V259" s="102">
        <f t="shared" ref="V259" si="3197">+V257+T259</f>
        <v>0</v>
      </c>
      <c r="W259" s="106">
        <f t="shared" ref="W259" si="3198">+W257+U259</f>
        <v>0</v>
      </c>
      <c r="X259" s="102">
        <f t="shared" ref="X259" si="3199">+X257+V259</f>
        <v>0</v>
      </c>
      <c r="Y259" s="106">
        <f t="shared" ref="Y259" si="3200">+Y257+W259</f>
        <v>0</v>
      </c>
      <c r="Z259" s="102">
        <f t="shared" ref="Z259" si="3201">+Z257+X259</f>
        <v>0</v>
      </c>
      <c r="AA259" s="106">
        <f t="shared" ref="AA259" si="3202">+AA257+Y259</f>
        <v>0</v>
      </c>
      <c r="AB259" s="102">
        <f t="shared" ref="AB259" si="3203">+AB257+Z259</f>
        <v>0</v>
      </c>
      <c r="AC259" s="106">
        <f t="shared" ref="AC259" si="3204">+AC257+AA259</f>
        <v>0</v>
      </c>
      <c r="AD259" s="102">
        <f t="shared" ref="AD259" si="3205">+AD257+AB259</f>
        <v>0</v>
      </c>
      <c r="AE259" s="106">
        <f t="shared" ref="AE259" si="3206">+AE257+AC259</f>
        <v>0</v>
      </c>
      <c r="AF259" s="102">
        <f t="shared" ref="AF259" si="3207">+AF257+AD259</f>
        <v>0</v>
      </c>
      <c r="AG259" s="106">
        <f t="shared" ref="AG259" si="3208">+AG257+AE259</f>
        <v>0</v>
      </c>
      <c r="AH259" s="102">
        <f t="shared" ref="AH259" si="3209">+AH257+AF259</f>
        <v>0</v>
      </c>
      <c r="AI259" s="106">
        <f t="shared" ref="AI259" si="3210">+AI257+AG259</f>
        <v>0</v>
      </c>
      <c r="AJ259" s="102">
        <f t="shared" ref="AJ259" si="3211">+AJ257+AH259</f>
        <v>0</v>
      </c>
      <c r="AK259" s="106">
        <f t="shared" ref="AK259" si="3212">+AK257+AI259</f>
        <v>0</v>
      </c>
      <c r="AL259" s="102">
        <f t="shared" ref="AL259" si="3213">+AL257+AJ259</f>
        <v>0</v>
      </c>
      <c r="AM259" s="102"/>
      <c r="AN259" s="105"/>
      <c r="AO259" s="105"/>
      <c r="AP259" s="107"/>
      <c r="AQ259" s="107"/>
      <c r="AR259" s="108"/>
      <c r="AT259" s="109"/>
      <c r="AU259" s="109"/>
      <c r="AV259" s="109"/>
      <c r="AW259" s="109"/>
      <c r="AX259" s="109"/>
      <c r="AY259" s="109"/>
      <c r="AZ259" s="109"/>
      <c r="BA259" s="109"/>
      <c r="BB259" s="109"/>
      <c r="BC259" s="109"/>
      <c r="BD259" s="109"/>
      <c r="BE259" s="109"/>
      <c r="BF259" s="109"/>
      <c r="BG259" s="109"/>
      <c r="BH259" s="109"/>
      <c r="BI259" s="109"/>
      <c r="BJ259" s="109"/>
      <c r="BK259" s="109"/>
      <c r="BL259" s="109"/>
      <c r="BM259" s="109"/>
      <c r="BN259" s="109"/>
      <c r="BO259" s="109"/>
      <c r="BP259" s="109"/>
      <c r="BQ259" s="109"/>
      <c r="BR259" s="109"/>
      <c r="BS259" s="109"/>
      <c r="BT259" s="110"/>
      <c r="BU259" s="110"/>
      <c r="BV259" s="110"/>
      <c r="BW259" s="110"/>
      <c r="BX259" s="110"/>
      <c r="BY259" s="110"/>
      <c r="BZ259" s="110"/>
      <c r="CA259" s="110"/>
      <c r="CB259" s="110"/>
    </row>
    <row r="260" spans="7:80" s="97" customFormat="1" x14ac:dyDescent="0.25">
      <c r="G260" s="36"/>
      <c r="H260" s="37"/>
      <c r="I260" s="112"/>
      <c r="J260" s="112"/>
      <c r="K260" s="39">
        <f t="shared" ref="K260" si="3214">+K257+1</f>
        <v>77</v>
      </c>
      <c r="L260" s="38">
        <f t="shared" ref="L260" si="3215">+AM257</f>
        <v>0</v>
      </c>
      <c r="M260" s="105"/>
      <c r="N260" s="105"/>
      <c r="O260" s="38">
        <f>IF($C$12=0,O257,O257+(O257*$C$12))</f>
        <v>0</v>
      </c>
      <c r="P260" s="38">
        <f>IF($C$15=$H$12,+(L260+O260)*$G$14/12,0)</f>
        <v>0</v>
      </c>
      <c r="Q260" s="38">
        <f t="shared" ref="Q260" si="3216">IF(Q257=0,0,+O260)</f>
        <v>0</v>
      </c>
      <c r="R260" s="38">
        <f>IF($C$15=$H$12,+SUM(L260:Q260)*$G$14/12,0)</f>
        <v>0</v>
      </c>
      <c r="S260" s="38">
        <f t="shared" ref="S260" si="3217">IF(S257=0,0,+Q260)</f>
        <v>0</v>
      </c>
      <c r="T260" s="38">
        <f>IF($C$15=$H$12,SUM(L260:S260)*$G$14/12,0)</f>
        <v>0</v>
      </c>
      <c r="U260" s="38">
        <f t="shared" ref="U260" si="3218">IF(U257=0,0,+S260)</f>
        <v>0</v>
      </c>
      <c r="V260" s="38">
        <f>IF($C$15=$H$12,SUM(L260:U260)*$G$14/12,0)</f>
        <v>0</v>
      </c>
      <c r="W260" s="38">
        <f t="shared" ref="W260" si="3219">IF(W257=0,0,+U260)</f>
        <v>0</v>
      </c>
      <c r="X260" s="38">
        <f>IF($C$15=$H$12,SUM(L260:W260)*$G$14/12,0)</f>
        <v>0</v>
      </c>
      <c r="Y260" s="38">
        <f t="shared" ref="Y260" si="3220">IF(Y257=0,0,+W260)</f>
        <v>0</v>
      </c>
      <c r="Z260" s="38">
        <f>IF($C$15=$H$12,SUM(L260:Y260)*$G$14/12,0)</f>
        <v>0</v>
      </c>
      <c r="AA260" s="38">
        <f t="shared" ref="AA260" si="3221">IF(AA257=0,0,+Y260)</f>
        <v>0</v>
      </c>
      <c r="AB260" s="38">
        <f>IF($C$15=$H$12,SUM(L260:AA260)*$G$14/12,0)</f>
        <v>0</v>
      </c>
      <c r="AC260" s="38">
        <f t="shared" ref="AC260" si="3222">IF(AC257=0,0,+AA260)</f>
        <v>0</v>
      </c>
      <c r="AD260" s="38">
        <f>IF($C$15=$H$12,SUM(L260:AC260)*$G$14/12,0)</f>
        <v>0</v>
      </c>
      <c r="AE260" s="38">
        <f t="shared" ref="AE260" si="3223">IF(AE257=0,0,+AC260)</f>
        <v>0</v>
      </c>
      <c r="AF260" s="38">
        <f>IF($C$15=$H$12,SUM(L260:AE260)*$G$14/12,0)</f>
        <v>0</v>
      </c>
      <c r="AG260" s="38">
        <f t="shared" ref="AG260" si="3224">IF(AG257=0,0,+AE260)</f>
        <v>0</v>
      </c>
      <c r="AH260" s="38">
        <f>IF($C$15=$H$12,SUM(L260:AG260)*$G$14/12,0)</f>
        <v>0</v>
      </c>
      <c r="AI260" s="38">
        <f t="shared" ref="AI260" si="3225">IF(AI257=0,0,+AG260)</f>
        <v>0</v>
      </c>
      <c r="AJ260" s="38">
        <f>IF($C$15=$H$12,SUM(L260:AI260)*$G$14/12,0)</f>
        <v>0</v>
      </c>
      <c r="AK260" s="38">
        <f t="shared" ref="AK260" si="3226">IF(AK257=0,0,+AI260)</f>
        <v>0</v>
      </c>
      <c r="AL260" s="38">
        <f>IF($C$15=$H$12,SUM(L260:AK260)*$G$14/12,IF($C$15=$H$13,(L260+O260)*$G$14,0))</f>
        <v>0</v>
      </c>
      <c r="AM260" s="38">
        <f t="shared" ref="AM260" si="3227">SUM(L260:AL260)</f>
        <v>0</v>
      </c>
      <c r="AN260" s="113">
        <f t="shared" ref="AN260" si="3228">+P260+R260+T260+V260+X260+Z260+AB260+AD260+AF260+AH260+AJ260+AL260</f>
        <v>0</v>
      </c>
      <c r="AO260" s="113">
        <f>+AO257+O260+Q260+S260+U260+W260+Y260+AA260+AC260+AE260+AG260+AI260+AK260</f>
        <v>0</v>
      </c>
      <c r="AP260" s="113">
        <f>+AP257+(AP257*$C$12)</f>
        <v>0</v>
      </c>
      <c r="AQ260" s="113">
        <f>+AP260-(AP260*$C$19)</f>
        <v>0</v>
      </c>
      <c r="AR260" s="108"/>
      <c r="AT260" s="109"/>
      <c r="AU260" s="109"/>
      <c r="AV260" s="109"/>
      <c r="AW260" s="109"/>
      <c r="AX260" s="109"/>
      <c r="AY260" s="109"/>
      <c r="AZ260" s="109"/>
      <c r="BA260" s="109"/>
      <c r="BB260" s="109"/>
      <c r="BC260" s="109"/>
      <c r="BD260" s="109"/>
      <c r="BE260" s="109"/>
      <c r="BF260" s="109"/>
      <c r="BG260" s="109"/>
      <c r="BH260" s="109"/>
      <c r="BI260" s="109"/>
      <c r="BJ260" s="109"/>
      <c r="BK260" s="109"/>
      <c r="BL260" s="109"/>
      <c r="BM260" s="109"/>
      <c r="BN260" s="109"/>
      <c r="BO260" s="109"/>
      <c r="BP260" s="109"/>
      <c r="BQ260" s="109"/>
      <c r="BR260" s="109"/>
      <c r="BS260" s="109"/>
      <c r="BT260" s="110"/>
      <c r="BU260" s="110"/>
      <c r="BV260" s="110"/>
      <c r="BW260" s="110"/>
      <c r="BX260" s="110"/>
      <c r="BY260" s="110"/>
      <c r="BZ260" s="110"/>
      <c r="CA260" s="110"/>
      <c r="CB260" s="110"/>
    </row>
    <row r="261" spans="7:80" s="97" customFormat="1" x14ac:dyDescent="0.25">
      <c r="G261" s="108" t="s">
        <v>16</v>
      </c>
      <c r="H261" s="114"/>
      <c r="I261" s="112">
        <f>IF(O261=$C$16,P261,IF($C$16=Q261,R261,IF(S261=$C$16,T261,IF(U261=$C$16,V261,IF(W261=$C$16,X261,IF(Y261=$C$16,Z261,IF(AA261=$C$16,AB261,IF(AC261=$C$16,AD261,IF(AE261=$C$16,AF261,IF(AG261=$C$16,AH261,IF(AI261=$C$16,AJ261,IF($C$16=AK261,AL261,0))))))))))))</f>
        <v>0</v>
      </c>
      <c r="J261" s="112"/>
      <c r="K261" s="100"/>
      <c r="L261" s="112"/>
      <c r="M261" s="105"/>
      <c r="N261" s="105"/>
      <c r="O261" s="109">
        <f t="shared" ref="O261" si="3229">+O258+12</f>
        <v>913</v>
      </c>
      <c r="P261" s="112">
        <f>SUM($L260:P260)</f>
        <v>0</v>
      </c>
      <c r="Q261" s="109">
        <f t="shared" ref="Q261" si="3230">+O261+1</f>
        <v>914</v>
      </c>
      <c r="R261" s="112">
        <f>SUM($L260:R260)</f>
        <v>0</v>
      </c>
      <c r="S261" s="109">
        <f t="shared" ref="S261" si="3231">+Q261+1</f>
        <v>915</v>
      </c>
      <c r="T261" s="112">
        <f>SUM($L260:T260)</f>
        <v>0</v>
      </c>
      <c r="U261" s="109">
        <f t="shared" ref="U261" si="3232">+S261+1</f>
        <v>916</v>
      </c>
      <c r="V261" s="112">
        <f>SUM($L260:V260)</f>
        <v>0</v>
      </c>
      <c r="W261" s="109">
        <f t="shared" ref="W261" si="3233">+U261+1</f>
        <v>917</v>
      </c>
      <c r="X261" s="112">
        <f>SUM($L260:X260)</f>
        <v>0</v>
      </c>
      <c r="Y261" s="109">
        <f t="shared" ref="Y261" si="3234">+W261+1</f>
        <v>918</v>
      </c>
      <c r="Z261" s="112">
        <f>SUM($L260:Z260)</f>
        <v>0</v>
      </c>
      <c r="AA261" s="109">
        <f t="shared" ref="AA261" si="3235">+Y261+1</f>
        <v>919</v>
      </c>
      <c r="AB261" s="112">
        <f>SUM($L260:AB260)</f>
        <v>0</v>
      </c>
      <c r="AC261" s="109">
        <f t="shared" ref="AC261" si="3236">+AA261+1</f>
        <v>920</v>
      </c>
      <c r="AD261" s="112">
        <f>SUM($L260:AD260)</f>
        <v>0</v>
      </c>
      <c r="AE261" s="109">
        <f t="shared" ref="AE261" si="3237">+AC261+1</f>
        <v>921</v>
      </c>
      <c r="AF261" s="112">
        <f>SUM($L260:AF260)</f>
        <v>0</v>
      </c>
      <c r="AG261" s="109">
        <f t="shared" ref="AG261" si="3238">+AE261+1</f>
        <v>922</v>
      </c>
      <c r="AH261" s="112">
        <f>SUM($L260:AH260)</f>
        <v>0</v>
      </c>
      <c r="AI261" s="109">
        <f t="shared" ref="AI261" si="3239">+AG261+1</f>
        <v>923</v>
      </c>
      <c r="AJ261" s="112">
        <f>SUM($L260:AJ260)</f>
        <v>0</v>
      </c>
      <c r="AK261" s="109">
        <f t="shared" ref="AK261" si="3240">+AI261+1</f>
        <v>924</v>
      </c>
      <c r="AL261" s="112">
        <f>SUM($L260:AL260)</f>
        <v>0</v>
      </c>
      <c r="AM261" s="112"/>
      <c r="AN261" s="107"/>
      <c r="AO261" s="107"/>
      <c r="AP261" s="107"/>
      <c r="AQ261" s="107"/>
      <c r="AR261" s="108"/>
      <c r="AT261" s="109"/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  <c r="BG261" s="109"/>
      <c r="BH261" s="109"/>
      <c r="BI261" s="109"/>
      <c r="BJ261" s="109"/>
      <c r="BK261" s="109"/>
      <c r="BL261" s="109"/>
      <c r="BM261" s="109"/>
      <c r="BN261" s="109"/>
      <c r="BO261" s="109"/>
      <c r="BP261" s="109"/>
      <c r="BQ261" s="109"/>
      <c r="BR261" s="109"/>
      <c r="BS261" s="109"/>
      <c r="BT261" s="110"/>
      <c r="BU261" s="110"/>
      <c r="BV261" s="110"/>
      <c r="BW261" s="110"/>
      <c r="BX261" s="110"/>
      <c r="BY261" s="110"/>
      <c r="BZ261" s="110"/>
      <c r="CA261" s="110"/>
      <c r="CB261" s="110"/>
    </row>
    <row r="262" spans="7:80" s="97" customFormat="1" x14ac:dyDescent="0.25">
      <c r="G262" s="101" t="s">
        <v>17</v>
      </c>
      <c r="H262" s="102">
        <f>IF(O261=$C$16,P262,IF($C$16=Q261,R262,IF(S261=$C$16,T262,IF(U261=$C$16,V262,IF(W261=$C$16,X262,IF(Y261=$C$16,Z262,IF(AA261=$C$16,AB262,IF(AC261=$C$16,AD262,IF(AE261=$C$16,AF262,IF(AG261=$C$16,AH262,IF(AI261=$C$16,AJ262,IF($C$16=AK261,AL262,0))))))))))))</f>
        <v>0</v>
      </c>
      <c r="I262" s="103"/>
      <c r="J262" s="104"/>
      <c r="K262" s="103"/>
      <c r="L262" s="102"/>
      <c r="M262" s="105">
        <f t="shared" ref="M262" si="3241">+AN257</f>
        <v>0</v>
      </c>
      <c r="N262" s="105"/>
      <c r="O262" s="106">
        <f t="shared" ref="O262" si="3242">+O260</f>
        <v>0</v>
      </c>
      <c r="P262" s="102">
        <f t="shared" ref="P262" si="3243">+M262+P260</f>
        <v>0</v>
      </c>
      <c r="Q262" s="106">
        <f t="shared" ref="Q262" si="3244">+Q260+O262</f>
        <v>0</v>
      </c>
      <c r="R262" s="102">
        <f t="shared" ref="R262" si="3245">+R260+P262</f>
        <v>0</v>
      </c>
      <c r="S262" s="106">
        <f t="shared" ref="S262" si="3246">+S260+Q262</f>
        <v>0</v>
      </c>
      <c r="T262" s="102">
        <f t="shared" ref="T262" si="3247">+T260+R262</f>
        <v>0</v>
      </c>
      <c r="U262" s="106">
        <f t="shared" ref="U262" si="3248">+U260+S262</f>
        <v>0</v>
      </c>
      <c r="V262" s="102">
        <f t="shared" ref="V262" si="3249">+V260+T262</f>
        <v>0</v>
      </c>
      <c r="W262" s="106">
        <f t="shared" ref="W262" si="3250">+W260+U262</f>
        <v>0</v>
      </c>
      <c r="X262" s="102">
        <f t="shared" ref="X262" si="3251">+X260+V262</f>
        <v>0</v>
      </c>
      <c r="Y262" s="106">
        <f t="shared" ref="Y262" si="3252">+Y260+W262</f>
        <v>0</v>
      </c>
      <c r="Z262" s="102">
        <f t="shared" ref="Z262" si="3253">+Z260+X262</f>
        <v>0</v>
      </c>
      <c r="AA262" s="106">
        <f t="shared" ref="AA262" si="3254">+AA260+Y262</f>
        <v>0</v>
      </c>
      <c r="AB262" s="102">
        <f t="shared" ref="AB262" si="3255">+AB260+Z262</f>
        <v>0</v>
      </c>
      <c r="AC262" s="106">
        <f t="shared" ref="AC262" si="3256">+AC260+AA262</f>
        <v>0</v>
      </c>
      <c r="AD262" s="102">
        <f t="shared" ref="AD262" si="3257">+AD260+AB262</f>
        <v>0</v>
      </c>
      <c r="AE262" s="106">
        <f t="shared" ref="AE262" si="3258">+AE260+AC262</f>
        <v>0</v>
      </c>
      <c r="AF262" s="102">
        <f t="shared" ref="AF262" si="3259">+AF260+AD262</f>
        <v>0</v>
      </c>
      <c r="AG262" s="106">
        <f t="shared" ref="AG262" si="3260">+AG260+AE262</f>
        <v>0</v>
      </c>
      <c r="AH262" s="102">
        <f t="shared" ref="AH262" si="3261">+AH260+AF262</f>
        <v>0</v>
      </c>
      <c r="AI262" s="106">
        <f t="shared" ref="AI262" si="3262">+AI260+AG262</f>
        <v>0</v>
      </c>
      <c r="AJ262" s="102">
        <f t="shared" ref="AJ262" si="3263">+AJ260+AH262</f>
        <v>0</v>
      </c>
      <c r="AK262" s="106">
        <f t="shared" ref="AK262" si="3264">+AK260+AI262</f>
        <v>0</v>
      </c>
      <c r="AL262" s="102">
        <f t="shared" ref="AL262" si="3265">+AL260+AJ262</f>
        <v>0</v>
      </c>
      <c r="AM262" s="102"/>
      <c r="AN262" s="105"/>
      <c r="AO262" s="105"/>
      <c r="AP262" s="107"/>
      <c r="AQ262" s="107"/>
      <c r="AR262" s="108"/>
      <c r="AT262" s="109"/>
      <c r="AU262" s="109"/>
      <c r="AV262" s="109"/>
      <c r="AW262" s="109"/>
      <c r="AX262" s="109"/>
      <c r="AY262" s="109"/>
      <c r="AZ262" s="109"/>
      <c r="BA262" s="109"/>
      <c r="BB262" s="109"/>
      <c r="BC262" s="109"/>
      <c r="BD262" s="109"/>
      <c r="BE262" s="109"/>
      <c r="BF262" s="109"/>
      <c r="BG262" s="109"/>
      <c r="BH262" s="109"/>
      <c r="BI262" s="109"/>
      <c r="BJ262" s="109"/>
      <c r="BK262" s="109"/>
      <c r="BL262" s="109"/>
      <c r="BM262" s="109"/>
      <c r="BN262" s="109"/>
      <c r="BO262" s="109"/>
      <c r="BP262" s="109"/>
      <c r="BQ262" s="109"/>
      <c r="BR262" s="109"/>
      <c r="BS262" s="109"/>
      <c r="BT262" s="110"/>
      <c r="BU262" s="110"/>
      <c r="BV262" s="110"/>
      <c r="BW262" s="110"/>
      <c r="BX262" s="110"/>
      <c r="BY262" s="110"/>
      <c r="BZ262" s="110"/>
      <c r="CA262" s="110"/>
      <c r="CB262" s="110"/>
    </row>
    <row r="263" spans="7:80" s="97" customFormat="1" x14ac:dyDescent="0.25">
      <c r="G263" s="36"/>
      <c r="H263" s="37"/>
      <c r="I263" s="112"/>
      <c r="J263" s="112"/>
      <c r="K263" s="39">
        <f t="shared" ref="K263" si="3266">+K260+1</f>
        <v>78</v>
      </c>
      <c r="L263" s="38">
        <f t="shared" ref="L263" si="3267">+AM260</f>
        <v>0</v>
      </c>
      <c r="M263" s="105"/>
      <c r="N263" s="105"/>
      <c r="O263" s="38">
        <f>IF($C$12=0,O260,O260+(O260*$C$12))</f>
        <v>0</v>
      </c>
      <c r="P263" s="38">
        <f>IF($C$15=$H$12,+(L263+O263)*$G$14/12,0)</f>
        <v>0</v>
      </c>
      <c r="Q263" s="38">
        <f t="shared" ref="Q263" si="3268">IF(Q260=0,0,+O263)</f>
        <v>0</v>
      </c>
      <c r="R263" s="38">
        <f>IF($C$15=$H$12,+SUM(L263:Q263)*$G$14/12,0)</f>
        <v>0</v>
      </c>
      <c r="S263" s="38">
        <f t="shared" ref="S263" si="3269">IF(S260=0,0,+Q263)</f>
        <v>0</v>
      </c>
      <c r="T263" s="38">
        <f>IF($C$15=$H$12,SUM(L263:S263)*$G$14/12,0)</f>
        <v>0</v>
      </c>
      <c r="U263" s="38">
        <f t="shared" ref="U263" si="3270">IF(U260=0,0,+S263)</f>
        <v>0</v>
      </c>
      <c r="V263" s="38">
        <f>IF($C$15=$H$12,SUM(L263:U263)*$G$14/12,0)</f>
        <v>0</v>
      </c>
      <c r="W263" s="38">
        <f t="shared" ref="W263" si="3271">IF(W260=0,0,+U263)</f>
        <v>0</v>
      </c>
      <c r="X263" s="38">
        <f>IF($C$15=$H$12,SUM(L263:W263)*$G$14/12,0)</f>
        <v>0</v>
      </c>
      <c r="Y263" s="38">
        <f t="shared" ref="Y263" si="3272">IF(Y260=0,0,+W263)</f>
        <v>0</v>
      </c>
      <c r="Z263" s="38">
        <f>IF($C$15=$H$12,SUM(L263:Y263)*$G$14/12,0)</f>
        <v>0</v>
      </c>
      <c r="AA263" s="38">
        <f t="shared" ref="AA263" si="3273">IF(AA260=0,0,+Y263)</f>
        <v>0</v>
      </c>
      <c r="AB263" s="38">
        <f>IF($C$15=$H$12,SUM(L263:AA263)*$G$14/12,0)</f>
        <v>0</v>
      </c>
      <c r="AC263" s="38">
        <f t="shared" ref="AC263" si="3274">IF(AC260=0,0,+AA263)</f>
        <v>0</v>
      </c>
      <c r="AD263" s="38">
        <f>IF($C$15=$H$12,SUM(L263:AC263)*$G$14/12,0)</f>
        <v>0</v>
      </c>
      <c r="AE263" s="38">
        <f t="shared" ref="AE263" si="3275">IF(AE260=0,0,+AC263)</f>
        <v>0</v>
      </c>
      <c r="AF263" s="38">
        <f>IF($C$15=$H$12,SUM(L263:AE263)*$G$14/12,0)</f>
        <v>0</v>
      </c>
      <c r="AG263" s="38">
        <f t="shared" ref="AG263" si="3276">IF(AG260=0,0,+AE263)</f>
        <v>0</v>
      </c>
      <c r="AH263" s="38">
        <f>IF($C$15=$H$12,SUM(L263:AG263)*$G$14/12,0)</f>
        <v>0</v>
      </c>
      <c r="AI263" s="38">
        <f t="shared" ref="AI263" si="3277">IF(AI260=0,0,+AG263)</f>
        <v>0</v>
      </c>
      <c r="AJ263" s="38">
        <f>IF($C$15=$H$12,SUM(L263:AI263)*$G$14/12,0)</f>
        <v>0</v>
      </c>
      <c r="AK263" s="38">
        <f t="shared" ref="AK263" si="3278">IF(AK260=0,0,+AI263)</f>
        <v>0</v>
      </c>
      <c r="AL263" s="38">
        <f>IF($C$15=$H$12,SUM(L263:AK263)*$G$14/12,IF($C$15=$H$13,(L263+O263)*$G$14,0))</f>
        <v>0</v>
      </c>
      <c r="AM263" s="38">
        <f t="shared" ref="AM263" si="3279">SUM(L263:AL263)</f>
        <v>0</v>
      </c>
      <c r="AN263" s="113">
        <f t="shared" ref="AN263" si="3280">+P263+R263+T263+V263+X263+Z263+AB263+AD263+AF263+AH263+AJ263+AL263</f>
        <v>0</v>
      </c>
      <c r="AO263" s="113">
        <f>+AO260+O263+Q263+S263+U263+W263+Y263+AA263+AC263+AE263+AG263+AI263+AK263</f>
        <v>0</v>
      </c>
      <c r="AP263" s="113">
        <f>+AP260+(AP260*$C$12)</f>
        <v>0</v>
      </c>
      <c r="AQ263" s="113">
        <f>+AP263-(AP263*$C$19)</f>
        <v>0</v>
      </c>
      <c r="AR263" s="108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  <c r="BH263" s="109"/>
      <c r="BI263" s="109"/>
      <c r="BJ263" s="109"/>
      <c r="BK263" s="109"/>
      <c r="BL263" s="109"/>
      <c r="BM263" s="109"/>
      <c r="BN263" s="109"/>
      <c r="BO263" s="109"/>
      <c r="BP263" s="109"/>
      <c r="BQ263" s="109"/>
      <c r="BR263" s="109"/>
      <c r="BS263" s="109"/>
      <c r="BT263" s="110"/>
      <c r="BU263" s="110"/>
      <c r="BV263" s="110"/>
      <c r="BW263" s="110"/>
      <c r="BX263" s="110"/>
      <c r="BY263" s="110"/>
      <c r="BZ263" s="110"/>
      <c r="CA263" s="110"/>
      <c r="CB263" s="110"/>
    </row>
    <row r="264" spans="7:80" s="97" customFormat="1" x14ac:dyDescent="0.25">
      <c r="G264" s="108" t="s">
        <v>16</v>
      </c>
      <c r="H264" s="114"/>
      <c r="I264" s="112">
        <f>IF(O264=$C$16,P264,IF($C$16=Q264,R264,IF(S264=$C$16,T264,IF(U264=$C$16,V264,IF(W264=$C$16,X264,IF(Y264=$C$16,Z264,IF(AA264=$C$16,AB264,IF(AC264=$C$16,AD264,IF(AE264=$C$16,AF264,IF(AG264=$C$16,AH264,IF(AI264=$C$16,AJ264,IF($C$16=AK264,AL264,0))))))))))))</f>
        <v>0</v>
      </c>
      <c r="J264" s="112"/>
      <c r="K264" s="100"/>
      <c r="L264" s="112"/>
      <c r="M264" s="105"/>
      <c r="N264" s="105"/>
      <c r="O264" s="109">
        <f t="shared" ref="O264" si="3281">+O261+12</f>
        <v>925</v>
      </c>
      <c r="P264" s="112">
        <f>SUM($L263:P263)</f>
        <v>0</v>
      </c>
      <c r="Q264" s="109">
        <f t="shared" ref="Q264" si="3282">+O264+1</f>
        <v>926</v>
      </c>
      <c r="R264" s="112">
        <f>SUM($L263:R263)</f>
        <v>0</v>
      </c>
      <c r="S264" s="109">
        <f t="shared" ref="S264" si="3283">+Q264+1</f>
        <v>927</v>
      </c>
      <c r="T264" s="112">
        <f>SUM($L263:T263)</f>
        <v>0</v>
      </c>
      <c r="U264" s="109">
        <f t="shared" ref="U264" si="3284">+S264+1</f>
        <v>928</v>
      </c>
      <c r="V264" s="112">
        <f>SUM($L263:V263)</f>
        <v>0</v>
      </c>
      <c r="W264" s="109">
        <f t="shared" ref="W264" si="3285">+U264+1</f>
        <v>929</v>
      </c>
      <c r="X264" s="112">
        <f>SUM($L263:X263)</f>
        <v>0</v>
      </c>
      <c r="Y264" s="109">
        <f t="shared" ref="Y264" si="3286">+W264+1</f>
        <v>930</v>
      </c>
      <c r="Z264" s="112">
        <f>SUM($L263:Z263)</f>
        <v>0</v>
      </c>
      <c r="AA264" s="109">
        <f t="shared" ref="AA264" si="3287">+Y264+1</f>
        <v>931</v>
      </c>
      <c r="AB264" s="112">
        <f>SUM($L263:AB263)</f>
        <v>0</v>
      </c>
      <c r="AC264" s="109">
        <f t="shared" ref="AC264" si="3288">+AA264+1</f>
        <v>932</v>
      </c>
      <c r="AD264" s="112">
        <f>SUM($L263:AD263)</f>
        <v>0</v>
      </c>
      <c r="AE264" s="109">
        <f t="shared" ref="AE264" si="3289">+AC264+1</f>
        <v>933</v>
      </c>
      <c r="AF264" s="112">
        <f>SUM($L263:AF263)</f>
        <v>0</v>
      </c>
      <c r="AG264" s="109">
        <f t="shared" ref="AG264" si="3290">+AE264+1</f>
        <v>934</v>
      </c>
      <c r="AH264" s="112">
        <f>SUM($L263:AH263)</f>
        <v>0</v>
      </c>
      <c r="AI264" s="109">
        <f t="shared" ref="AI264" si="3291">+AG264+1</f>
        <v>935</v>
      </c>
      <c r="AJ264" s="112">
        <f>SUM($L263:AJ263)</f>
        <v>0</v>
      </c>
      <c r="AK264" s="109">
        <f t="shared" ref="AK264" si="3292">+AI264+1</f>
        <v>936</v>
      </c>
      <c r="AL264" s="112">
        <f>SUM($L263:AL263)</f>
        <v>0</v>
      </c>
      <c r="AM264" s="112"/>
      <c r="AN264" s="107"/>
      <c r="AO264" s="107"/>
      <c r="AP264" s="107"/>
      <c r="AQ264" s="107"/>
      <c r="AR264" s="108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  <c r="BG264" s="109"/>
      <c r="BH264" s="109"/>
      <c r="BI264" s="109"/>
      <c r="BJ264" s="109"/>
      <c r="BK264" s="109"/>
      <c r="BL264" s="109"/>
      <c r="BM264" s="109"/>
      <c r="BN264" s="109"/>
      <c r="BO264" s="109"/>
      <c r="BP264" s="109"/>
      <c r="BQ264" s="109"/>
      <c r="BR264" s="109"/>
      <c r="BS264" s="109"/>
      <c r="BT264" s="110"/>
      <c r="BU264" s="110"/>
      <c r="BV264" s="110"/>
      <c r="BW264" s="110"/>
      <c r="BX264" s="110"/>
      <c r="BY264" s="110"/>
      <c r="BZ264" s="110"/>
      <c r="CA264" s="110"/>
      <c r="CB264" s="110"/>
    </row>
    <row r="265" spans="7:80" s="97" customFormat="1" x14ac:dyDescent="0.25">
      <c r="G265" s="101" t="s">
        <v>17</v>
      </c>
      <c r="H265" s="102">
        <f>IF(O264=$C$16,P265,IF($C$16=Q264,R265,IF(S264=$C$16,T265,IF(U264=$C$16,V265,IF(W264=$C$16,X265,IF(Y264=$C$16,Z265,IF(AA264=$C$16,AB265,IF(AC264=$C$16,AD265,IF(AE264=$C$16,AF265,IF(AG264=$C$16,AH265,IF(AI264=$C$16,AJ265,IF($C$16=AK264,AL265,0))))))))))))</f>
        <v>0</v>
      </c>
      <c r="I265" s="103"/>
      <c r="J265" s="104"/>
      <c r="K265" s="103"/>
      <c r="L265" s="102"/>
      <c r="M265" s="105">
        <f t="shared" ref="M265" si="3293">+AN260</f>
        <v>0</v>
      </c>
      <c r="N265" s="105"/>
      <c r="O265" s="106">
        <f t="shared" ref="O265" si="3294">+O263</f>
        <v>0</v>
      </c>
      <c r="P265" s="102">
        <f t="shared" ref="P265" si="3295">+M265+P263</f>
        <v>0</v>
      </c>
      <c r="Q265" s="106">
        <f t="shared" ref="Q265" si="3296">+Q263+O265</f>
        <v>0</v>
      </c>
      <c r="R265" s="102">
        <f t="shared" ref="R265" si="3297">+R263+P265</f>
        <v>0</v>
      </c>
      <c r="S265" s="106">
        <f t="shared" ref="S265" si="3298">+S263+Q265</f>
        <v>0</v>
      </c>
      <c r="T265" s="102">
        <f t="shared" ref="T265" si="3299">+T263+R265</f>
        <v>0</v>
      </c>
      <c r="U265" s="106">
        <f t="shared" ref="U265" si="3300">+U263+S265</f>
        <v>0</v>
      </c>
      <c r="V265" s="102">
        <f t="shared" ref="V265" si="3301">+V263+T265</f>
        <v>0</v>
      </c>
      <c r="W265" s="106">
        <f t="shared" ref="W265" si="3302">+W263+U265</f>
        <v>0</v>
      </c>
      <c r="X265" s="102">
        <f t="shared" ref="X265" si="3303">+X263+V265</f>
        <v>0</v>
      </c>
      <c r="Y265" s="106">
        <f t="shared" ref="Y265" si="3304">+Y263+W265</f>
        <v>0</v>
      </c>
      <c r="Z265" s="102">
        <f t="shared" ref="Z265" si="3305">+Z263+X265</f>
        <v>0</v>
      </c>
      <c r="AA265" s="106">
        <f t="shared" ref="AA265" si="3306">+AA263+Y265</f>
        <v>0</v>
      </c>
      <c r="AB265" s="102">
        <f t="shared" ref="AB265" si="3307">+AB263+Z265</f>
        <v>0</v>
      </c>
      <c r="AC265" s="106">
        <f t="shared" ref="AC265" si="3308">+AC263+AA265</f>
        <v>0</v>
      </c>
      <c r="AD265" s="102">
        <f t="shared" ref="AD265" si="3309">+AD263+AB265</f>
        <v>0</v>
      </c>
      <c r="AE265" s="106">
        <f t="shared" ref="AE265" si="3310">+AE263+AC265</f>
        <v>0</v>
      </c>
      <c r="AF265" s="102">
        <f t="shared" ref="AF265" si="3311">+AF263+AD265</f>
        <v>0</v>
      </c>
      <c r="AG265" s="106">
        <f t="shared" ref="AG265" si="3312">+AG263+AE265</f>
        <v>0</v>
      </c>
      <c r="AH265" s="102">
        <f t="shared" ref="AH265" si="3313">+AH263+AF265</f>
        <v>0</v>
      </c>
      <c r="AI265" s="106">
        <f t="shared" ref="AI265" si="3314">+AI263+AG265</f>
        <v>0</v>
      </c>
      <c r="AJ265" s="102">
        <f t="shared" ref="AJ265" si="3315">+AJ263+AH265</f>
        <v>0</v>
      </c>
      <c r="AK265" s="106">
        <f t="shared" ref="AK265" si="3316">+AK263+AI265</f>
        <v>0</v>
      </c>
      <c r="AL265" s="102">
        <f t="shared" ref="AL265" si="3317">+AL263+AJ265</f>
        <v>0</v>
      </c>
      <c r="AM265" s="102"/>
      <c r="AN265" s="105"/>
      <c r="AO265" s="105"/>
      <c r="AP265" s="107"/>
      <c r="AQ265" s="105"/>
      <c r="AR265" s="108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  <c r="BG265" s="109"/>
      <c r="BH265" s="109"/>
      <c r="BI265" s="109"/>
      <c r="BJ265" s="109"/>
      <c r="BK265" s="109"/>
      <c r="BL265" s="109"/>
      <c r="BM265" s="109"/>
      <c r="BN265" s="109"/>
      <c r="BO265" s="109"/>
      <c r="BP265" s="109"/>
      <c r="BQ265" s="109"/>
      <c r="BR265" s="109"/>
      <c r="BS265" s="109"/>
      <c r="BT265" s="110"/>
      <c r="BU265" s="110"/>
      <c r="BV265" s="110"/>
      <c r="BW265" s="110"/>
      <c r="BX265" s="110"/>
      <c r="BY265" s="110"/>
      <c r="BZ265" s="110"/>
      <c r="CA265" s="110"/>
      <c r="CB265" s="110"/>
    </row>
    <row r="266" spans="7:80" s="97" customFormat="1" x14ac:dyDescent="0.25">
      <c r="G266" s="36"/>
      <c r="H266" s="37"/>
      <c r="I266" s="112"/>
      <c r="J266" s="112"/>
      <c r="K266" s="39">
        <f>+K263+1</f>
        <v>79</v>
      </c>
      <c r="L266" s="38">
        <f>+AM263</f>
        <v>0</v>
      </c>
      <c r="M266" s="105"/>
      <c r="N266" s="105"/>
      <c r="O266" s="38">
        <f>IF($C$12=0,O263,O263+(O263*$C$12))</f>
        <v>0</v>
      </c>
      <c r="P266" s="38">
        <f>IF($C$15=$H$12,+(L266+O266)*$G$14/12,0)</f>
        <v>0</v>
      </c>
      <c r="Q266" s="38">
        <f>IF(Q263=0,0,+O266)</f>
        <v>0</v>
      </c>
      <c r="R266" s="38">
        <f>IF($C$15=$H$12,+SUM(L266:Q266)*$G$14/12,0)</f>
        <v>0</v>
      </c>
      <c r="S266" s="38">
        <f>IF(S263=0,0,+Q266)</f>
        <v>0</v>
      </c>
      <c r="T266" s="38">
        <f>IF($C$15=$H$12,SUM(L266:S266)*$G$14/12,0)</f>
        <v>0</v>
      </c>
      <c r="U266" s="38">
        <f>IF(U263=0,0,+S266)</f>
        <v>0</v>
      </c>
      <c r="V266" s="38">
        <f>IF($C$15=$H$12,SUM(L266:U266)*$G$14/12,0)</f>
        <v>0</v>
      </c>
      <c r="W266" s="38">
        <f>IF(W263=0,0,+U266)</f>
        <v>0</v>
      </c>
      <c r="X266" s="38">
        <f>IF($C$15=$H$12,SUM(L266:W266)*$G$14/12,0)</f>
        <v>0</v>
      </c>
      <c r="Y266" s="38">
        <f>IF(Y263=0,0,+W266)</f>
        <v>0</v>
      </c>
      <c r="Z266" s="38">
        <f>IF($C$15=$H$12,SUM(L266:Y266)*$G$14/12,0)</f>
        <v>0</v>
      </c>
      <c r="AA266" s="38">
        <f>IF(AA263=0,0,+Y266)</f>
        <v>0</v>
      </c>
      <c r="AB266" s="38">
        <f>IF($C$15=$H$12,SUM(L266:AA266)*$G$14/12,0)</f>
        <v>0</v>
      </c>
      <c r="AC266" s="38">
        <f>IF(AC263=0,0,+AA266)</f>
        <v>0</v>
      </c>
      <c r="AD266" s="38">
        <f>IF($C$15=$H$12,SUM(L266:AC266)*$G$14/12,0)</f>
        <v>0</v>
      </c>
      <c r="AE266" s="38">
        <f>IF(AE263=0,0,+AC266)</f>
        <v>0</v>
      </c>
      <c r="AF266" s="38">
        <f>IF($C$15=$H$12,SUM(L266:AE266)*$G$14/12,0)</f>
        <v>0</v>
      </c>
      <c r="AG266" s="38">
        <f>IF(AG263=0,0,+AE266)</f>
        <v>0</v>
      </c>
      <c r="AH266" s="38">
        <f>IF($C$15=$H$12,SUM(L266:AG266)*$G$14/12,0)</f>
        <v>0</v>
      </c>
      <c r="AI266" s="38">
        <f>IF(AI263=0,0,+AG266)</f>
        <v>0</v>
      </c>
      <c r="AJ266" s="38">
        <f>IF($C$15=$H$12,SUM(L266:AI266)*$G$14/12,0)</f>
        <v>0</v>
      </c>
      <c r="AK266" s="38">
        <f>IF(AK263=0,0,+AI266)</f>
        <v>0</v>
      </c>
      <c r="AL266" s="38">
        <f>IF($C$15=$H$12,SUM(L266:AK266)*$G$14/12,IF($C$15=$H$13,(L266+O266)*$G$14,0))</f>
        <v>0</v>
      </c>
      <c r="AM266" s="38">
        <f>SUM(L266:AL266)</f>
        <v>0</v>
      </c>
      <c r="AN266" s="113">
        <f>+P266+R266+T266+V266+X266+Z266+AB266+AD266+AF266+AH266+AJ266+AL266</f>
        <v>0</v>
      </c>
      <c r="AO266" s="113">
        <f>+AO263+O266+Q266+S266+U266+W266+Y266+AA266+AC266+AE266+AG266+AI266+AK266</f>
        <v>0</v>
      </c>
      <c r="AP266" s="113">
        <f>+AP263+(AP263*$C$12)</f>
        <v>0</v>
      </c>
      <c r="AQ266" s="113">
        <f>+AP266-(AP266*$C$19)</f>
        <v>0</v>
      </c>
      <c r="AR266" s="108"/>
      <c r="AT266" s="109"/>
      <c r="AU266" s="109"/>
      <c r="AV266" s="109"/>
      <c r="AW266" s="109"/>
      <c r="AX266" s="109"/>
      <c r="AY266" s="109"/>
      <c r="AZ266" s="109"/>
      <c r="BA266" s="109"/>
      <c r="BB266" s="109"/>
      <c r="BC266" s="109"/>
      <c r="BD266" s="109"/>
      <c r="BE266" s="109"/>
      <c r="BF266" s="109"/>
      <c r="BG266" s="109"/>
      <c r="BH266" s="109"/>
      <c r="BI266" s="109"/>
      <c r="BJ266" s="109"/>
      <c r="BK266" s="109"/>
      <c r="BL266" s="109"/>
      <c r="BM266" s="109"/>
      <c r="BN266" s="109"/>
      <c r="BO266" s="109"/>
      <c r="BP266" s="109"/>
      <c r="BQ266" s="109"/>
      <c r="BR266" s="109"/>
      <c r="BS266" s="109"/>
      <c r="BT266" s="110"/>
      <c r="BU266" s="110"/>
      <c r="BV266" s="110"/>
      <c r="BW266" s="110"/>
      <c r="BX266" s="110"/>
      <c r="BY266" s="110"/>
      <c r="BZ266" s="110"/>
      <c r="CA266" s="110"/>
      <c r="CB266" s="110"/>
    </row>
    <row r="267" spans="7:80" s="97" customFormat="1" x14ac:dyDescent="0.25">
      <c r="G267" s="108" t="s">
        <v>16</v>
      </c>
      <c r="H267" s="114"/>
      <c r="I267" s="112">
        <f>IF(O267=$C$16,P267,IF($C$16=Q267,R267,IF(S267=$C$16,T267,IF(U267=$C$16,V267,IF(W267=$C$16,X267,IF(Y267=$C$16,Z267,IF(AA267=$C$16,AB267,IF(AC267=$C$16,AD267,IF(AE267=$C$16,AF267,IF(AG267=$C$16,AH267,IF(AI267=$C$16,AJ267,IF($C$16=AK267,AL267,0))))))))))))</f>
        <v>0</v>
      </c>
      <c r="J267" s="112"/>
      <c r="K267" s="100"/>
      <c r="L267" s="112"/>
      <c r="M267" s="105"/>
      <c r="N267" s="105"/>
      <c r="O267" s="109">
        <f>+O264+12</f>
        <v>937</v>
      </c>
      <c r="P267" s="112">
        <f>SUM($L266:P266)</f>
        <v>0</v>
      </c>
      <c r="Q267" s="109">
        <f>+O267+1</f>
        <v>938</v>
      </c>
      <c r="R267" s="112">
        <f>SUM($L266:R266)</f>
        <v>0</v>
      </c>
      <c r="S267" s="109">
        <f>+Q267+1</f>
        <v>939</v>
      </c>
      <c r="T267" s="112">
        <f>SUM($L266:T266)</f>
        <v>0</v>
      </c>
      <c r="U267" s="109">
        <f>+S267+1</f>
        <v>940</v>
      </c>
      <c r="V267" s="112">
        <f>SUM($L266:V266)</f>
        <v>0</v>
      </c>
      <c r="W267" s="109">
        <f>+U267+1</f>
        <v>941</v>
      </c>
      <c r="X267" s="112">
        <f>SUM($L266:X266)</f>
        <v>0</v>
      </c>
      <c r="Y267" s="109">
        <f>+W267+1</f>
        <v>942</v>
      </c>
      <c r="Z267" s="112">
        <f>SUM($L266:Z266)</f>
        <v>0</v>
      </c>
      <c r="AA267" s="109">
        <f>+Y267+1</f>
        <v>943</v>
      </c>
      <c r="AB267" s="112">
        <f>SUM($L266:AB266)</f>
        <v>0</v>
      </c>
      <c r="AC267" s="109">
        <f>+AA267+1</f>
        <v>944</v>
      </c>
      <c r="AD267" s="112">
        <f>SUM($L266:AD266)</f>
        <v>0</v>
      </c>
      <c r="AE267" s="109">
        <f>+AC267+1</f>
        <v>945</v>
      </c>
      <c r="AF267" s="112">
        <f>SUM($L266:AF266)</f>
        <v>0</v>
      </c>
      <c r="AG267" s="109">
        <f>+AE267+1</f>
        <v>946</v>
      </c>
      <c r="AH267" s="112">
        <f>SUM($L266:AH266)</f>
        <v>0</v>
      </c>
      <c r="AI267" s="109">
        <f>+AG267+1</f>
        <v>947</v>
      </c>
      <c r="AJ267" s="112">
        <f>SUM($L266:AJ266)</f>
        <v>0</v>
      </c>
      <c r="AK267" s="109">
        <f>+AI267+1</f>
        <v>948</v>
      </c>
      <c r="AL267" s="112">
        <f>SUM($L266:AL266)</f>
        <v>0</v>
      </c>
      <c r="AM267" s="112"/>
      <c r="AN267" s="107"/>
      <c r="AO267" s="107"/>
      <c r="AP267" s="107"/>
      <c r="AQ267" s="107"/>
      <c r="AR267" s="108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109"/>
      <c r="BE267" s="109"/>
      <c r="BF267" s="109"/>
      <c r="BG267" s="109"/>
      <c r="BH267" s="109"/>
      <c r="BI267" s="109"/>
      <c r="BJ267" s="109"/>
      <c r="BK267" s="109"/>
      <c r="BL267" s="109"/>
      <c r="BM267" s="109"/>
      <c r="BN267" s="109"/>
      <c r="BO267" s="109"/>
      <c r="BP267" s="109"/>
      <c r="BQ267" s="109"/>
      <c r="BR267" s="109"/>
      <c r="BS267" s="109"/>
      <c r="BT267" s="110"/>
      <c r="BU267" s="110"/>
      <c r="BV267" s="110"/>
      <c r="BW267" s="110"/>
      <c r="BX267" s="110"/>
      <c r="BY267" s="110"/>
      <c r="BZ267" s="110"/>
      <c r="CA267" s="110"/>
      <c r="CB267" s="110"/>
    </row>
    <row r="268" spans="7:80" s="97" customFormat="1" x14ac:dyDescent="0.25">
      <c r="G268" s="101" t="s">
        <v>17</v>
      </c>
      <c r="H268" s="102">
        <f>IF(O267=$C$16,P268,IF($C$16=Q267,R268,IF(S267=$C$16,T268,IF(U267=$C$16,V268,IF(W267=$C$16,X268,IF(Y267=$C$16,Z268,IF(AA267=$C$16,AB268,IF(AC267=$C$16,AD268,IF(AE267=$C$16,AF268,IF(AG267=$C$16,AH268,IF(AI267=$C$16,AJ268,IF($C$16=AK267,AL268,0))))))))))))</f>
        <v>0</v>
      </c>
      <c r="I268" s="103"/>
      <c r="J268" s="104"/>
      <c r="K268" s="103"/>
      <c r="L268" s="102"/>
      <c r="M268" s="105">
        <f>+AN263</f>
        <v>0</v>
      </c>
      <c r="N268" s="105"/>
      <c r="O268" s="106">
        <f>+O266</f>
        <v>0</v>
      </c>
      <c r="P268" s="102">
        <f>+M268+P266</f>
        <v>0</v>
      </c>
      <c r="Q268" s="106">
        <f t="shared" ref="Q268:AL268" si="3318">+Q266+O268</f>
        <v>0</v>
      </c>
      <c r="R268" s="102">
        <f t="shared" si="3318"/>
        <v>0</v>
      </c>
      <c r="S268" s="106">
        <f t="shared" si="3318"/>
        <v>0</v>
      </c>
      <c r="T268" s="102">
        <f t="shared" si="3318"/>
        <v>0</v>
      </c>
      <c r="U268" s="106">
        <f t="shared" si="3318"/>
        <v>0</v>
      </c>
      <c r="V268" s="102">
        <f t="shared" si="3318"/>
        <v>0</v>
      </c>
      <c r="W268" s="106">
        <f t="shared" si="3318"/>
        <v>0</v>
      </c>
      <c r="X268" s="102">
        <f t="shared" si="3318"/>
        <v>0</v>
      </c>
      <c r="Y268" s="106">
        <f t="shared" si="3318"/>
        <v>0</v>
      </c>
      <c r="Z268" s="102">
        <f t="shared" si="3318"/>
        <v>0</v>
      </c>
      <c r="AA268" s="106">
        <f t="shared" si="3318"/>
        <v>0</v>
      </c>
      <c r="AB268" s="102">
        <f t="shared" si="3318"/>
        <v>0</v>
      </c>
      <c r="AC268" s="106">
        <f t="shared" si="3318"/>
        <v>0</v>
      </c>
      <c r="AD268" s="102">
        <f t="shared" si="3318"/>
        <v>0</v>
      </c>
      <c r="AE268" s="106">
        <f t="shared" si="3318"/>
        <v>0</v>
      </c>
      <c r="AF268" s="102">
        <f t="shared" si="3318"/>
        <v>0</v>
      </c>
      <c r="AG268" s="106">
        <f t="shared" si="3318"/>
        <v>0</v>
      </c>
      <c r="AH268" s="102">
        <f t="shared" si="3318"/>
        <v>0</v>
      </c>
      <c r="AI268" s="106">
        <f t="shared" si="3318"/>
        <v>0</v>
      </c>
      <c r="AJ268" s="102">
        <f t="shared" si="3318"/>
        <v>0</v>
      </c>
      <c r="AK268" s="106">
        <f t="shared" si="3318"/>
        <v>0</v>
      </c>
      <c r="AL268" s="102">
        <f t="shared" si="3318"/>
        <v>0</v>
      </c>
      <c r="AM268" s="102"/>
      <c r="AN268" s="105"/>
      <c r="AO268" s="105"/>
      <c r="AP268" s="107"/>
      <c r="AQ268" s="107"/>
      <c r="AR268" s="108"/>
      <c r="AT268" s="109"/>
      <c r="AU268" s="109"/>
      <c r="AV268" s="109"/>
      <c r="AW268" s="109"/>
      <c r="AX268" s="109"/>
      <c r="AY268" s="109"/>
      <c r="AZ268" s="109"/>
      <c r="BA268" s="109"/>
      <c r="BB268" s="109"/>
      <c r="BC268" s="109"/>
      <c r="BD268" s="109"/>
      <c r="BE268" s="109"/>
      <c r="BF268" s="109"/>
      <c r="BG268" s="109"/>
      <c r="BH268" s="109"/>
      <c r="BI268" s="109"/>
      <c r="BJ268" s="109"/>
      <c r="BK268" s="109"/>
      <c r="BL268" s="109"/>
      <c r="BM268" s="109"/>
      <c r="BN268" s="109"/>
      <c r="BO268" s="109"/>
      <c r="BP268" s="109"/>
      <c r="BQ268" s="109"/>
      <c r="BR268" s="109"/>
      <c r="BS268" s="109"/>
      <c r="BT268" s="110"/>
      <c r="BU268" s="110"/>
      <c r="BV268" s="110"/>
      <c r="BW268" s="110"/>
      <c r="BX268" s="110"/>
      <c r="BY268" s="110"/>
      <c r="BZ268" s="110"/>
      <c r="CA268" s="110"/>
      <c r="CB268" s="110"/>
    </row>
    <row r="269" spans="7:80" s="97" customFormat="1" x14ac:dyDescent="0.25">
      <c r="G269" s="36"/>
      <c r="H269" s="37"/>
      <c r="I269" s="112"/>
      <c r="J269" s="112"/>
      <c r="K269" s="39">
        <f t="shared" ref="K269" si="3319">+K266+1</f>
        <v>80</v>
      </c>
      <c r="L269" s="38">
        <f t="shared" ref="L269" si="3320">+AM266</f>
        <v>0</v>
      </c>
      <c r="M269" s="105"/>
      <c r="N269" s="105"/>
      <c r="O269" s="38">
        <f>IF($C$12=0,O266,O266+(O266*$C$12))</f>
        <v>0</v>
      </c>
      <c r="P269" s="38">
        <f>IF($C$15=$H$12,+(L269+O269)*$G$14/12,0)</f>
        <v>0</v>
      </c>
      <c r="Q269" s="38">
        <f t="shared" ref="Q269" si="3321">IF(Q266=0,0,+O269)</f>
        <v>0</v>
      </c>
      <c r="R269" s="38">
        <f>IF($C$15=$H$12,+SUM(L269:Q269)*$G$14/12,0)</f>
        <v>0</v>
      </c>
      <c r="S269" s="38">
        <f t="shared" ref="S269" si="3322">IF(S266=0,0,+Q269)</f>
        <v>0</v>
      </c>
      <c r="T269" s="38">
        <f>IF($C$15=$H$12,SUM(L269:S269)*$G$14/12,0)</f>
        <v>0</v>
      </c>
      <c r="U269" s="38">
        <f t="shared" ref="U269" si="3323">IF(U266=0,0,+S269)</f>
        <v>0</v>
      </c>
      <c r="V269" s="38">
        <f>IF($C$15=$H$12,SUM(L269:U269)*$G$14/12,0)</f>
        <v>0</v>
      </c>
      <c r="W269" s="38">
        <f t="shared" ref="W269" si="3324">IF(W266=0,0,+U269)</f>
        <v>0</v>
      </c>
      <c r="X269" s="38">
        <f>IF($C$15=$H$12,SUM(L269:W269)*$G$14/12,0)</f>
        <v>0</v>
      </c>
      <c r="Y269" s="38">
        <f t="shared" ref="Y269" si="3325">IF(Y266=0,0,+W269)</f>
        <v>0</v>
      </c>
      <c r="Z269" s="38">
        <f>IF($C$15=$H$12,SUM(L269:Y269)*$G$14/12,0)</f>
        <v>0</v>
      </c>
      <c r="AA269" s="38">
        <f t="shared" ref="AA269" si="3326">IF(AA266=0,0,+Y269)</f>
        <v>0</v>
      </c>
      <c r="AB269" s="38">
        <f>IF($C$15=$H$12,SUM(L269:AA269)*$G$14/12,0)</f>
        <v>0</v>
      </c>
      <c r="AC269" s="38">
        <f t="shared" ref="AC269" si="3327">IF(AC266=0,0,+AA269)</f>
        <v>0</v>
      </c>
      <c r="AD269" s="38">
        <f>IF($C$15=$H$12,SUM(L269:AC269)*$G$14/12,0)</f>
        <v>0</v>
      </c>
      <c r="AE269" s="38">
        <f t="shared" ref="AE269" si="3328">IF(AE266=0,0,+AC269)</f>
        <v>0</v>
      </c>
      <c r="AF269" s="38">
        <f>IF($C$15=$H$12,SUM(L269:AE269)*$G$14/12,0)</f>
        <v>0</v>
      </c>
      <c r="AG269" s="38">
        <f t="shared" ref="AG269" si="3329">IF(AG266=0,0,+AE269)</f>
        <v>0</v>
      </c>
      <c r="AH269" s="38">
        <f>IF($C$15=$H$12,SUM(L269:AG269)*$G$14/12,0)</f>
        <v>0</v>
      </c>
      <c r="AI269" s="38">
        <f t="shared" ref="AI269" si="3330">IF(AI266=0,0,+AG269)</f>
        <v>0</v>
      </c>
      <c r="AJ269" s="38">
        <f>IF($C$15=$H$12,SUM(L269:AI269)*$G$14/12,0)</f>
        <v>0</v>
      </c>
      <c r="AK269" s="38">
        <f t="shared" ref="AK269" si="3331">IF(AK266=0,0,+AI269)</f>
        <v>0</v>
      </c>
      <c r="AL269" s="38">
        <f>IF($C$15=$H$12,SUM(L269:AK269)*$G$14/12,IF($C$15=$H$13,(L269+O269)*$G$14,0))</f>
        <v>0</v>
      </c>
      <c r="AM269" s="38">
        <f t="shared" ref="AM269" si="3332">SUM(L269:AL269)</f>
        <v>0</v>
      </c>
      <c r="AN269" s="113">
        <f t="shared" ref="AN269" si="3333">+P269+R269+T269+V269+X269+Z269+AB269+AD269+AF269+AH269+AJ269+AL269</f>
        <v>0</v>
      </c>
      <c r="AO269" s="113">
        <f>+AO266+O269+Q269+S269+U269+W269+Y269+AA269+AC269+AE269+AG269+AI269+AK269</f>
        <v>0</v>
      </c>
      <c r="AP269" s="113">
        <f>+AP266+(AP266*$C$12)</f>
        <v>0</v>
      </c>
      <c r="AQ269" s="113">
        <f>+AP269-(AP269*$C$19)</f>
        <v>0</v>
      </c>
      <c r="AR269" s="108"/>
      <c r="AT269" s="109"/>
      <c r="AU269" s="109"/>
      <c r="AV269" s="109"/>
      <c r="AW269" s="109"/>
      <c r="AX269" s="109"/>
      <c r="AY269" s="109"/>
      <c r="AZ269" s="109"/>
      <c r="BA269" s="109"/>
      <c r="BB269" s="109"/>
      <c r="BC269" s="109"/>
      <c r="BD269" s="109"/>
      <c r="BE269" s="109"/>
      <c r="BF269" s="109"/>
      <c r="BG269" s="109"/>
      <c r="BH269" s="109"/>
      <c r="BI269" s="109"/>
      <c r="BJ269" s="109"/>
      <c r="BK269" s="109"/>
      <c r="BL269" s="109"/>
      <c r="BM269" s="109"/>
      <c r="BN269" s="109"/>
      <c r="BO269" s="109"/>
      <c r="BP269" s="109"/>
      <c r="BQ269" s="109"/>
      <c r="BR269" s="109"/>
      <c r="BS269" s="109"/>
      <c r="BT269" s="110"/>
      <c r="BU269" s="110"/>
      <c r="BV269" s="110"/>
      <c r="BW269" s="110"/>
      <c r="BX269" s="110"/>
      <c r="BY269" s="110"/>
      <c r="BZ269" s="110"/>
      <c r="CA269" s="110"/>
      <c r="CB269" s="110"/>
    </row>
    <row r="270" spans="7:80" s="97" customFormat="1" x14ac:dyDescent="0.25">
      <c r="G270" s="108" t="s">
        <v>16</v>
      </c>
      <c r="H270" s="114"/>
      <c r="I270" s="112">
        <f>IF(O270=$C$16,P270,IF($C$16=Q270,R270,IF(S270=$C$16,T270,IF(U270=$C$16,V270,IF(W270=$C$16,X270,IF(Y270=$C$16,Z270,IF(AA270=$C$16,AB270,IF(AC270=$C$16,AD270,IF(AE270=$C$16,AF270,IF(AG270=$C$16,AH270,IF(AI270=$C$16,AJ270,IF($C$16=AK270,AL270,0))))))))))))</f>
        <v>0</v>
      </c>
      <c r="J270" s="112"/>
      <c r="K270" s="100"/>
      <c r="L270" s="112"/>
      <c r="M270" s="105"/>
      <c r="N270" s="105"/>
      <c r="O270" s="109">
        <f t="shared" ref="O270" si="3334">+O267+12</f>
        <v>949</v>
      </c>
      <c r="P270" s="112">
        <f>SUM($L269:P269)</f>
        <v>0</v>
      </c>
      <c r="Q270" s="109">
        <f t="shared" ref="Q270" si="3335">+O270+1</f>
        <v>950</v>
      </c>
      <c r="R270" s="112">
        <f>SUM($L269:R269)</f>
        <v>0</v>
      </c>
      <c r="S270" s="109">
        <f t="shared" ref="S270" si="3336">+Q270+1</f>
        <v>951</v>
      </c>
      <c r="T270" s="112">
        <f>SUM($L269:T269)</f>
        <v>0</v>
      </c>
      <c r="U270" s="109">
        <f t="shared" ref="U270" si="3337">+S270+1</f>
        <v>952</v>
      </c>
      <c r="V270" s="112">
        <f>SUM($L269:V269)</f>
        <v>0</v>
      </c>
      <c r="W270" s="109">
        <f t="shared" ref="W270" si="3338">+U270+1</f>
        <v>953</v>
      </c>
      <c r="X270" s="112">
        <f>SUM($L269:X269)</f>
        <v>0</v>
      </c>
      <c r="Y270" s="109">
        <f t="shared" ref="Y270" si="3339">+W270+1</f>
        <v>954</v>
      </c>
      <c r="Z270" s="112">
        <f>SUM($L269:Z269)</f>
        <v>0</v>
      </c>
      <c r="AA270" s="109">
        <f t="shared" ref="AA270" si="3340">+Y270+1</f>
        <v>955</v>
      </c>
      <c r="AB270" s="112">
        <f>SUM($L269:AB269)</f>
        <v>0</v>
      </c>
      <c r="AC270" s="109">
        <f t="shared" ref="AC270" si="3341">+AA270+1</f>
        <v>956</v>
      </c>
      <c r="AD270" s="112">
        <f>SUM($L269:AD269)</f>
        <v>0</v>
      </c>
      <c r="AE270" s="109">
        <f t="shared" ref="AE270" si="3342">+AC270+1</f>
        <v>957</v>
      </c>
      <c r="AF270" s="112">
        <f>SUM($L269:AF269)</f>
        <v>0</v>
      </c>
      <c r="AG270" s="109">
        <f t="shared" ref="AG270" si="3343">+AE270+1</f>
        <v>958</v>
      </c>
      <c r="AH270" s="112">
        <f>SUM($L269:AH269)</f>
        <v>0</v>
      </c>
      <c r="AI270" s="109">
        <f t="shared" ref="AI270" si="3344">+AG270+1</f>
        <v>959</v>
      </c>
      <c r="AJ270" s="112">
        <f>SUM($L269:AJ269)</f>
        <v>0</v>
      </c>
      <c r="AK270" s="109">
        <f t="shared" ref="AK270" si="3345">+AI270+1</f>
        <v>960</v>
      </c>
      <c r="AL270" s="112">
        <f>SUM($L269:AL269)</f>
        <v>0</v>
      </c>
      <c r="AM270" s="112"/>
      <c r="AN270" s="107"/>
      <c r="AO270" s="107"/>
      <c r="AP270" s="107"/>
      <c r="AQ270" s="107"/>
      <c r="AR270" s="108"/>
      <c r="AT270" s="109"/>
      <c r="AU270" s="109"/>
      <c r="AV270" s="109"/>
      <c r="AW270" s="109"/>
      <c r="AX270" s="109"/>
      <c r="AY270" s="109"/>
      <c r="AZ270" s="109"/>
      <c r="BA270" s="109"/>
      <c r="BB270" s="109"/>
      <c r="BC270" s="109"/>
      <c r="BD270" s="109"/>
      <c r="BE270" s="109"/>
      <c r="BF270" s="109"/>
      <c r="BG270" s="109"/>
      <c r="BH270" s="109"/>
      <c r="BI270" s="109"/>
      <c r="BJ270" s="109"/>
      <c r="BK270" s="109"/>
      <c r="BL270" s="109"/>
      <c r="BM270" s="109"/>
      <c r="BN270" s="109"/>
      <c r="BO270" s="109"/>
      <c r="BP270" s="109"/>
      <c r="BQ270" s="109"/>
      <c r="BR270" s="109"/>
      <c r="BS270" s="109"/>
      <c r="BT270" s="110"/>
      <c r="BU270" s="110"/>
      <c r="BV270" s="110"/>
      <c r="BW270" s="110"/>
      <c r="BX270" s="110"/>
      <c r="BY270" s="110"/>
      <c r="BZ270" s="110"/>
      <c r="CA270" s="110"/>
      <c r="CB270" s="110"/>
    </row>
    <row r="271" spans="7:80" s="97" customFormat="1" x14ac:dyDescent="0.25">
      <c r="G271" s="101" t="s">
        <v>17</v>
      </c>
      <c r="H271" s="102">
        <f>IF(O270=$C$16,P271,IF($C$16=Q270,R271,IF(S270=$C$16,T271,IF(U270=$C$16,V271,IF(W270=$C$16,X271,IF(Y270=$C$16,Z271,IF(AA270=$C$16,AB271,IF(AC270=$C$16,AD271,IF(AE270=$C$16,AF271,IF(AG270=$C$16,AH271,IF(AI270=$C$16,AJ271,IF($C$16=AK270,AL271,0))))))))))))</f>
        <v>0</v>
      </c>
      <c r="I271" s="103"/>
      <c r="J271" s="104"/>
      <c r="K271" s="103"/>
      <c r="L271" s="102"/>
      <c r="M271" s="105">
        <f t="shared" ref="M271" si="3346">+AN266</f>
        <v>0</v>
      </c>
      <c r="N271" s="105"/>
      <c r="O271" s="106">
        <f t="shared" ref="O271" si="3347">+O269</f>
        <v>0</v>
      </c>
      <c r="P271" s="102">
        <f t="shared" ref="P271" si="3348">+M271+P269</f>
        <v>0</v>
      </c>
      <c r="Q271" s="106">
        <f t="shared" ref="Q271" si="3349">+Q269+O271</f>
        <v>0</v>
      </c>
      <c r="R271" s="102">
        <f t="shared" ref="R271" si="3350">+R269+P271</f>
        <v>0</v>
      </c>
      <c r="S271" s="106">
        <f t="shared" ref="S271" si="3351">+S269+Q271</f>
        <v>0</v>
      </c>
      <c r="T271" s="102">
        <f t="shared" ref="T271" si="3352">+T269+R271</f>
        <v>0</v>
      </c>
      <c r="U271" s="106">
        <f t="shared" ref="U271" si="3353">+U269+S271</f>
        <v>0</v>
      </c>
      <c r="V271" s="102">
        <f t="shared" ref="V271" si="3354">+V269+T271</f>
        <v>0</v>
      </c>
      <c r="W271" s="106">
        <f t="shared" ref="W271" si="3355">+W269+U271</f>
        <v>0</v>
      </c>
      <c r="X271" s="102">
        <f t="shared" ref="X271" si="3356">+X269+V271</f>
        <v>0</v>
      </c>
      <c r="Y271" s="106">
        <f t="shared" ref="Y271" si="3357">+Y269+W271</f>
        <v>0</v>
      </c>
      <c r="Z271" s="102">
        <f t="shared" ref="Z271" si="3358">+Z269+X271</f>
        <v>0</v>
      </c>
      <c r="AA271" s="106">
        <f t="shared" ref="AA271" si="3359">+AA269+Y271</f>
        <v>0</v>
      </c>
      <c r="AB271" s="102">
        <f t="shared" ref="AB271" si="3360">+AB269+Z271</f>
        <v>0</v>
      </c>
      <c r="AC271" s="106">
        <f t="shared" ref="AC271" si="3361">+AC269+AA271</f>
        <v>0</v>
      </c>
      <c r="AD271" s="102">
        <f t="shared" ref="AD271" si="3362">+AD269+AB271</f>
        <v>0</v>
      </c>
      <c r="AE271" s="106">
        <f t="shared" ref="AE271" si="3363">+AE269+AC271</f>
        <v>0</v>
      </c>
      <c r="AF271" s="102">
        <f t="shared" ref="AF271" si="3364">+AF269+AD271</f>
        <v>0</v>
      </c>
      <c r="AG271" s="106">
        <f t="shared" ref="AG271" si="3365">+AG269+AE271</f>
        <v>0</v>
      </c>
      <c r="AH271" s="102">
        <f t="shared" ref="AH271" si="3366">+AH269+AF271</f>
        <v>0</v>
      </c>
      <c r="AI271" s="106">
        <f t="shared" ref="AI271" si="3367">+AI269+AG271</f>
        <v>0</v>
      </c>
      <c r="AJ271" s="102">
        <f t="shared" ref="AJ271" si="3368">+AJ269+AH271</f>
        <v>0</v>
      </c>
      <c r="AK271" s="106">
        <f t="shared" ref="AK271" si="3369">+AK269+AI271</f>
        <v>0</v>
      </c>
      <c r="AL271" s="102">
        <f t="shared" ref="AL271" si="3370">+AL269+AJ271</f>
        <v>0</v>
      </c>
      <c r="AM271" s="102"/>
      <c r="AN271" s="105"/>
      <c r="AO271" s="105"/>
      <c r="AP271" s="107"/>
      <c r="AQ271" s="107"/>
      <c r="AR271" s="108"/>
      <c r="AT271" s="109"/>
      <c r="AU271" s="109"/>
      <c r="AV271" s="109"/>
      <c r="AW271" s="109"/>
      <c r="AX271" s="109"/>
      <c r="AY271" s="109"/>
      <c r="AZ271" s="109"/>
      <c r="BA271" s="109"/>
      <c r="BB271" s="109"/>
      <c r="BC271" s="109"/>
      <c r="BD271" s="109"/>
      <c r="BE271" s="109"/>
      <c r="BF271" s="109"/>
      <c r="BG271" s="109"/>
      <c r="BH271" s="109"/>
      <c r="BI271" s="109"/>
      <c r="BJ271" s="109"/>
      <c r="BK271" s="109"/>
      <c r="BL271" s="109"/>
      <c r="BM271" s="109"/>
      <c r="BN271" s="109"/>
      <c r="BO271" s="109"/>
      <c r="BP271" s="109"/>
      <c r="BQ271" s="109"/>
      <c r="BR271" s="109"/>
      <c r="BS271" s="109"/>
      <c r="BT271" s="110"/>
      <c r="BU271" s="110"/>
      <c r="BV271" s="110"/>
      <c r="BW271" s="110"/>
      <c r="BX271" s="110"/>
      <c r="BY271" s="110"/>
      <c r="BZ271" s="110"/>
      <c r="CA271" s="110"/>
      <c r="CB271" s="110"/>
    </row>
    <row r="272" spans="7:80" s="97" customFormat="1" x14ac:dyDescent="0.25">
      <c r="G272" s="36"/>
      <c r="H272" s="37"/>
      <c r="I272" s="112"/>
      <c r="J272" s="112"/>
      <c r="K272" s="39">
        <f t="shared" ref="K272" si="3371">+K269+1</f>
        <v>81</v>
      </c>
      <c r="L272" s="38">
        <f t="shared" ref="L272" si="3372">+AM269</f>
        <v>0</v>
      </c>
      <c r="M272" s="105"/>
      <c r="N272" s="105"/>
      <c r="O272" s="38">
        <f>IF($C$12=0,O269,O269+(O269*$C$12))</f>
        <v>0</v>
      </c>
      <c r="P272" s="38">
        <f>IF($C$15=$H$12,+(L272+O272)*$G$14/12,0)</f>
        <v>0</v>
      </c>
      <c r="Q272" s="38">
        <f t="shared" ref="Q272" si="3373">IF(Q269=0,0,+O272)</f>
        <v>0</v>
      </c>
      <c r="R272" s="38">
        <f>IF($C$15=$H$12,+SUM(L272:Q272)*$G$14/12,0)</f>
        <v>0</v>
      </c>
      <c r="S272" s="38">
        <f t="shared" ref="S272" si="3374">IF(S269=0,0,+Q272)</f>
        <v>0</v>
      </c>
      <c r="T272" s="38">
        <f>IF($C$15=$H$12,SUM(L272:S272)*$G$14/12,0)</f>
        <v>0</v>
      </c>
      <c r="U272" s="38">
        <f t="shared" ref="U272" si="3375">IF(U269=0,0,+S272)</f>
        <v>0</v>
      </c>
      <c r="V272" s="38">
        <f>IF($C$15=$H$12,SUM(L272:U272)*$G$14/12,0)</f>
        <v>0</v>
      </c>
      <c r="W272" s="38">
        <f t="shared" ref="W272" si="3376">IF(W269=0,0,+U272)</f>
        <v>0</v>
      </c>
      <c r="X272" s="38">
        <f>IF($C$15=$H$12,SUM(L272:W272)*$G$14/12,0)</f>
        <v>0</v>
      </c>
      <c r="Y272" s="38">
        <f t="shared" ref="Y272" si="3377">IF(Y269=0,0,+W272)</f>
        <v>0</v>
      </c>
      <c r="Z272" s="38">
        <f>IF($C$15=$H$12,SUM(L272:Y272)*$G$14/12,0)</f>
        <v>0</v>
      </c>
      <c r="AA272" s="38">
        <f t="shared" ref="AA272" si="3378">IF(AA269=0,0,+Y272)</f>
        <v>0</v>
      </c>
      <c r="AB272" s="38">
        <f>IF($C$15=$H$12,SUM(L272:AA272)*$G$14/12,0)</f>
        <v>0</v>
      </c>
      <c r="AC272" s="38">
        <f t="shared" ref="AC272" si="3379">IF(AC269=0,0,+AA272)</f>
        <v>0</v>
      </c>
      <c r="AD272" s="38">
        <f>IF($C$15=$H$12,SUM(L272:AC272)*$G$14/12,0)</f>
        <v>0</v>
      </c>
      <c r="AE272" s="38">
        <f t="shared" ref="AE272" si="3380">IF(AE269=0,0,+AC272)</f>
        <v>0</v>
      </c>
      <c r="AF272" s="38">
        <f>IF($C$15=$H$12,SUM(L272:AE272)*$G$14/12,0)</f>
        <v>0</v>
      </c>
      <c r="AG272" s="38">
        <f t="shared" ref="AG272" si="3381">IF(AG269=0,0,+AE272)</f>
        <v>0</v>
      </c>
      <c r="AH272" s="38">
        <f>IF($C$15=$H$12,SUM(L272:AG272)*$G$14/12,0)</f>
        <v>0</v>
      </c>
      <c r="AI272" s="38">
        <f t="shared" ref="AI272" si="3382">IF(AI269=0,0,+AG272)</f>
        <v>0</v>
      </c>
      <c r="AJ272" s="38">
        <f>IF($C$15=$H$12,SUM(L272:AI272)*$G$14/12,0)</f>
        <v>0</v>
      </c>
      <c r="AK272" s="38">
        <f t="shared" ref="AK272" si="3383">IF(AK269=0,0,+AI272)</f>
        <v>0</v>
      </c>
      <c r="AL272" s="38">
        <f>IF($C$15=$H$12,SUM(L272:AK272)*$G$14/12,IF($C$15=$H$13,(L272+O272)*$G$14,0))</f>
        <v>0</v>
      </c>
      <c r="AM272" s="38">
        <f t="shared" ref="AM272" si="3384">SUM(L272:AL272)</f>
        <v>0</v>
      </c>
      <c r="AN272" s="113">
        <f t="shared" ref="AN272" si="3385">+P272+R272+T272+V272+X272+Z272+AB272+AD272+AF272+AH272+AJ272+AL272</f>
        <v>0</v>
      </c>
      <c r="AO272" s="113">
        <f>+AO269+O272+Q272+S272+U272+W272+Y272+AA272+AC272+AE272+AG272+AI272+AK272</f>
        <v>0</v>
      </c>
      <c r="AP272" s="113">
        <f>+AP269+(AP269*$C$12)</f>
        <v>0</v>
      </c>
      <c r="AQ272" s="113">
        <f>+AP272-(AP272*$C$19)</f>
        <v>0</v>
      </c>
      <c r="AR272" s="108"/>
      <c r="AT272" s="109"/>
      <c r="AU272" s="109"/>
      <c r="AV272" s="109"/>
      <c r="AW272" s="109"/>
      <c r="AX272" s="109"/>
      <c r="AY272" s="109"/>
      <c r="AZ272" s="109"/>
      <c r="BA272" s="109"/>
      <c r="BB272" s="109"/>
      <c r="BC272" s="109"/>
      <c r="BD272" s="109"/>
      <c r="BE272" s="109"/>
      <c r="BF272" s="109"/>
      <c r="BG272" s="109"/>
      <c r="BH272" s="109"/>
      <c r="BI272" s="109"/>
      <c r="BJ272" s="109"/>
      <c r="BK272" s="109"/>
      <c r="BL272" s="109"/>
      <c r="BM272" s="109"/>
      <c r="BN272" s="109"/>
      <c r="BO272" s="109"/>
      <c r="BP272" s="109"/>
      <c r="BQ272" s="109"/>
      <c r="BR272" s="109"/>
      <c r="BS272" s="109"/>
      <c r="BT272" s="110"/>
      <c r="BU272" s="110"/>
      <c r="BV272" s="110"/>
      <c r="BW272" s="110"/>
      <c r="BX272" s="110"/>
      <c r="BY272" s="110"/>
      <c r="BZ272" s="110"/>
      <c r="CA272" s="110"/>
      <c r="CB272" s="110"/>
    </row>
    <row r="273" spans="7:80" s="97" customFormat="1" x14ac:dyDescent="0.25">
      <c r="G273" s="108" t="s">
        <v>16</v>
      </c>
      <c r="H273" s="114"/>
      <c r="I273" s="112">
        <f>IF(O273=$C$16,P273,IF($C$16=Q273,R273,IF(S273=$C$16,T273,IF(U273=$C$16,V273,IF(W273=$C$16,X273,IF(Y273=$C$16,Z273,IF(AA273=$C$16,AB273,IF(AC273=$C$16,AD273,IF(AE273=$C$16,AF273,IF(AG273=$C$16,AH273,IF(AI273=$C$16,AJ273,IF($C$16=AK273,AL273,0))))))))))))</f>
        <v>0</v>
      </c>
      <c r="J273" s="112"/>
      <c r="K273" s="100"/>
      <c r="L273" s="112"/>
      <c r="M273" s="105"/>
      <c r="N273" s="105"/>
      <c r="O273" s="109">
        <f t="shared" ref="O273" si="3386">+O270+12</f>
        <v>961</v>
      </c>
      <c r="P273" s="112">
        <f>SUM($L272:P272)</f>
        <v>0</v>
      </c>
      <c r="Q273" s="109">
        <f t="shared" ref="Q273" si="3387">+O273+1</f>
        <v>962</v>
      </c>
      <c r="R273" s="112">
        <f>SUM($L272:R272)</f>
        <v>0</v>
      </c>
      <c r="S273" s="109">
        <f t="shared" ref="S273" si="3388">+Q273+1</f>
        <v>963</v>
      </c>
      <c r="T273" s="112">
        <f>SUM($L272:T272)</f>
        <v>0</v>
      </c>
      <c r="U273" s="109">
        <f t="shared" ref="U273" si="3389">+S273+1</f>
        <v>964</v>
      </c>
      <c r="V273" s="112">
        <f>SUM($L272:V272)</f>
        <v>0</v>
      </c>
      <c r="W273" s="109">
        <f t="shared" ref="W273" si="3390">+U273+1</f>
        <v>965</v>
      </c>
      <c r="X273" s="112">
        <f>SUM($L272:X272)</f>
        <v>0</v>
      </c>
      <c r="Y273" s="109">
        <f t="shared" ref="Y273" si="3391">+W273+1</f>
        <v>966</v>
      </c>
      <c r="Z273" s="112">
        <f>SUM($L272:Z272)</f>
        <v>0</v>
      </c>
      <c r="AA273" s="109">
        <f t="shared" ref="AA273" si="3392">+Y273+1</f>
        <v>967</v>
      </c>
      <c r="AB273" s="112">
        <f>SUM($L272:AB272)</f>
        <v>0</v>
      </c>
      <c r="AC273" s="109">
        <f t="shared" ref="AC273" si="3393">+AA273+1</f>
        <v>968</v>
      </c>
      <c r="AD273" s="112">
        <f>SUM($L272:AD272)</f>
        <v>0</v>
      </c>
      <c r="AE273" s="109">
        <f t="shared" ref="AE273" si="3394">+AC273+1</f>
        <v>969</v>
      </c>
      <c r="AF273" s="112">
        <f>SUM($L272:AF272)</f>
        <v>0</v>
      </c>
      <c r="AG273" s="109">
        <f t="shared" ref="AG273" si="3395">+AE273+1</f>
        <v>970</v>
      </c>
      <c r="AH273" s="112">
        <f>SUM($L272:AH272)</f>
        <v>0</v>
      </c>
      <c r="AI273" s="109">
        <f t="shared" ref="AI273" si="3396">+AG273+1</f>
        <v>971</v>
      </c>
      <c r="AJ273" s="112">
        <f>SUM($L272:AJ272)</f>
        <v>0</v>
      </c>
      <c r="AK273" s="109">
        <f t="shared" ref="AK273" si="3397">+AI273+1</f>
        <v>972</v>
      </c>
      <c r="AL273" s="112">
        <f>SUM($L272:AL272)</f>
        <v>0</v>
      </c>
      <c r="AM273" s="112"/>
      <c r="AN273" s="107"/>
      <c r="AO273" s="107"/>
      <c r="AP273" s="107"/>
      <c r="AQ273" s="107"/>
      <c r="AR273" s="108"/>
      <c r="AT273" s="109"/>
      <c r="AU273" s="109"/>
      <c r="AV273" s="109"/>
      <c r="AW273" s="109"/>
      <c r="AX273" s="109"/>
      <c r="AY273" s="109"/>
      <c r="AZ273" s="109"/>
      <c r="BA273" s="109"/>
      <c r="BB273" s="109"/>
      <c r="BC273" s="109"/>
      <c r="BD273" s="109"/>
      <c r="BE273" s="109"/>
      <c r="BF273" s="109"/>
      <c r="BG273" s="109"/>
      <c r="BH273" s="109"/>
      <c r="BI273" s="109"/>
      <c r="BJ273" s="109"/>
      <c r="BK273" s="109"/>
      <c r="BL273" s="109"/>
      <c r="BM273" s="109"/>
      <c r="BN273" s="109"/>
      <c r="BO273" s="109"/>
      <c r="BP273" s="109"/>
      <c r="BQ273" s="109"/>
      <c r="BR273" s="109"/>
      <c r="BS273" s="109"/>
      <c r="BT273" s="110"/>
      <c r="BU273" s="110"/>
      <c r="BV273" s="110"/>
      <c r="BW273" s="110"/>
      <c r="BX273" s="110"/>
      <c r="BY273" s="110"/>
      <c r="BZ273" s="110"/>
      <c r="CA273" s="110"/>
      <c r="CB273" s="110"/>
    </row>
    <row r="274" spans="7:80" s="97" customFormat="1" x14ac:dyDescent="0.25">
      <c r="G274" s="101" t="s">
        <v>17</v>
      </c>
      <c r="H274" s="102">
        <f>IF(O273=$C$16,P274,IF($C$16=Q273,R274,IF(S273=$C$16,T274,IF(U273=$C$16,V274,IF(W273=$C$16,X274,IF(Y273=$C$16,Z274,IF(AA273=$C$16,AB274,IF(AC273=$C$16,AD274,IF(AE273=$C$16,AF274,IF(AG273=$C$16,AH274,IF(AI273=$C$16,AJ274,IF($C$16=AK273,AL274,0))))))))))))</f>
        <v>0</v>
      </c>
      <c r="I274" s="103"/>
      <c r="J274" s="104"/>
      <c r="K274" s="103"/>
      <c r="L274" s="102"/>
      <c r="M274" s="105">
        <f t="shared" ref="M274" si="3398">+AN269</f>
        <v>0</v>
      </c>
      <c r="N274" s="105"/>
      <c r="O274" s="106">
        <f t="shared" ref="O274" si="3399">+O272</f>
        <v>0</v>
      </c>
      <c r="P274" s="102">
        <f t="shared" ref="P274" si="3400">+M274+P272</f>
        <v>0</v>
      </c>
      <c r="Q274" s="106">
        <f t="shared" ref="Q274" si="3401">+Q272+O274</f>
        <v>0</v>
      </c>
      <c r="R274" s="102">
        <f t="shared" ref="R274" si="3402">+R272+P274</f>
        <v>0</v>
      </c>
      <c r="S274" s="106">
        <f t="shared" ref="S274" si="3403">+S272+Q274</f>
        <v>0</v>
      </c>
      <c r="T274" s="102">
        <f t="shared" ref="T274" si="3404">+T272+R274</f>
        <v>0</v>
      </c>
      <c r="U274" s="106">
        <f t="shared" ref="U274" si="3405">+U272+S274</f>
        <v>0</v>
      </c>
      <c r="V274" s="102">
        <f t="shared" ref="V274" si="3406">+V272+T274</f>
        <v>0</v>
      </c>
      <c r="W274" s="106">
        <f t="shared" ref="W274" si="3407">+W272+U274</f>
        <v>0</v>
      </c>
      <c r="X274" s="102">
        <f t="shared" ref="X274" si="3408">+X272+V274</f>
        <v>0</v>
      </c>
      <c r="Y274" s="106">
        <f t="shared" ref="Y274" si="3409">+Y272+W274</f>
        <v>0</v>
      </c>
      <c r="Z274" s="102">
        <f t="shared" ref="Z274" si="3410">+Z272+X274</f>
        <v>0</v>
      </c>
      <c r="AA274" s="106">
        <f t="shared" ref="AA274" si="3411">+AA272+Y274</f>
        <v>0</v>
      </c>
      <c r="AB274" s="102">
        <f t="shared" ref="AB274" si="3412">+AB272+Z274</f>
        <v>0</v>
      </c>
      <c r="AC274" s="106">
        <f t="shared" ref="AC274" si="3413">+AC272+AA274</f>
        <v>0</v>
      </c>
      <c r="AD274" s="102">
        <f t="shared" ref="AD274" si="3414">+AD272+AB274</f>
        <v>0</v>
      </c>
      <c r="AE274" s="106">
        <f t="shared" ref="AE274" si="3415">+AE272+AC274</f>
        <v>0</v>
      </c>
      <c r="AF274" s="102">
        <f t="shared" ref="AF274" si="3416">+AF272+AD274</f>
        <v>0</v>
      </c>
      <c r="AG274" s="106">
        <f t="shared" ref="AG274" si="3417">+AG272+AE274</f>
        <v>0</v>
      </c>
      <c r="AH274" s="102">
        <f t="shared" ref="AH274" si="3418">+AH272+AF274</f>
        <v>0</v>
      </c>
      <c r="AI274" s="106">
        <f t="shared" ref="AI274" si="3419">+AI272+AG274</f>
        <v>0</v>
      </c>
      <c r="AJ274" s="102">
        <f t="shared" ref="AJ274" si="3420">+AJ272+AH274</f>
        <v>0</v>
      </c>
      <c r="AK274" s="106">
        <f t="shared" ref="AK274" si="3421">+AK272+AI274</f>
        <v>0</v>
      </c>
      <c r="AL274" s="102">
        <f t="shared" ref="AL274" si="3422">+AL272+AJ274</f>
        <v>0</v>
      </c>
      <c r="AM274" s="102"/>
      <c r="AN274" s="105"/>
      <c r="AO274" s="105"/>
      <c r="AP274" s="107"/>
      <c r="AQ274" s="107"/>
      <c r="AR274" s="108"/>
      <c r="AT274" s="109"/>
      <c r="AU274" s="109"/>
      <c r="AV274" s="109"/>
      <c r="AW274" s="109"/>
      <c r="AX274" s="109"/>
      <c r="AY274" s="109"/>
      <c r="AZ274" s="109"/>
      <c r="BA274" s="109"/>
      <c r="BB274" s="109"/>
      <c r="BC274" s="109"/>
      <c r="BD274" s="109"/>
      <c r="BE274" s="109"/>
      <c r="BF274" s="109"/>
      <c r="BG274" s="109"/>
      <c r="BH274" s="109"/>
      <c r="BI274" s="109"/>
      <c r="BJ274" s="109"/>
      <c r="BK274" s="109"/>
      <c r="BL274" s="109"/>
      <c r="BM274" s="109"/>
      <c r="BN274" s="109"/>
      <c r="BO274" s="109"/>
      <c r="BP274" s="109"/>
      <c r="BQ274" s="109"/>
      <c r="BR274" s="109"/>
      <c r="BS274" s="109"/>
      <c r="BT274" s="110"/>
      <c r="BU274" s="110"/>
      <c r="BV274" s="110"/>
      <c r="BW274" s="110"/>
      <c r="BX274" s="110"/>
      <c r="BY274" s="110"/>
      <c r="BZ274" s="110"/>
      <c r="CA274" s="110"/>
      <c r="CB274" s="110"/>
    </row>
    <row r="275" spans="7:80" s="97" customFormat="1" x14ac:dyDescent="0.25">
      <c r="G275" s="36"/>
      <c r="H275" s="37"/>
      <c r="I275" s="112"/>
      <c r="J275" s="112"/>
      <c r="K275" s="39">
        <f t="shared" ref="K275" si="3423">+K272+1</f>
        <v>82</v>
      </c>
      <c r="L275" s="38">
        <f t="shared" ref="L275" si="3424">+AM272</f>
        <v>0</v>
      </c>
      <c r="M275" s="105"/>
      <c r="N275" s="105"/>
      <c r="O275" s="38">
        <f>IF($C$12=0,O272,O272+(O272*$C$12))</f>
        <v>0</v>
      </c>
      <c r="P275" s="38">
        <f>IF($C$15=$H$12,+(L275+O275)*$G$14/12,0)</f>
        <v>0</v>
      </c>
      <c r="Q275" s="38">
        <f t="shared" ref="Q275" si="3425">IF(Q272=0,0,+O275)</f>
        <v>0</v>
      </c>
      <c r="R275" s="38">
        <f>IF($C$15=$H$12,+SUM(L275:Q275)*$G$14/12,0)</f>
        <v>0</v>
      </c>
      <c r="S275" s="38">
        <f t="shared" ref="S275" si="3426">IF(S272=0,0,+Q275)</f>
        <v>0</v>
      </c>
      <c r="T275" s="38">
        <f>IF($C$15=$H$12,SUM(L275:S275)*$G$14/12,0)</f>
        <v>0</v>
      </c>
      <c r="U275" s="38">
        <f t="shared" ref="U275" si="3427">IF(U272=0,0,+S275)</f>
        <v>0</v>
      </c>
      <c r="V275" s="38">
        <f>IF($C$15=$H$12,SUM(L275:U275)*$G$14/12,0)</f>
        <v>0</v>
      </c>
      <c r="W275" s="38">
        <f t="shared" ref="W275" si="3428">IF(W272=0,0,+U275)</f>
        <v>0</v>
      </c>
      <c r="X275" s="38">
        <f>IF($C$15=$H$12,SUM(L275:W275)*$G$14/12,0)</f>
        <v>0</v>
      </c>
      <c r="Y275" s="38">
        <f t="shared" ref="Y275" si="3429">IF(Y272=0,0,+W275)</f>
        <v>0</v>
      </c>
      <c r="Z275" s="38">
        <f>IF($C$15=$H$12,SUM(L275:Y275)*$G$14/12,0)</f>
        <v>0</v>
      </c>
      <c r="AA275" s="38">
        <f t="shared" ref="AA275" si="3430">IF(AA272=0,0,+Y275)</f>
        <v>0</v>
      </c>
      <c r="AB275" s="38">
        <f>IF($C$15=$H$12,SUM(L275:AA275)*$G$14/12,0)</f>
        <v>0</v>
      </c>
      <c r="AC275" s="38">
        <f t="shared" ref="AC275" si="3431">IF(AC272=0,0,+AA275)</f>
        <v>0</v>
      </c>
      <c r="AD275" s="38">
        <f>IF($C$15=$H$12,SUM(L275:AC275)*$G$14/12,0)</f>
        <v>0</v>
      </c>
      <c r="AE275" s="38">
        <f t="shared" ref="AE275" si="3432">IF(AE272=0,0,+AC275)</f>
        <v>0</v>
      </c>
      <c r="AF275" s="38">
        <f>IF($C$15=$H$12,SUM(L275:AE275)*$G$14/12,0)</f>
        <v>0</v>
      </c>
      <c r="AG275" s="38">
        <f t="shared" ref="AG275" si="3433">IF(AG272=0,0,+AE275)</f>
        <v>0</v>
      </c>
      <c r="AH275" s="38">
        <f>IF($C$15=$H$12,SUM(L275:AG275)*$G$14/12,0)</f>
        <v>0</v>
      </c>
      <c r="AI275" s="38">
        <f t="shared" ref="AI275" si="3434">IF(AI272=0,0,+AG275)</f>
        <v>0</v>
      </c>
      <c r="AJ275" s="38">
        <f>IF($C$15=$H$12,SUM(L275:AI275)*$G$14/12,0)</f>
        <v>0</v>
      </c>
      <c r="AK275" s="38">
        <f t="shared" ref="AK275" si="3435">IF(AK272=0,0,+AI275)</f>
        <v>0</v>
      </c>
      <c r="AL275" s="38">
        <f>IF($C$15=$H$12,SUM(L275:AK275)*$G$14/12,IF($C$15=$H$13,(L275+O275)*$G$14,0))</f>
        <v>0</v>
      </c>
      <c r="AM275" s="38">
        <f t="shared" ref="AM275" si="3436">SUM(L275:AL275)</f>
        <v>0</v>
      </c>
      <c r="AN275" s="113">
        <f t="shared" ref="AN275" si="3437">+P275+R275+T275+V275+X275+Z275+AB275+AD275+AF275+AH275+AJ275+AL275</f>
        <v>0</v>
      </c>
      <c r="AO275" s="113">
        <f>+AO272+O275+Q275+S275+U275+W275+Y275+AA275+AC275+AE275+AG275+AI275+AK275</f>
        <v>0</v>
      </c>
      <c r="AP275" s="113">
        <f>+AP272+(AP272*$C$12)</f>
        <v>0</v>
      </c>
      <c r="AQ275" s="113">
        <f>+AP275-(AP275*$C$19)</f>
        <v>0</v>
      </c>
      <c r="AR275" s="108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  <c r="BH275" s="109"/>
      <c r="BI275" s="109"/>
      <c r="BJ275" s="109"/>
      <c r="BK275" s="109"/>
      <c r="BL275" s="109"/>
      <c r="BM275" s="109"/>
      <c r="BN275" s="109"/>
      <c r="BO275" s="109"/>
      <c r="BP275" s="109"/>
      <c r="BQ275" s="109"/>
      <c r="BR275" s="109"/>
      <c r="BS275" s="109"/>
      <c r="BT275" s="110"/>
      <c r="BU275" s="110"/>
      <c r="BV275" s="110"/>
      <c r="BW275" s="110"/>
      <c r="BX275" s="110"/>
      <c r="BY275" s="110"/>
      <c r="BZ275" s="110"/>
      <c r="CA275" s="110"/>
      <c r="CB275" s="110"/>
    </row>
    <row r="276" spans="7:80" s="97" customFormat="1" x14ac:dyDescent="0.25">
      <c r="G276" s="108" t="s">
        <v>16</v>
      </c>
      <c r="H276" s="114"/>
      <c r="I276" s="112">
        <f>IF(O276=$C$16,P276,IF($C$16=Q276,R276,IF(S276=$C$16,T276,IF(U276=$C$16,V276,IF(W276=$C$16,X276,IF(Y276=$C$16,Z276,IF(AA276=$C$16,AB276,IF(AC276=$C$16,AD276,IF(AE276=$C$16,AF276,IF(AG276=$C$16,AH276,IF(AI276=$C$16,AJ276,IF($C$16=AK276,AL276,0))))))))))))</f>
        <v>0</v>
      </c>
      <c r="J276" s="112"/>
      <c r="K276" s="100"/>
      <c r="L276" s="112"/>
      <c r="M276" s="105"/>
      <c r="N276" s="105"/>
      <c r="O276" s="109">
        <f t="shared" ref="O276" si="3438">+O273+12</f>
        <v>973</v>
      </c>
      <c r="P276" s="112">
        <f>SUM($L275:P275)</f>
        <v>0</v>
      </c>
      <c r="Q276" s="109">
        <f t="shared" ref="Q276" si="3439">+O276+1</f>
        <v>974</v>
      </c>
      <c r="R276" s="112">
        <f>SUM($L275:R275)</f>
        <v>0</v>
      </c>
      <c r="S276" s="109">
        <f t="shared" ref="S276" si="3440">+Q276+1</f>
        <v>975</v>
      </c>
      <c r="T276" s="112">
        <f>SUM($L275:T275)</f>
        <v>0</v>
      </c>
      <c r="U276" s="109">
        <f t="shared" ref="U276" si="3441">+S276+1</f>
        <v>976</v>
      </c>
      <c r="V276" s="112">
        <f>SUM($L275:V275)</f>
        <v>0</v>
      </c>
      <c r="W276" s="109">
        <f t="shared" ref="W276" si="3442">+U276+1</f>
        <v>977</v>
      </c>
      <c r="X276" s="112">
        <f>SUM($L275:X275)</f>
        <v>0</v>
      </c>
      <c r="Y276" s="109">
        <f t="shared" ref="Y276" si="3443">+W276+1</f>
        <v>978</v>
      </c>
      <c r="Z276" s="112">
        <f>SUM($L275:Z275)</f>
        <v>0</v>
      </c>
      <c r="AA276" s="109">
        <f t="shared" ref="AA276" si="3444">+Y276+1</f>
        <v>979</v>
      </c>
      <c r="AB276" s="112">
        <f>SUM($L275:AB275)</f>
        <v>0</v>
      </c>
      <c r="AC276" s="109">
        <f t="shared" ref="AC276" si="3445">+AA276+1</f>
        <v>980</v>
      </c>
      <c r="AD276" s="112">
        <f>SUM($L275:AD275)</f>
        <v>0</v>
      </c>
      <c r="AE276" s="109">
        <f t="shared" ref="AE276" si="3446">+AC276+1</f>
        <v>981</v>
      </c>
      <c r="AF276" s="112">
        <f>SUM($L275:AF275)</f>
        <v>0</v>
      </c>
      <c r="AG276" s="109">
        <f t="shared" ref="AG276" si="3447">+AE276+1</f>
        <v>982</v>
      </c>
      <c r="AH276" s="112">
        <f>SUM($L275:AH275)</f>
        <v>0</v>
      </c>
      <c r="AI276" s="109">
        <f t="shared" ref="AI276" si="3448">+AG276+1</f>
        <v>983</v>
      </c>
      <c r="AJ276" s="112">
        <f>SUM($L275:AJ275)</f>
        <v>0</v>
      </c>
      <c r="AK276" s="109">
        <f t="shared" ref="AK276" si="3449">+AI276+1</f>
        <v>984</v>
      </c>
      <c r="AL276" s="112">
        <f>SUM($L275:AL275)</f>
        <v>0</v>
      </c>
      <c r="AM276" s="112"/>
      <c r="AN276" s="107"/>
      <c r="AO276" s="107"/>
      <c r="AP276" s="107"/>
      <c r="AQ276" s="107"/>
      <c r="AR276" s="108"/>
      <c r="AT276" s="109"/>
      <c r="AU276" s="109"/>
      <c r="AV276" s="109"/>
      <c r="AW276" s="109"/>
      <c r="AX276" s="109"/>
      <c r="AY276" s="109"/>
      <c r="AZ276" s="109"/>
      <c r="BA276" s="109"/>
      <c r="BB276" s="109"/>
      <c r="BC276" s="109"/>
      <c r="BD276" s="109"/>
      <c r="BE276" s="109"/>
      <c r="BF276" s="109"/>
      <c r="BG276" s="109"/>
      <c r="BH276" s="109"/>
      <c r="BI276" s="109"/>
      <c r="BJ276" s="109"/>
      <c r="BK276" s="109"/>
      <c r="BL276" s="109"/>
      <c r="BM276" s="109"/>
      <c r="BN276" s="109"/>
      <c r="BO276" s="109"/>
      <c r="BP276" s="109"/>
      <c r="BQ276" s="109"/>
      <c r="BR276" s="109"/>
      <c r="BS276" s="109"/>
      <c r="BT276" s="110"/>
      <c r="BU276" s="110"/>
      <c r="BV276" s="110"/>
      <c r="BW276" s="110"/>
      <c r="BX276" s="110"/>
      <c r="BY276" s="110"/>
      <c r="BZ276" s="110"/>
      <c r="CA276" s="110"/>
      <c r="CB276" s="110"/>
    </row>
    <row r="277" spans="7:80" s="97" customFormat="1" x14ac:dyDescent="0.25">
      <c r="G277" s="101" t="s">
        <v>17</v>
      </c>
      <c r="H277" s="102">
        <f>IF(O276=$C$16,P277,IF($C$16=Q276,R277,IF(S276=$C$16,T277,IF(U276=$C$16,V277,IF(W276=$C$16,X277,IF(Y276=$C$16,Z277,IF(AA276=$C$16,AB277,IF(AC276=$C$16,AD277,IF(AE276=$C$16,AF277,IF(AG276=$C$16,AH277,IF(AI276=$C$16,AJ277,IF($C$16=AK276,AL277,0))))))))))))</f>
        <v>0</v>
      </c>
      <c r="I277" s="103"/>
      <c r="J277" s="104"/>
      <c r="K277" s="103"/>
      <c r="L277" s="102"/>
      <c r="M277" s="105">
        <f t="shared" ref="M277" si="3450">+AN272</f>
        <v>0</v>
      </c>
      <c r="N277" s="105"/>
      <c r="O277" s="106">
        <f t="shared" ref="O277" si="3451">+O275</f>
        <v>0</v>
      </c>
      <c r="P277" s="102">
        <f t="shared" ref="P277" si="3452">+M277+P275</f>
        <v>0</v>
      </c>
      <c r="Q277" s="106">
        <f t="shared" ref="Q277" si="3453">+Q275+O277</f>
        <v>0</v>
      </c>
      <c r="R277" s="102">
        <f t="shared" ref="R277" si="3454">+R275+P277</f>
        <v>0</v>
      </c>
      <c r="S277" s="106">
        <f t="shared" ref="S277" si="3455">+S275+Q277</f>
        <v>0</v>
      </c>
      <c r="T277" s="102">
        <f t="shared" ref="T277" si="3456">+T275+R277</f>
        <v>0</v>
      </c>
      <c r="U277" s="106">
        <f t="shared" ref="U277" si="3457">+U275+S277</f>
        <v>0</v>
      </c>
      <c r="V277" s="102">
        <f t="shared" ref="V277" si="3458">+V275+T277</f>
        <v>0</v>
      </c>
      <c r="W277" s="106">
        <f t="shared" ref="W277" si="3459">+W275+U277</f>
        <v>0</v>
      </c>
      <c r="X277" s="102">
        <f t="shared" ref="X277" si="3460">+X275+V277</f>
        <v>0</v>
      </c>
      <c r="Y277" s="106">
        <f t="shared" ref="Y277" si="3461">+Y275+W277</f>
        <v>0</v>
      </c>
      <c r="Z277" s="102">
        <f t="shared" ref="Z277" si="3462">+Z275+X277</f>
        <v>0</v>
      </c>
      <c r="AA277" s="106">
        <f t="shared" ref="AA277" si="3463">+AA275+Y277</f>
        <v>0</v>
      </c>
      <c r="AB277" s="102">
        <f t="shared" ref="AB277" si="3464">+AB275+Z277</f>
        <v>0</v>
      </c>
      <c r="AC277" s="106">
        <f t="shared" ref="AC277" si="3465">+AC275+AA277</f>
        <v>0</v>
      </c>
      <c r="AD277" s="102">
        <f t="shared" ref="AD277" si="3466">+AD275+AB277</f>
        <v>0</v>
      </c>
      <c r="AE277" s="106">
        <f t="shared" ref="AE277" si="3467">+AE275+AC277</f>
        <v>0</v>
      </c>
      <c r="AF277" s="102">
        <f t="shared" ref="AF277" si="3468">+AF275+AD277</f>
        <v>0</v>
      </c>
      <c r="AG277" s="106">
        <f t="shared" ref="AG277" si="3469">+AG275+AE277</f>
        <v>0</v>
      </c>
      <c r="AH277" s="102">
        <f t="shared" ref="AH277" si="3470">+AH275+AF277</f>
        <v>0</v>
      </c>
      <c r="AI277" s="106">
        <f t="shared" ref="AI277" si="3471">+AI275+AG277</f>
        <v>0</v>
      </c>
      <c r="AJ277" s="102">
        <f t="shared" ref="AJ277" si="3472">+AJ275+AH277</f>
        <v>0</v>
      </c>
      <c r="AK277" s="106">
        <f t="shared" ref="AK277" si="3473">+AK275+AI277</f>
        <v>0</v>
      </c>
      <c r="AL277" s="102">
        <f t="shared" ref="AL277" si="3474">+AL275+AJ277</f>
        <v>0</v>
      </c>
      <c r="AM277" s="102"/>
      <c r="AN277" s="105"/>
      <c r="AO277" s="105"/>
      <c r="AP277" s="107"/>
      <c r="AQ277" s="107"/>
      <c r="AR277" s="108"/>
      <c r="AT277" s="109"/>
      <c r="AU277" s="109"/>
      <c r="AV277" s="109"/>
      <c r="AW277" s="109"/>
      <c r="AX277" s="109"/>
      <c r="AY277" s="109"/>
      <c r="AZ277" s="109"/>
      <c r="BA277" s="109"/>
      <c r="BB277" s="109"/>
      <c r="BC277" s="109"/>
      <c r="BD277" s="109"/>
      <c r="BE277" s="109"/>
      <c r="BF277" s="109"/>
      <c r="BG277" s="109"/>
      <c r="BH277" s="109"/>
      <c r="BI277" s="109"/>
      <c r="BJ277" s="109"/>
      <c r="BK277" s="109"/>
      <c r="BL277" s="109"/>
      <c r="BM277" s="109"/>
      <c r="BN277" s="109"/>
      <c r="BO277" s="109"/>
      <c r="BP277" s="109"/>
      <c r="BQ277" s="109"/>
      <c r="BR277" s="109"/>
      <c r="BS277" s="109"/>
      <c r="BT277" s="110"/>
      <c r="BU277" s="110"/>
      <c r="BV277" s="110"/>
      <c r="BW277" s="110"/>
      <c r="BX277" s="110"/>
      <c r="BY277" s="110"/>
      <c r="BZ277" s="110"/>
      <c r="CA277" s="110"/>
      <c r="CB277" s="110"/>
    </row>
    <row r="278" spans="7:80" s="97" customFormat="1" x14ac:dyDescent="0.25">
      <c r="G278" s="36"/>
      <c r="H278" s="37"/>
      <c r="I278" s="112"/>
      <c r="J278" s="112"/>
      <c r="K278" s="39">
        <f t="shared" ref="K278" si="3475">+K275+1</f>
        <v>83</v>
      </c>
      <c r="L278" s="38">
        <f t="shared" ref="L278" si="3476">+AM275</f>
        <v>0</v>
      </c>
      <c r="M278" s="105"/>
      <c r="N278" s="105"/>
      <c r="O278" s="38">
        <f>IF($C$12=0,O275,O275+(O275*$C$12))</f>
        <v>0</v>
      </c>
      <c r="P278" s="38">
        <f>IF($C$15=$H$12,+(L278+O278)*$G$14/12,0)</f>
        <v>0</v>
      </c>
      <c r="Q278" s="38">
        <f t="shared" ref="Q278" si="3477">IF(Q275=0,0,+O278)</f>
        <v>0</v>
      </c>
      <c r="R278" s="38">
        <f>IF($C$15=$H$12,+SUM(L278:Q278)*$G$14/12,0)</f>
        <v>0</v>
      </c>
      <c r="S278" s="38">
        <f t="shared" ref="S278" si="3478">IF(S275=0,0,+Q278)</f>
        <v>0</v>
      </c>
      <c r="T278" s="38">
        <f>IF($C$15=$H$12,SUM(L278:S278)*$G$14/12,0)</f>
        <v>0</v>
      </c>
      <c r="U278" s="38">
        <f t="shared" ref="U278" si="3479">IF(U275=0,0,+S278)</f>
        <v>0</v>
      </c>
      <c r="V278" s="38">
        <f>IF($C$15=$H$12,SUM(L278:U278)*$G$14/12,0)</f>
        <v>0</v>
      </c>
      <c r="W278" s="38">
        <f t="shared" ref="W278" si="3480">IF(W275=0,0,+U278)</f>
        <v>0</v>
      </c>
      <c r="X278" s="38">
        <f>IF($C$15=$H$12,SUM(L278:W278)*$G$14/12,0)</f>
        <v>0</v>
      </c>
      <c r="Y278" s="38">
        <f t="shared" ref="Y278" si="3481">IF(Y275=0,0,+W278)</f>
        <v>0</v>
      </c>
      <c r="Z278" s="38">
        <f>IF($C$15=$H$12,SUM(L278:Y278)*$G$14/12,0)</f>
        <v>0</v>
      </c>
      <c r="AA278" s="38">
        <f t="shared" ref="AA278" si="3482">IF(AA275=0,0,+Y278)</f>
        <v>0</v>
      </c>
      <c r="AB278" s="38">
        <f>IF($C$15=$H$12,SUM(L278:AA278)*$G$14/12,0)</f>
        <v>0</v>
      </c>
      <c r="AC278" s="38">
        <f t="shared" ref="AC278" si="3483">IF(AC275=0,0,+AA278)</f>
        <v>0</v>
      </c>
      <c r="AD278" s="38">
        <f>IF($C$15=$H$12,SUM(L278:AC278)*$G$14/12,0)</f>
        <v>0</v>
      </c>
      <c r="AE278" s="38">
        <f t="shared" ref="AE278" si="3484">IF(AE275=0,0,+AC278)</f>
        <v>0</v>
      </c>
      <c r="AF278" s="38">
        <f>IF($C$15=$H$12,SUM(L278:AE278)*$G$14/12,0)</f>
        <v>0</v>
      </c>
      <c r="AG278" s="38">
        <f t="shared" ref="AG278" si="3485">IF(AG275=0,0,+AE278)</f>
        <v>0</v>
      </c>
      <c r="AH278" s="38">
        <f>IF($C$15=$H$12,SUM(L278:AG278)*$G$14/12,0)</f>
        <v>0</v>
      </c>
      <c r="AI278" s="38">
        <f t="shared" ref="AI278" si="3486">IF(AI275=0,0,+AG278)</f>
        <v>0</v>
      </c>
      <c r="AJ278" s="38">
        <f>IF($C$15=$H$12,SUM(L278:AI278)*$G$14/12,0)</f>
        <v>0</v>
      </c>
      <c r="AK278" s="38">
        <f t="shared" ref="AK278" si="3487">IF(AK275=0,0,+AI278)</f>
        <v>0</v>
      </c>
      <c r="AL278" s="38">
        <f>IF($C$15=$H$12,SUM(L278:AK278)*$G$14/12,IF($C$15=$H$13,(L278+O278)*$G$14,0))</f>
        <v>0</v>
      </c>
      <c r="AM278" s="38">
        <f t="shared" ref="AM278" si="3488">SUM(L278:AL278)</f>
        <v>0</v>
      </c>
      <c r="AN278" s="113">
        <f t="shared" ref="AN278" si="3489">+P278+R278+T278+V278+X278+Z278+AB278+AD278+AF278+AH278+AJ278+AL278</f>
        <v>0</v>
      </c>
      <c r="AO278" s="113">
        <f>+AO275+O278+Q278+S278+U278+W278+Y278+AA278+AC278+AE278+AG278+AI278+AK278</f>
        <v>0</v>
      </c>
      <c r="AP278" s="113">
        <f>+AP275+(AP275*$C$12)</f>
        <v>0</v>
      </c>
      <c r="AQ278" s="113">
        <f>+AP278-(AP278*$C$19)</f>
        <v>0</v>
      </c>
      <c r="AR278" s="108"/>
      <c r="AT278" s="109"/>
      <c r="AU278" s="109"/>
      <c r="AV278" s="109"/>
      <c r="AW278" s="109"/>
      <c r="AX278" s="109"/>
      <c r="AY278" s="109"/>
      <c r="AZ278" s="109"/>
      <c r="BA278" s="109"/>
      <c r="BB278" s="109"/>
      <c r="BC278" s="109"/>
      <c r="BD278" s="109"/>
      <c r="BE278" s="109"/>
      <c r="BF278" s="109"/>
      <c r="BG278" s="109"/>
      <c r="BH278" s="109"/>
      <c r="BI278" s="109"/>
      <c r="BJ278" s="109"/>
      <c r="BK278" s="109"/>
      <c r="BL278" s="109"/>
      <c r="BM278" s="109"/>
      <c r="BN278" s="109"/>
      <c r="BO278" s="109"/>
      <c r="BP278" s="109"/>
      <c r="BQ278" s="109"/>
      <c r="BR278" s="109"/>
      <c r="BS278" s="109"/>
      <c r="BT278" s="110"/>
      <c r="BU278" s="110"/>
      <c r="BV278" s="110"/>
      <c r="BW278" s="110"/>
      <c r="BX278" s="110"/>
      <c r="BY278" s="110"/>
      <c r="BZ278" s="110"/>
      <c r="CA278" s="110"/>
      <c r="CB278" s="110"/>
    </row>
    <row r="279" spans="7:80" s="97" customFormat="1" x14ac:dyDescent="0.25">
      <c r="G279" s="108" t="s">
        <v>16</v>
      </c>
      <c r="H279" s="114"/>
      <c r="I279" s="112">
        <f>IF(O279=$C$16,P279,IF($C$16=Q279,R279,IF(S279=$C$16,T279,IF(U279=$C$16,V279,IF(W279=$C$16,X279,IF(Y279=$C$16,Z279,IF(AA279=$C$16,AB279,IF(AC279=$C$16,AD279,IF(AE279=$C$16,AF279,IF(AG279=$C$16,AH279,IF(AI279=$C$16,AJ279,IF($C$16=AK279,AL279,0))))))))))))</f>
        <v>0</v>
      </c>
      <c r="J279" s="112"/>
      <c r="K279" s="100"/>
      <c r="L279" s="112"/>
      <c r="M279" s="105"/>
      <c r="N279" s="105"/>
      <c r="O279" s="109">
        <f t="shared" ref="O279" si="3490">+O276+12</f>
        <v>985</v>
      </c>
      <c r="P279" s="112">
        <f>SUM($L278:P278)</f>
        <v>0</v>
      </c>
      <c r="Q279" s="109">
        <f t="shared" ref="Q279" si="3491">+O279+1</f>
        <v>986</v>
      </c>
      <c r="R279" s="112">
        <f>SUM($L278:R278)</f>
        <v>0</v>
      </c>
      <c r="S279" s="109">
        <f t="shared" ref="S279" si="3492">+Q279+1</f>
        <v>987</v>
      </c>
      <c r="T279" s="112">
        <f>SUM($L278:T278)</f>
        <v>0</v>
      </c>
      <c r="U279" s="109">
        <f t="shared" ref="U279" si="3493">+S279+1</f>
        <v>988</v>
      </c>
      <c r="V279" s="112">
        <f>SUM($L278:V278)</f>
        <v>0</v>
      </c>
      <c r="W279" s="109">
        <f t="shared" ref="W279" si="3494">+U279+1</f>
        <v>989</v>
      </c>
      <c r="X279" s="112">
        <f>SUM($L278:X278)</f>
        <v>0</v>
      </c>
      <c r="Y279" s="109">
        <f t="shared" ref="Y279" si="3495">+W279+1</f>
        <v>990</v>
      </c>
      <c r="Z279" s="112">
        <f>SUM($L278:Z278)</f>
        <v>0</v>
      </c>
      <c r="AA279" s="109">
        <f t="shared" ref="AA279" si="3496">+Y279+1</f>
        <v>991</v>
      </c>
      <c r="AB279" s="112">
        <f>SUM($L278:AB278)</f>
        <v>0</v>
      </c>
      <c r="AC279" s="109">
        <f t="shared" ref="AC279" si="3497">+AA279+1</f>
        <v>992</v>
      </c>
      <c r="AD279" s="112">
        <f>SUM($L278:AD278)</f>
        <v>0</v>
      </c>
      <c r="AE279" s="109">
        <f t="shared" ref="AE279" si="3498">+AC279+1</f>
        <v>993</v>
      </c>
      <c r="AF279" s="112">
        <f>SUM($L278:AF278)</f>
        <v>0</v>
      </c>
      <c r="AG279" s="109">
        <f t="shared" ref="AG279" si="3499">+AE279+1</f>
        <v>994</v>
      </c>
      <c r="AH279" s="112">
        <f>SUM($L278:AH278)</f>
        <v>0</v>
      </c>
      <c r="AI279" s="109">
        <f t="shared" ref="AI279" si="3500">+AG279+1</f>
        <v>995</v>
      </c>
      <c r="AJ279" s="112">
        <f>SUM($L278:AJ278)</f>
        <v>0</v>
      </c>
      <c r="AK279" s="109">
        <f t="shared" ref="AK279" si="3501">+AI279+1</f>
        <v>996</v>
      </c>
      <c r="AL279" s="112">
        <f>SUM($L278:AL278)</f>
        <v>0</v>
      </c>
      <c r="AM279" s="112"/>
      <c r="AN279" s="107"/>
      <c r="AO279" s="107"/>
      <c r="AP279" s="107"/>
      <c r="AQ279" s="107"/>
      <c r="AR279" s="108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109"/>
      <c r="BE279" s="109"/>
      <c r="BF279" s="109"/>
      <c r="BG279" s="109"/>
      <c r="BH279" s="109"/>
      <c r="BI279" s="109"/>
      <c r="BJ279" s="109"/>
      <c r="BK279" s="109"/>
      <c r="BL279" s="109"/>
      <c r="BM279" s="109"/>
      <c r="BN279" s="109"/>
      <c r="BO279" s="109"/>
      <c r="BP279" s="109"/>
      <c r="BQ279" s="109"/>
      <c r="BR279" s="109"/>
      <c r="BS279" s="109"/>
      <c r="BT279" s="110"/>
      <c r="BU279" s="110"/>
      <c r="BV279" s="110"/>
      <c r="BW279" s="110"/>
      <c r="BX279" s="110"/>
      <c r="BY279" s="110"/>
      <c r="BZ279" s="110"/>
      <c r="CA279" s="110"/>
      <c r="CB279" s="110"/>
    </row>
    <row r="280" spans="7:80" s="97" customFormat="1" x14ac:dyDescent="0.25">
      <c r="G280" s="101" t="s">
        <v>17</v>
      </c>
      <c r="H280" s="102">
        <f>IF(O279=$C$16,P280,IF($C$16=Q279,R280,IF(S279=$C$16,T280,IF(U279=$C$16,V280,IF(W279=$C$16,X280,IF(Y279=$C$16,Z280,IF(AA279=$C$16,AB280,IF(AC279=$C$16,AD280,IF(AE279=$C$16,AF280,IF(AG279=$C$16,AH280,IF(AI279=$C$16,AJ280,IF($C$16=AK279,AL280,0))))))))))))</f>
        <v>0</v>
      </c>
      <c r="I280" s="103"/>
      <c r="J280" s="104"/>
      <c r="K280" s="103"/>
      <c r="L280" s="102"/>
      <c r="M280" s="105">
        <f t="shared" ref="M280" si="3502">+AN275</f>
        <v>0</v>
      </c>
      <c r="N280" s="105"/>
      <c r="O280" s="106">
        <f t="shared" ref="O280" si="3503">+O278</f>
        <v>0</v>
      </c>
      <c r="P280" s="102">
        <f t="shared" ref="P280" si="3504">+M280+P278</f>
        <v>0</v>
      </c>
      <c r="Q280" s="106">
        <f t="shared" ref="Q280" si="3505">+Q278+O280</f>
        <v>0</v>
      </c>
      <c r="R280" s="102">
        <f t="shared" ref="R280" si="3506">+R278+P280</f>
        <v>0</v>
      </c>
      <c r="S280" s="106">
        <f t="shared" ref="S280" si="3507">+S278+Q280</f>
        <v>0</v>
      </c>
      <c r="T280" s="102">
        <f t="shared" ref="T280" si="3508">+T278+R280</f>
        <v>0</v>
      </c>
      <c r="U280" s="106">
        <f t="shared" ref="U280" si="3509">+U278+S280</f>
        <v>0</v>
      </c>
      <c r="V280" s="102">
        <f t="shared" ref="V280" si="3510">+V278+T280</f>
        <v>0</v>
      </c>
      <c r="W280" s="106">
        <f t="shared" ref="W280" si="3511">+W278+U280</f>
        <v>0</v>
      </c>
      <c r="X280" s="102">
        <f t="shared" ref="X280" si="3512">+X278+V280</f>
        <v>0</v>
      </c>
      <c r="Y280" s="106">
        <f t="shared" ref="Y280" si="3513">+Y278+W280</f>
        <v>0</v>
      </c>
      <c r="Z280" s="102">
        <f t="shared" ref="Z280" si="3514">+Z278+X280</f>
        <v>0</v>
      </c>
      <c r="AA280" s="106">
        <f t="shared" ref="AA280" si="3515">+AA278+Y280</f>
        <v>0</v>
      </c>
      <c r="AB280" s="102">
        <f t="shared" ref="AB280" si="3516">+AB278+Z280</f>
        <v>0</v>
      </c>
      <c r="AC280" s="106">
        <f t="shared" ref="AC280" si="3517">+AC278+AA280</f>
        <v>0</v>
      </c>
      <c r="AD280" s="102">
        <f t="shared" ref="AD280" si="3518">+AD278+AB280</f>
        <v>0</v>
      </c>
      <c r="AE280" s="106">
        <f t="shared" ref="AE280" si="3519">+AE278+AC280</f>
        <v>0</v>
      </c>
      <c r="AF280" s="102">
        <f t="shared" ref="AF280" si="3520">+AF278+AD280</f>
        <v>0</v>
      </c>
      <c r="AG280" s="106">
        <f t="shared" ref="AG280" si="3521">+AG278+AE280</f>
        <v>0</v>
      </c>
      <c r="AH280" s="102">
        <f t="shared" ref="AH280" si="3522">+AH278+AF280</f>
        <v>0</v>
      </c>
      <c r="AI280" s="106">
        <f t="shared" ref="AI280" si="3523">+AI278+AG280</f>
        <v>0</v>
      </c>
      <c r="AJ280" s="102">
        <f t="shared" ref="AJ280" si="3524">+AJ278+AH280</f>
        <v>0</v>
      </c>
      <c r="AK280" s="106">
        <f t="shared" ref="AK280" si="3525">+AK278+AI280</f>
        <v>0</v>
      </c>
      <c r="AL280" s="102">
        <f t="shared" ref="AL280" si="3526">+AL278+AJ280</f>
        <v>0</v>
      </c>
      <c r="AM280" s="102"/>
      <c r="AN280" s="105"/>
      <c r="AO280" s="105"/>
      <c r="AP280" s="107"/>
      <c r="AQ280" s="107"/>
      <c r="AR280" s="108"/>
      <c r="AT280" s="109"/>
      <c r="AU280" s="109"/>
      <c r="AV280" s="109"/>
      <c r="AW280" s="109"/>
      <c r="AX280" s="109"/>
      <c r="AY280" s="109"/>
      <c r="AZ280" s="109"/>
      <c r="BA280" s="109"/>
      <c r="BB280" s="109"/>
      <c r="BC280" s="109"/>
      <c r="BD280" s="109"/>
      <c r="BE280" s="109"/>
      <c r="BF280" s="109"/>
      <c r="BG280" s="109"/>
      <c r="BH280" s="109"/>
      <c r="BI280" s="109"/>
      <c r="BJ280" s="109"/>
      <c r="BK280" s="109"/>
      <c r="BL280" s="109"/>
      <c r="BM280" s="109"/>
      <c r="BN280" s="109"/>
      <c r="BO280" s="109"/>
      <c r="BP280" s="109"/>
      <c r="BQ280" s="109"/>
      <c r="BR280" s="109"/>
      <c r="BS280" s="109"/>
      <c r="BT280" s="110"/>
      <c r="BU280" s="110"/>
      <c r="BV280" s="110"/>
      <c r="BW280" s="110"/>
      <c r="BX280" s="110"/>
      <c r="BY280" s="110"/>
      <c r="BZ280" s="110"/>
      <c r="CA280" s="110"/>
      <c r="CB280" s="110"/>
    </row>
    <row r="281" spans="7:80" s="97" customFormat="1" x14ac:dyDescent="0.25">
      <c r="G281" s="36"/>
      <c r="H281" s="37"/>
      <c r="I281" s="112"/>
      <c r="J281" s="112"/>
      <c r="K281" s="39">
        <f t="shared" ref="K281" si="3527">+K278+1</f>
        <v>84</v>
      </c>
      <c r="L281" s="38">
        <f t="shared" ref="L281" si="3528">+AM278</f>
        <v>0</v>
      </c>
      <c r="M281" s="105"/>
      <c r="N281" s="105"/>
      <c r="O281" s="38">
        <f>IF($C$12=0,O278,O278+(O278*$C$12))</f>
        <v>0</v>
      </c>
      <c r="P281" s="38">
        <f>IF($C$15=$H$12,+(L281+O281)*$G$14/12,0)</f>
        <v>0</v>
      </c>
      <c r="Q281" s="38">
        <f t="shared" ref="Q281" si="3529">IF(Q278=0,0,+O281)</f>
        <v>0</v>
      </c>
      <c r="R281" s="38">
        <f>IF($C$15=$H$12,+SUM(L281:Q281)*$G$14/12,0)</f>
        <v>0</v>
      </c>
      <c r="S281" s="38">
        <f t="shared" ref="S281" si="3530">IF(S278=0,0,+Q281)</f>
        <v>0</v>
      </c>
      <c r="T281" s="38">
        <f>IF($C$15=$H$12,SUM(L281:S281)*$G$14/12,0)</f>
        <v>0</v>
      </c>
      <c r="U281" s="38">
        <f t="shared" ref="U281" si="3531">IF(U278=0,0,+S281)</f>
        <v>0</v>
      </c>
      <c r="V281" s="38">
        <f>IF($C$15=$H$12,SUM(L281:U281)*$G$14/12,0)</f>
        <v>0</v>
      </c>
      <c r="W281" s="38">
        <f t="shared" ref="W281" si="3532">IF(W278=0,0,+U281)</f>
        <v>0</v>
      </c>
      <c r="X281" s="38">
        <f>IF($C$15=$H$12,SUM(L281:W281)*$G$14/12,0)</f>
        <v>0</v>
      </c>
      <c r="Y281" s="38">
        <f t="shared" ref="Y281" si="3533">IF(Y278=0,0,+W281)</f>
        <v>0</v>
      </c>
      <c r="Z281" s="38">
        <f>IF($C$15=$H$12,SUM(L281:Y281)*$G$14/12,0)</f>
        <v>0</v>
      </c>
      <c r="AA281" s="38">
        <f t="shared" ref="AA281" si="3534">IF(AA278=0,0,+Y281)</f>
        <v>0</v>
      </c>
      <c r="AB281" s="38">
        <f>IF($C$15=$H$12,SUM(L281:AA281)*$G$14/12,0)</f>
        <v>0</v>
      </c>
      <c r="AC281" s="38">
        <f t="shared" ref="AC281" si="3535">IF(AC278=0,0,+AA281)</f>
        <v>0</v>
      </c>
      <c r="AD281" s="38">
        <f>IF($C$15=$H$12,SUM(L281:AC281)*$G$14/12,0)</f>
        <v>0</v>
      </c>
      <c r="AE281" s="38">
        <f t="shared" ref="AE281" si="3536">IF(AE278=0,0,+AC281)</f>
        <v>0</v>
      </c>
      <c r="AF281" s="38">
        <f>IF($C$15=$H$12,SUM(L281:AE281)*$G$14/12,0)</f>
        <v>0</v>
      </c>
      <c r="AG281" s="38">
        <f t="shared" ref="AG281" si="3537">IF(AG278=0,0,+AE281)</f>
        <v>0</v>
      </c>
      <c r="AH281" s="38">
        <f>IF($C$15=$H$12,SUM(L281:AG281)*$G$14/12,0)</f>
        <v>0</v>
      </c>
      <c r="AI281" s="38">
        <f t="shared" ref="AI281" si="3538">IF(AI278=0,0,+AG281)</f>
        <v>0</v>
      </c>
      <c r="AJ281" s="38">
        <f>IF($C$15=$H$12,SUM(L281:AI281)*$G$14/12,0)</f>
        <v>0</v>
      </c>
      <c r="AK281" s="38">
        <f t="shared" ref="AK281" si="3539">IF(AK278=0,0,+AI281)</f>
        <v>0</v>
      </c>
      <c r="AL281" s="38">
        <f>IF($C$15=$H$12,SUM(L281:AK281)*$G$14/12,IF($C$15=$H$13,(L281+O281)*$G$14,0))</f>
        <v>0</v>
      </c>
      <c r="AM281" s="38">
        <f t="shared" ref="AM281" si="3540">SUM(L281:AL281)</f>
        <v>0</v>
      </c>
      <c r="AN281" s="113">
        <f t="shared" ref="AN281" si="3541">+P281+R281+T281+V281+X281+Z281+AB281+AD281+AF281+AH281+AJ281+AL281</f>
        <v>0</v>
      </c>
      <c r="AO281" s="113">
        <f>+AO278+O281+Q281+S281+U281+W281+Y281+AA281+AC281+AE281+AG281+AI281+AK281</f>
        <v>0</v>
      </c>
      <c r="AP281" s="113">
        <f>+AP278+(AP278*$C$12)</f>
        <v>0</v>
      </c>
      <c r="AQ281" s="113">
        <f>+AP281-(AP281*$C$19)</f>
        <v>0</v>
      </c>
      <c r="AR281" s="108"/>
      <c r="AT281" s="109"/>
      <c r="AU281" s="109"/>
      <c r="AV281" s="109"/>
      <c r="AW281" s="109"/>
      <c r="AX281" s="109"/>
      <c r="AY281" s="109"/>
      <c r="AZ281" s="109"/>
      <c r="BA281" s="109"/>
      <c r="BB281" s="109"/>
      <c r="BC281" s="109"/>
      <c r="BD281" s="109"/>
      <c r="BE281" s="109"/>
      <c r="BF281" s="109"/>
      <c r="BG281" s="109"/>
      <c r="BH281" s="109"/>
      <c r="BI281" s="109"/>
      <c r="BJ281" s="109"/>
      <c r="BK281" s="109"/>
      <c r="BL281" s="109"/>
      <c r="BM281" s="109"/>
      <c r="BN281" s="109"/>
      <c r="BO281" s="109"/>
      <c r="BP281" s="109"/>
      <c r="BQ281" s="109"/>
      <c r="BR281" s="109"/>
      <c r="BS281" s="109"/>
      <c r="BT281" s="110"/>
      <c r="BU281" s="110"/>
      <c r="BV281" s="110"/>
      <c r="BW281" s="110"/>
      <c r="BX281" s="110"/>
      <c r="BY281" s="110"/>
      <c r="BZ281" s="110"/>
      <c r="CA281" s="110"/>
      <c r="CB281" s="110"/>
    </row>
    <row r="282" spans="7:80" s="97" customFormat="1" x14ac:dyDescent="0.25">
      <c r="G282" s="108" t="s">
        <v>16</v>
      </c>
      <c r="H282" s="114"/>
      <c r="I282" s="112">
        <f>IF(O282=$C$16,P282,IF($C$16=Q282,R282,IF(S282=$C$16,T282,IF(U282=$C$16,V282,IF(W282=$C$16,X282,IF(Y282=$C$16,Z282,IF(AA282=$C$16,AB282,IF(AC282=$C$16,AD282,IF(AE282=$C$16,AF282,IF(AG282=$C$16,AH282,IF(AI282=$C$16,AJ282,IF($C$16=AK282,AL282,0))))))))))))</f>
        <v>0</v>
      </c>
      <c r="J282" s="112"/>
      <c r="K282" s="100"/>
      <c r="L282" s="112"/>
      <c r="M282" s="105"/>
      <c r="N282" s="105"/>
      <c r="O282" s="109">
        <f t="shared" ref="O282" si="3542">+O279+12</f>
        <v>997</v>
      </c>
      <c r="P282" s="112">
        <f>SUM($L281:P281)</f>
        <v>0</v>
      </c>
      <c r="Q282" s="109">
        <f t="shared" ref="Q282" si="3543">+O282+1</f>
        <v>998</v>
      </c>
      <c r="R282" s="112">
        <f>SUM($L281:R281)</f>
        <v>0</v>
      </c>
      <c r="S282" s="109">
        <f t="shared" ref="S282" si="3544">+Q282+1</f>
        <v>999</v>
      </c>
      <c r="T282" s="112">
        <f>SUM($L281:T281)</f>
        <v>0</v>
      </c>
      <c r="U282" s="109">
        <f t="shared" ref="U282" si="3545">+S282+1</f>
        <v>1000</v>
      </c>
      <c r="V282" s="112">
        <f>SUM($L281:V281)</f>
        <v>0</v>
      </c>
      <c r="W282" s="109">
        <f t="shared" ref="W282" si="3546">+U282+1</f>
        <v>1001</v>
      </c>
      <c r="X282" s="112">
        <f>SUM($L281:X281)</f>
        <v>0</v>
      </c>
      <c r="Y282" s="109">
        <f t="shared" ref="Y282" si="3547">+W282+1</f>
        <v>1002</v>
      </c>
      <c r="Z282" s="112">
        <f>SUM($L281:Z281)</f>
        <v>0</v>
      </c>
      <c r="AA282" s="109">
        <f t="shared" ref="AA282" si="3548">+Y282+1</f>
        <v>1003</v>
      </c>
      <c r="AB282" s="112">
        <f>SUM($L281:AB281)</f>
        <v>0</v>
      </c>
      <c r="AC282" s="109">
        <f t="shared" ref="AC282" si="3549">+AA282+1</f>
        <v>1004</v>
      </c>
      <c r="AD282" s="112">
        <f>SUM($L281:AD281)</f>
        <v>0</v>
      </c>
      <c r="AE282" s="109">
        <f t="shared" ref="AE282" si="3550">+AC282+1</f>
        <v>1005</v>
      </c>
      <c r="AF282" s="112">
        <f>SUM($L281:AF281)</f>
        <v>0</v>
      </c>
      <c r="AG282" s="109">
        <f t="shared" ref="AG282" si="3551">+AE282+1</f>
        <v>1006</v>
      </c>
      <c r="AH282" s="112">
        <f>SUM($L281:AH281)</f>
        <v>0</v>
      </c>
      <c r="AI282" s="109">
        <f t="shared" ref="AI282" si="3552">+AG282+1</f>
        <v>1007</v>
      </c>
      <c r="AJ282" s="112">
        <f>SUM($L281:AJ281)</f>
        <v>0</v>
      </c>
      <c r="AK282" s="109">
        <f t="shared" ref="AK282" si="3553">+AI282+1</f>
        <v>1008</v>
      </c>
      <c r="AL282" s="112">
        <f>SUM($L281:AL281)</f>
        <v>0</v>
      </c>
      <c r="AM282" s="112"/>
      <c r="AN282" s="107"/>
      <c r="AO282" s="107"/>
      <c r="AP282" s="107"/>
      <c r="AQ282" s="107"/>
      <c r="AR282" s="108"/>
      <c r="AT282" s="109"/>
      <c r="AU282" s="109"/>
      <c r="AV282" s="109"/>
      <c r="AW282" s="109"/>
      <c r="AX282" s="109"/>
      <c r="AY282" s="109"/>
      <c r="AZ282" s="109"/>
      <c r="BA282" s="109"/>
      <c r="BB282" s="109"/>
      <c r="BC282" s="109"/>
      <c r="BD282" s="109"/>
      <c r="BE282" s="109"/>
      <c r="BF282" s="109"/>
      <c r="BG282" s="109"/>
      <c r="BH282" s="109"/>
      <c r="BI282" s="109"/>
      <c r="BJ282" s="109"/>
      <c r="BK282" s="109"/>
      <c r="BL282" s="109"/>
      <c r="BM282" s="109"/>
      <c r="BN282" s="109"/>
      <c r="BO282" s="109"/>
      <c r="BP282" s="109"/>
      <c r="BQ282" s="109"/>
      <c r="BR282" s="109"/>
      <c r="BS282" s="109"/>
      <c r="BT282" s="110"/>
      <c r="BU282" s="110"/>
      <c r="BV282" s="110"/>
      <c r="BW282" s="110"/>
      <c r="BX282" s="110"/>
      <c r="BY282" s="110"/>
      <c r="BZ282" s="110"/>
      <c r="CA282" s="110"/>
      <c r="CB282" s="110"/>
    </row>
    <row r="283" spans="7:80" s="97" customFormat="1" x14ac:dyDescent="0.25">
      <c r="G283" s="101" t="s">
        <v>17</v>
      </c>
      <c r="H283" s="102">
        <f>IF(O282=$C$16,P283,IF($C$16=Q282,R283,IF(S282=$C$16,T283,IF(U282=$C$16,V283,IF(W282=$C$16,X283,IF(Y282=$C$16,Z283,IF(AA282=$C$16,AB283,IF(AC282=$C$16,AD283,IF(AE282=$C$16,AF283,IF(AG282=$C$16,AH283,IF(AI282=$C$16,AJ283,IF($C$16=AK282,AL283,0))))))))))))</f>
        <v>0</v>
      </c>
      <c r="I283" s="103"/>
      <c r="J283" s="104"/>
      <c r="K283" s="103"/>
      <c r="L283" s="102"/>
      <c r="M283" s="105">
        <f t="shared" ref="M283" si="3554">+AN278</f>
        <v>0</v>
      </c>
      <c r="N283" s="105"/>
      <c r="O283" s="106">
        <f t="shared" ref="O283" si="3555">+O281</f>
        <v>0</v>
      </c>
      <c r="P283" s="102">
        <f t="shared" ref="P283" si="3556">+M283+P281</f>
        <v>0</v>
      </c>
      <c r="Q283" s="106">
        <f t="shared" ref="Q283" si="3557">+Q281+O283</f>
        <v>0</v>
      </c>
      <c r="R283" s="102">
        <f t="shared" ref="R283" si="3558">+R281+P283</f>
        <v>0</v>
      </c>
      <c r="S283" s="106">
        <f t="shared" ref="S283" si="3559">+S281+Q283</f>
        <v>0</v>
      </c>
      <c r="T283" s="102">
        <f t="shared" ref="T283" si="3560">+T281+R283</f>
        <v>0</v>
      </c>
      <c r="U283" s="106">
        <f t="shared" ref="U283" si="3561">+U281+S283</f>
        <v>0</v>
      </c>
      <c r="V283" s="102">
        <f t="shared" ref="V283" si="3562">+V281+T283</f>
        <v>0</v>
      </c>
      <c r="W283" s="106">
        <f t="shared" ref="W283" si="3563">+W281+U283</f>
        <v>0</v>
      </c>
      <c r="X283" s="102">
        <f t="shared" ref="X283" si="3564">+X281+V283</f>
        <v>0</v>
      </c>
      <c r="Y283" s="106">
        <f t="shared" ref="Y283" si="3565">+Y281+W283</f>
        <v>0</v>
      </c>
      <c r="Z283" s="102">
        <f t="shared" ref="Z283" si="3566">+Z281+X283</f>
        <v>0</v>
      </c>
      <c r="AA283" s="106">
        <f t="shared" ref="AA283" si="3567">+AA281+Y283</f>
        <v>0</v>
      </c>
      <c r="AB283" s="102">
        <f t="shared" ref="AB283" si="3568">+AB281+Z283</f>
        <v>0</v>
      </c>
      <c r="AC283" s="106">
        <f t="shared" ref="AC283" si="3569">+AC281+AA283</f>
        <v>0</v>
      </c>
      <c r="AD283" s="102">
        <f t="shared" ref="AD283" si="3570">+AD281+AB283</f>
        <v>0</v>
      </c>
      <c r="AE283" s="106">
        <f t="shared" ref="AE283" si="3571">+AE281+AC283</f>
        <v>0</v>
      </c>
      <c r="AF283" s="102">
        <f t="shared" ref="AF283" si="3572">+AF281+AD283</f>
        <v>0</v>
      </c>
      <c r="AG283" s="106">
        <f t="shared" ref="AG283" si="3573">+AG281+AE283</f>
        <v>0</v>
      </c>
      <c r="AH283" s="102">
        <f t="shared" ref="AH283" si="3574">+AH281+AF283</f>
        <v>0</v>
      </c>
      <c r="AI283" s="106">
        <f t="shared" ref="AI283" si="3575">+AI281+AG283</f>
        <v>0</v>
      </c>
      <c r="AJ283" s="102">
        <f t="shared" ref="AJ283" si="3576">+AJ281+AH283</f>
        <v>0</v>
      </c>
      <c r="AK283" s="106">
        <f t="shared" ref="AK283" si="3577">+AK281+AI283</f>
        <v>0</v>
      </c>
      <c r="AL283" s="102">
        <f t="shared" ref="AL283" si="3578">+AL281+AJ283</f>
        <v>0</v>
      </c>
      <c r="AM283" s="102"/>
      <c r="AN283" s="105"/>
      <c r="AO283" s="105"/>
      <c r="AP283" s="107"/>
      <c r="AQ283" s="107"/>
      <c r="AR283" s="108"/>
      <c r="AT283" s="109"/>
      <c r="AU283" s="109"/>
      <c r="AV283" s="109"/>
      <c r="AW283" s="109"/>
      <c r="AX283" s="109"/>
      <c r="AY283" s="109"/>
      <c r="AZ283" s="109"/>
      <c r="BA283" s="109"/>
      <c r="BB283" s="109"/>
      <c r="BC283" s="109"/>
      <c r="BD283" s="109"/>
      <c r="BE283" s="109"/>
      <c r="BF283" s="109"/>
      <c r="BG283" s="109"/>
      <c r="BH283" s="109"/>
      <c r="BI283" s="109"/>
      <c r="BJ283" s="109"/>
      <c r="BK283" s="109"/>
      <c r="BL283" s="109"/>
      <c r="BM283" s="109"/>
      <c r="BN283" s="109"/>
      <c r="BO283" s="109"/>
      <c r="BP283" s="109"/>
      <c r="BQ283" s="109"/>
      <c r="BR283" s="109"/>
      <c r="BS283" s="109"/>
      <c r="BT283" s="110"/>
      <c r="BU283" s="110"/>
      <c r="BV283" s="110"/>
      <c r="BW283" s="110"/>
      <c r="BX283" s="110"/>
      <c r="BY283" s="110"/>
      <c r="BZ283" s="110"/>
      <c r="CA283" s="110"/>
      <c r="CB283" s="110"/>
    </row>
    <row r="284" spans="7:80" s="97" customFormat="1" x14ac:dyDescent="0.25">
      <c r="G284" s="36"/>
      <c r="H284" s="37"/>
      <c r="I284" s="112"/>
      <c r="J284" s="112"/>
      <c r="K284" s="39">
        <f t="shared" ref="K284" si="3579">+K281+1</f>
        <v>85</v>
      </c>
      <c r="L284" s="38">
        <f t="shared" ref="L284" si="3580">+AM281</f>
        <v>0</v>
      </c>
      <c r="M284" s="105"/>
      <c r="N284" s="105"/>
      <c r="O284" s="38">
        <f>IF($C$12=0,O281,O281+(O281*$C$12))</f>
        <v>0</v>
      </c>
      <c r="P284" s="38">
        <f>IF($C$15=$H$12,+(L284+O284)*$G$14/12,0)</f>
        <v>0</v>
      </c>
      <c r="Q284" s="38">
        <f t="shared" ref="Q284" si="3581">IF(Q281=0,0,+O284)</f>
        <v>0</v>
      </c>
      <c r="R284" s="38">
        <f>IF($C$15=$H$12,+SUM(L284:Q284)*$G$14/12,0)</f>
        <v>0</v>
      </c>
      <c r="S284" s="38">
        <f t="shared" ref="S284" si="3582">IF(S281=0,0,+Q284)</f>
        <v>0</v>
      </c>
      <c r="T284" s="38">
        <f>IF($C$15=$H$12,SUM(L284:S284)*$G$14/12,0)</f>
        <v>0</v>
      </c>
      <c r="U284" s="38">
        <f t="shared" ref="U284" si="3583">IF(U281=0,0,+S284)</f>
        <v>0</v>
      </c>
      <c r="V284" s="38">
        <f>IF($C$15=$H$12,SUM(L284:U284)*$G$14/12,0)</f>
        <v>0</v>
      </c>
      <c r="W284" s="38">
        <f t="shared" ref="W284" si="3584">IF(W281=0,0,+U284)</f>
        <v>0</v>
      </c>
      <c r="X284" s="38">
        <f>IF($C$15=$H$12,SUM(L284:W284)*$G$14/12,0)</f>
        <v>0</v>
      </c>
      <c r="Y284" s="38">
        <f t="shared" ref="Y284" si="3585">IF(Y281=0,0,+W284)</f>
        <v>0</v>
      </c>
      <c r="Z284" s="38">
        <f>IF($C$15=$H$12,SUM(L284:Y284)*$G$14/12,0)</f>
        <v>0</v>
      </c>
      <c r="AA284" s="38">
        <f t="shared" ref="AA284" si="3586">IF(AA281=0,0,+Y284)</f>
        <v>0</v>
      </c>
      <c r="AB284" s="38">
        <f>IF($C$15=$H$12,SUM(L284:AA284)*$G$14/12,0)</f>
        <v>0</v>
      </c>
      <c r="AC284" s="38">
        <f t="shared" ref="AC284" si="3587">IF(AC281=0,0,+AA284)</f>
        <v>0</v>
      </c>
      <c r="AD284" s="38">
        <f>IF($C$15=$H$12,SUM(L284:AC284)*$G$14/12,0)</f>
        <v>0</v>
      </c>
      <c r="AE284" s="38">
        <f t="shared" ref="AE284" si="3588">IF(AE281=0,0,+AC284)</f>
        <v>0</v>
      </c>
      <c r="AF284" s="38">
        <f>IF($C$15=$H$12,SUM(L284:AE284)*$G$14/12,0)</f>
        <v>0</v>
      </c>
      <c r="AG284" s="38">
        <f t="shared" ref="AG284" si="3589">IF(AG281=0,0,+AE284)</f>
        <v>0</v>
      </c>
      <c r="AH284" s="38">
        <f>IF($C$15=$H$12,SUM(L284:AG284)*$G$14/12,0)</f>
        <v>0</v>
      </c>
      <c r="AI284" s="38">
        <f t="shared" ref="AI284" si="3590">IF(AI281=0,0,+AG284)</f>
        <v>0</v>
      </c>
      <c r="AJ284" s="38">
        <f>IF($C$15=$H$12,SUM(L284:AI284)*$G$14/12,0)</f>
        <v>0</v>
      </c>
      <c r="AK284" s="38">
        <f t="shared" ref="AK284" si="3591">IF(AK281=0,0,+AI284)</f>
        <v>0</v>
      </c>
      <c r="AL284" s="38">
        <f>IF($C$15=$H$12,SUM(L284:AK284)*$G$14/12,IF($C$15=$H$13,(L284+O284)*$G$14,0))</f>
        <v>0</v>
      </c>
      <c r="AM284" s="38">
        <f t="shared" ref="AM284" si="3592">SUM(L284:AL284)</f>
        <v>0</v>
      </c>
      <c r="AN284" s="113">
        <f t="shared" ref="AN284" si="3593">+P284+R284+T284+V284+X284+Z284+AB284+AD284+AF284+AH284+AJ284+AL284</f>
        <v>0</v>
      </c>
      <c r="AO284" s="113">
        <f>+AO281+O284+Q284+S284+U284+W284+Y284+AA284+AC284+AE284+AG284+AI284+AK284</f>
        <v>0</v>
      </c>
      <c r="AP284" s="113">
        <f>+AP281+(AP281*$C$12)</f>
        <v>0</v>
      </c>
      <c r="AQ284" s="113">
        <f>+AP284-(AP284*$C$19)</f>
        <v>0</v>
      </c>
      <c r="AR284" s="108"/>
      <c r="AT284" s="109"/>
      <c r="AU284" s="109"/>
      <c r="AV284" s="109"/>
      <c r="AW284" s="109"/>
      <c r="AX284" s="109"/>
      <c r="AY284" s="109"/>
      <c r="AZ284" s="109"/>
      <c r="BA284" s="109"/>
      <c r="BB284" s="109"/>
      <c r="BC284" s="109"/>
      <c r="BD284" s="109"/>
      <c r="BE284" s="109"/>
      <c r="BF284" s="109"/>
      <c r="BG284" s="109"/>
      <c r="BH284" s="109"/>
      <c r="BI284" s="109"/>
      <c r="BJ284" s="109"/>
      <c r="BK284" s="109"/>
      <c r="BL284" s="109"/>
      <c r="BM284" s="109"/>
      <c r="BN284" s="109"/>
      <c r="BO284" s="109"/>
      <c r="BP284" s="109"/>
      <c r="BQ284" s="109"/>
      <c r="BR284" s="109"/>
      <c r="BS284" s="109"/>
      <c r="BT284" s="110"/>
      <c r="BU284" s="110"/>
      <c r="BV284" s="110"/>
      <c r="BW284" s="110"/>
      <c r="BX284" s="110"/>
      <c r="BY284" s="110"/>
      <c r="BZ284" s="110"/>
      <c r="CA284" s="110"/>
      <c r="CB284" s="110"/>
    </row>
    <row r="285" spans="7:80" s="97" customFormat="1" x14ac:dyDescent="0.25">
      <c r="G285" s="108" t="s">
        <v>16</v>
      </c>
      <c r="H285" s="114"/>
      <c r="I285" s="112">
        <f>IF(O285=$C$16,P285,IF($C$16=Q285,R285,IF(S285=$C$16,T285,IF(U285=$C$16,V285,IF(W285=$C$16,X285,IF(Y285=$C$16,Z285,IF(AA285=$C$16,AB285,IF(AC285=$C$16,AD285,IF(AE285=$C$16,AF285,IF(AG285=$C$16,AH285,IF(AI285=$C$16,AJ285,IF($C$16=AK285,AL285,0))))))))))))</f>
        <v>0</v>
      </c>
      <c r="J285" s="112"/>
      <c r="K285" s="100"/>
      <c r="L285" s="112"/>
      <c r="M285" s="105"/>
      <c r="N285" s="105"/>
      <c r="O285" s="109">
        <f t="shared" ref="O285" si="3594">+O282+12</f>
        <v>1009</v>
      </c>
      <c r="P285" s="112">
        <f>SUM($L284:P284)</f>
        <v>0</v>
      </c>
      <c r="Q285" s="109">
        <f t="shared" ref="Q285" si="3595">+O285+1</f>
        <v>1010</v>
      </c>
      <c r="R285" s="112">
        <f>SUM($L284:R284)</f>
        <v>0</v>
      </c>
      <c r="S285" s="109">
        <f t="shared" ref="S285" si="3596">+Q285+1</f>
        <v>1011</v>
      </c>
      <c r="T285" s="112">
        <f>SUM($L284:T284)</f>
        <v>0</v>
      </c>
      <c r="U285" s="109">
        <f t="shared" ref="U285" si="3597">+S285+1</f>
        <v>1012</v>
      </c>
      <c r="V285" s="112">
        <f>SUM($L284:V284)</f>
        <v>0</v>
      </c>
      <c r="W285" s="109">
        <f t="shared" ref="W285" si="3598">+U285+1</f>
        <v>1013</v>
      </c>
      <c r="X285" s="112">
        <f>SUM($L284:X284)</f>
        <v>0</v>
      </c>
      <c r="Y285" s="109">
        <f t="shared" ref="Y285" si="3599">+W285+1</f>
        <v>1014</v>
      </c>
      <c r="Z285" s="112">
        <f>SUM($L284:Z284)</f>
        <v>0</v>
      </c>
      <c r="AA285" s="109">
        <f t="shared" ref="AA285" si="3600">+Y285+1</f>
        <v>1015</v>
      </c>
      <c r="AB285" s="112">
        <f>SUM($L284:AB284)</f>
        <v>0</v>
      </c>
      <c r="AC285" s="109">
        <f t="shared" ref="AC285" si="3601">+AA285+1</f>
        <v>1016</v>
      </c>
      <c r="AD285" s="112">
        <f>SUM($L284:AD284)</f>
        <v>0</v>
      </c>
      <c r="AE285" s="109">
        <f t="shared" ref="AE285" si="3602">+AC285+1</f>
        <v>1017</v>
      </c>
      <c r="AF285" s="112">
        <f>SUM($L284:AF284)</f>
        <v>0</v>
      </c>
      <c r="AG285" s="109">
        <f t="shared" ref="AG285" si="3603">+AE285+1</f>
        <v>1018</v>
      </c>
      <c r="AH285" s="112">
        <f>SUM($L284:AH284)</f>
        <v>0</v>
      </c>
      <c r="AI285" s="109">
        <f t="shared" ref="AI285" si="3604">+AG285+1</f>
        <v>1019</v>
      </c>
      <c r="AJ285" s="112">
        <f>SUM($L284:AJ284)</f>
        <v>0</v>
      </c>
      <c r="AK285" s="109">
        <f t="shared" ref="AK285" si="3605">+AI285+1</f>
        <v>1020</v>
      </c>
      <c r="AL285" s="112">
        <f>SUM($L284:AL284)</f>
        <v>0</v>
      </c>
      <c r="AM285" s="112"/>
      <c r="AN285" s="107"/>
      <c r="AO285" s="107"/>
      <c r="AP285" s="107"/>
      <c r="AQ285" s="107"/>
      <c r="AR285" s="108"/>
      <c r="AT285" s="109"/>
      <c r="AU285" s="109"/>
      <c r="AV285" s="109"/>
      <c r="AW285" s="109"/>
      <c r="AX285" s="109"/>
      <c r="AY285" s="109"/>
      <c r="AZ285" s="109"/>
      <c r="BA285" s="109"/>
      <c r="BB285" s="109"/>
      <c r="BC285" s="109"/>
      <c r="BD285" s="109"/>
      <c r="BE285" s="109"/>
      <c r="BF285" s="109"/>
      <c r="BG285" s="109"/>
      <c r="BH285" s="109"/>
      <c r="BI285" s="109"/>
      <c r="BJ285" s="109"/>
      <c r="BK285" s="109"/>
      <c r="BL285" s="109"/>
      <c r="BM285" s="109"/>
      <c r="BN285" s="109"/>
      <c r="BO285" s="109"/>
      <c r="BP285" s="109"/>
      <c r="BQ285" s="109"/>
      <c r="BR285" s="109"/>
      <c r="BS285" s="109"/>
      <c r="BT285" s="110"/>
      <c r="BU285" s="110"/>
      <c r="BV285" s="110"/>
      <c r="BW285" s="110"/>
      <c r="BX285" s="110"/>
      <c r="BY285" s="110"/>
      <c r="BZ285" s="110"/>
      <c r="CA285" s="110"/>
      <c r="CB285" s="110"/>
    </row>
    <row r="286" spans="7:80" s="97" customFormat="1" x14ac:dyDescent="0.25">
      <c r="G286" s="101" t="s">
        <v>17</v>
      </c>
      <c r="H286" s="102">
        <f>IF(O285=$C$16,P286,IF($C$16=Q285,R286,IF(S285=$C$16,T286,IF(U285=$C$16,V286,IF(W285=$C$16,X286,IF(Y285=$C$16,Z286,IF(AA285=$C$16,AB286,IF(AC285=$C$16,AD286,IF(AE285=$C$16,AF286,IF(AG285=$C$16,AH286,IF(AI285=$C$16,AJ286,IF($C$16=AK285,AL286,0))))))))))))</f>
        <v>0</v>
      </c>
      <c r="I286" s="103"/>
      <c r="J286" s="104"/>
      <c r="K286" s="103"/>
      <c r="L286" s="102"/>
      <c r="M286" s="105">
        <f t="shared" ref="M286" si="3606">+AN281</f>
        <v>0</v>
      </c>
      <c r="N286" s="105"/>
      <c r="O286" s="106">
        <f t="shared" ref="O286" si="3607">+O284</f>
        <v>0</v>
      </c>
      <c r="P286" s="102">
        <f t="shared" ref="P286" si="3608">+M286+P284</f>
        <v>0</v>
      </c>
      <c r="Q286" s="106">
        <f t="shared" ref="Q286" si="3609">+Q284+O286</f>
        <v>0</v>
      </c>
      <c r="R286" s="102">
        <f t="shared" ref="R286" si="3610">+R284+P286</f>
        <v>0</v>
      </c>
      <c r="S286" s="106">
        <f t="shared" ref="S286" si="3611">+S284+Q286</f>
        <v>0</v>
      </c>
      <c r="T286" s="102">
        <f t="shared" ref="T286" si="3612">+T284+R286</f>
        <v>0</v>
      </c>
      <c r="U286" s="106">
        <f t="shared" ref="U286" si="3613">+U284+S286</f>
        <v>0</v>
      </c>
      <c r="V286" s="102">
        <f t="shared" ref="V286" si="3614">+V284+T286</f>
        <v>0</v>
      </c>
      <c r="W286" s="106">
        <f t="shared" ref="W286" si="3615">+W284+U286</f>
        <v>0</v>
      </c>
      <c r="X286" s="102">
        <f t="shared" ref="X286" si="3616">+X284+V286</f>
        <v>0</v>
      </c>
      <c r="Y286" s="106">
        <f t="shared" ref="Y286" si="3617">+Y284+W286</f>
        <v>0</v>
      </c>
      <c r="Z286" s="102">
        <f t="shared" ref="Z286" si="3618">+Z284+X286</f>
        <v>0</v>
      </c>
      <c r="AA286" s="106">
        <f t="shared" ref="AA286" si="3619">+AA284+Y286</f>
        <v>0</v>
      </c>
      <c r="AB286" s="102">
        <f t="shared" ref="AB286" si="3620">+AB284+Z286</f>
        <v>0</v>
      </c>
      <c r="AC286" s="106">
        <f t="shared" ref="AC286" si="3621">+AC284+AA286</f>
        <v>0</v>
      </c>
      <c r="AD286" s="102">
        <f t="shared" ref="AD286" si="3622">+AD284+AB286</f>
        <v>0</v>
      </c>
      <c r="AE286" s="106">
        <f t="shared" ref="AE286" si="3623">+AE284+AC286</f>
        <v>0</v>
      </c>
      <c r="AF286" s="102">
        <f t="shared" ref="AF286" si="3624">+AF284+AD286</f>
        <v>0</v>
      </c>
      <c r="AG286" s="106">
        <f t="shared" ref="AG286" si="3625">+AG284+AE286</f>
        <v>0</v>
      </c>
      <c r="AH286" s="102">
        <f t="shared" ref="AH286" si="3626">+AH284+AF286</f>
        <v>0</v>
      </c>
      <c r="AI286" s="106">
        <f t="shared" ref="AI286" si="3627">+AI284+AG286</f>
        <v>0</v>
      </c>
      <c r="AJ286" s="102">
        <f t="shared" ref="AJ286" si="3628">+AJ284+AH286</f>
        <v>0</v>
      </c>
      <c r="AK286" s="106">
        <f t="shared" ref="AK286" si="3629">+AK284+AI286</f>
        <v>0</v>
      </c>
      <c r="AL286" s="102">
        <f t="shared" ref="AL286" si="3630">+AL284+AJ286</f>
        <v>0</v>
      </c>
      <c r="AM286" s="102"/>
      <c r="AN286" s="105"/>
      <c r="AO286" s="105"/>
      <c r="AP286" s="107"/>
      <c r="AQ286" s="105"/>
      <c r="AR286" s="108"/>
      <c r="AT286" s="109"/>
      <c r="AU286" s="109"/>
      <c r="AV286" s="109"/>
      <c r="AW286" s="109"/>
      <c r="AX286" s="109"/>
      <c r="AY286" s="109"/>
      <c r="AZ286" s="109"/>
      <c r="BA286" s="109"/>
      <c r="BB286" s="109"/>
      <c r="BC286" s="109"/>
      <c r="BD286" s="109"/>
      <c r="BE286" s="109"/>
      <c r="BF286" s="109"/>
      <c r="BG286" s="109"/>
      <c r="BH286" s="109"/>
      <c r="BI286" s="109"/>
      <c r="BJ286" s="109"/>
      <c r="BK286" s="109"/>
      <c r="BL286" s="109"/>
      <c r="BM286" s="109"/>
      <c r="BN286" s="109"/>
      <c r="BO286" s="109"/>
      <c r="BP286" s="109"/>
      <c r="BQ286" s="109"/>
      <c r="BR286" s="109"/>
      <c r="BS286" s="109"/>
      <c r="BT286" s="110"/>
      <c r="BU286" s="110"/>
      <c r="BV286" s="110"/>
      <c r="BW286" s="110"/>
      <c r="BX286" s="110"/>
      <c r="BY286" s="110"/>
      <c r="BZ286" s="110"/>
      <c r="CA286" s="110"/>
      <c r="CB286" s="110"/>
    </row>
    <row r="287" spans="7:80" s="97" customFormat="1" x14ac:dyDescent="0.25">
      <c r="G287" s="36"/>
      <c r="H287" s="37"/>
      <c r="I287" s="112"/>
      <c r="J287" s="112"/>
      <c r="K287" s="39">
        <f t="shared" ref="K287" si="3631">+K284+1</f>
        <v>86</v>
      </c>
      <c r="L287" s="38">
        <f t="shared" ref="L287" si="3632">+AM284</f>
        <v>0</v>
      </c>
      <c r="M287" s="105"/>
      <c r="N287" s="105"/>
      <c r="O287" s="38">
        <f>IF($C$12=0,O284,O284+(O284*$C$12))</f>
        <v>0</v>
      </c>
      <c r="P287" s="38">
        <f>IF($C$15=$H$12,+(L287+O287)*$G$14/12,0)</f>
        <v>0</v>
      </c>
      <c r="Q287" s="38">
        <f t="shared" ref="Q287" si="3633">IF(Q284=0,0,+O287)</f>
        <v>0</v>
      </c>
      <c r="R287" s="38">
        <f>IF($C$15=$H$12,+SUM(L287:Q287)*$G$14/12,0)</f>
        <v>0</v>
      </c>
      <c r="S287" s="38">
        <f t="shared" ref="S287" si="3634">IF(S284=0,0,+Q287)</f>
        <v>0</v>
      </c>
      <c r="T287" s="38">
        <f>IF($C$15=$H$12,SUM(L287:S287)*$G$14/12,0)</f>
        <v>0</v>
      </c>
      <c r="U287" s="38">
        <f t="shared" ref="U287" si="3635">IF(U284=0,0,+S287)</f>
        <v>0</v>
      </c>
      <c r="V287" s="38">
        <f>IF($C$15=$H$12,SUM(L287:U287)*$G$14/12,0)</f>
        <v>0</v>
      </c>
      <c r="W287" s="38">
        <f t="shared" ref="W287" si="3636">IF(W284=0,0,+U287)</f>
        <v>0</v>
      </c>
      <c r="X287" s="38">
        <f>IF($C$15=$H$12,SUM(L287:W287)*$G$14/12,0)</f>
        <v>0</v>
      </c>
      <c r="Y287" s="38">
        <f t="shared" ref="Y287" si="3637">IF(Y284=0,0,+W287)</f>
        <v>0</v>
      </c>
      <c r="Z287" s="38">
        <f>IF($C$15=$H$12,SUM(L287:Y287)*$G$14/12,0)</f>
        <v>0</v>
      </c>
      <c r="AA287" s="38">
        <f t="shared" ref="AA287" si="3638">IF(AA284=0,0,+Y287)</f>
        <v>0</v>
      </c>
      <c r="AB287" s="38">
        <f>IF($C$15=$H$12,SUM(L287:AA287)*$G$14/12,0)</f>
        <v>0</v>
      </c>
      <c r="AC287" s="38">
        <f t="shared" ref="AC287" si="3639">IF(AC284=0,0,+AA287)</f>
        <v>0</v>
      </c>
      <c r="AD287" s="38">
        <f>IF($C$15=$H$12,SUM(L287:AC287)*$G$14/12,0)</f>
        <v>0</v>
      </c>
      <c r="AE287" s="38">
        <f t="shared" ref="AE287" si="3640">IF(AE284=0,0,+AC287)</f>
        <v>0</v>
      </c>
      <c r="AF287" s="38">
        <f>IF($C$15=$H$12,SUM(L287:AE287)*$G$14/12,0)</f>
        <v>0</v>
      </c>
      <c r="AG287" s="38">
        <f t="shared" ref="AG287" si="3641">IF(AG284=0,0,+AE287)</f>
        <v>0</v>
      </c>
      <c r="AH287" s="38">
        <f>IF($C$15=$H$12,SUM(L287:AG287)*$G$14/12,0)</f>
        <v>0</v>
      </c>
      <c r="AI287" s="38">
        <f t="shared" ref="AI287" si="3642">IF(AI284=0,0,+AG287)</f>
        <v>0</v>
      </c>
      <c r="AJ287" s="38">
        <f>IF($C$15=$H$12,SUM(L287:AI287)*$G$14/12,0)</f>
        <v>0</v>
      </c>
      <c r="AK287" s="38">
        <f t="shared" ref="AK287" si="3643">IF(AK284=0,0,+AI287)</f>
        <v>0</v>
      </c>
      <c r="AL287" s="38">
        <f>IF($C$15=$H$12,SUM(L287:AK287)*$G$14/12,IF($C$15=$H$13,(L287+O287)*$G$14,0))</f>
        <v>0</v>
      </c>
      <c r="AM287" s="38">
        <f t="shared" ref="AM287" si="3644">SUM(L287:AL287)</f>
        <v>0</v>
      </c>
      <c r="AN287" s="113">
        <f t="shared" ref="AN287" si="3645">+P287+R287+T287+V287+X287+Z287+AB287+AD287+AF287+AH287+AJ287+AL287</f>
        <v>0</v>
      </c>
      <c r="AO287" s="113">
        <f>+AO284+O287+Q287+S287+U287+W287+Y287+AA287+AC287+AE287+AG287+AI287+AK287</f>
        <v>0</v>
      </c>
      <c r="AP287" s="113">
        <f>+AP284+(AP284*$C$12)</f>
        <v>0</v>
      </c>
      <c r="AQ287" s="113">
        <f>+AP287-(AP287*$C$19)</f>
        <v>0</v>
      </c>
      <c r="AR287" s="108"/>
      <c r="AT287" s="109"/>
      <c r="AU287" s="109"/>
      <c r="AV287" s="109"/>
      <c r="AW287" s="109"/>
      <c r="AX287" s="109"/>
      <c r="AY287" s="109"/>
      <c r="AZ287" s="109"/>
      <c r="BA287" s="109"/>
      <c r="BB287" s="109"/>
      <c r="BC287" s="109"/>
      <c r="BD287" s="109"/>
      <c r="BE287" s="109"/>
      <c r="BF287" s="109"/>
      <c r="BG287" s="109"/>
      <c r="BH287" s="109"/>
      <c r="BI287" s="109"/>
      <c r="BJ287" s="109"/>
      <c r="BK287" s="109"/>
      <c r="BL287" s="109"/>
      <c r="BM287" s="109"/>
      <c r="BN287" s="109"/>
      <c r="BO287" s="109"/>
      <c r="BP287" s="109"/>
      <c r="BQ287" s="109"/>
      <c r="BR287" s="109"/>
      <c r="BS287" s="109"/>
      <c r="BT287" s="110"/>
      <c r="BU287" s="110"/>
      <c r="BV287" s="110"/>
      <c r="BW287" s="110"/>
      <c r="BX287" s="110"/>
      <c r="BY287" s="110"/>
      <c r="BZ287" s="110"/>
      <c r="CA287" s="110"/>
      <c r="CB287" s="110"/>
    </row>
    <row r="288" spans="7:80" s="97" customFormat="1" x14ac:dyDescent="0.25">
      <c r="G288" s="108" t="s">
        <v>16</v>
      </c>
      <c r="H288" s="114"/>
      <c r="I288" s="112">
        <f>IF(O288=$C$16,P288,IF($C$16=Q288,R288,IF(S288=$C$16,T288,IF(U288=$C$16,V288,IF(W288=$C$16,X288,IF(Y288=$C$16,Z288,IF(AA288=$C$16,AB288,IF(AC288=$C$16,AD288,IF(AE288=$C$16,AF288,IF(AG288=$C$16,AH288,IF(AI288=$C$16,AJ288,IF($C$16=AK288,AL288,0))))))))))))</f>
        <v>0</v>
      </c>
      <c r="J288" s="112"/>
      <c r="K288" s="100"/>
      <c r="L288" s="112"/>
      <c r="M288" s="105"/>
      <c r="N288" s="105"/>
      <c r="O288" s="109">
        <f t="shared" ref="O288" si="3646">+O285+12</f>
        <v>1021</v>
      </c>
      <c r="P288" s="112">
        <f>SUM($L287:P287)</f>
        <v>0</v>
      </c>
      <c r="Q288" s="109">
        <f t="shared" ref="Q288" si="3647">+O288+1</f>
        <v>1022</v>
      </c>
      <c r="R288" s="112">
        <f>SUM($L287:R287)</f>
        <v>0</v>
      </c>
      <c r="S288" s="109">
        <f t="shared" ref="S288" si="3648">+Q288+1</f>
        <v>1023</v>
      </c>
      <c r="T288" s="112">
        <f>SUM($L287:T287)</f>
        <v>0</v>
      </c>
      <c r="U288" s="109">
        <f t="shared" ref="U288" si="3649">+S288+1</f>
        <v>1024</v>
      </c>
      <c r="V288" s="112">
        <f>SUM($L287:V287)</f>
        <v>0</v>
      </c>
      <c r="W288" s="109">
        <f t="shared" ref="W288" si="3650">+U288+1</f>
        <v>1025</v>
      </c>
      <c r="X288" s="112">
        <f>SUM($L287:X287)</f>
        <v>0</v>
      </c>
      <c r="Y288" s="109">
        <f t="shared" ref="Y288" si="3651">+W288+1</f>
        <v>1026</v>
      </c>
      <c r="Z288" s="112">
        <f>SUM($L287:Z287)</f>
        <v>0</v>
      </c>
      <c r="AA288" s="109">
        <f t="shared" ref="AA288" si="3652">+Y288+1</f>
        <v>1027</v>
      </c>
      <c r="AB288" s="112">
        <f>SUM($L287:AB287)</f>
        <v>0</v>
      </c>
      <c r="AC288" s="109">
        <f t="shared" ref="AC288" si="3653">+AA288+1</f>
        <v>1028</v>
      </c>
      <c r="AD288" s="112">
        <f>SUM($L287:AD287)</f>
        <v>0</v>
      </c>
      <c r="AE288" s="109">
        <f t="shared" ref="AE288" si="3654">+AC288+1</f>
        <v>1029</v>
      </c>
      <c r="AF288" s="112">
        <f>SUM($L287:AF287)</f>
        <v>0</v>
      </c>
      <c r="AG288" s="109">
        <f t="shared" ref="AG288" si="3655">+AE288+1</f>
        <v>1030</v>
      </c>
      <c r="AH288" s="112">
        <f>SUM($L287:AH287)</f>
        <v>0</v>
      </c>
      <c r="AI288" s="109">
        <f t="shared" ref="AI288" si="3656">+AG288+1</f>
        <v>1031</v>
      </c>
      <c r="AJ288" s="112">
        <f>SUM($L287:AJ287)</f>
        <v>0</v>
      </c>
      <c r="AK288" s="109">
        <f t="shared" ref="AK288" si="3657">+AI288+1</f>
        <v>1032</v>
      </c>
      <c r="AL288" s="112">
        <f>SUM($L287:AL287)</f>
        <v>0</v>
      </c>
      <c r="AM288" s="112"/>
      <c r="AN288" s="107"/>
      <c r="AO288" s="107"/>
      <c r="AP288" s="107"/>
      <c r="AQ288" s="107"/>
      <c r="AR288" s="108"/>
      <c r="AT288" s="109"/>
      <c r="AU288" s="109"/>
      <c r="AV288" s="109"/>
      <c r="AW288" s="109"/>
      <c r="AX288" s="109"/>
      <c r="AY288" s="109"/>
      <c r="AZ288" s="109"/>
      <c r="BA288" s="109"/>
      <c r="BB288" s="109"/>
      <c r="BC288" s="109"/>
      <c r="BD288" s="109"/>
      <c r="BE288" s="109"/>
      <c r="BF288" s="109"/>
      <c r="BG288" s="109"/>
      <c r="BH288" s="109"/>
      <c r="BI288" s="109"/>
      <c r="BJ288" s="109"/>
      <c r="BK288" s="109"/>
      <c r="BL288" s="109"/>
      <c r="BM288" s="109"/>
      <c r="BN288" s="109"/>
      <c r="BO288" s="109"/>
      <c r="BP288" s="109"/>
      <c r="BQ288" s="109"/>
      <c r="BR288" s="109"/>
      <c r="BS288" s="109"/>
      <c r="BT288" s="110"/>
      <c r="BU288" s="110"/>
      <c r="BV288" s="110"/>
      <c r="BW288" s="110"/>
      <c r="BX288" s="110"/>
      <c r="BY288" s="110"/>
      <c r="BZ288" s="110"/>
      <c r="CA288" s="110"/>
      <c r="CB288" s="110"/>
    </row>
    <row r="289" spans="7:80" s="97" customFormat="1" x14ac:dyDescent="0.25">
      <c r="G289" s="101" t="s">
        <v>17</v>
      </c>
      <c r="H289" s="102">
        <f>IF(O288=$C$16,P289,IF($C$16=Q288,R289,IF(S288=$C$16,T289,IF(U288=$C$16,V289,IF(W288=$C$16,X289,IF(Y288=$C$16,Z289,IF(AA288=$C$16,AB289,IF(AC288=$C$16,AD289,IF(AE288=$C$16,AF289,IF(AG288=$C$16,AH289,IF(AI288=$C$16,AJ289,IF($C$16=AK288,AL289,0))))))))))))</f>
        <v>0</v>
      </c>
      <c r="I289" s="103"/>
      <c r="J289" s="104"/>
      <c r="K289" s="103"/>
      <c r="L289" s="102"/>
      <c r="M289" s="105">
        <f t="shared" ref="M289" si="3658">+AN284</f>
        <v>0</v>
      </c>
      <c r="N289" s="105"/>
      <c r="O289" s="106">
        <f t="shared" ref="O289" si="3659">+O287</f>
        <v>0</v>
      </c>
      <c r="P289" s="102">
        <f t="shared" ref="P289" si="3660">+M289+P287</f>
        <v>0</v>
      </c>
      <c r="Q289" s="106">
        <f t="shared" ref="Q289" si="3661">+Q287+O289</f>
        <v>0</v>
      </c>
      <c r="R289" s="102">
        <f t="shared" ref="R289" si="3662">+R287+P289</f>
        <v>0</v>
      </c>
      <c r="S289" s="106">
        <f t="shared" ref="S289" si="3663">+S287+Q289</f>
        <v>0</v>
      </c>
      <c r="T289" s="102">
        <f t="shared" ref="T289" si="3664">+T287+R289</f>
        <v>0</v>
      </c>
      <c r="U289" s="106">
        <f t="shared" ref="U289" si="3665">+U287+S289</f>
        <v>0</v>
      </c>
      <c r="V289" s="102">
        <f t="shared" ref="V289" si="3666">+V287+T289</f>
        <v>0</v>
      </c>
      <c r="W289" s="106">
        <f t="shared" ref="W289" si="3667">+W287+U289</f>
        <v>0</v>
      </c>
      <c r="X289" s="102">
        <f t="shared" ref="X289" si="3668">+X287+V289</f>
        <v>0</v>
      </c>
      <c r="Y289" s="106">
        <f t="shared" ref="Y289" si="3669">+Y287+W289</f>
        <v>0</v>
      </c>
      <c r="Z289" s="102">
        <f t="shared" ref="Z289" si="3670">+Z287+X289</f>
        <v>0</v>
      </c>
      <c r="AA289" s="106">
        <f t="shared" ref="AA289" si="3671">+AA287+Y289</f>
        <v>0</v>
      </c>
      <c r="AB289" s="102">
        <f t="shared" ref="AB289" si="3672">+AB287+Z289</f>
        <v>0</v>
      </c>
      <c r="AC289" s="106">
        <f t="shared" ref="AC289" si="3673">+AC287+AA289</f>
        <v>0</v>
      </c>
      <c r="AD289" s="102">
        <f t="shared" ref="AD289" si="3674">+AD287+AB289</f>
        <v>0</v>
      </c>
      <c r="AE289" s="106">
        <f t="shared" ref="AE289" si="3675">+AE287+AC289</f>
        <v>0</v>
      </c>
      <c r="AF289" s="102">
        <f t="shared" ref="AF289" si="3676">+AF287+AD289</f>
        <v>0</v>
      </c>
      <c r="AG289" s="106">
        <f t="shared" ref="AG289" si="3677">+AG287+AE289</f>
        <v>0</v>
      </c>
      <c r="AH289" s="102">
        <f t="shared" ref="AH289" si="3678">+AH287+AF289</f>
        <v>0</v>
      </c>
      <c r="AI289" s="106">
        <f t="shared" ref="AI289" si="3679">+AI287+AG289</f>
        <v>0</v>
      </c>
      <c r="AJ289" s="102">
        <f t="shared" ref="AJ289" si="3680">+AJ287+AH289</f>
        <v>0</v>
      </c>
      <c r="AK289" s="106">
        <f t="shared" ref="AK289" si="3681">+AK287+AI289</f>
        <v>0</v>
      </c>
      <c r="AL289" s="102">
        <f t="shared" ref="AL289" si="3682">+AL287+AJ289</f>
        <v>0</v>
      </c>
      <c r="AM289" s="102"/>
      <c r="AN289" s="105"/>
      <c r="AO289" s="105"/>
      <c r="AP289" s="107"/>
      <c r="AQ289" s="107"/>
      <c r="AR289" s="108"/>
      <c r="AT289" s="109"/>
      <c r="AU289" s="109"/>
      <c r="AV289" s="109"/>
      <c r="AW289" s="109"/>
      <c r="AX289" s="109"/>
      <c r="AY289" s="109"/>
      <c r="AZ289" s="109"/>
      <c r="BA289" s="109"/>
      <c r="BB289" s="109"/>
      <c r="BC289" s="109"/>
      <c r="BD289" s="109"/>
      <c r="BE289" s="109"/>
      <c r="BF289" s="109"/>
      <c r="BG289" s="109"/>
      <c r="BH289" s="109"/>
      <c r="BI289" s="109"/>
      <c r="BJ289" s="109"/>
      <c r="BK289" s="109"/>
      <c r="BL289" s="109"/>
      <c r="BM289" s="109"/>
      <c r="BN289" s="109"/>
      <c r="BO289" s="109"/>
      <c r="BP289" s="109"/>
      <c r="BQ289" s="109"/>
      <c r="BR289" s="109"/>
      <c r="BS289" s="109"/>
      <c r="BT289" s="110"/>
      <c r="BU289" s="110"/>
      <c r="BV289" s="110"/>
      <c r="BW289" s="110"/>
      <c r="BX289" s="110"/>
      <c r="BY289" s="110"/>
      <c r="BZ289" s="110"/>
      <c r="CA289" s="110"/>
      <c r="CB289" s="110"/>
    </row>
    <row r="290" spans="7:80" s="97" customFormat="1" x14ac:dyDescent="0.25">
      <c r="G290" s="36"/>
      <c r="H290" s="37"/>
      <c r="I290" s="112"/>
      <c r="J290" s="112"/>
      <c r="K290" s="39">
        <f t="shared" ref="K290" si="3683">+K287+1</f>
        <v>87</v>
      </c>
      <c r="L290" s="38">
        <f t="shared" ref="L290" si="3684">+AM287</f>
        <v>0</v>
      </c>
      <c r="M290" s="105"/>
      <c r="N290" s="105"/>
      <c r="O290" s="38">
        <f>IF($C$12=0,O287,O287+(O287*$C$12))</f>
        <v>0</v>
      </c>
      <c r="P290" s="38">
        <f>IF($C$15=$H$12,+(L290+O290)*$G$14/12,0)</f>
        <v>0</v>
      </c>
      <c r="Q290" s="38">
        <f t="shared" ref="Q290" si="3685">IF(Q287=0,0,+O290)</f>
        <v>0</v>
      </c>
      <c r="R290" s="38">
        <f>IF($C$15=$H$12,+SUM(L290:Q290)*$G$14/12,0)</f>
        <v>0</v>
      </c>
      <c r="S290" s="38">
        <f t="shared" ref="S290" si="3686">IF(S287=0,0,+Q290)</f>
        <v>0</v>
      </c>
      <c r="T290" s="38">
        <f>IF($C$15=$H$12,SUM(L290:S290)*$G$14/12,0)</f>
        <v>0</v>
      </c>
      <c r="U290" s="38">
        <f t="shared" ref="U290" si="3687">IF(U287=0,0,+S290)</f>
        <v>0</v>
      </c>
      <c r="V290" s="38">
        <f>IF($C$15=$H$12,SUM(L290:U290)*$G$14/12,0)</f>
        <v>0</v>
      </c>
      <c r="W290" s="38">
        <f t="shared" ref="W290" si="3688">IF(W287=0,0,+U290)</f>
        <v>0</v>
      </c>
      <c r="X290" s="38">
        <f>IF($C$15=$H$12,SUM(L290:W290)*$G$14/12,0)</f>
        <v>0</v>
      </c>
      <c r="Y290" s="38">
        <f t="shared" ref="Y290" si="3689">IF(Y287=0,0,+W290)</f>
        <v>0</v>
      </c>
      <c r="Z290" s="38">
        <f>IF($C$15=$H$12,SUM(L290:Y290)*$G$14/12,0)</f>
        <v>0</v>
      </c>
      <c r="AA290" s="38">
        <f t="shared" ref="AA290" si="3690">IF(AA287=0,0,+Y290)</f>
        <v>0</v>
      </c>
      <c r="AB290" s="38">
        <f>IF($C$15=$H$12,SUM(L290:AA290)*$G$14/12,0)</f>
        <v>0</v>
      </c>
      <c r="AC290" s="38">
        <f t="shared" ref="AC290" si="3691">IF(AC287=0,0,+AA290)</f>
        <v>0</v>
      </c>
      <c r="AD290" s="38">
        <f>IF($C$15=$H$12,SUM(L290:AC290)*$G$14/12,0)</f>
        <v>0</v>
      </c>
      <c r="AE290" s="38">
        <f t="shared" ref="AE290" si="3692">IF(AE287=0,0,+AC290)</f>
        <v>0</v>
      </c>
      <c r="AF290" s="38">
        <f>IF($C$15=$H$12,SUM(L290:AE290)*$G$14/12,0)</f>
        <v>0</v>
      </c>
      <c r="AG290" s="38">
        <f t="shared" ref="AG290" si="3693">IF(AG287=0,0,+AE290)</f>
        <v>0</v>
      </c>
      <c r="AH290" s="38">
        <f>IF($C$15=$H$12,SUM(L290:AG290)*$G$14/12,0)</f>
        <v>0</v>
      </c>
      <c r="AI290" s="38">
        <f t="shared" ref="AI290" si="3694">IF(AI287=0,0,+AG290)</f>
        <v>0</v>
      </c>
      <c r="AJ290" s="38">
        <f>IF($C$15=$H$12,SUM(L290:AI290)*$G$14/12,0)</f>
        <v>0</v>
      </c>
      <c r="AK290" s="38">
        <f t="shared" ref="AK290" si="3695">IF(AK287=0,0,+AI290)</f>
        <v>0</v>
      </c>
      <c r="AL290" s="38">
        <f>IF($C$15=$H$12,SUM(L290:AK290)*$G$14/12,IF($C$15=$H$13,(L290+O290)*$G$14,0))</f>
        <v>0</v>
      </c>
      <c r="AM290" s="38">
        <f t="shared" ref="AM290" si="3696">SUM(L290:AL290)</f>
        <v>0</v>
      </c>
      <c r="AN290" s="113">
        <f t="shared" ref="AN290" si="3697">+P290+R290+T290+V290+X290+Z290+AB290+AD290+AF290+AH290+AJ290+AL290</f>
        <v>0</v>
      </c>
      <c r="AO290" s="113">
        <f>+AO287+O290+Q290+S290+U290+W290+Y290+AA290+AC290+AE290+AG290+AI290+AK290</f>
        <v>0</v>
      </c>
      <c r="AP290" s="113">
        <f>+AP287+(AP287*$C$12)</f>
        <v>0</v>
      </c>
      <c r="AQ290" s="113">
        <f>+AP290-(AP290*$C$19)</f>
        <v>0</v>
      </c>
      <c r="AR290" s="108"/>
      <c r="AT290" s="109"/>
      <c r="AU290" s="109"/>
      <c r="AV290" s="109"/>
      <c r="AW290" s="109"/>
      <c r="AX290" s="109"/>
      <c r="AY290" s="109"/>
      <c r="AZ290" s="109"/>
      <c r="BA290" s="109"/>
      <c r="BB290" s="109"/>
      <c r="BC290" s="109"/>
      <c r="BD290" s="109"/>
      <c r="BE290" s="109"/>
      <c r="BF290" s="109"/>
      <c r="BG290" s="109"/>
      <c r="BH290" s="109"/>
      <c r="BI290" s="109"/>
      <c r="BJ290" s="109"/>
      <c r="BK290" s="109"/>
      <c r="BL290" s="109"/>
      <c r="BM290" s="109"/>
      <c r="BN290" s="109"/>
      <c r="BO290" s="109"/>
      <c r="BP290" s="109"/>
      <c r="BQ290" s="109"/>
      <c r="BR290" s="109"/>
      <c r="BS290" s="109"/>
      <c r="BT290" s="110"/>
      <c r="BU290" s="110"/>
      <c r="BV290" s="110"/>
      <c r="BW290" s="110"/>
      <c r="BX290" s="110"/>
      <c r="BY290" s="110"/>
      <c r="BZ290" s="110"/>
      <c r="CA290" s="110"/>
      <c r="CB290" s="110"/>
    </row>
    <row r="291" spans="7:80" s="97" customFormat="1" x14ac:dyDescent="0.25">
      <c r="G291" s="108" t="s">
        <v>16</v>
      </c>
      <c r="H291" s="114"/>
      <c r="I291" s="112">
        <f>IF(O291=$C$16,P291,IF($C$16=Q291,R291,IF(S291=$C$16,T291,IF(U291=$C$16,V291,IF(W291=$C$16,X291,IF(Y291=$C$16,Z291,IF(AA291=$C$16,AB291,IF(AC291=$C$16,AD291,IF(AE291=$C$16,AF291,IF(AG291=$C$16,AH291,IF(AI291=$C$16,AJ291,IF($C$16=AK291,AL291,0))))))))))))</f>
        <v>0</v>
      </c>
      <c r="J291" s="112"/>
      <c r="K291" s="100"/>
      <c r="L291" s="112"/>
      <c r="M291" s="105"/>
      <c r="N291" s="105"/>
      <c r="O291" s="109">
        <f t="shared" ref="O291" si="3698">+O288+12</f>
        <v>1033</v>
      </c>
      <c r="P291" s="112">
        <f>SUM($L290:P290)</f>
        <v>0</v>
      </c>
      <c r="Q291" s="109">
        <f t="shared" ref="Q291" si="3699">+O291+1</f>
        <v>1034</v>
      </c>
      <c r="R291" s="112">
        <f>SUM($L290:R290)</f>
        <v>0</v>
      </c>
      <c r="S291" s="109">
        <f t="shared" ref="S291" si="3700">+Q291+1</f>
        <v>1035</v>
      </c>
      <c r="T291" s="112">
        <f>SUM($L290:T290)</f>
        <v>0</v>
      </c>
      <c r="U291" s="109">
        <f t="shared" ref="U291" si="3701">+S291+1</f>
        <v>1036</v>
      </c>
      <c r="V291" s="112">
        <f>SUM($L290:V290)</f>
        <v>0</v>
      </c>
      <c r="W291" s="109">
        <f t="shared" ref="W291" si="3702">+U291+1</f>
        <v>1037</v>
      </c>
      <c r="X291" s="112">
        <f>SUM($L290:X290)</f>
        <v>0</v>
      </c>
      <c r="Y291" s="109">
        <f t="shared" ref="Y291" si="3703">+W291+1</f>
        <v>1038</v>
      </c>
      <c r="Z291" s="112">
        <f>SUM($L290:Z290)</f>
        <v>0</v>
      </c>
      <c r="AA291" s="109">
        <f t="shared" ref="AA291" si="3704">+Y291+1</f>
        <v>1039</v>
      </c>
      <c r="AB291" s="112">
        <f>SUM($L290:AB290)</f>
        <v>0</v>
      </c>
      <c r="AC291" s="109">
        <f t="shared" ref="AC291" si="3705">+AA291+1</f>
        <v>1040</v>
      </c>
      <c r="AD291" s="112">
        <f>SUM($L290:AD290)</f>
        <v>0</v>
      </c>
      <c r="AE291" s="109">
        <f t="shared" ref="AE291" si="3706">+AC291+1</f>
        <v>1041</v>
      </c>
      <c r="AF291" s="112">
        <f>SUM($L290:AF290)</f>
        <v>0</v>
      </c>
      <c r="AG291" s="109">
        <f t="shared" ref="AG291" si="3707">+AE291+1</f>
        <v>1042</v>
      </c>
      <c r="AH291" s="112">
        <f>SUM($L290:AH290)</f>
        <v>0</v>
      </c>
      <c r="AI291" s="109">
        <f t="shared" ref="AI291" si="3708">+AG291+1</f>
        <v>1043</v>
      </c>
      <c r="AJ291" s="112">
        <f>SUM($L290:AJ290)</f>
        <v>0</v>
      </c>
      <c r="AK291" s="109">
        <f t="shared" ref="AK291" si="3709">+AI291+1</f>
        <v>1044</v>
      </c>
      <c r="AL291" s="112">
        <f>SUM($L290:AL290)</f>
        <v>0</v>
      </c>
      <c r="AM291" s="112"/>
      <c r="AN291" s="107"/>
      <c r="AO291" s="107"/>
      <c r="AP291" s="107"/>
      <c r="AQ291" s="107"/>
      <c r="AR291" s="108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109"/>
      <c r="BE291" s="109"/>
      <c r="BF291" s="109"/>
      <c r="BG291" s="109"/>
      <c r="BH291" s="109"/>
      <c r="BI291" s="109"/>
      <c r="BJ291" s="109"/>
      <c r="BK291" s="109"/>
      <c r="BL291" s="109"/>
      <c r="BM291" s="109"/>
      <c r="BN291" s="109"/>
      <c r="BO291" s="109"/>
      <c r="BP291" s="109"/>
      <c r="BQ291" s="109"/>
      <c r="BR291" s="109"/>
      <c r="BS291" s="109"/>
      <c r="BT291" s="110"/>
      <c r="BU291" s="110"/>
      <c r="BV291" s="110"/>
      <c r="BW291" s="110"/>
      <c r="BX291" s="110"/>
      <c r="BY291" s="110"/>
      <c r="BZ291" s="110"/>
      <c r="CA291" s="110"/>
      <c r="CB291" s="110"/>
    </row>
    <row r="292" spans="7:80" s="97" customFormat="1" x14ac:dyDescent="0.25">
      <c r="G292" s="101" t="s">
        <v>17</v>
      </c>
      <c r="H292" s="102">
        <f>IF(O291=$C$16,P292,IF($C$16=Q291,R292,IF(S291=$C$16,T292,IF(U291=$C$16,V292,IF(W291=$C$16,X292,IF(Y291=$C$16,Z292,IF(AA291=$C$16,AB292,IF(AC291=$C$16,AD292,IF(AE291=$C$16,AF292,IF(AG291=$C$16,AH292,IF(AI291=$C$16,AJ292,IF($C$16=AK291,AL292,0))))))))))))</f>
        <v>0</v>
      </c>
      <c r="I292" s="103"/>
      <c r="J292" s="104"/>
      <c r="K292" s="103"/>
      <c r="L292" s="102"/>
      <c r="M292" s="105">
        <f t="shared" ref="M292" si="3710">+AN287</f>
        <v>0</v>
      </c>
      <c r="N292" s="105"/>
      <c r="O292" s="106">
        <f t="shared" ref="O292" si="3711">+O290</f>
        <v>0</v>
      </c>
      <c r="P292" s="102">
        <f t="shared" ref="P292" si="3712">+M292+P290</f>
        <v>0</v>
      </c>
      <c r="Q292" s="106">
        <f t="shared" ref="Q292" si="3713">+Q290+O292</f>
        <v>0</v>
      </c>
      <c r="R292" s="102">
        <f t="shared" ref="R292" si="3714">+R290+P292</f>
        <v>0</v>
      </c>
      <c r="S292" s="106">
        <f t="shared" ref="S292" si="3715">+S290+Q292</f>
        <v>0</v>
      </c>
      <c r="T292" s="102">
        <f t="shared" ref="T292" si="3716">+T290+R292</f>
        <v>0</v>
      </c>
      <c r="U292" s="106">
        <f t="shared" ref="U292" si="3717">+U290+S292</f>
        <v>0</v>
      </c>
      <c r="V292" s="102">
        <f t="shared" ref="V292" si="3718">+V290+T292</f>
        <v>0</v>
      </c>
      <c r="W292" s="106">
        <f t="shared" ref="W292" si="3719">+W290+U292</f>
        <v>0</v>
      </c>
      <c r="X292" s="102">
        <f t="shared" ref="X292" si="3720">+X290+V292</f>
        <v>0</v>
      </c>
      <c r="Y292" s="106">
        <f t="shared" ref="Y292" si="3721">+Y290+W292</f>
        <v>0</v>
      </c>
      <c r="Z292" s="102">
        <f t="shared" ref="Z292" si="3722">+Z290+X292</f>
        <v>0</v>
      </c>
      <c r="AA292" s="106">
        <f t="shared" ref="AA292" si="3723">+AA290+Y292</f>
        <v>0</v>
      </c>
      <c r="AB292" s="102">
        <f t="shared" ref="AB292" si="3724">+AB290+Z292</f>
        <v>0</v>
      </c>
      <c r="AC292" s="106">
        <f t="shared" ref="AC292" si="3725">+AC290+AA292</f>
        <v>0</v>
      </c>
      <c r="AD292" s="102">
        <f t="shared" ref="AD292" si="3726">+AD290+AB292</f>
        <v>0</v>
      </c>
      <c r="AE292" s="106">
        <f t="shared" ref="AE292" si="3727">+AE290+AC292</f>
        <v>0</v>
      </c>
      <c r="AF292" s="102">
        <f t="shared" ref="AF292" si="3728">+AF290+AD292</f>
        <v>0</v>
      </c>
      <c r="AG292" s="106">
        <f t="shared" ref="AG292" si="3729">+AG290+AE292</f>
        <v>0</v>
      </c>
      <c r="AH292" s="102">
        <f t="shared" ref="AH292" si="3730">+AH290+AF292</f>
        <v>0</v>
      </c>
      <c r="AI292" s="106">
        <f t="shared" ref="AI292" si="3731">+AI290+AG292</f>
        <v>0</v>
      </c>
      <c r="AJ292" s="102">
        <f t="shared" ref="AJ292" si="3732">+AJ290+AH292</f>
        <v>0</v>
      </c>
      <c r="AK292" s="106">
        <f t="shared" ref="AK292" si="3733">+AK290+AI292</f>
        <v>0</v>
      </c>
      <c r="AL292" s="102">
        <f t="shared" ref="AL292" si="3734">+AL290+AJ292</f>
        <v>0</v>
      </c>
      <c r="AM292" s="102"/>
      <c r="AN292" s="105"/>
      <c r="AO292" s="105"/>
      <c r="AP292" s="107"/>
      <c r="AQ292" s="107"/>
      <c r="AR292" s="108"/>
      <c r="AT292" s="109"/>
      <c r="AU292" s="109"/>
      <c r="AV292" s="109"/>
      <c r="AW292" s="109"/>
      <c r="AX292" s="109"/>
      <c r="AY292" s="109"/>
      <c r="AZ292" s="109"/>
      <c r="BA292" s="109"/>
      <c r="BB292" s="109"/>
      <c r="BC292" s="109"/>
      <c r="BD292" s="109"/>
      <c r="BE292" s="109"/>
      <c r="BF292" s="109"/>
      <c r="BG292" s="109"/>
      <c r="BH292" s="109"/>
      <c r="BI292" s="109"/>
      <c r="BJ292" s="109"/>
      <c r="BK292" s="109"/>
      <c r="BL292" s="109"/>
      <c r="BM292" s="109"/>
      <c r="BN292" s="109"/>
      <c r="BO292" s="109"/>
      <c r="BP292" s="109"/>
      <c r="BQ292" s="109"/>
      <c r="BR292" s="109"/>
      <c r="BS292" s="109"/>
      <c r="BT292" s="110"/>
      <c r="BU292" s="110"/>
      <c r="BV292" s="110"/>
      <c r="BW292" s="110"/>
      <c r="BX292" s="110"/>
      <c r="BY292" s="110"/>
      <c r="BZ292" s="110"/>
      <c r="CA292" s="110"/>
      <c r="CB292" s="110"/>
    </row>
    <row r="293" spans="7:80" s="97" customFormat="1" x14ac:dyDescent="0.25">
      <c r="G293" s="36"/>
      <c r="H293" s="37"/>
      <c r="I293" s="112"/>
      <c r="J293" s="112"/>
      <c r="K293" s="39">
        <f t="shared" ref="K293" si="3735">+K290+1</f>
        <v>88</v>
      </c>
      <c r="L293" s="38">
        <f t="shared" ref="L293" si="3736">+AM290</f>
        <v>0</v>
      </c>
      <c r="M293" s="105"/>
      <c r="N293" s="105"/>
      <c r="O293" s="38">
        <f>IF($C$12=0,O290,O290+(O290*$C$12))</f>
        <v>0</v>
      </c>
      <c r="P293" s="38">
        <f>IF($C$15=$H$12,+(L293+O293)*$G$14/12,0)</f>
        <v>0</v>
      </c>
      <c r="Q293" s="38">
        <f t="shared" ref="Q293" si="3737">IF(Q290=0,0,+O293)</f>
        <v>0</v>
      </c>
      <c r="R293" s="38">
        <f>IF($C$15=$H$12,+SUM(L293:Q293)*$G$14/12,0)</f>
        <v>0</v>
      </c>
      <c r="S293" s="38">
        <f t="shared" ref="S293" si="3738">IF(S290=0,0,+Q293)</f>
        <v>0</v>
      </c>
      <c r="T293" s="38">
        <f>IF($C$15=$H$12,SUM(L293:S293)*$G$14/12,0)</f>
        <v>0</v>
      </c>
      <c r="U293" s="38">
        <f t="shared" ref="U293" si="3739">IF(U290=0,0,+S293)</f>
        <v>0</v>
      </c>
      <c r="V293" s="38">
        <f>IF($C$15=$H$12,SUM(L293:U293)*$G$14/12,0)</f>
        <v>0</v>
      </c>
      <c r="W293" s="38">
        <f t="shared" ref="W293" si="3740">IF(W290=0,0,+U293)</f>
        <v>0</v>
      </c>
      <c r="X293" s="38">
        <f>IF($C$15=$H$12,SUM(L293:W293)*$G$14/12,0)</f>
        <v>0</v>
      </c>
      <c r="Y293" s="38">
        <f t="shared" ref="Y293" si="3741">IF(Y290=0,0,+W293)</f>
        <v>0</v>
      </c>
      <c r="Z293" s="38">
        <f>IF($C$15=$H$12,SUM(L293:Y293)*$G$14/12,0)</f>
        <v>0</v>
      </c>
      <c r="AA293" s="38">
        <f t="shared" ref="AA293" si="3742">IF(AA290=0,0,+Y293)</f>
        <v>0</v>
      </c>
      <c r="AB293" s="38">
        <f>IF($C$15=$H$12,SUM(L293:AA293)*$G$14/12,0)</f>
        <v>0</v>
      </c>
      <c r="AC293" s="38">
        <f t="shared" ref="AC293" si="3743">IF(AC290=0,0,+AA293)</f>
        <v>0</v>
      </c>
      <c r="AD293" s="38">
        <f>IF($C$15=$H$12,SUM(L293:AC293)*$G$14/12,0)</f>
        <v>0</v>
      </c>
      <c r="AE293" s="38">
        <f t="shared" ref="AE293" si="3744">IF(AE290=0,0,+AC293)</f>
        <v>0</v>
      </c>
      <c r="AF293" s="38">
        <f>IF($C$15=$H$12,SUM(L293:AE293)*$G$14/12,0)</f>
        <v>0</v>
      </c>
      <c r="AG293" s="38">
        <f t="shared" ref="AG293" si="3745">IF(AG290=0,0,+AE293)</f>
        <v>0</v>
      </c>
      <c r="AH293" s="38">
        <f>IF($C$15=$H$12,SUM(L293:AG293)*$G$14/12,0)</f>
        <v>0</v>
      </c>
      <c r="AI293" s="38">
        <f t="shared" ref="AI293" si="3746">IF(AI290=0,0,+AG293)</f>
        <v>0</v>
      </c>
      <c r="AJ293" s="38">
        <f>IF($C$15=$H$12,SUM(L293:AI293)*$G$14/12,0)</f>
        <v>0</v>
      </c>
      <c r="AK293" s="38">
        <f t="shared" ref="AK293" si="3747">IF(AK290=0,0,+AI293)</f>
        <v>0</v>
      </c>
      <c r="AL293" s="38">
        <f>IF($C$15=$H$12,SUM(L293:AK293)*$G$14/12,IF($C$15=$H$13,(L293+O293)*$G$14,0))</f>
        <v>0</v>
      </c>
      <c r="AM293" s="38">
        <f t="shared" ref="AM293" si="3748">SUM(L293:AL293)</f>
        <v>0</v>
      </c>
      <c r="AN293" s="113">
        <f t="shared" ref="AN293" si="3749">+P293+R293+T293+V293+X293+Z293+AB293+AD293+AF293+AH293+AJ293+AL293</f>
        <v>0</v>
      </c>
      <c r="AO293" s="113">
        <f>+AO290+O293+Q293+S293+U293+W293+Y293+AA293+AC293+AE293+AG293+AI293+AK293</f>
        <v>0</v>
      </c>
      <c r="AP293" s="113">
        <f>+AP290+(AP290*$C$12)</f>
        <v>0</v>
      </c>
      <c r="AQ293" s="113">
        <f>+AP293-(AP293*$C$19)</f>
        <v>0</v>
      </c>
      <c r="AR293" s="108"/>
      <c r="AT293" s="109"/>
      <c r="AU293" s="109"/>
      <c r="AV293" s="109"/>
      <c r="AW293" s="109"/>
      <c r="AX293" s="109"/>
      <c r="AY293" s="109"/>
      <c r="AZ293" s="109"/>
      <c r="BA293" s="109"/>
      <c r="BB293" s="109"/>
      <c r="BC293" s="109"/>
      <c r="BD293" s="109"/>
      <c r="BE293" s="109"/>
      <c r="BF293" s="109"/>
      <c r="BG293" s="109"/>
      <c r="BH293" s="109"/>
      <c r="BI293" s="109"/>
      <c r="BJ293" s="109"/>
      <c r="BK293" s="109"/>
      <c r="BL293" s="109"/>
      <c r="BM293" s="109"/>
      <c r="BN293" s="109"/>
      <c r="BO293" s="109"/>
      <c r="BP293" s="109"/>
      <c r="BQ293" s="109"/>
      <c r="BR293" s="109"/>
      <c r="BS293" s="109"/>
      <c r="BT293" s="110"/>
      <c r="BU293" s="110"/>
      <c r="BV293" s="110"/>
      <c r="BW293" s="110"/>
      <c r="BX293" s="110"/>
      <c r="BY293" s="110"/>
      <c r="BZ293" s="110"/>
      <c r="CA293" s="110"/>
      <c r="CB293" s="110"/>
    </row>
    <row r="294" spans="7:80" s="97" customFormat="1" x14ac:dyDescent="0.25">
      <c r="G294" s="108" t="s">
        <v>16</v>
      </c>
      <c r="H294" s="114"/>
      <c r="I294" s="112">
        <f>IF(O294=$C$16,P294,IF($C$16=Q294,R294,IF(S294=$C$16,T294,IF(U294=$C$16,V294,IF(W294=$C$16,X294,IF(Y294=$C$16,Z294,IF(AA294=$C$16,AB294,IF(AC294=$C$16,AD294,IF(AE294=$C$16,AF294,IF(AG294=$C$16,AH294,IF(AI294=$C$16,AJ294,IF($C$16=AK294,AL294,0))))))))))))</f>
        <v>0</v>
      </c>
      <c r="J294" s="112"/>
      <c r="K294" s="100"/>
      <c r="L294" s="112"/>
      <c r="M294" s="105"/>
      <c r="N294" s="105"/>
      <c r="O294" s="109">
        <f t="shared" ref="O294" si="3750">+O291+12</f>
        <v>1045</v>
      </c>
      <c r="P294" s="112">
        <f>SUM($L293:P293)</f>
        <v>0</v>
      </c>
      <c r="Q294" s="109">
        <f t="shared" ref="Q294" si="3751">+O294+1</f>
        <v>1046</v>
      </c>
      <c r="R294" s="112">
        <f>SUM($L293:R293)</f>
        <v>0</v>
      </c>
      <c r="S294" s="109">
        <f t="shared" ref="S294" si="3752">+Q294+1</f>
        <v>1047</v>
      </c>
      <c r="T294" s="112">
        <f>SUM($L293:T293)</f>
        <v>0</v>
      </c>
      <c r="U294" s="109">
        <f t="shared" ref="U294" si="3753">+S294+1</f>
        <v>1048</v>
      </c>
      <c r="V294" s="112">
        <f>SUM($L293:V293)</f>
        <v>0</v>
      </c>
      <c r="W294" s="109">
        <f t="shared" ref="W294" si="3754">+U294+1</f>
        <v>1049</v>
      </c>
      <c r="X294" s="112">
        <f>SUM($L293:X293)</f>
        <v>0</v>
      </c>
      <c r="Y294" s="109">
        <f t="shared" ref="Y294" si="3755">+W294+1</f>
        <v>1050</v>
      </c>
      <c r="Z294" s="112">
        <f>SUM($L293:Z293)</f>
        <v>0</v>
      </c>
      <c r="AA294" s="109">
        <f t="shared" ref="AA294" si="3756">+Y294+1</f>
        <v>1051</v>
      </c>
      <c r="AB294" s="112">
        <f>SUM($L293:AB293)</f>
        <v>0</v>
      </c>
      <c r="AC294" s="109">
        <f t="shared" ref="AC294" si="3757">+AA294+1</f>
        <v>1052</v>
      </c>
      <c r="AD294" s="112">
        <f>SUM($L293:AD293)</f>
        <v>0</v>
      </c>
      <c r="AE294" s="109">
        <f t="shared" ref="AE294" si="3758">+AC294+1</f>
        <v>1053</v>
      </c>
      <c r="AF294" s="112">
        <f>SUM($L293:AF293)</f>
        <v>0</v>
      </c>
      <c r="AG294" s="109">
        <f t="shared" ref="AG294" si="3759">+AE294+1</f>
        <v>1054</v>
      </c>
      <c r="AH294" s="112">
        <f>SUM($L293:AH293)</f>
        <v>0</v>
      </c>
      <c r="AI294" s="109">
        <f t="shared" ref="AI294" si="3760">+AG294+1</f>
        <v>1055</v>
      </c>
      <c r="AJ294" s="112">
        <f>SUM($L293:AJ293)</f>
        <v>0</v>
      </c>
      <c r="AK294" s="109">
        <f t="shared" ref="AK294" si="3761">+AI294+1</f>
        <v>1056</v>
      </c>
      <c r="AL294" s="112">
        <f>SUM($L293:AL293)</f>
        <v>0</v>
      </c>
      <c r="AM294" s="112"/>
      <c r="AN294" s="107"/>
      <c r="AO294" s="107"/>
      <c r="AP294" s="107"/>
      <c r="AQ294" s="107"/>
      <c r="AR294" s="108"/>
      <c r="AT294" s="109"/>
      <c r="AU294" s="109"/>
      <c r="AV294" s="109"/>
      <c r="AW294" s="109"/>
      <c r="AX294" s="109"/>
      <c r="AY294" s="109"/>
      <c r="AZ294" s="109"/>
      <c r="BA294" s="109"/>
      <c r="BB294" s="109"/>
      <c r="BC294" s="109"/>
      <c r="BD294" s="109"/>
      <c r="BE294" s="109"/>
      <c r="BF294" s="109"/>
      <c r="BG294" s="109"/>
      <c r="BH294" s="109"/>
      <c r="BI294" s="109"/>
      <c r="BJ294" s="109"/>
      <c r="BK294" s="109"/>
      <c r="BL294" s="109"/>
      <c r="BM294" s="109"/>
      <c r="BN294" s="109"/>
      <c r="BO294" s="109"/>
      <c r="BP294" s="109"/>
      <c r="BQ294" s="109"/>
      <c r="BR294" s="109"/>
      <c r="BS294" s="109"/>
      <c r="BT294" s="110"/>
      <c r="BU294" s="110"/>
      <c r="BV294" s="110"/>
      <c r="BW294" s="110"/>
      <c r="BX294" s="110"/>
      <c r="BY294" s="110"/>
      <c r="BZ294" s="110"/>
      <c r="CA294" s="110"/>
      <c r="CB294" s="110"/>
    </row>
    <row r="295" spans="7:80" s="97" customFormat="1" x14ac:dyDescent="0.25">
      <c r="G295" s="101" t="s">
        <v>17</v>
      </c>
      <c r="H295" s="102">
        <f>IF(O294=$C$16,P295,IF($C$16=Q294,R295,IF(S294=$C$16,T295,IF(U294=$C$16,V295,IF(W294=$C$16,X295,IF(Y294=$C$16,Z295,IF(AA294=$C$16,AB295,IF(AC294=$C$16,AD295,IF(AE294=$C$16,AF295,IF(AG294=$C$16,AH295,IF(AI294=$C$16,AJ295,IF($C$16=AK294,AL295,0))))))))))))</f>
        <v>0</v>
      </c>
      <c r="I295" s="103"/>
      <c r="J295" s="104"/>
      <c r="K295" s="103"/>
      <c r="L295" s="102"/>
      <c r="M295" s="105">
        <f t="shared" ref="M295" si="3762">+AN290</f>
        <v>0</v>
      </c>
      <c r="N295" s="105"/>
      <c r="O295" s="106">
        <f t="shared" ref="O295" si="3763">+O293</f>
        <v>0</v>
      </c>
      <c r="P295" s="102">
        <f t="shared" ref="P295" si="3764">+M295+P293</f>
        <v>0</v>
      </c>
      <c r="Q295" s="106">
        <f t="shared" ref="Q295" si="3765">+Q293+O295</f>
        <v>0</v>
      </c>
      <c r="R295" s="102">
        <f t="shared" ref="R295" si="3766">+R293+P295</f>
        <v>0</v>
      </c>
      <c r="S295" s="106">
        <f t="shared" ref="S295" si="3767">+S293+Q295</f>
        <v>0</v>
      </c>
      <c r="T295" s="102">
        <f t="shared" ref="T295" si="3768">+T293+R295</f>
        <v>0</v>
      </c>
      <c r="U295" s="106">
        <f t="shared" ref="U295" si="3769">+U293+S295</f>
        <v>0</v>
      </c>
      <c r="V295" s="102">
        <f t="shared" ref="V295" si="3770">+V293+T295</f>
        <v>0</v>
      </c>
      <c r="W295" s="106">
        <f t="shared" ref="W295" si="3771">+W293+U295</f>
        <v>0</v>
      </c>
      <c r="X295" s="102">
        <f t="shared" ref="X295" si="3772">+X293+V295</f>
        <v>0</v>
      </c>
      <c r="Y295" s="106">
        <f t="shared" ref="Y295" si="3773">+Y293+W295</f>
        <v>0</v>
      </c>
      <c r="Z295" s="102">
        <f t="shared" ref="Z295" si="3774">+Z293+X295</f>
        <v>0</v>
      </c>
      <c r="AA295" s="106">
        <f t="shared" ref="AA295" si="3775">+AA293+Y295</f>
        <v>0</v>
      </c>
      <c r="AB295" s="102">
        <f t="shared" ref="AB295" si="3776">+AB293+Z295</f>
        <v>0</v>
      </c>
      <c r="AC295" s="106">
        <f t="shared" ref="AC295" si="3777">+AC293+AA295</f>
        <v>0</v>
      </c>
      <c r="AD295" s="102">
        <f t="shared" ref="AD295" si="3778">+AD293+AB295</f>
        <v>0</v>
      </c>
      <c r="AE295" s="106">
        <f t="shared" ref="AE295" si="3779">+AE293+AC295</f>
        <v>0</v>
      </c>
      <c r="AF295" s="102">
        <f t="shared" ref="AF295" si="3780">+AF293+AD295</f>
        <v>0</v>
      </c>
      <c r="AG295" s="106">
        <f t="shared" ref="AG295" si="3781">+AG293+AE295</f>
        <v>0</v>
      </c>
      <c r="AH295" s="102">
        <f t="shared" ref="AH295" si="3782">+AH293+AF295</f>
        <v>0</v>
      </c>
      <c r="AI295" s="106">
        <f t="shared" ref="AI295" si="3783">+AI293+AG295</f>
        <v>0</v>
      </c>
      <c r="AJ295" s="102">
        <f t="shared" ref="AJ295" si="3784">+AJ293+AH295</f>
        <v>0</v>
      </c>
      <c r="AK295" s="106">
        <f t="shared" ref="AK295" si="3785">+AK293+AI295</f>
        <v>0</v>
      </c>
      <c r="AL295" s="102">
        <f t="shared" ref="AL295" si="3786">+AL293+AJ295</f>
        <v>0</v>
      </c>
      <c r="AM295" s="102"/>
      <c r="AN295" s="105"/>
      <c r="AO295" s="105"/>
      <c r="AP295" s="107"/>
      <c r="AQ295" s="107"/>
      <c r="AR295" s="108"/>
      <c r="AT295" s="109"/>
      <c r="AU295" s="109"/>
      <c r="AV295" s="109"/>
      <c r="AW295" s="109"/>
      <c r="AX295" s="109"/>
      <c r="AY295" s="109"/>
      <c r="AZ295" s="109"/>
      <c r="BA295" s="109"/>
      <c r="BB295" s="109"/>
      <c r="BC295" s="109"/>
      <c r="BD295" s="109"/>
      <c r="BE295" s="109"/>
      <c r="BF295" s="109"/>
      <c r="BG295" s="109"/>
      <c r="BH295" s="109"/>
      <c r="BI295" s="109"/>
      <c r="BJ295" s="109"/>
      <c r="BK295" s="109"/>
      <c r="BL295" s="109"/>
      <c r="BM295" s="109"/>
      <c r="BN295" s="109"/>
      <c r="BO295" s="109"/>
      <c r="BP295" s="109"/>
      <c r="BQ295" s="109"/>
      <c r="BR295" s="109"/>
      <c r="BS295" s="109"/>
      <c r="BT295" s="110"/>
      <c r="BU295" s="110"/>
      <c r="BV295" s="110"/>
      <c r="BW295" s="110"/>
      <c r="BX295" s="110"/>
      <c r="BY295" s="110"/>
      <c r="BZ295" s="110"/>
      <c r="CA295" s="110"/>
      <c r="CB295" s="110"/>
    </row>
    <row r="296" spans="7:80" s="97" customFormat="1" x14ac:dyDescent="0.25">
      <c r="G296" s="36"/>
      <c r="H296" s="37"/>
      <c r="I296" s="112"/>
      <c r="J296" s="112"/>
      <c r="K296" s="39">
        <f t="shared" ref="K296" si="3787">+K293+1</f>
        <v>89</v>
      </c>
      <c r="L296" s="38">
        <f t="shared" ref="L296" si="3788">+AM293</f>
        <v>0</v>
      </c>
      <c r="M296" s="105"/>
      <c r="N296" s="105"/>
      <c r="O296" s="38">
        <f>IF($C$12=0,O293,O293+(O293*$C$12))</f>
        <v>0</v>
      </c>
      <c r="P296" s="38">
        <f>IF($C$15=$H$12,+(L296+O296)*$G$14/12,0)</f>
        <v>0</v>
      </c>
      <c r="Q296" s="38">
        <f t="shared" ref="Q296" si="3789">IF(Q293=0,0,+O296)</f>
        <v>0</v>
      </c>
      <c r="R296" s="38">
        <f>IF($C$15=$H$12,+SUM(L296:Q296)*$G$14/12,0)</f>
        <v>0</v>
      </c>
      <c r="S296" s="38">
        <f t="shared" ref="S296" si="3790">IF(S293=0,0,+Q296)</f>
        <v>0</v>
      </c>
      <c r="T296" s="38">
        <f>IF($C$15=$H$12,SUM(L296:S296)*$G$14/12,0)</f>
        <v>0</v>
      </c>
      <c r="U296" s="38">
        <f t="shared" ref="U296" si="3791">IF(U293=0,0,+S296)</f>
        <v>0</v>
      </c>
      <c r="V296" s="38">
        <f>IF($C$15=$H$12,SUM(L296:U296)*$G$14/12,0)</f>
        <v>0</v>
      </c>
      <c r="W296" s="38">
        <f t="shared" ref="W296" si="3792">IF(W293=0,0,+U296)</f>
        <v>0</v>
      </c>
      <c r="X296" s="38">
        <f>IF($C$15=$H$12,SUM(L296:W296)*$G$14/12,0)</f>
        <v>0</v>
      </c>
      <c r="Y296" s="38">
        <f t="shared" ref="Y296" si="3793">IF(Y293=0,0,+W296)</f>
        <v>0</v>
      </c>
      <c r="Z296" s="38">
        <f>IF($C$15=$H$12,SUM(L296:Y296)*$G$14/12,0)</f>
        <v>0</v>
      </c>
      <c r="AA296" s="38">
        <f t="shared" ref="AA296" si="3794">IF(AA293=0,0,+Y296)</f>
        <v>0</v>
      </c>
      <c r="AB296" s="38">
        <f>IF($C$15=$H$12,SUM(L296:AA296)*$G$14/12,0)</f>
        <v>0</v>
      </c>
      <c r="AC296" s="38">
        <f t="shared" ref="AC296" si="3795">IF(AC293=0,0,+AA296)</f>
        <v>0</v>
      </c>
      <c r="AD296" s="38">
        <f>IF($C$15=$H$12,SUM(L296:AC296)*$G$14/12,0)</f>
        <v>0</v>
      </c>
      <c r="AE296" s="38">
        <f t="shared" ref="AE296" si="3796">IF(AE293=0,0,+AC296)</f>
        <v>0</v>
      </c>
      <c r="AF296" s="38">
        <f>IF($C$15=$H$12,SUM(L296:AE296)*$G$14/12,0)</f>
        <v>0</v>
      </c>
      <c r="AG296" s="38">
        <f t="shared" ref="AG296" si="3797">IF(AG293=0,0,+AE296)</f>
        <v>0</v>
      </c>
      <c r="AH296" s="38">
        <f>IF($C$15=$H$12,SUM(L296:AG296)*$G$14/12,0)</f>
        <v>0</v>
      </c>
      <c r="AI296" s="38">
        <f t="shared" ref="AI296" si="3798">IF(AI293=0,0,+AG296)</f>
        <v>0</v>
      </c>
      <c r="AJ296" s="38">
        <f>IF($C$15=$H$12,SUM(L296:AI296)*$G$14/12,0)</f>
        <v>0</v>
      </c>
      <c r="AK296" s="38">
        <f t="shared" ref="AK296" si="3799">IF(AK293=0,0,+AI296)</f>
        <v>0</v>
      </c>
      <c r="AL296" s="38">
        <f>IF($C$15=$H$12,SUM(L296:AK296)*$G$14/12,IF($C$15=$H$13,(L296+O296)*$G$14,0))</f>
        <v>0</v>
      </c>
      <c r="AM296" s="38">
        <f t="shared" ref="AM296" si="3800">SUM(L296:AL296)</f>
        <v>0</v>
      </c>
      <c r="AN296" s="113">
        <f t="shared" ref="AN296" si="3801">+P296+R296+T296+V296+X296+Z296+AB296+AD296+AF296+AH296+AJ296+AL296</f>
        <v>0</v>
      </c>
      <c r="AO296" s="113">
        <f>+AO293+O296+Q296+S296+U296+W296+Y296+AA296+AC296+AE296+AG296+AI296+AK296</f>
        <v>0</v>
      </c>
      <c r="AP296" s="113">
        <f>+AP293+(AP293*$C$12)</f>
        <v>0</v>
      </c>
      <c r="AQ296" s="113">
        <f>+AP296-(AP296*$C$19)</f>
        <v>0</v>
      </c>
      <c r="AR296" s="108"/>
      <c r="AT296" s="109"/>
      <c r="AU296" s="109"/>
      <c r="AV296" s="109"/>
      <c r="AW296" s="109"/>
      <c r="AX296" s="109"/>
      <c r="AY296" s="109"/>
      <c r="AZ296" s="109"/>
      <c r="BA296" s="109"/>
      <c r="BB296" s="109"/>
      <c r="BC296" s="109"/>
      <c r="BD296" s="109"/>
      <c r="BE296" s="109"/>
      <c r="BF296" s="109"/>
      <c r="BG296" s="109"/>
      <c r="BH296" s="109"/>
      <c r="BI296" s="109"/>
      <c r="BJ296" s="109"/>
      <c r="BK296" s="109"/>
      <c r="BL296" s="109"/>
      <c r="BM296" s="109"/>
      <c r="BN296" s="109"/>
      <c r="BO296" s="109"/>
      <c r="BP296" s="109"/>
      <c r="BQ296" s="109"/>
      <c r="BR296" s="109"/>
      <c r="BS296" s="109"/>
      <c r="BT296" s="110"/>
      <c r="BU296" s="110"/>
      <c r="BV296" s="110"/>
      <c r="BW296" s="110"/>
      <c r="BX296" s="110"/>
      <c r="BY296" s="110"/>
      <c r="BZ296" s="110"/>
      <c r="CA296" s="110"/>
      <c r="CB296" s="110"/>
    </row>
    <row r="297" spans="7:80" s="97" customFormat="1" x14ac:dyDescent="0.25">
      <c r="G297" s="108" t="s">
        <v>16</v>
      </c>
      <c r="H297" s="114"/>
      <c r="I297" s="112">
        <f>IF(O297=$C$16,P297,IF($C$16=Q297,R297,IF(S297=$C$16,T297,IF(U297=$C$16,V297,IF(W297=$C$16,X297,IF(Y297=$C$16,Z297,IF(AA297=$C$16,AB297,IF(AC297=$C$16,AD297,IF(AE297=$C$16,AF297,IF(AG297=$C$16,AH297,IF(AI297=$C$16,AJ297,IF($C$16=AK297,AL297,0))))))))))))</f>
        <v>0</v>
      </c>
      <c r="J297" s="112"/>
      <c r="K297" s="100"/>
      <c r="L297" s="112"/>
      <c r="M297" s="105"/>
      <c r="N297" s="105"/>
      <c r="O297" s="109">
        <f t="shared" ref="O297" si="3802">+O294+12</f>
        <v>1057</v>
      </c>
      <c r="P297" s="112">
        <f>SUM($L296:P296)</f>
        <v>0</v>
      </c>
      <c r="Q297" s="109">
        <f t="shared" ref="Q297" si="3803">+O297+1</f>
        <v>1058</v>
      </c>
      <c r="R297" s="112">
        <f>SUM($L296:R296)</f>
        <v>0</v>
      </c>
      <c r="S297" s="109">
        <f t="shared" ref="S297" si="3804">+Q297+1</f>
        <v>1059</v>
      </c>
      <c r="T297" s="112">
        <f>SUM($L296:T296)</f>
        <v>0</v>
      </c>
      <c r="U297" s="109">
        <f t="shared" ref="U297" si="3805">+S297+1</f>
        <v>1060</v>
      </c>
      <c r="V297" s="112">
        <f>SUM($L296:V296)</f>
        <v>0</v>
      </c>
      <c r="W297" s="109">
        <f t="shared" ref="W297" si="3806">+U297+1</f>
        <v>1061</v>
      </c>
      <c r="X297" s="112">
        <f>SUM($L296:X296)</f>
        <v>0</v>
      </c>
      <c r="Y297" s="109">
        <f t="shared" ref="Y297" si="3807">+W297+1</f>
        <v>1062</v>
      </c>
      <c r="Z297" s="112">
        <f>SUM($L296:Z296)</f>
        <v>0</v>
      </c>
      <c r="AA297" s="109">
        <f t="shared" ref="AA297" si="3808">+Y297+1</f>
        <v>1063</v>
      </c>
      <c r="AB297" s="112">
        <f>SUM($L296:AB296)</f>
        <v>0</v>
      </c>
      <c r="AC297" s="109">
        <f t="shared" ref="AC297" si="3809">+AA297+1</f>
        <v>1064</v>
      </c>
      <c r="AD297" s="112">
        <f>SUM($L296:AD296)</f>
        <v>0</v>
      </c>
      <c r="AE297" s="109">
        <f t="shared" ref="AE297" si="3810">+AC297+1</f>
        <v>1065</v>
      </c>
      <c r="AF297" s="112">
        <f>SUM($L296:AF296)</f>
        <v>0</v>
      </c>
      <c r="AG297" s="109">
        <f t="shared" ref="AG297" si="3811">+AE297+1</f>
        <v>1066</v>
      </c>
      <c r="AH297" s="112">
        <f>SUM($L296:AH296)</f>
        <v>0</v>
      </c>
      <c r="AI297" s="109">
        <f t="shared" ref="AI297" si="3812">+AG297+1</f>
        <v>1067</v>
      </c>
      <c r="AJ297" s="112">
        <f>SUM($L296:AJ296)</f>
        <v>0</v>
      </c>
      <c r="AK297" s="109">
        <f t="shared" ref="AK297" si="3813">+AI297+1</f>
        <v>1068</v>
      </c>
      <c r="AL297" s="112">
        <f>SUM($L296:AL296)</f>
        <v>0</v>
      </c>
      <c r="AM297" s="112"/>
      <c r="AN297" s="107"/>
      <c r="AO297" s="107"/>
      <c r="AP297" s="107"/>
      <c r="AQ297" s="107"/>
      <c r="AR297" s="108"/>
      <c r="AT297" s="109"/>
      <c r="AU297" s="109"/>
      <c r="AV297" s="109"/>
      <c r="AW297" s="109"/>
      <c r="AX297" s="109"/>
      <c r="AY297" s="109"/>
      <c r="AZ297" s="109"/>
      <c r="BA297" s="109"/>
      <c r="BB297" s="109"/>
      <c r="BC297" s="109"/>
      <c r="BD297" s="109"/>
      <c r="BE297" s="109"/>
      <c r="BF297" s="109"/>
      <c r="BG297" s="109"/>
      <c r="BH297" s="109"/>
      <c r="BI297" s="109"/>
      <c r="BJ297" s="109"/>
      <c r="BK297" s="109"/>
      <c r="BL297" s="109"/>
      <c r="BM297" s="109"/>
      <c r="BN297" s="109"/>
      <c r="BO297" s="109"/>
      <c r="BP297" s="109"/>
      <c r="BQ297" s="109"/>
      <c r="BR297" s="109"/>
      <c r="BS297" s="109"/>
      <c r="BT297" s="110"/>
      <c r="BU297" s="110"/>
      <c r="BV297" s="110"/>
      <c r="BW297" s="110"/>
      <c r="BX297" s="110"/>
      <c r="BY297" s="110"/>
      <c r="BZ297" s="110"/>
      <c r="CA297" s="110"/>
      <c r="CB297" s="110"/>
    </row>
    <row r="298" spans="7:80" s="97" customFormat="1" x14ac:dyDescent="0.25">
      <c r="G298" s="101" t="s">
        <v>17</v>
      </c>
      <c r="H298" s="102">
        <f>IF(O297=$C$16,P298,IF($C$16=Q297,R298,IF(S297=$C$16,T298,IF(U297=$C$16,V298,IF(W297=$C$16,X298,IF(Y297=$C$16,Z298,IF(AA297=$C$16,AB298,IF(AC297=$C$16,AD298,IF(AE297=$C$16,AF298,IF(AG297=$C$16,AH298,IF(AI297=$C$16,AJ298,IF($C$16=AK297,AL298,0))))))))))))</f>
        <v>0</v>
      </c>
      <c r="I298" s="103"/>
      <c r="J298" s="104"/>
      <c r="K298" s="103"/>
      <c r="L298" s="102"/>
      <c r="M298" s="105">
        <f t="shared" ref="M298" si="3814">+AN293</f>
        <v>0</v>
      </c>
      <c r="N298" s="105"/>
      <c r="O298" s="106">
        <f t="shared" ref="O298" si="3815">+O296</f>
        <v>0</v>
      </c>
      <c r="P298" s="102">
        <f t="shared" ref="P298" si="3816">+M298+P296</f>
        <v>0</v>
      </c>
      <c r="Q298" s="106">
        <f t="shared" ref="Q298" si="3817">+Q296+O298</f>
        <v>0</v>
      </c>
      <c r="R298" s="102">
        <f t="shared" ref="R298" si="3818">+R296+P298</f>
        <v>0</v>
      </c>
      <c r="S298" s="106">
        <f t="shared" ref="S298" si="3819">+S296+Q298</f>
        <v>0</v>
      </c>
      <c r="T298" s="102">
        <f t="shared" ref="T298" si="3820">+T296+R298</f>
        <v>0</v>
      </c>
      <c r="U298" s="106">
        <f t="shared" ref="U298" si="3821">+U296+S298</f>
        <v>0</v>
      </c>
      <c r="V298" s="102">
        <f t="shared" ref="V298" si="3822">+V296+T298</f>
        <v>0</v>
      </c>
      <c r="W298" s="106">
        <f t="shared" ref="W298" si="3823">+W296+U298</f>
        <v>0</v>
      </c>
      <c r="X298" s="102">
        <f t="shared" ref="X298" si="3824">+X296+V298</f>
        <v>0</v>
      </c>
      <c r="Y298" s="106">
        <f t="shared" ref="Y298" si="3825">+Y296+W298</f>
        <v>0</v>
      </c>
      <c r="Z298" s="102">
        <f t="shared" ref="Z298" si="3826">+Z296+X298</f>
        <v>0</v>
      </c>
      <c r="AA298" s="106">
        <f t="shared" ref="AA298" si="3827">+AA296+Y298</f>
        <v>0</v>
      </c>
      <c r="AB298" s="102">
        <f t="shared" ref="AB298" si="3828">+AB296+Z298</f>
        <v>0</v>
      </c>
      <c r="AC298" s="106">
        <f t="shared" ref="AC298" si="3829">+AC296+AA298</f>
        <v>0</v>
      </c>
      <c r="AD298" s="102">
        <f t="shared" ref="AD298" si="3830">+AD296+AB298</f>
        <v>0</v>
      </c>
      <c r="AE298" s="106">
        <f t="shared" ref="AE298" si="3831">+AE296+AC298</f>
        <v>0</v>
      </c>
      <c r="AF298" s="102">
        <f t="shared" ref="AF298" si="3832">+AF296+AD298</f>
        <v>0</v>
      </c>
      <c r="AG298" s="106">
        <f t="shared" ref="AG298" si="3833">+AG296+AE298</f>
        <v>0</v>
      </c>
      <c r="AH298" s="102">
        <f t="shared" ref="AH298" si="3834">+AH296+AF298</f>
        <v>0</v>
      </c>
      <c r="AI298" s="106">
        <f t="shared" ref="AI298" si="3835">+AI296+AG298</f>
        <v>0</v>
      </c>
      <c r="AJ298" s="102">
        <f t="shared" ref="AJ298" si="3836">+AJ296+AH298</f>
        <v>0</v>
      </c>
      <c r="AK298" s="106">
        <f t="shared" ref="AK298" si="3837">+AK296+AI298</f>
        <v>0</v>
      </c>
      <c r="AL298" s="102">
        <f t="shared" ref="AL298" si="3838">+AL296+AJ298</f>
        <v>0</v>
      </c>
      <c r="AM298" s="102"/>
      <c r="AN298" s="105"/>
      <c r="AO298" s="105"/>
      <c r="AP298" s="107"/>
      <c r="AQ298" s="107"/>
      <c r="AR298" s="108"/>
      <c r="AT298" s="109"/>
      <c r="AU298" s="109"/>
      <c r="AV298" s="109"/>
      <c r="AW298" s="109"/>
      <c r="AX298" s="109"/>
      <c r="AY298" s="109"/>
      <c r="AZ298" s="109"/>
      <c r="BA298" s="109"/>
      <c r="BB298" s="109"/>
      <c r="BC298" s="109"/>
      <c r="BD298" s="109"/>
      <c r="BE298" s="109"/>
      <c r="BF298" s="109"/>
      <c r="BG298" s="109"/>
      <c r="BH298" s="109"/>
      <c r="BI298" s="109"/>
      <c r="BJ298" s="109"/>
      <c r="BK298" s="109"/>
      <c r="BL298" s="109"/>
      <c r="BM298" s="109"/>
      <c r="BN298" s="109"/>
      <c r="BO298" s="109"/>
      <c r="BP298" s="109"/>
      <c r="BQ298" s="109"/>
      <c r="BR298" s="109"/>
      <c r="BS298" s="109"/>
      <c r="BT298" s="110"/>
      <c r="BU298" s="110"/>
      <c r="BV298" s="110"/>
      <c r="BW298" s="110"/>
      <c r="BX298" s="110"/>
      <c r="BY298" s="110"/>
      <c r="BZ298" s="110"/>
      <c r="CA298" s="110"/>
      <c r="CB298" s="110"/>
    </row>
    <row r="299" spans="7:80" s="97" customFormat="1" x14ac:dyDescent="0.25">
      <c r="G299" s="36"/>
      <c r="H299" s="37"/>
      <c r="I299" s="112"/>
      <c r="J299" s="112"/>
      <c r="K299" s="39">
        <f t="shared" ref="K299" si="3839">+K296+1</f>
        <v>90</v>
      </c>
      <c r="L299" s="38">
        <f t="shared" ref="L299" si="3840">+AM296</f>
        <v>0</v>
      </c>
      <c r="M299" s="105"/>
      <c r="N299" s="105"/>
      <c r="O299" s="38">
        <f>IF($C$12=0,O296,O296+(O296*$C$12))</f>
        <v>0</v>
      </c>
      <c r="P299" s="38">
        <f>IF($C$15=$H$12,+(L299+O299)*$G$14/12,0)</f>
        <v>0</v>
      </c>
      <c r="Q299" s="38">
        <f t="shared" ref="Q299" si="3841">IF(Q296=0,0,+O299)</f>
        <v>0</v>
      </c>
      <c r="R299" s="38">
        <f>IF($C$15=$H$12,+SUM(L299:Q299)*$G$14/12,0)</f>
        <v>0</v>
      </c>
      <c r="S299" s="38">
        <f t="shared" ref="S299" si="3842">IF(S296=0,0,+Q299)</f>
        <v>0</v>
      </c>
      <c r="T299" s="38">
        <f>IF($C$15=$H$12,SUM(L299:S299)*$G$14/12,0)</f>
        <v>0</v>
      </c>
      <c r="U299" s="38">
        <f t="shared" ref="U299" si="3843">IF(U296=0,0,+S299)</f>
        <v>0</v>
      </c>
      <c r="V299" s="38">
        <f>IF($C$15=$H$12,SUM(L299:U299)*$G$14/12,0)</f>
        <v>0</v>
      </c>
      <c r="W299" s="38">
        <f t="shared" ref="W299" si="3844">IF(W296=0,0,+U299)</f>
        <v>0</v>
      </c>
      <c r="X299" s="38">
        <f>IF($C$15=$H$12,SUM(L299:W299)*$G$14/12,0)</f>
        <v>0</v>
      </c>
      <c r="Y299" s="38">
        <f t="shared" ref="Y299" si="3845">IF(Y296=0,0,+W299)</f>
        <v>0</v>
      </c>
      <c r="Z299" s="38">
        <f>IF($C$15=$H$12,SUM(L299:Y299)*$G$14/12,0)</f>
        <v>0</v>
      </c>
      <c r="AA299" s="38">
        <f t="shared" ref="AA299" si="3846">IF(AA296=0,0,+Y299)</f>
        <v>0</v>
      </c>
      <c r="AB299" s="38">
        <f>IF($C$15=$H$12,SUM(L299:AA299)*$G$14/12,0)</f>
        <v>0</v>
      </c>
      <c r="AC299" s="38">
        <f t="shared" ref="AC299" si="3847">IF(AC296=0,0,+AA299)</f>
        <v>0</v>
      </c>
      <c r="AD299" s="38">
        <f>IF($C$15=$H$12,SUM(L299:AC299)*$G$14/12,0)</f>
        <v>0</v>
      </c>
      <c r="AE299" s="38">
        <f t="shared" ref="AE299" si="3848">IF(AE296=0,0,+AC299)</f>
        <v>0</v>
      </c>
      <c r="AF299" s="38">
        <f>IF($C$15=$H$12,SUM(L299:AE299)*$G$14/12,0)</f>
        <v>0</v>
      </c>
      <c r="AG299" s="38">
        <f t="shared" ref="AG299" si="3849">IF(AG296=0,0,+AE299)</f>
        <v>0</v>
      </c>
      <c r="AH299" s="38">
        <f>IF($C$15=$H$12,SUM(L299:AG299)*$G$14/12,0)</f>
        <v>0</v>
      </c>
      <c r="AI299" s="38">
        <f t="shared" ref="AI299" si="3850">IF(AI296=0,0,+AG299)</f>
        <v>0</v>
      </c>
      <c r="AJ299" s="38">
        <f>IF($C$15=$H$12,SUM(L299:AI299)*$G$14/12,0)</f>
        <v>0</v>
      </c>
      <c r="AK299" s="38">
        <f t="shared" ref="AK299" si="3851">IF(AK296=0,0,+AI299)</f>
        <v>0</v>
      </c>
      <c r="AL299" s="38">
        <f>IF($C$15=$H$12,SUM(L299:AK299)*$G$14/12,IF($C$15=$H$13,(L299+O299)*$G$14,0))</f>
        <v>0</v>
      </c>
      <c r="AM299" s="38">
        <f t="shared" ref="AM299" si="3852">SUM(L299:AL299)</f>
        <v>0</v>
      </c>
      <c r="AN299" s="113">
        <f t="shared" ref="AN299" si="3853">+P299+R299+T299+V299+X299+Z299+AB299+AD299+AF299+AH299+AJ299+AL299</f>
        <v>0</v>
      </c>
      <c r="AO299" s="113">
        <f>+AO296+O299+Q299+S299+U299+W299+Y299+AA299+AC299+AE299+AG299+AI299+AK299</f>
        <v>0</v>
      </c>
      <c r="AP299" s="113">
        <f>+AP296+(AP296*$C$12)</f>
        <v>0</v>
      </c>
      <c r="AQ299" s="113">
        <f>+AP299-(AP299*$C$19)</f>
        <v>0</v>
      </c>
      <c r="AR299" s="108"/>
      <c r="AT299" s="109"/>
      <c r="AU299" s="109"/>
      <c r="AV299" s="109"/>
      <c r="AW299" s="109"/>
      <c r="AX299" s="109"/>
      <c r="AY299" s="109"/>
      <c r="AZ299" s="109"/>
      <c r="BA299" s="109"/>
      <c r="BB299" s="109"/>
      <c r="BC299" s="109"/>
      <c r="BD299" s="109"/>
      <c r="BE299" s="109"/>
      <c r="BF299" s="109"/>
      <c r="BG299" s="109"/>
      <c r="BH299" s="109"/>
      <c r="BI299" s="109"/>
      <c r="BJ299" s="109"/>
      <c r="BK299" s="109"/>
      <c r="BL299" s="109"/>
      <c r="BM299" s="109"/>
      <c r="BN299" s="109"/>
      <c r="BO299" s="109"/>
      <c r="BP299" s="109"/>
      <c r="BQ299" s="109"/>
      <c r="BR299" s="109"/>
      <c r="BS299" s="109"/>
      <c r="BT299" s="110"/>
      <c r="BU299" s="110"/>
      <c r="BV299" s="110"/>
      <c r="BW299" s="110"/>
      <c r="BX299" s="110"/>
      <c r="BY299" s="110"/>
      <c r="BZ299" s="110"/>
      <c r="CA299" s="110"/>
      <c r="CB299" s="110"/>
    </row>
    <row r="300" spans="7:80" s="97" customFormat="1" x14ac:dyDescent="0.25">
      <c r="G300" s="108" t="s">
        <v>16</v>
      </c>
      <c r="H300" s="114"/>
      <c r="I300" s="112">
        <f>IF(O300=$C$16,P300,IF($C$16=Q300,R300,IF(S300=$C$16,T300,IF(U300=$C$16,V300,IF(W300=$C$16,X300,IF(Y300=$C$16,Z300,IF(AA300=$C$16,AB300,IF(AC300=$C$16,AD300,IF(AE300=$C$16,AF300,IF(AG300=$C$16,AH300,IF(AI300=$C$16,AJ300,IF($C$16=AK300,AL300,0))))))))))))</f>
        <v>0</v>
      </c>
      <c r="J300" s="112"/>
      <c r="K300" s="100"/>
      <c r="L300" s="112"/>
      <c r="M300" s="105"/>
      <c r="N300" s="105"/>
      <c r="O300" s="109">
        <f t="shared" ref="O300" si="3854">+O297+12</f>
        <v>1069</v>
      </c>
      <c r="P300" s="112">
        <f>SUM($L299:P299)</f>
        <v>0</v>
      </c>
      <c r="Q300" s="109">
        <f t="shared" ref="Q300" si="3855">+O300+1</f>
        <v>1070</v>
      </c>
      <c r="R300" s="112">
        <f>SUM($L299:R299)</f>
        <v>0</v>
      </c>
      <c r="S300" s="109">
        <f t="shared" ref="S300" si="3856">+Q300+1</f>
        <v>1071</v>
      </c>
      <c r="T300" s="112">
        <f>SUM($L299:T299)</f>
        <v>0</v>
      </c>
      <c r="U300" s="109">
        <f t="shared" ref="U300" si="3857">+S300+1</f>
        <v>1072</v>
      </c>
      <c r="V300" s="112">
        <f>SUM($L299:V299)</f>
        <v>0</v>
      </c>
      <c r="W300" s="109">
        <f t="shared" ref="W300" si="3858">+U300+1</f>
        <v>1073</v>
      </c>
      <c r="X300" s="112">
        <f>SUM($L299:X299)</f>
        <v>0</v>
      </c>
      <c r="Y300" s="109">
        <f t="shared" ref="Y300" si="3859">+W300+1</f>
        <v>1074</v>
      </c>
      <c r="Z300" s="112">
        <f>SUM($L299:Z299)</f>
        <v>0</v>
      </c>
      <c r="AA300" s="109">
        <f t="shared" ref="AA300" si="3860">+Y300+1</f>
        <v>1075</v>
      </c>
      <c r="AB300" s="112">
        <f>SUM($L299:AB299)</f>
        <v>0</v>
      </c>
      <c r="AC300" s="109">
        <f t="shared" ref="AC300" si="3861">+AA300+1</f>
        <v>1076</v>
      </c>
      <c r="AD300" s="112">
        <f>SUM($L299:AD299)</f>
        <v>0</v>
      </c>
      <c r="AE300" s="109">
        <f t="shared" ref="AE300" si="3862">+AC300+1</f>
        <v>1077</v>
      </c>
      <c r="AF300" s="112">
        <f>SUM($L299:AF299)</f>
        <v>0</v>
      </c>
      <c r="AG300" s="109">
        <f t="shared" ref="AG300" si="3863">+AE300+1</f>
        <v>1078</v>
      </c>
      <c r="AH300" s="112">
        <f>SUM($L299:AH299)</f>
        <v>0</v>
      </c>
      <c r="AI300" s="109">
        <f t="shared" ref="AI300" si="3864">+AG300+1</f>
        <v>1079</v>
      </c>
      <c r="AJ300" s="112">
        <f>SUM($L299:AJ299)</f>
        <v>0</v>
      </c>
      <c r="AK300" s="109">
        <f t="shared" ref="AK300" si="3865">+AI300+1</f>
        <v>1080</v>
      </c>
      <c r="AL300" s="112">
        <f>SUM($L299:AL299)</f>
        <v>0</v>
      </c>
      <c r="AM300" s="112"/>
      <c r="AN300" s="107"/>
      <c r="AO300" s="107"/>
      <c r="AP300" s="107"/>
      <c r="AQ300" s="107"/>
      <c r="AR300" s="108"/>
      <c r="AT300" s="109"/>
      <c r="AU300" s="109"/>
      <c r="AV300" s="109"/>
      <c r="AW300" s="109"/>
      <c r="AX300" s="109"/>
      <c r="AY300" s="109"/>
      <c r="AZ300" s="109"/>
      <c r="BA300" s="109"/>
      <c r="BB300" s="109"/>
      <c r="BC300" s="109"/>
      <c r="BD300" s="109"/>
      <c r="BE300" s="109"/>
      <c r="BF300" s="109"/>
      <c r="BG300" s="109"/>
      <c r="BH300" s="109"/>
      <c r="BI300" s="109"/>
      <c r="BJ300" s="109"/>
      <c r="BK300" s="109"/>
      <c r="BL300" s="109"/>
      <c r="BM300" s="109"/>
      <c r="BN300" s="109"/>
      <c r="BO300" s="109"/>
      <c r="BP300" s="109"/>
      <c r="BQ300" s="109"/>
      <c r="BR300" s="109"/>
      <c r="BS300" s="109"/>
      <c r="BT300" s="110"/>
      <c r="BU300" s="110"/>
      <c r="BV300" s="110"/>
      <c r="BW300" s="110"/>
      <c r="BX300" s="110"/>
      <c r="BY300" s="110"/>
      <c r="BZ300" s="110"/>
      <c r="CA300" s="110"/>
      <c r="CB300" s="110"/>
    </row>
    <row r="301" spans="7:80" s="97" customFormat="1" x14ac:dyDescent="0.25">
      <c r="G301" s="101" t="s">
        <v>17</v>
      </c>
      <c r="H301" s="102">
        <f>IF(O300=$C$16,P301,IF($C$16=Q300,R301,IF(S300=$C$16,T301,IF(U300=$C$16,V301,IF(W300=$C$16,X301,IF(Y300=$C$16,Z301,IF(AA300=$C$16,AB301,IF(AC300=$C$16,AD301,IF(AE300=$C$16,AF301,IF(AG300=$C$16,AH301,IF(AI300=$C$16,AJ301,IF($C$16=AK300,AL301,0))))))))))))</f>
        <v>0</v>
      </c>
      <c r="I301" s="103"/>
      <c r="J301" s="104"/>
      <c r="K301" s="103"/>
      <c r="L301" s="102"/>
      <c r="M301" s="105">
        <f t="shared" ref="M301" si="3866">+AN296</f>
        <v>0</v>
      </c>
      <c r="N301" s="105"/>
      <c r="O301" s="106">
        <f t="shared" ref="O301" si="3867">+O299</f>
        <v>0</v>
      </c>
      <c r="P301" s="102">
        <f t="shared" ref="P301" si="3868">+M301+P299</f>
        <v>0</v>
      </c>
      <c r="Q301" s="106">
        <f t="shared" ref="Q301" si="3869">+Q299+O301</f>
        <v>0</v>
      </c>
      <c r="R301" s="102">
        <f t="shared" ref="R301" si="3870">+R299+P301</f>
        <v>0</v>
      </c>
      <c r="S301" s="106">
        <f t="shared" ref="S301" si="3871">+S299+Q301</f>
        <v>0</v>
      </c>
      <c r="T301" s="102">
        <f t="shared" ref="T301" si="3872">+T299+R301</f>
        <v>0</v>
      </c>
      <c r="U301" s="106">
        <f t="shared" ref="U301" si="3873">+U299+S301</f>
        <v>0</v>
      </c>
      <c r="V301" s="102">
        <f t="shared" ref="V301" si="3874">+V299+T301</f>
        <v>0</v>
      </c>
      <c r="W301" s="106">
        <f t="shared" ref="W301" si="3875">+W299+U301</f>
        <v>0</v>
      </c>
      <c r="X301" s="102">
        <f t="shared" ref="X301" si="3876">+X299+V301</f>
        <v>0</v>
      </c>
      <c r="Y301" s="106">
        <f t="shared" ref="Y301" si="3877">+Y299+W301</f>
        <v>0</v>
      </c>
      <c r="Z301" s="102">
        <f t="shared" ref="Z301" si="3878">+Z299+X301</f>
        <v>0</v>
      </c>
      <c r="AA301" s="106">
        <f t="shared" ref="AA301" si="3879">+AA299+Y301</f>
        <v>0</v>
      </c>
      <c r="AB301" s="102">
        <f t="shared" ref="AB301" si="3880">+AB299+Z301</f>
        <v>0</v>
      </c>
      <c r="AC301" s="106">
        <f t="shared" ref="AC301" si="3881">+AC299+AA301</f>
        <v>0</v>
      </c>
      <c r="AD301" s="102">
        <f t="shared" ref="AD301" si="3882">+AD299+AB301</f>
        <v>0</v>
      </c>
      <c r="AE301" s="106">
        <f t="shared" ref="AE301" si="3883">+AE299+AC301</f>
        <v>0</v>
      </c>
      <c r="AF301" s="102">
        <f t="shared" ref="AF301" si="3884">+AF299+AD301</f>
        <v>0</v>
      </c>
      <c r="AG301" s="106">
        <f t="shared" ref="AG301" si="3885">+AG299+AE301</f>
        <v>0</v>
      </c>
      <c r="AH301" s="102">
        <f t="shared" ref="AH301" si="3886">+AH299+AF301</f>
        <v>0</v>
      </c>
      <c r="AI301" s="106">
        <f t="shared" ref="AI301" si="3887">+AI299+AG301</f>
        <v>0</v>
      </c>
      <c r="AJ301" s="102">
        <f t="shared" ref="AJ301" si="3888">+AJ299+AH301</f>
        <v>0</v>
      </c>
      <c r="AK301" s="106">
        <f t="shared" ref="AK301" si="3889">+AK299+AI301</f>
        <v>0</v>
      </c>
      <c r="AL301" s="102">
        <f t="shared" ref="AL301" si="3890">+AL299+AJ301</f>
        <v>0</v>
      </c>
      <c r="AM301" s="102"/>
      <c r="AN301" s="105"/>
      <c r="AO301" s="105"/>
      <c r="AP301" s="107"/>
      <c r="AQ301" s="107"/>
      <c r="AR301" s="108"/>
      <c r="AT301" s="109"/>
      <c r="AU301" s="109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  <c r="BG301" s="109"/>
      <c r="BH301" s="109"/>
      <c r="BI301" s="109"/>
      <c r="BJ301" s="109"/>
      <c r="BK301" s="109"/>
      <c r="BL301" s="109"/>
      <c r="BM301" s="109"/>
      <c r="BN301" s="109"/>
      <c r="BO301" s="109"/>
      <c r="BP301" s="109"/>
      <c r="BQ301" s="109"/>
      <c r="BR301" s="109"/>
      <c r="BS301" s="109"/>
      <c r="BT301" s="110"/>
      <c r="BU301" s="110"/>
      <c r="BV301" s="110"/>
      <c r="BW301" s="110"/>
      <c r="BX301" s="110"/>
      <c r="BY301" s="110"/>
      <c r="BZ301" s="110"/>
      <c r="CA301" s="110"/>
      <c r="CB301" s="110"/>
    </row>
    <row r="302" spans="7:80" s="97" customFormat="1" x14ac:dyDescent="0.25">
      <c r="G302" s="36"/>
      <c r="H302" s="37"/>
      <c r="I302" s="112"/>
      <c r="J302" s="112"/>
      <c r="K302" s="39">
        <f t="shared" ref="K302" si="3891">+K299+1</f>
        <v>91</v>
      </c>
      <c r="L302" s="38">
        <f t="shared" ref="L302" si="3892">+AM299</f>
        <v>0</v>
      </c>
      <c r="M302" s="105"/>
      <c r="N302" s="105"/>
      <c r="O302" s="38">
        <f>IF($C$12=0,O299,O299+(O299*$C$12))</f>
        <v>0</v>
      </c>
      <c r="P302" s="38">
        <f>IF($C$15=$H$12,+(L302+O302)*$G$14/12,0)</f>
        <v>0</v>
      </c>
      <c r="Q302" s="38">
        <f t="shared" ref="Q302" si="3893">IF(Q299=0,0,+O302)</f>
        <v>0</v>
      </c>
      <c r="R302" s="38">
        <f>IF($C$15=$H$12,+SUM(L302:Q302)*$G$14/12,0)</f>
        <v>0</v>
      </c>
      <c r="S302" s="38">
        <f t="shared" ref="S302" si="3894">IF(S299=0,0,+Q302)</f>
        <v>0</v>
      </c>
      <c r="T302" s="38">
        <f>IF($C$15=$H$12,SUM(L302:S302)*$G$14/12,0)</f>
        <v>0</v>
      </c>
      <c r="U302" s="38">
        <f t="shared" ref="U302" si="3895">IF(U299=0,0,+S302)</f>
        <v>0</v>
      </c>
      <c r="V302" s="38">
        <f>IF($C$15=$H$12,SUM(L302:U302)*$G$14/12,0)</f>
        <v>0</v>
      </c>
      <c r="W302" s="38">
        <f t="shared" ref="W302" si="3896">IF(W299=0,0,+U302)</f>
        <v>0</v>
      </c>
      <c r="X302" s="38">
        <f>IF($C$15=$H$12,SUM(L302:W302)*$G$14/12,0)</f>
        <v>0</v>
      </c>
      <c r="Y302" s="38">
        <f t="shared" ref="Y302" si="3897">IF(Y299=0,0,+W302)</f>
        <v>0</v>
      </c>
      <c r="Z302" s="38">
        <f>IF($C$15=$H$12,SUM(L302:Y302)*$G$14/12,0)</f>
        <v>0</v>
      </c>
      <c r="AA302" s="38">
        <f t="shared" ref="AA302" si="3898">IF(AA299=0,0,+Y302)</f>
        <v>0</v>
      </c>
      <c r="AB302" s="38">
        <f>IF($C$15=$H$12,SUM(L302:AA302)*$G$14/12,0)</f>
        <v>0</v>
      </c>
      <c r="AC302" s="38">
        <f t="shared" ref="AC302" si="3899">IF(AC299=0,0,+AA302)</f>
        <v>0</v>
      </c>
      <c r="AD302" s="38">
        <f>IF($C$15=$H$12,SUM(L302:AC302)*$G$14/12,0)</f>
        <v>0</v>
      </c>
      <c r="AE302" s="38">
        <f t="shared" ref="AE302" si="3900">IF(AE299=0,0,+AC302)</f>
        <v>0</v>
      </c>
      <c r="AF302" s="38">
        <f>IF($C$15=$H$12,SUM(L302:AE302)*$G$14/12,0)</f>
        <v>0</v>
      </c>
      <c r="AG302" s="38">
        <f t="shared" ref="AG302" si="3901">IF(AG299=0,0,+AE302)</f>
        <v>0</v>
      </c>
      <c r="AH302" s="38">
        <f>IF($C$15=$H$12,SUM(L302:AG302)*$G$14/12,0)</f>
        <v>0</v>
      </c>
      <c r="AI302" s="38">
        <f t="shared" ref="AI302" si="3902">IF(AI299=0,0,+AG302)</f>
        <v>0</v>
      </c>
      <c r="AJ302" s="38">
        <f>IF($C$15=$H$12,SUM(L302:AI302)*$G$14/12,0)</f>
        <v>0</v>
      </c>
      <c r="AK302" s="38">
        <f t="shared" ref="AK302" si="3903">IF(AK299=0,0,+AI302)</f>
        <v>0</v>
      </c>
      <c r="AL302" s="38">
        <f>IF($C$15=$H$12,SUM(L302:AK302)*$G$14/12,IF($C$15=$H$13,(L302+O302)*$G$14,0))</f>
        <v>0</v>
      </c>
      <c r="AM302" s="38">
        <f t="shared" ref="AM302" si="3904">SUM(L302:AL302)</f>
        <v>0</v>
      </c>
      <c r="AN302" s="113">
        <f t="shared" ref="AN302" si="3905">+P302+R302+T302+V302+X302+Z302+AB302+AD302+AF302+AH302+AJ302+AL302</f>
        <v>0</v>
      </c>
      <c r="AO302" s="113">
        <f>+AO299+O302+Q302+S302+U302+W302+Y302+AA302+AC302+AE302+AG302+AI302+AK302</f>
        <v>0</v>
      </c>
      <c r="AP302" s="113">
        <f>+AP299+(AP299*$C$12)</f>
        <v>0</v>
      </c>
      <c r="AQ302" s="113">
        <f>+AP302-(AP302*$C$19)</f>
        <v>0</v>
      </c>
      <c r="AR302" s="108"/>
      <c r="AT302" s="109"/>
      <c r="AU302" s="109"/>
      <c r="AV302" s="109"/>
      <c r="AW302" s="109"/>
      <c r="AX302" s="109"/>
      <c r="AY302" s="109"/>
      <c r="AZ302" s="109"/>
      <c r="BA302" s="109"/>
      <c r="BB302" s="109"/>
      <c r="BC302" s="109"/>
      <c r="BD302" s="109"/>
      <c r="BE302" s="109"/>
      <c r="BF302" s="109"/>
      <c r="BG302" s="109"/>
      <c r="BH302" s="109"/>
      <c r="BI302" s="109"/>
      <c r="BJ302" s="109"/>
      <c r="BK302" s="109"/>
      <c r="BL302" s="109"/>
      <c r="BM302" s="109"/>
      <c r="BN302" s="109"/>
      <c r="BO302" s="109"/>
      <c r="BP302" s="109"/>
      <c r="BQ302" s="109"/>
      <c r="BR302" s="109"/>
      <c r="BS302" s="109"/>
      <c r="BT302" s="110"/>
      <c r="BU302" s="110"/>
      <c r="BV302" s="110"/>
      <c r="BW302" s="110"/>
      <c r="BX302" s="110"/>
      <c r="BY302" s="110"/>
      <c r="BZ302" s="110"/>
      <c r="CA302" s="110"/>
      <c r="CB302" s="110"/>
    </row>
    <row r="303" spans="7:80" s="97" customFormat="1" x14ac:dyDescent="0.25">
      <c r="G303" s="108" t="s">
        <v>16</v>
      </c>
      <c r="H303" s="114"/>
      <c r="I303" s="112">
        <f>IF(O303=$C$16,P303,IF($C$16=Q303,R303,IF(S303=$C$16,T303,IF(U303=$C$16,V303,IF(W303=$C$16,X303,IF(Y303=$C$16,Z303,IF(AA303=$C$16,AB303,IF(AC303=$C$16,AD303,IF(AE303=$C$16,AF303,IF(AG303=$C$16,AH303,IF(AI303=$C$16,AJ303,IF($C$16=AK303,AL303,0))))))))))))</f>
        <v>0</v>
      </c>
      <c r="J303" s="112"/>
      <c r="K303" s="100"/>
      <c r="L303" s="112"/>
      <c r="M303" s="105"/>
      <c r="N303" s="105"/>
      <c r="O303" s="109">
        <f t="shared" ref="O303" si="3906">+O300+12</f>
        <v>1081</v>
      </c>
      <c r="P303" s="112">
        <f>SUM($L302:P302)</f>
        <v>0</v>
      </c>
      <c r="Q303" s="109">
        <f t="shared" ref="Q303" si="3907">+O303+1</f>
        <v>1082</v>
      </c>
      <c r="R303" s="112">
        <f>SUM($L302:R302)</f>
        <v>0</v>
      </c>
      <c r="S303" s="109">
        <f t="shared" ref="S303" si="3908">+Q303+1</f>
        <v>1083</v>
      </c>
      <c r="T303" s="112">
        <f>SUM($L302:T302)</f>
        <v>0</v>
      </c>
      <c r="U303" s="109">
        <f t="shared" ref="U303" si="3909">+S303+1</f>
        <v>1084</v>
      </c>
      <c r="V303" s="112">
        <f>SUM($L302:V302)</f>
        <v>0</v>
      </c>
      <c r="W303" s="109">
        <f t="shared" ref="W303" si="3910">+U303+1</f>
        <v>1085</v>
      </c>
      <c r="X303" s="112">
        <f>SUM($L302:X302)</f>
        <v>0</v>
      </c>
      <c r="Y303" s="109">
        <f t="shared" ref="Y303" si="3911">+W303+1</f>
        <v>1086</v>
      </c>
      <c r="Z303" s="112">
        <f>SUM($L302:Z302)</f>
        <v>0</v>
      </c>
      <c r="AA303" s="109">
        <f t="shared" ref="AA303" si="3912">+Y303+1</f>
        <v>1087</v>
      </c>
      <c r="AB303" s="112">
        <f>SUM($L302:AB302)</f>
        <v>0</v>
      </c>
      <c r="AC303" s="109">
        <f t="shared" ref="AC303" si="3913">+AA303+1</f>
        <v>1088</v>
      </c>
      <c r="AD303" s="112">
        <f>SUM($L302:AD302)</f>
        <v>0</v>
      </c>
      <c r="AE303" s="109">
        <f t="shared" ref="AE303" si="3914">+AC303+1</f>
        <v>1089</v>
      </c>
      <c r="AF303" s="112">
        <f>SUM($L302:AF302)</f>
        <v>0</v>
      </c>
      <c r="AG303" s="109">
        <f t="shared" ref="AG303" si="3915">+AE303+1</f>
        <v>1090</v>
      </c>
      <c r="AH303" s="112">
        <f>SUM($L302:AH302)</f>
        <v>0</v>
      </c>
      <c r="AI303" s="109">
        <f t="shared" ref="AI303" si="3916">+AG303+1</f>
        <v>1091</v>
      </c>
      <c r="AJ303" s="112">
        <f>SUM($L302:AJ302)</f>
        <v>0</v>
      </c>
      <c r="AK303" s="109">
        <f t="shared" ref="AK303" si="3917">+AI303+1</f>
        <v>1092</v>
      </c>
      <c r="AL303" s="112">
        <f>SUM($L302:AL302)</f>
        <v>0</v>
      </c>
      <c r="AM303" s="112"/>
      <c r="AN303" s="107"/>
      <c r="AO303" s="107"/>
      <c r="AP303" s="107"/>
      <c r="AQ303" s="107"/>
      <c r="AR303" s="108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109"/>
      <c r="BE303" s="109"/>
      <c r="BF303" s="109"/>
      <c r="BG303" s="109"/>
      <c r="BH303" s="109"/>
      <c r="BI303" s="109"/>
      <c r="BJ303" s="109"/>
      <c r="BK303" s="109"/>
      <c r="BL303" s="109"/>
      <c r="BM303" s="109"/>
      <c r="BN303" s="109"/>
      <c r="BO303" s="109"/>
      <c r="BP303" s="109"/>
      <c r="BQ303" s="109"/>
      <c r="BR303" s="109"/>
      <c r="BS303" s="109"/>
      <c r="BT303" s="110"/>
      <c r="BU303" s="110"/>
      <c r="BV303" s="110"/>
      <c r="BW303" s="110"/>
      <c r="BX303" s="110"/>
      <c r="BY303" s="110"/>
      <c r="BZ303" s="110"/>
      <c r="CA303" s="110"/>
      <c r="CB303" s="110"/>
    </row>
    <row r="304" spans="7:80" s="97" customFormat="1" x14ac:dyDescent="0.25">
      <c r="G304" s="101" t="s">
        <v>17</v>
      </c>
      <c r="H304" s="102">
        <f>IF(O303=$C$16,P304,IF($C$16=Q303,R304,IF(S303=$C$16,T304,IF(U303=$C$16,V304,IF(W303=$C$16,X304,IF(Y303=$C$16,Z304,IF(AA303=$C$16,AB304,IF(AC303=$C$16,AD304,IF(AE303=$C$16,AF304,IF(AG303=$C$16,AH304,IF(AI303=$C$16,AJ304,IF($C$16=AK303,AL304,0))))))))))))</f>
        <v>0</v>
      </c>
      <c r="I304" s="103"/>
      <c r="J304" s="104"/>
      <c r="K304" s="103"/>
      <c r="L304" s="102"/>
      <c r="M304" s="105">
        <f t="shared" ref="M304" si="3918">+AN299</f>
        <v>0</v>
      </c>
      <c r="N304" s="105"/>
      <c r="O304" s="106">
        <f t="shared" ref="O304" si="3919">+O302</f>
        <v>0</v>
      </c>
      <c r="P304" s="102">
        <f t="shared" ref="P304" si="3920">+M304+P302</f>
        <v>0</v>
      </c>
      <c r="Q304" s="106">
        <f t="shared" ref="Q304" si="3921">+Q302+O304</f>
        <v>0</v>
      </c>
      <c r="R304" s="102">
        <f t="shared" ref="R304" si="3922">+R302+P304</f>
        <v>0</v>
      </c>
      <c r="S304" s="106">
        <f t="shared" ref="S304" si="3923">+S302+Q304</f>
        <v>0</v>
      </c>
      <c r="T304" s="102">
        <f t="shared" ref="T304" si="3924">+T302+R304</f>
        <v>0</v>
      </c>
      <c r="U304" s="106">
        <f t="shared" ref="U304" si="3925">+U302+S304</f>
        <v>0</v>
      </c>
      <c r="V304" s="102">
        <f t="shared" ref="V304" si="3926">+V302+T304</f>
        <v>0</v>
      </c>
      <c r="W304" s="106">
        <f t="shared" ref="W304" si="3927">+W302+U304</f>
        <v>0</v>
      </c>
      <c r="X304" s="102">
        <f t="shared" ref="X304" si="3928">+X302+V304</f>
        <v>0</v>
      </c>
      <c r="Y304" s="106">
        <f t="shared" ref="Y304" si="3929">+Y302+W304</f>
        <v>0</v>
      </c>
      <c r="Z304" s="102">
        <f t="shared" ref="Z304" si="3930">+Z302+X304</f>
        <v>0</v>
      </c>
      <c r="AA304" s="106">
        <f t="shared" ref="AA304" si="3931">+AA302+Y304</f>
        <v>0</v>
      </c>
      <c r="AB304" s="102">
        <f t="shared" ref="AB304" si="3932">+AB302+Z304</f>
        <v>0</v>
      </c>
      <c r="AC304" s="106">
        <f t="shared" ref="AC304" si="3933">+AC302+AA304</f>
        <v>0</v>
      </c>
      <c r="AD304" s="102">
        <f t="shared" ref="AD304" si="3934">+AD302+AB304</f>
        <v>0</v>
      </c>
      <c r="AE304" s="106">
        <f t="shared" ref="AE304" si="3935">+AE302+AC304</f>
        <v>0</v>
      </c>
      <c r="AF304" s="102">
        <f t="shared" ref="AF304" si="3936">+AF302+AD304</f>
        <v>0</v>
      </c>
      <c r="AG304" s="106">
        <f t="shared" ref="AG304" si="3937">+AG302+AE304</f>
        <v>0</v>
      </c>
      <c r="AH304" s="102">
        <f t="shared" ref="AH304" si="3938">+AH302+AF304</f>
        <v>0</v>
      </c>
      <c r="AI304" s="106">
        <f t="shared" ref="AI304" si="3939">+AI302+AG304</f>
        <v>0</v>
      </c>
      <c r="AJ304" s="102">
        <f t="shared" ref="AJ304" si="3940">+AJ302+AH304</f>
        <v>0</v>
      </c>
      <c r="AK304" s="106">
        <f t="shared" ref="AK304" si="3941">+AK302+AI304</f>
        <v>0</v>
      </c>
      <c r="AL304" s="102">
        <f t="shared" ref="AL304" si="3942">+AL302+AJ304</f>
        <v>0</v>
      </c>
      <c r="AM304" s="102"/>
      <c r="AN304" s="105"/>
      <c r="AO304" s="105"/>
      <c r="AP304" s="107"/>
      <c r="AQ304" s="107"/>
      <c r="AR304" s="108"/>
      <c r="AT304" s="109"/>
      <c r="AU304" s="109"/>
      <c r="AV304" s="109"/>
      <c r="AW304" s="109"/>
      <c r="AX304" s="109"/>
      <c r="AY304" s="109"/>
      <c r="AZ304" s="109"/>
      <c r="BA304" s="109"/>
      <c r="BB304" s="109"/>
      <c r="BC304" s="109"/>
      <c r="BD304" s="109"/>
      <c r="BE304" s="109"/>
      <c r="BF304" s="109"/>
      <c r="BG304" s="109"/>
      <c r="BH304" s="109"/>
      <c r="BI304" s="109"/>
      <c r="BJ304" s="109"/>
      <c r="BK304" s="109"/>
      <c r="BL304" s="109"/>
      <c r="BM304" s="109"/>
      <c r="BN304" s="109"/>
      <c r="BO304" s="109"/>
      <c r="BP304" s="109"/>
      <c r="BQ304" s="109"/>
      <c r="BR304" s="109"/>
      <c r="BS304" s="109"/>
      <c r="BT304" s="110"/>
      <c r="BU304" s="110"/>
      <c r="BV304" s="110"/>
      <c r="BW304" s="110"/>
      <c r="BX304" s="110"/>
      <c r="BY304" s="110"/>
      <c r="BZ304" s="110"/>
      <c r="CA304" s="110"/>
      <c r="CB304" s="110"/>
    </row>
    <row r="305" spans="7:80" s="97" customFormat="1" x14ac:dyDescent="0.25">
      <c r="G305" s="36"/>
      <c r="H305" s="37"/>
      <c r="I305" s="112"/>
      <c r="J305" s="112"/>
      <c r="K305" s="39">
        <f t="shared" ref="K305" si="3943">+K302+1</f>
        <v>92</v>
      </c>
      <c r="L305" s="38">
        <f t="shared" ref="L305" si="3944">+AM302</f>
        <v>0</v>
      </c>
      <c r="M305" s="105"/>
      <c r="N305" s="105"/>
      <c r="O305" s="38">
        <f>IF($C$12=0,O302,O302+(O302*$C$12))</f>
        <v>0</v>
      </c>
      <c r="P305" s="38">
        <f>IF($C$15=$H$12,+(L305+O305)*$G$14/12,0)</f>
        <v>0</v>
      </c>
      <c r="Q305" s="38">
        <f t="shared" ref="Q305" si="3945">IF(Q302=0,0,+O305)</f>
        <v>0</v>
      </c>
      <c r="R305" s="38">
        <f>IF($C$15=$H$12,+SUM(L305:Q305)*$G$14/12,0)</f>
        <v>0</v>
      </c>
      <c r="S305" s="38">
        <f t="shared" ref="S305" si="3946">IF(S302=0,0,+Q305)</f>
        <v>0</v>
      </c>
      <c r="T305" s="38">
        <f>IF($C$15=$H$12,SUM(L305:S305)*$G$14/12,0)</f>
        <v>0</v>
      </c>
      <c r="U305" s="38">
        <f t="shared" ref="U305" si="3947">IF(U302=0,0,+S305)</f>
        <v>0</v>
      </c>
      <c r="V305" s="38">
        <f>IF($C$15=$H$12,SUM(L305:U305)*$G$14/12,0)</f>
        <v>0</v>
      </c>
      <c r="W305" s="38">
        <f t="shared" ref="W305" si="3948">IF(W302=0,0,+U305)</f>
        <v>0</v>
      </c>
      <c r="X305" s="38">
        <f>IF($C$15=$H$12,SUM(L305:W305)*$G$14/12,0)</f>
        <v>0</v>
      </c>
      <c r="Y305" s="38">
        <f t="shared" ref="Y305" si="3949">IF(Y302=0,0,+W305)</f>
        <v>0</v>
      </c>
      <c r="Z305" s="38">
        <f>IF($C$15=$H$12,SUM(L305:Y305)*$G$14/12,0)</f>
        <v>0</v>
      </c>
      <c r="AA305" s="38">
        <f t="shared" ref="AA305" si="3950">IF(AA302=0,0,+Y305)</f>
        <v>0</v>
      </c>
      <c r="AB305" s="38">
        <f>IF($C$15=$H$12,SUM(L305:AA305)*$G$14/12,0)</f>
        <v>0</v>
      </c>
      <c r="AC305" s="38">
        <f t="shared" ref="AC305" si="3951">IF(AC302=0,0,+AA305)</f>
        <v>0</v>
      </c>
      <c r="AD305" s="38">
        <f>IF($C$15=$H$12,SUM(L305:AC305)*$G$14/12,0)</f>
        <v>0</v>
      </c>
      <c r="AE305" s="38">
        <f t="shared" ref="AE305" si="3952">IF(AE302=0,0,+AC305)</f>
        <v>0</v>
      </c>
      <c r="AF305" s="38">
        <f>IF($C$15=$H$12,SUM(L305:AE305)*$G$14/12,0)</f>
        <v>0</v>
      </c>
      <c r="AG305" s="38">
        <f t="shared" ref="AG305" si="3953">IF(AG302=0,0,+AE305)</f>
        <v>0</v>
      </c>
      <c r="AH305" s="38">
        <f>IF($C$15=$H$12,SUM(L305:AG305)*$G$14/12,0)</f>
        <v>0</v>
      </c>
      <c r="AI305" s="38">
        <f t="shared" ref="AI305" si="3954">IF(AI302=0,0,+AG305)</f>
        <v>0</v>
      </c>
      <c r="AJ305" s="38">
        <f>IF($C$15=$H$12,SUM(L305:AI305)*$G$14/12,0)</f>
        <v>0</v>
      </c>
      <c r="AK305" s="38">
        <f t="shared" ref="AK305" si="3955">IF(AK302=0,0,+AI305)</f>
        <v>0</v>
      </c>
      <c r="AL305" s="38">
        <f>IF($C$15=$H$12,SUM(L305:AK305)*$G$14/12,IF($C$15=$H$13,(L305+O305)*$G$14,0))</f>
        <v>0</v>
      </c>
      <c r="AM305" s="38">
        <f t="shared" ref="AM305" si="3956">SUM(L305:AL305)</f>
        <v>0</v>
      </c>
      <c r="AN305" s="113">
        <f t="shared" ref="AN305" si="3957">+P305+R305+T305+V305+X305+Z305+AB305+AD305+AF305+AH305+AJ305+AL305</f>
        <v>0</v>
      </c>
      <c r="AO305" s="113">
        <f>+AO302+O305+Q305+S305+U305+W305+Y305+AA305+AC305+AE305+AG305+AI305+AK305</f>
        <v>0</v>
      </c>
      <c r="AP305" s="113">
        <f>+AP302+(AP302*$C$12)</f>
        <v>0</v>
      </c>
      <c r="AQ305" s="113">
        <f>+AP305-(AP305*$C$19)</f>
        <v>0</v>
      </c>
      <c r="AR305" s="108"/>
      <c r="AT305" s="109"/>
      <c r="AU305" s="109"/>
      <c r="AV305" s="109"/>
      <c r="AW305" s="109"/>
      <c r="AX305" s="109"/>
      <c r="AY305" s="109"/>
      <c r="AZ305" s="109"/>
      <c r="BA305" s="109"/>
      <c r="BB305" s="109"/>
      <c r="BC305" s="109"/>
      <c r="BD305" s="109"/>
      <c r="BE305" s="109"/>
      <c r="BF305" s="109"/>
      <c r="BG305" s="109"/>
      <c r="BH305" s="109"/>
      <c r="BI305" s="109"/>
      <c r="BJ305" s="109"/>
      <c r="BK305" s="109"/>
      <c r="BL305" s="109"/>
      <c r="BM305" s="109"/>
      <c r="BN305" s="109"/>
      <c r="BO305" s="109"/>
      <c r="BP305" s="109"/>
      <c r="BQ305" s="109"/>
      <c r="BR305" s="109"/>
      <c r="BS305" s="109"/>
      <c r="BT305" s="110"/>
      <c r="BU305" s="110"/>
      <c r="BV305" s="110"/>
      <c r="BW305" s="110"/>
      <c r="BX305" s="110"/>
      <c r="BY305" s="110"/>
      <c r="BZ305" s="110"/>
      <c r="CA305" s="110"/>
      <c r="CB305" s="110"/>
    </row>
    <row r="306" spans="7:80" s="97" customFormat="1" x14ac:dyDescent="0.25">
      <c r="G306" s="108" t="s">
        <v>16</v>
      </c>
      <c r="H306" s="114"/>
      <c r="I306" s="112">
        <f>IF(O306=$C$16,P306,IF($C$16=Q306,R306,IF(S306=$C$16,T306,IF(U306=$C$16,V306,IF(W306=$C$16,X306,IF(Y306=$C$16,Z306,IF(AA306=$C$16,AB306,IF(AC306=$C$16,AD306,IF(AE306=$C$16,AF306,IF(AG306=$C$16,AH306,IF(AI306=$C$16,AJ306,IF($C$16=AK306,AL306,0))))))))))))</f>
        <v>0</v>
      </c>
      <c r="J306" s="112"/>
      <c r="K306" s="100"/>
      <c r="L306" s="112"/>
      <c r="M306" s="105"/>
      <c r="N306" s="105"/>
      <c r="O306" s="109">
        <f t="shared" ref="O306" si="3958">+O303+12</f>
        <v>1093</v>
      </c>
      <c r="P306" s="112">
        <f>SUM($L305:P305)</f>
        <v>0</v>
      </c>
      <c r="Q306" s="109">
        <f t="shared" ref="Q306" si="3959">+O306+1</f>
        <v>1094</v>
      </c>
      <c r="R306" s="112">
        <f>SUM($L305:R305)</f>
        <v>0</v>
      </c>
      <c r="S306" s="109">
        <f t="shared" ref="S306" si="3960">+Q306+1</f>
        <v>1095</v>
      </c>
      <c r="T306" s="112">
        <f>SUM($L305:T305)</f>
        <v>0</v>
      </c>
      <c r="U306" s="109">
        <f t="shared" ref="U306" si="3961">+S306+1</f>
        <v>1096</v>
      </c>
      <c r="V306" s="112">
        <f>SUM($L305:V305)</f>
        <v>0</v>
      </c>
      <c r="W306" s="109">
        <f t="shared" ref="W306" si="3962">+U306+1</f>
        <v>1097</v>
      </c>
      <c r="X306" s="112">
        <f>SUM($L305:X305)</f>
        <v>0</v>
      </c>
      <c r="Y306" s="109">
        <f t="shared" ref="Y306" si="3963">+W306+1</f>
        <v>1098</v>
      </c>
      <c r="Z306" s="112">
        <f>SUM($L305:Z305)</f>
        <v>0</v>
      </c>
      <c r="AA306" s="109">
        <f t="shared" ref="AA306" si="3964">+Y306+1</f>
        <v>1099</v>
      </c>
      <c r="AB306" s="112">
        <f>SUM($L305:AB305)</f>
        <v>0</v>
      </c>
      <c r="AC306" s="109">
        <f t="shared" ref="AC306" si="3965">+AA306+1</f>
        <v>1100</v>
      </c>
      <c r="AD306" s="112">
        <f>SUM($L305:AD305)</f>
        <v>0</v>
      </c>
      <c r="AE306" s="109">
        <f t="shared" ref="AE306" si="3966">+AC306+1</f>
        <v>1101</v>
      </c>
      <c r="AF306" s="112">
        <f>SUM($L305:AF305)</f>
        <v>0</v>
      </c>
      <c r="AG306" s="109">
        <f t="shared" ref="AG306" si="3967">+AE306+1</f>
        <v>1102</v>
      </c>
      <c r="AH306" s="112">
        <f>SUM($L305:AH305)</f>
        <v>0</v>
      </c>
      <c r="AI306" s="109">
        <f t="shared" ref="AI306" si="3968">+AG306+1</f>
        <v>1103</v>
      </c>
      <c r="AJ306" s="112">
        <f>SUM($L305:AJ305)</f>
        <v>0</v>
      </c>
      <c r="AK306" s="109">
        <f t="shared" ref="AK306" si="3969">+AI306+1</f>
        <v>1104</v>
      </c>
      <c r="AL306" s="112">
        <f>SUM($L305:AL305)</f>
        <v>0</v>
      </c>
      <c r="AM306" s="112"/>
      <c r="AN306" s="107"/>
      <c r="AO306" s="107"/>
      <c r="AP306" s="107"/>
      <c r="AQ306" s="107"/>
      <c r="AR306" s="108"/>
      <c r="AT306" s="109"/>
      <c r="AU306" s="109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  <c r="BG306" s="109"/>
      <c r="BH306" s="109"/>
      <c r="BI306" s="109"/>
      <c r="BJ306" s="109"/>
      <c r="BK306" s="109"/>
      <c r="BL306" s="109"/>
      <c r="BM306" s="109"/>
      <c r="BN306" s="109"/>
      <c r="BO306" s="109"/>
      <c r="BP306" s="109"/>
      <c r="BQ306" s="109"/>
      <c r="BR306" s="109"/>
      <c r="BS306" s="109"/>
      <c r="BT306" s="110"/>
      <c r="BU306" s="110"/>
      <c r="BV306" s="110"/>
      <c r="BW306" s="110"/>
      <c r="BX306" s="110"/>
      <c r="BY306" s="110"/>
      <c r="BZ306" s="110"/>
      <c r="CA306" s="110"/>
      <c r="CB306" s="110"/>
    </row>
    <row r="307" spans="7:80" s="97" customFormat="1" x14ac:dyDescent="0.25">
      <c r="G307" s="101" t="s">
        <v>17</v>
      </c>
      <c r="H307" s="102">
        <f>IF(O306=$C$16,P307,IF($C$16=Q306,R307,IF(S306=$C$16,T307,IF(U306=$C$16,V307,IF(W306=$C$16,X307,IF(Y306=$C$16,Z307,IF(AA306=$C$16,AB307,IF(AC306=$C$16,AD307,IF(AE306=$C$16,AF307,IF(AG306=$C$16,AH307,IF(AI306=$C$16,AJ307,IF($C$16=AK306,AL307,0))))))))))))</f>
        <v>0</v>
      </c>
      <c r="I307" s="103"/>
      <c r="J307" s="104"/>
      <c r="K307" s="103"/>
      <c r="L307" s="102"/>
      <c r="M307" s="105">
        <f t="shared" ref="M307" si="3970">+AN302</f>
        <v>0</v>
      </c>
      <c r="N307" s="105"/>
      <c r="O307" s="106">
        <f t="shared" ref="O307" si="3971">+O305</f>
        <v>0</v>
      </c>
      <c r="P307" s="102">
        <f t="shared" ref="P307" si="3972">+M307+P305</f>
        <v>0</v>
      </c>
      <c r="Q307" s="106">
        <f t="shared" ref="Q307" si="3973">+Q305+O307</f>
        <v>0</v>
      </c>
      <c r="R307" s="102">
        <f t="shared" ref="R307" si="3974">+R305+P307</f>
        <v>0</v>
      </c>
      <c r="S307" s="106">
        <f t="shared" ref="S307" si="3975">+S305+Q307</f>
        <v>0</v>
      </c>
      <c r="T307" s="102">
        <f t="shared" ref="T307" si="3976">+T305+R307</f>
        <v>0</v>
      </c>
      <c r="U307" s="106">
        <f t="shared" ref="U307" si="3977">+U305+S307</f>
        <v>0</v>
      </c>
      <c r="V307" s="102">
        <f t="shared" ref="V307" si="3978">+V305+T307</f>
        <v>0</v>
      </c>
      <c r="W307" s="106">
        <f t="shared" ref="W307" si="3979">+W305+U307</f>
        <v>0</v>
      </c>
      <c r="X307" s="102">
        <f t="shared" ref="X307" si="3980">+X305+V307</f>
        <v>0</v>
      </c>
      <c r="Y307" s="106">
        <f t="shared" ref="Y307" si="3981">+Y305+W307</f>
        <v>0</v>
      </c>
      <c r="Z307" s="102">
        <f t="shared" ref="Z307" si="3982">+Z305+X307</f>
        <v>0</v>
      </c>
      <c r="AA307" s="106">
        <f t="shared" ref="AA307" si="3983">+AA305+Y307</f>
        <v>0</v>
      </c>
      <c r="AB307" s="102">
        <f t="shared" ref="AB307" si="3984">+AB305+Z307</f>
        <v>0</v>
      </c>
      <c r="AC307" s="106">
        <f t="shared" ref="AC307" si="3985">+AC305+AA307</f>
        <v>0</v>
      </c>
      <c r="AD307" s="102">
        <f t="shared" ref="AD307" si="3986">+AD305+AB307</f>
        <v>0</v>
      </c>
      <c r="AE307" s="106">
        <f t="shared" ref="AE307" si="3987">+AE305+AC307</f>
        <v>0</v>
      </c>
      <c r="AF307" s="102">
        <f t="shared" ref="AF307" si="3988">+AF305+AD307</f>
        <v>0</v>
      </c>
      <c r="AG307" s="106">
        <f t="shared" ref="AG307" si="3989">+AG305+AE307</f>
        <v>0</v>
      </c>
      <c r="AH307" s="102">
        <f t="shared" ref="AH307" si="3990">+AH305+AF307</f>
        <v>0</v>
      </c>
      <c r="AI307" s="106">
        <f t="shared" ref="AI307" si="3991">+AI305+AG307</f>
        <v>0</v>
      </c>
      <c r="AJ307" s="102">
        <f t="shared" ref="AJ307" si="3992">+AJ305+AH307</f>
        <v>0</v>
      </c>
      <c r="AK307" s="106">
        <f t="shared" ref="AK307" si="3993">+AK305+AI307</f>
        <v>0</v>
      </c>
      <c r="AL307" s="102">
        <f t="shared" ref="AL307" si="3994">+AL305+AJ307</f>
        <v>0</v>
      </c>
      <c r="AM307" s="102"/>
      <c r="AN307" s="105"/>
      <c r="AO307" s="105"/>
      <c r="AP307" s="107"/>
      <c r="AQ307" s="105"/>
      <c r="AR307" s="108"/>
      <c r="AT307" s="109"/>
      <c r="AU307" s="109"/>
      <c r="AV307" s="109"/>
      <c r="AW307" s="109"/>
      <c r="AX307" s="109"/>
      <c r="AY307" s="109"/>
      <c r="AZ307" s="109"/>
      <c r="BA307" s="109"/>
      <c r="BB307" s="109"/>
      <c r="BC307" s="109"/>
      <c r="BD307" s="109"/>
      <c r="BE307" s="109"/>
      <c r="BF307" s="109"/>
      <c r="BG307" s="109"/>
      <c r="BH307" s="109"/>
      <c r="BI307" s="109"/>
      <c r="BJ307" s="109"/>
      <c r="BK307" s="109"/>
      <c r="BL307" s="109"/>
      <c r="BM307" s="109"/>
      <c r="BN307" s="109"/>
      <c r="BO307" s="109"/>
      <c r="BP307" s="109"/>
      <c r="BQ307" s="109"/>
      <c r="BR307" s="109"/>
      <c r="BS307" s="109"/>
      <c r="BT307" s="110"/>
      <c r="BU307" s="110"/>
      <c r="BV307" s="110"/>
      <c r="BW307" s="110"/>
      <c r="BX307" s="110"/>
      <c r="BY307" s="110"/>
      <c r="BZ307" s="110"/>
      <c r="CA307" s="110"/>
      <c r="CB307" s="110"/>
    </row>
    <row r="308" spans="7:80" s="97" customFormat="1" x14ac:dyDescent="0.25">
      <c r="G308" s="36"/>
      <c r="H308" s="37"/>
      <c r="I308" s="112"/>
      <c r="J308" s="112"/>
      <c r="K308" s="39">
        <f t="shared" ref="K308" si="3995">+K305+1</f>
        <v>93</v>
      </c>
      <c r="L308" s="38">
        <f t="shared" ref="L308" si="3996">+AM305</f>
        <v>0</v>
      </c>
      <c r="M308" s="105"/>
      <c r="N308" s="105"/>
      <c r="O308" s="38">
        <f>IF($C$12=0,O305,O305+(O305*$C$12))</f>
        <v>0</v>
      </c>
      <c r="P308" s="38">
        <f>IF($C$15=$H$12,+(L308+O308)*$G$14/12,0)</f>
        <v>0</v>
      </c>
      <c r="Q308" s="38">
        <f t="shared" ref="Q308" si="3997">IF(Q305=0,0,+O308)</f>
        <v>0</v>
      </c>
      <c r="R308" s="38">
        <f>IF($C$15=$H$12,+SUM(L308:Q308)*$G$14/12,0)</f>
        <v>0</v>
      </c>
      <c r="S308" s="38">
        <f t="shared" ref="S308" si="3998">IF(S305=0,0,+Q308)</f>
        <v>0</v>
      </c>
      <c r="T308" s="38">
        <f>IF($C$15=$H$12,SUM(L308:S308)*$G$14/12,0)</f>
        <v>0</v>
      </c>
      <c r="U308" s="38">
        <f t="shared" ref="U308" si="3999">IF(U305=0,0,+S308)</f>
        <v>0</v>
      </c>
      <c r="V308" s="38">
        <f>IF($C$15=$H$12,SUM(L308:U308)*$G$14/12,0)</f>
        <v>0</v>
      </c>
      <c r="W308" s="38">
        <f t="shared" ref="W308" si="4000">IF(W305=0,0,+U308)</f>
        <v>0</v>
      </c>
      <c r="X308" s="38">
        <f>IF($C$15=$H$12,SUM(L308:W308)*$G$14/12,0)</f>
        <v>0</v>
      </c>
      <c r="Y308" s="38">
        <f t="shared" ref="Y308" si="4001">IF(Y305=0,0,+W308)</f>
        <v>0</v>
      </c>
      <c r="Z308" s="38">
        <f>IF($C$15=$H$12,SUM(L308:Y308)*$G$14/12,0)</f>
        <v>0</v>
      </c>
      <c r="AA308" s="38">
        <f t="shared" ref="AA308" si="4002">IF(AA305=0,0,+Y308)</f>
        <v>0</v>
      </c>
      <c r="AB308" s="38">
        <f>IF($C$15=$H$12,SUM(L308:AA308)*$G$14/12,0)</f>
        <v>0</v>
      </c>
      <c r="AC308" s="38">
        <f t="shared" ref="AC308" si="4003">IF(AC305=0,0,+AA308)</f>
        <v>0</v>
      </c>
      <c r="AD308" s="38">
        <f>IF($C$15=$H$12,SUM(L308:AC308)*$G$14/12,0)</f>
        <v>0</v>
      </c>
      <c r="AE308" s="38">
        <f t="shared" ref="AE308" si="4004">IF(AE305=0,0,+AC308)</f>
        <v>0</v>
      </c>
      <c r="AF308" s="38">
        <f>IF($C$15=$H$12,SUM(L308:AE308)*$G$14/12,0)</f>
        <v>0</v>
      </c>
      <c r="AG308" s="38">
        <f t="shared" ref="AG308" si="4005">IF(AG305=0,0,+AE308)</f>
        <v>0</v>
      </c>
      <c r="AH308" s="38">
        <f>IF($C$15=$H$12,SUM(L308:AG308)*$G$14/12,0)</f>
        <v>0</v>
      </c>
      <c r="AI308" s="38">
        <f t="shared" ref="AI308" si="4006">IF(AI305=0,0,+AG308)</f>
        <v>0</v>
      </c>
      <c r="AJ308" s="38">
        <f>IF($C$15=$H$12,SUM(L308:AI308)*$G$14/12,0)</f>
        <v>0</v>
      </c>
      <c r="AK308" s="38">
        <f t="shared" ref="AK308" si="4007">IF(AK305=0,0,+AI308)</f>
        <v>0</v>
      </c>
      <c r="AL308" s="38">
        <f>IF($C$15=$H$12,SUM(L308:AK308)*$G$14/12,IF($C$15=$H$13,(L308+O308)*$G$14,0))</f>
        <v>0</v>
      </c>
      <c r="AM308" s="38">
        <f t="shared" ref="AM308" si="4008">SUM(L308:AL308)</f>
        <v>0</v>
      </c>
      <c r="AN308" s="113">
        <f t="shared" ref="AN308" si="4009">+P308+R308+T308+V308+X308+Z308+AB308+AD308+AF308+AH308+AJ308+AL308</f>
        <v>0</v>
      </c>
      <c r="AO308" s="113">
        <f>+AO305+O308+Q308+S308+U308+W308+Y308+AA308+AC308+AE308+AG308+AI308+AK308</f>
        <v>0</v>
      </c>
      <c r="AP308" s="113">
        <f>+AP305+(AP305*$C$12)</f>
        <v>0</v>
      </c>
      <c r="AQ308" s="113">
        <f>+AP308-(AP308*$C$19)</f>
        <v>0</v>
      </c>
      <c r="AR308" s="108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  <c r="BG308" s="109"/>
      <c r="BH308" s="109"/>
      <c r="BI308" s="109"/>
      <c r="BJ308" s="109"/>
      <c r="BK308" s="109"/>
      <c r="BL308" s="109"/>
      <c r="BM308" s="109"/>
      <c r="BN308" s="109"/>
      <c r="BO308" s="109"/>
      <c r="BP308" s="109"/>
      <c r="BQ308" s="109"/>
      <c r="BR308" s="109"/>
      <c r="BS308" s="109"/>
      <c r="BT308" s="110"/>
      <c r="BU308" s="110"/>
      <c r="BV308" s="110"/>
      <c r="BW308" s="110"/>
      <c r="BX308" s="110"/>
      <c r="BY308" s="110"/>
      <c r="BZ308" s="110"/>
      <c r="CA308" s="110"/>
      <c r="CB308" s="110"/>
    </row>
    <row r="309" spans="7:80" s="97" customFormat="1" x14ac:dyDescent="0.25">
      <c r="G309" s="108" t="s">
        <v>16</v>
      </c>
      <c r="H309" s="114"/>
      <c r="I309" s="112">
        <f>IF(O309=$C$16,P309,IF($C$16=Q309,R309,IF(S309=$C$16,T309,IF(U309=$C$16,V309,IF(W309=$C$16,X309,IF(Y309=$C$16,Z309,IF(AA309=$C$16,AB309,IF(AC309=$C$16,AD309,IF(AE309=$C$16,AF309,IF(AG309=$C$16,AH309,IF(AI309=$C$16,AJ309,IF($C$16=AK309,AL309,0))))))))))))</f>
        <v>0</v>
      </c>
      <c r="J309" s="112"/>
      <c r="K309" s="100"/>
      <c r="L309" s="112"/>
      <c r="M309" s="105"/>
      <c r="N309" s="105"/>
      <c r="O309" s="109">
        <f t="shared" ref="O309" si="4010">+O306+12</f>
        <v>1105</v>
      </c>
      <c r="P309" s="112">
        <f>SUM($L308:P308)</f>
        <v>0</v>
      </c>
      <c r="Q309" s="109">
        <f t="shared" ref="Q309" si="4011">+O309+1</f>
        <v>1106</v>
      </c>
      <c r="R309" s="112">
        <f>SUM($L308:R308)</f>
        <v>0</v>
      </c>
      <c r="S309" s="109">
        <f t="shared" ref="S309" si="4012">+Q309+1</f>
        <v>1107</v>
      </c>
      <c r="T309" s="112">
        <f>SUM($L308:T308)</f>
        <v>0</v>
      </c>
      <c r="U309" s="109">
        <f t="shared" ref="U309" si="4013">+S309+1</f>
        <v>1108</v>
      </c>
      <c r="V309" s="112">
        <f>SUM($L308:V308)</f>
        <v>0</v>
      </c>
      <c r="W309" s="109">
        <f t="shared" ref="W309" si="4014">+U309+1</f>
        <v>1109</v>
      </c>
      <c r="X309" s="112">
        <f>SUM($L308:X308)</f>
        <v>0</v>
      </c>
      <c r="Y309" s="109">
        <f t="shared" ref="Y309" si="4015">+W309+1</f>
        <v>1110</v>
      </c>
      <c r="Z309" s="112">
        <f>SUM($L308:Z308)</f>
        <v>0</v>
      </c>
      <c r="AA309" s="109">
        <f t="shared" ref="AA309" si="4016">+Y309+1</f>
        <v>1111</v>
      </c>
      <c r="AB309" s="112">
        <f>SUM($L308:AB308)</f>
        <v>0</v>
      </c>
      <c r="AC309" s="109">
        <f t="shared" ref="AC309" si="4017">+AA309+1</f>
        <v>1112</v>
      </c>
      <c r="AD309" s="112">
        <f>SUM($L308:AD308)</f>
        <v>0</v>
      </c>
      <c r="AE309" s="109">
        <f t="shared" ref="AE309" si="4018">+AC309+1</f>
        <v>1113</v>
      </c>
      <c r="AF309" s="112">
        <f>SUM($L308:AF308)</f>
        <v>0</v>
      </c>
      <c r="AG309" s="109">
        <f t="shared" ref="AG309" si="4019">+AE309+1</f>
        <v>1114</v>
      </c>
      <c r="AH309" s="112">
        <f>SUM($L308:AH308)</f>
        <v>0</v>
      </c>
      <c r="AI309" s="109">
        <f t="shared" ref="AI309" si="4020">+AG309+1</f>
        <v>1115</v>
      </c>
      <c r="AJ309" s="112">
        <f>SUM($L308:AJ308)</f>
        <v>0</v>
      </c>
      <c r="AK309" s="109">
        <f t="shared" ref="AK309" si="4021">+AI309+1</f>
        <v>1116</v>
      </c>
      <c r="AL309" s="112">
        <f>SUM($L308:AL308)</f>
        <v>0</v>
      </c>
      <c r="AM309" s="112"/>
      <c r="AN309" s="107"/>
      <c r="AO309" s="107"/>
      <c r="AP309" s="107"/>
      <c r="AQ309" s="107"/>
      <c r="AR309" s="108"/>
      <c r="AT309" s="109"/>
      <c r="AU309" s="109"/>
      <c r="AV309" s="109"/>
      <c r="AW309" s="109"/>
      <c r="AX309" s="109"/>
      <c r="AY309" s="109"/>
      <c r="AZ309" s="109"/>
      <c r="BA309" s="109"/>
      <c r="BB309" s="109"/>
      <c r="BC309" s="109"/>
      <c r="BD309" s="109"/>
      <c r="BE309" s="109"/>
      <c r="BF309" s="109"/>
      <c r="BG309" s="109"/>
      <c r="BH309" s="109"/>
      <c r="BI309" s="109"/>
      <c r="BJ309" s="109"/>
      <c r="BK309" s="109"/>
      <c r="BL309" s="109"/>
      <c r="BM309" s="109"/>
      <c r="BN309" s="109"/>
      <c r="BO309" s="109"/>
      <c r="BP309" s="109"/>
      <c r="BQ309" s="109"/>
      <c r="BR309" s="109"/>
      <c r="BS309" s="109"/>
      <c r="BT309" s="110"/>
      <c r="BU309" s="110"/>
      <c r="BV309" s="110"/>
      <c r="BW309" s="110"/>
      <c r="BX309" s="110"/>
      <c r="BY309" s="110"/>
      <c r="BZ309" s="110"/>
      <c r="CA309" s="110"/>
      <c r="CB309" s="110"/>
    </row>
    <row r="310" spans="7:80" s="97" customFormat="1" x14ac:dyDescent="0.25">
      <c r="G310" s="101" t="s">
        <v>17</v>
      </c>
      <c r="H310" s="102">
        <f>IF(O309=$C$16,P310,IF($C$16=Q309,R310,IF(S309=$C$16,T310,IF(U309=$C$16,V310,IF(W309=$C$16,X310,IF(Y309=$C$16,Z310,IF(AA309=$C$16,AB310,IF(AC309=$C$16,AD310,IF(AE309=$C$16,AF310,IF(AG309=$C$16,AH310,IF(AI309=$C$16,AJ310,IF($C$16=AK309,AL310,0))))))))))))</f>
        <v>0</v>
      </c>
      <c r="I310" s="103"/>
      <c r="J310" s="104"/>
      <c r="K310" s="103"/>
      <c r="L310" s="102"/>
      <c r="M310" s="105">
        <f t="shared" ref="M310" si="4022">+AN305</f>
        <v>0</v>
      </c>
      <c r="N310" s="105"/>
      <c r="O310" s="106">
        <f t="shared" ref="O310" si="4023">+O308</f>
        <v>0</v>
      </c>
      <c r="P310" s="102">
        <f t="shared" ref="P310" si="4024">+M310+P308</f>
        <v>0</v>
      </c>
      <c r="Q310" s="106">
        <f t="shared" ref="Q310" si="4025">+Q308+O310</f>
        <v>0</v>
      </c>
      <c r="R310" s="102">
        <f t="shared" ref="R310" si="4026">+R308+P310</f>
        <v>0</v>
      </c>
      <c r="S310" s="106">
        <f t="shared" ref="S310" si="4027">+S308+Q310</f>
        <v>0</v>
      </c>
      <c r="T310" s="102">
        <f t="shared" ref="T310" si="4028">+T308+R310</f>
        <v>0</v>
      </c>
      <c r="U310" s="106">
        <f t="shared" ref="U310" si="4029">+U308+S310</f>
        <v>0</v>
      </c>
      <c r="V310" s="102">
        <f t="shared" ref="V310" si="4030">+V308+T310</f>
        <v>0</v>
      </c>
      <c r="W310" s="106">
        <f t="shared" ref="W310" si="4031">+W308+U310</f>
        <v>0</v>
      </c>
      <c r="X310" s="102">
        <f t="shared" ref="X310" si="4032">+X308+V310</f>
        <v>0</v>
      </c>
      <c r="Y310" s="106">
        <f t="shared" ref="Y310" si="4033">+Y308+W310</f>
        <v>0</v>
      </c>
      <c r="Z310" s="102">
        <f t="shared" ref="Z310" si="4034">+Z308+X310</f>
        <v>0</v>
      </c>
      <c r="AA310" s="106">
        <f t="shared" ref="AA310" si="4035">+AA308+Y310</f>
        <v>0</v>
      </c>
      <c r="AB310" s="102">
        <f t="shared" ref="AB310" si="4036">+AB308+Z310</f>
        <v>0</v>
      </c>
      <c r="AC310" s="106">
        <f t="shared" ref="AC310" si="4037">+AC308+AA310</f>
        <v>0</v>
      </c>
      <c r="AD310" s="102">
        <f t="shared" ref="AD310" si="4038">+AD308+AB310</f>
        <v>0</v>
      </c>
      <c r="AE310" s="106">
        <f t="shared" ref="AE310" si="4039">+AE308+AC310</f>
        <v>0</v>
      </c>
      <c r="AF310" s="102">
        <f t="shared" ref="AF310" si="4040">+AF308+AD310</f>
        <v>0</v>
      </c>
      <c r="AG310" s="106">
        <f t="shared" ref="AG310" si="4041">+AG308+AE310</f>
        <v>0</v>
      </c>
      <c r="AH310" s="102">
        <f t="shared" ref="AH310" si="4042">+AH308+AF310</f>
        <v>0</v>
      </c>
      <c r="AI310" s="106">
        <f t="shared" ref="AI310" si="4043">+AI308+AG310</f>
        <v>0</v>
      </c>
      <c r="AJ310" s="102">
        <f t="shared" ref="AJ310" si="4044">+AJ308+AH310</f>
        <v>0</v>
      </c>
      <c r="AK310" s="106">
        <f t="shared" ref="AK310" si="4045">+AK308+AI310</f>
        <v>0</v>
      </c>
      <c r="AL310" s="102">
        <f t="shared" ref="AL310" si="4046">+AL308+AJ310</f>
        <v>0</v>
      </c>
      <c r="AM310" s="102"/>
      <c r="AN310" s="105"/>
      <c r="AO310" s="105"/>
      <c r="AP310" s="107"/>
      <c r="AQ310" s="107"/>
      <c r="AR310" s="108"/>
      <c r="AT310" s="109"/>
      <c r="AU310" s="109"/>
      <c r="AV310" s="109"/>
      <c r="AW310" s="109"/>
      <c r="AX310" s="109"/>
      <c r="AY310" s="109"/>
      <c r="AZ310" s="109"/>
      <c r="BA310" s="109"/>
      <c r="BB310" s="109"/>
      <c r="BC310" s="109"/>
      <c r="BD310" s="109"/>
      <c r="BE310" s="109"/>
      <c r="BF310" s="109"/>
      <c r="BG310" s="109"/>
      <c r="BH310" s="109"/>
      <c r="BI310" s="109"/>
      <c r="BJ310" s="109"/>
      <c r="BK310" s="109"/>
      <c r="BL310" s="109"/>
      <c r="BM310" s="109"/>
      <c r="BN310" s="109"/>
      <c r="BO310" s="109"/>
      <c r="BP310" s="109"/>
      <c r="BQ310" s="109"/>
      <c r="BR310" s="109"/>
      <c r="BS310" s="109"/>
      <c r="BT310" s="110"/>
      <c r="BU310" s="110"/>
      <c r="BV310" s="110"/>
      <c r="BW310" s="110"/>
      <c r="BX310" s="110"/>
      <c r="BY310" s="110"/>
      <c r="BZ310" s="110"/>
      <c r="CA310" s="110"/>
      <c r="CB310" s="110"/>
    </row>
    <row r="311" spans="7:80" s="97" customFormat="1" x14ac:dyDescent="0.25">
      <c r="G311" s="36"/>
      <c r="H311" s="37"/>
      <c r="I311" s="112"/>
      <c r="J311" s="112"/>
      <c r="K311" s="39">
        <f t="shared" ref="K311" si="4047">+K308+1</f>
        <v>94</v>
      </c>
      <c r="L311" s="38">
        <f t="shared" ref="L311" si="4048">+AM308</f>
        <v>0</v>
      </c>
      <c r="M311" s="105"/>
      <c r="N311" s="105"/>
      <c r="O311" s="38">
        <f>IF($C$12=0,O308,O308+(O308*$C$12))</f>
        <v>0</v>
      </c>
      <c r="P311" s="38">
        <f>IF($C$15=$H$12,+(L311+O311)*$G$14/12,0)</f>
        <v>0</v>
      </c>
      <c r="Q311" s="38">
        <f t="shared" ref="Q311" si="4049">IF(Q308=0,0,+O311)</f>
        <v>0</v>
      </c>
      <c r="R311" s="38">
        <f>IF($C$15=$H$12,+SUM(L311:Q311)*$G$14/12,0)</f>
        <v>0</v>
      </c>
      <c r="S311" s="38">
        <f t="shared" ref="S311" si="4050">IF(S308=0,0,+Q311)</f>
        <v>0</v>
      </c>
      <c r="T311" s="38">
        <f>IF($C$15=$H$12,SUM(L311:S311)*$G$14/12,0)</f>
        <v>0</v>
      </c>
      <c r="U311" s="38">
        <f t="shared" ref="U311" si="4051">IF(U308=0,0,+S311)</f>
        <v>0</v>
      </c>
      <c r="V311" s="38">
        <f>IF($C$15=$H$12,SUM(L311:U311)*$G$14/12,0)</f>
        <v>0</v>
      </c>
      <c r="W311" s="38">
        <f t="shared" ref="W311" si="4052">IF(W308=0,0,+U311)</f>
        <v>0</v>
      </c>
      <c r="X311" s="38">
        <f>IF($C$15=$H$12,SUM(L311:W311)*$G$14/12,0)</f>
        <v>0</v>
      </c>
      <c r="Y311" s="38">
        <f t="shared" ref="Y311" si="4053">IF(Y308=0,0,+W311)</f>
        <v>0</v>
      </c>
      <c r="Z311" s="38">
        <f>IF($C$15=$H$12,SUM(L311:Y311)*$G$14/12,0)</f>
        <v>0</v>
      </c>
      <c r="AA311" s="38">
        <f t="shared" ref="AA311" si="4054">IF(AA308=0,0,+Y311)</f>
        <v>0</v>
      </c>
      <c r="AB311" s="38">
        <f>IF($C$15=$H$12,SUM(L311:AA311)*$G$14/12,0)</f>
        <v>0</v>
      </c>
      <c r="AC311" s="38">
        <f t="shared" ref="AC311" si="4055">IF(AC308=0,0,+AA311)</f>
        <v>0</v>
      </c>
      <c r="AD311" s="38">
        <f>IF($C$15=$H$12,SUM(L311:AC311)*$G$14/12,0)</f>
        <v>0</v>
      </c>
      <c r="AE311" s="38">
        <f t="shared" ref="AE311" si="4056">IF(AE308=0,0,+AC311)</f>
        <v>0</v>
      </c>
      <c r="AF311" s="38">
        <f>IF($C$15=$H$12,SUM(L311:AE311)*$G$14/12,0)</f>
        <v>0</v>
      </c>
      <c r="AG311" s="38">
        <f t="shared" ref="AG311" si="4057">IF(AG308=0,0,+AE311)</f>
        <v>0</v>
      </c>
      <c r="AH311" s="38">
        <f>IF($C$15=$H$12,SUM(L311:AG311)*$G$14/12,0)</f>
        <v>0</v>
      </c>
      <c r="AI311" s="38">
        <f t="shared" ref="AI311" si="4058">IF(AI308=0,0,+AG311)</f>
        <v>0</v>
      </c>
      <c r="AJ311" s="38">
        <f>IF($C$15=$H$12,SUM(L311:AI311)*$G$14/12,0)</f>
        <v>0</v>
      </c>
      <c r="AK311" s="38">
        <f t="shared" ref="AK311" si="4059">IF(AK308=0,0,+AI311)</f>
        <v>0</v>
      </c>
      <c r="AL311" s="38">
        <f>IF($C$15=$H$12,SUM(L311:AK311)*$G$14/12,IF($C$15=$H$13,(L311+O311)*$G$14,0))</f>
        <v>0</v>
      </c>
      <c r="AM311" s="38">
        <f t="shared" ref="AM311" si="4060">SUM(L311:AL311)</f>
        <v>0</v>
      </c>
      <c r="AN311" s="113">
        <f t="shared" ref="AN311" si="4061">+P311+R311+T311+V311+X311+Z311+AB311+AD311+AF311+AH311+AJ311+AL311</f>
        <v>0</v>
      </c>
      <c r="AO311" s="113">
        <f>+AO308+O311+Q311+S311+U311+W311+Y311+AA311+AC311+AE311+AG311+AI311+AK311</f>
        <v>0</v>
      </c>
      <c r="AP311" s="113">
        <f>+AP308+(AP308*$C$12)</f>
        <v>0</v>
      </c>
      <c r="AQ311" s="113">
        <f>+AP311-(AP311*$C$19)</f>
        <v>0</v>
      </c>
      <c r="AR311" s="108"/>
      <c r="AT311" s="109"/>
      <c r="AU311" s="109"/>
      <c r="AV311" s="109"/>
      <c r="AW311" s="109"/>
      <c r="AX311" s="109"/>
      <c r="AY311" s="109"/>
      <c r="AZ311" s="109"/>
      <c r="BA311" s="109"/>
      <c r="BB311" s="109"/>
      <c r="BC311" s="109"/>
      <c r="BD311" s="109"/>
      <c r="BE311" s="109"/>
      <c r="BF311" s="109"/>
      <c r="BG311" s="109"/>
      <c r="BH311" s="109"/>
      <c r="BI311" s="109"/>
      <c r="BJ311" s="109"/>
      <c r="BK311" s="109"/>
      <c r="BL311" s="109"/>
      <c r="BM311" s="109"/>
      <c r="BN311" s="109"/>
      <c r="BO311" s="109"/>
      <c r="BP311" s="109"/>
      <c r="BQ311" s="109"/>
      <c r="BR311" s="109"/>
      <c r="BS311" s="109"/>
      <c r="BT311" s="110"/>
      <c r="BU311" s="110"/>
      <c r="BV311" s="110"/>
      <c r="BW311" s="110"/>
      <c r="BX311" s="110"/>
      <c r="BY311" s="110"/>
      <c r="BZ311" s="110"/>
      <c r="CA311" s="110"/>
      <c r="CB311" s="110"/>
    </row>
    <row r="312" spans="7:80" s="97" customFormat="1" x14ac:dyDescent="0.25">
      <c r="G312" s="108" t="s">
        <v>16</v>
      </c>
      <c r="H312" s="114"/>
      <c r="I312" s="112">
        <f>IF(O312=$C$16,P312,IF($C$16=Q312,R312,IF(S312=$C$16,T312,IF(U312=$C$16,V312,IF(W312=$C$16,X312,IF(Y312=$C$16,Z312,IF(AA312=$C$16,AB312,IF(AC312=$C$16,AD312,IF(AE312=$C$16,AF312,IF(AG312=$C$16,AH312,IF(AI312=$C$16,AJ312,IF($C$16=AK312,AL312,0))))))))))))</f>
        <v>0</v>
      </c>
      <c r="J312" s="112"/>
      <c r="K312" s="100"/>
      <c r="L312" s="112"/>
      <c r="M312" s="105"/>
      <c r="N312" s="105"/>
      <c r="O312" s="109">
        <f t="shared" ref="O312" si="4062">+O309+12</f>
        <v>1117</v>
      </c>
      <c r="P312" s="112">
        <f>SUM($L311:P311)</f>
        <v>0</v>
      </c>
      <c r="Q312" s="109">
        <f t="shared" ref="Q312" si="4063">+O312+1</f>
        <v>1118</v>
      </c>
      <c r="R312" s="112">
        <f>SUM($L311:R311)</f>
        <v>0</v>
      </c>
      <c r="S312" s="109">
        <f t="shared" ref="S312" si="4064">+Q312+1</f>
        <v>1119</v>
      </c>
      <c r="T312" s="112">
        <f>SUM($L311:T311)</f>
        <v>0</v>
      </c>
      <c r="U312" s="109">
        <f t="shared" ref="U312" si="4065">+S312+1</f>
        <v>1120</v>
      </c>
      <c r="V312" s="112">
        <f>SUM($L311:V311)</f>
        <v>0</v>
      </c>
      <c r="W312" s="109">
        <f t="shared" ref="W312" si="4066">+U312+1</f>
        <v>1121</v>
      </c>
      <c r="X312" s="112">
        <f>SUM($L311:X311)</f>
        <v>0</v>
      </c>
      <c r="Y312" s="109">
        <f t="shared" ref="Y312" si="4067">+W312+1</f>
        <v>1122</v>
      </c>
      <c r="Z312" s="112">
        <f>SUM($L311:Z311)</f>
        <v>0</v>
      </c>
      <c r="AA312" s="109">
        <f t="shared" ref="AA312" si="4068">+Y312+1</f>
        <v>1123</v>
      </c>
      <c r="AB312" s="112">
        <f>SUM($L311:AB311)</f>
        <v>0</v>
      </c>
      <c r="AC312" s="109">
        <f t="shared" ref="AC312" si="4069">+AA312+1</f>
        <v>1124</v>
      </c>
      <c r="AD312" s="112">
        <f>SUM($L311:AD311)</f>
        <v>0</v>
      </c>
      <c r="AE312" s="109">
        <f t="shared" ref="AE312" si="4070">+AC312+1</f>
        <v>1125</v>
      </c>
      <c r="AF312" s="112">
        <f>SUM($L311:AF311)</f>
        <v>0</v>
      </c>
      <c r="AG312" s="109">
        <f t="shared" ref="AG312" si="4071">+AE312+1</f>
        <v>1126</v>
      </c>
      <c r="AH312" s="112">
        <f>SUM($L311:AH311)</f>
        <v>0</v>
      </c>
      <c r="AI312" s="109">
        <f t="shared" ref="AI312" si="4072">+AG312+1</f>
        <v>1127</v>
      </c>
      <c r="AJ312" s="112">
        <f>SUM($L311:AJ311)</f>
        <v>0</v>
      </c>
      <c r="AK312" s="109">
        <f t="shared" ref="AK312" si="4073">+AI312+1</f>
        <v>1128</v>
      </c>
      <c r="AL312" s="112">
        <f>SUM($L311:AL311)</f>
        <v>0</v>
      </c>
      <c r="AM312" s="112"/>
      <c r="AN312" s="107"/>
      <c r="AO312" s="107"/>
      <c r="AP312" s="107"/>
      <c r="AQ312" s="107"/>
      <c r="AR312" s="108"/>
      <c r="AT312" s="109"/>
      <c r="AU312" s="109"/>
      <c r="AV312" s="109"/>
      <c r="AW312" s="109"/>
      <c r="AX312" s="109"/>
      <c r="AY312" s="109"/>
      <c r="AZ312" s="109"/>
      <c r="BA312" s="109"/>
      <c r="BB312" s="109"/>
      <c r="BC312" s="109"/>
      <c r="BD312" s="109"/>
      <c r="BE312" s="109"/>
      <c r="BF312" s="109"/>
      <c r="BG312" s="109"/>
      <c r="BH312" s="109"/>
      <c r="BI312" s="109"/>
      <c r="BJ312" s="109"/>
      <c r="BK312" s="109"/>
      <c r="BL312" s="109"/>
      <c r="BM312" s="109"/>
      <c r="BN312" s="109"/>
      <c r="BO312" s="109"/>
      <c r="BP312" s="109"/>
      <c r="BQ312" s="109"/>
      <c r="BR312" s="109"/>
      <c r="BS312" s="109"/>
      <c r="BT312" s="110"/>
      <c r="BU312" s="110"/>
      <c r="BV312" s="110"/>
      <c r="BW312" s="110"/>
      <c r="BX312" s="110"/>
      <c r="BY312" s="110"/>
      <c r="BZ312" s="110"/>
      <c r="CA312" s="110"/>
      <c r="CB312" s="110"/>
    </row>
    <row r="313" spans="7:80" s="97" customFormat="1" x14ac:dyDescent="0.25">
      <c r="G313" s="101" t="s">
        <v>17</v>
      </c>
      <c r="H313" s="102">
        <f>IF(O312=$C$16,P313,IF($C$16=Q312,R313,IF(S312=$C$16,T313,IF(U312=$C$16,V313,IF(W312=$C$16,X313,IF(Y312=$C$16,Z313,IF(AA312=$C$16,AB313,IF(AC312=$C$16,AD313,IF(AE312=$C$16,AF313,IF(AG312=$C$16,AH313,IF(AI312=$C$16,AJ313,IF($C$16=AK312,AL313,0))))))))))))</f>
        <v>0</v>
      </c>
      <c r="I313" s="103"/>
      <c r="J313" s="104"/>
      <c r="K313" s="103"/>
      <c r="L313" s="102"/>
      <c r="M313" s="105">
        <f t="shared" ref="M313" si="4074">+AN308</f>
        <v>0</v>
      </c>
      <c r="N313" s="105"/>
      <c r="O313" s="106">
        <f t="shared" ref="O313" si="4075">+O311</f>
        <v>0</v>
      </c>
      <c r="P313" s="102">
        <f t="shared" ref="P313" si="4076">+M313+P311</f>
        <v>0</v>
      </c>
      <c r="Q313" s="106">
        <f t="shared" ref="Q313" si="4077">+Q311+O313</f>
        <v>0</v>
      </c>
      <c r="R313" s="102">
        <f t="shared" ref="R313" si="4078">+R311+P313</f>
        <v>0</v>
      </c>
      <c r="S313" s="106">
        <f t="shared" ref="S313" si="4079">+S311+Q313</f>
        <v>0</v>
      </c>
      <c r="T313" s="102">
        <f t="shared" ref="T313" si="4080">+T311+R313</f>
        <v>0</v>
      </c>
      <c r="U313" s="106">
        <f t="shared" ref="U313" si="4081">+U311+S313</f>
        <v>0</v>
      </c>
      <c r="V313" s="102">
        <f t="shared" ref="V313" si="4082">+V311+T313</f>
        <v>0</v>
      </c>
      <c r="W313" s="106">
        <f t="shared" ref="W313" si="4083">+W311+U313</f>
        <v>0</v>
      </c>
      <c r="X313" s="102">
        <f t="shared" ref="X313" si="4084">+X311+V313</f>
        <v>0</v>
      </c>
      <c r="Y313" s="106">
        <f t="shared" ref="Y313" si="4085">+Y311+W313</f>
        <v>0</v>
      </c>
      <c r="Z313" s="102">
        <f t="shared" ref="Z313" si="4086">+Z311+X313</f>
        <v>0</v>
      </c>
      <c r="AA313" s="106">
        <f t="shared" ref="AA313" si="4087">+AA311+Y313</f>
        <v>0</v>
      </c>
      <c r="AB313" s="102">
        <f t="shared" ref="AB313" si="4088">+AB311+Z313</f>
        <v>0</v>
      </c>
      <c r="AC313" s="106">
        <f t="shared" ref="AC313" si="4089">+AC311+AA313</f>
        <v>0</v>
      </c>
      <c r="AD313" s="102">
        <f t="shared" ref="AD313" si="4090">+AD311+AB313</f>
        <v>0</v>
      </c>
      <c r="AE313" s="106">
        <f t="shared" ref="AE313" si="4091">+AE311+AC313</f>
        <v>0</v>
      </c>
      <c r="AF313" s="102">
        <f t="shared" ref="AF313" si="4092">+AF311+AD313</f>
        <v>0</v>
      </c>
      <c r="AG313" s="106">
        <f t="shared" ref="AG313" si="4093">+AG311+AE313</f>
        <v>0</v>
      </c>
      <c r="AH313" s="102">
        <f t="shared" ref="AH313" si="4094">+AH311+AF313</f>
        <v>0</v>
      </c>
      <c r="AI313" s="106">
        <f t="shared" ref="AI313" si="4095">+AI311+AG313</f>
        <v>0</v>
      </c>
      <c r="AJ313" s="102">
        <f t="shared" ref="AJ313" si="4096">+AJ311+AH313</f>
        <v>0</v>
      </c>
      <c r="AK313" s="106">
        <f t="shared" ref="AK313" si="4097">+AK311+AI313</f>
        <v>0</v>
      </c>
      <c r="AL313" s="102">
        <f t="shared" ref="AL313" si="4098">+AL311+AJ313</f>
        <v>0</v>
      </c>
      <c r="AM313" s="102"/>
      <c r="AN313" s="105"/>
      <c r="AO313" s="105"/>
      <c r="AP313" s="107"/>
      <c r="AQ313" s="107"/>
      <c r="AR313" s="108"/>
      <c r="AT313" s="109"/>
      <c r="AU313" s="109"/>
      <c r="AV313" s="109"/>
      <c r="AW313" s="109"/>
      <c r="AX313" s="109"/>
      <c r="AY313" s="109"/>
      <c r="AZ313" s="109"/>
      <c r="BA313" s="109"/>
      <c r="BB313" s="109"/>
      <c r="BC313" s="109"/>
      <c r="BD313" s="109"/>
      <c r="BE313" s="109"/>
      <c r="BF313" s="109"/>
      <c r="BG313" s="109"/>
      <c r="BH313" s="109"/>
      <c r="BI313" s="109"/>
      <c r="BJ313" s="109"/>
      <c r="BK313" s="109"/>
      <c r="BL313" s="109"/>
      <c r="BM313" s="109"/>
      <c r="BN313" s="109"/>
      <c r="BO313" s="109"/>
      <c r="BP313" s="109"/>
      <c r="BQ313" s="109"/>
      <c r="BR313" s="109"/>
      <c r="BS313" s="109"/>
      <c r="BT313" s="110"/>
      <c r="BU313" s="110"/>
      <c r="BV313" s="110"/>
      <c r="BW313" s="110"/>
      <c r="BX313" s="110"/>
      <c r="BY313" s="110"/>
      <c r="BZ313" s="110"/>
      <c r="CA313" s="110"/>
      <c r="CB313" s="110"/>
    </row>
    <row r="314" spans="7:80" s="97" customFormat="1" x14ac:dyDescent="0.25">
      <c r="G314" s="36"/>
      <c r="H314" s="37"/>
      <c r="I314" s="112"/>
      <c r="J314" s="112"/>
      <c r="K314" s="39">
        <f t="shared" ref="K314" si="4099">+K311+1</f>
        <v>95</v>
      </c>
      <c r="L314" s="38">
        <f t="shared" ref="L314" si="4100">+AM311</f>
        <v>0</v>
      </c>
      <c r="M314" s="105"/>
      <c r="N314" s="105"/>
      <c r="O314" s="38">
        <f>IF($C$12=0,O311,O311+(O311*$C$12))</f>
        <v>0</v>
      </c>
      <c r="P314" s="38">
        <f>IF($C$15=$H$12,+(L314+O314)*$G$14/12,0)</f>
        <v>0</v>
      </c>
      <c r="Q314" s="38">
        <f t="shared" ref="Q314" si="4101">IF(Q311=0,0,+O314)</f>
        <v>0</v>
      </c>
      <c r="R314" s="38">
        <f>IF($C$15=$H$12,+SUM(L314:Q314)*$G$14/12,0)</f>
        <v>0</v>
      </c>
      <c r="S314" s="38">
        <f t="shared" ref="S314" si="4102">IF(S311=0,0,+Q314)</f>
        <v>0</v>
      </c>
      <c r="T314" s="38">
        <f>IF($C$15=$H$12,SUM(L314:S314)*$G$14/12,0)</f>
        <v>0</v>
      </c>
      <c r="U314" s="38">
        <f t="shared" ref="U314" si="4103">IF(U311=0,0,+S314)</f>
        <v>0</v>
      </c>
      <c r="V314" s="38">
        <f>IF($C$15=$H$12,SUM(L314:U314)*$G$14/12,0)</f>
        <v>0</v>
      </c>
      <c r="W314" s="38">
        <f t="shared" ref="W314" si="4104">IF(W311=0,0,+U314)</f>
        <v>0</v>
      </c>
      <c r="X314" s="38">
        <f>IF($C$15=$H$12,SUM(L314:W314)*$G$14/12,0)</f>
        <v>0</v>
      </c>
      <c r="Y314" s="38">
        <f t="shared" ref="Y314" si="4105">IF(Y311=0,0,+W314)</f>
        <v>0</v>
      </c>
      <c r="Z314" s="38">
        <f>IF($C$15=$H$12,SUM(L314:Y314)*$G$14/12,0)</f>
        <v>0</v>
      </c>
      <c r="AA314" s="38">
        <f t="shared" ref="AA314" si="4106">IF(AA311=0,0,+Y314)</f>
        <v>0</v>
      </c>
      <c r="AB314" s="38">
        <f>IF($C$15=$H$12,SUM(L314:AA314)*$G$14/12,0)</f>
        <v>0</v>
      </c>
      <c r="AC314" s="38">
        <f t="shared" ref="AC314" si="4107">IF(AC311=0,0,+AA314)</f>
        <v>0</v>
      </c>
      <c r="AD314" s="38">
        <f>IF($C$15=$H$12,SUM(L314:AC314)*$G$14/12,0)</f>
        <v>0</v>
      </c>
      <c r="AE314" s="38">
        <f t="shared" ref="AE314" si="4108">IF(AE311=0,0,+AC314)</f>
        <v>0</v>
      </c>
      <c r="AF314" s="38">
        <f>IF($C$15=$H$12,SUM(L314:AE314)*$G$14/12,0)</f>
        <v>0</v>
      </c>
      <c r="AG314" s="38">
        <f t="shared" ref="AG314" si="4109">IF(AG311=0,0,+AE314)</f>
        <v>0</v>
      </c>
      <c r="AH314" s="38">
        <f>IF($C$15=$H$12,SUM(L314:AG314)*$G$14/12,0)</f>
        <v>0</v>
      </c>
      <c r="AI314" s="38">
        <f t="shared" ref="AI314" si="4110">IF(AI311=0,0,+AG314)</f>
        <v>0</v>
      </c>
      <c r="AJ314" s="38">
        <f>IF($C$15=$H$12,SUM(L314:AI314)*$G$14/12,0)</f>
        <v>0</v>
      </c>
      <c r="AK314" s="38">
        <f t="shared" ref="AK314" si="4111">IF(AK311=0,0,+AI314)</f>
        <v>0</v>
      </c>
      <c r="AL314" s="38">
        <f>IF($C$15=$H$12,SUM(L314:AK314)*$G$14/12,IF($C$15=$H$13,(L314+O314)*$G$14,0))</f>
        <v>0</v>
      </c>
      <c r="AM314" s="38">
        <f t="shared" ref="AM314" si="4112">SUM(L314:AL314)</f>
        <v>0</v>
      </c>
      <c r="AN314" s="113">
        <f t="shared" ref="AN314" si="4113">+P314+R314+T314+V314+X314+Z314+AB314+AD314+AF314+AH314+AJ314+AL314</f>
        <v>0</v>
      </c>
      <c r="AO314" s="113">
        <f>+AO311+O314+Q314+S314+U314+W314+Y314+AA314+AC314+AE314+AG314+AI314+AK314</f>
        <v>0</v>
      </c>
      <c r="AP314" s="113">
        <f>+AP311+(AP311*$C$12)</f>
        <v>0</v>
      </c>
      <c r="AQ314" s="113">
        <f>+AP314-(AP314*$C$19)</f>
        <v>0</v>
      </c>
      <c r="AR314" s="108"/>
      <c r="AT314" s="109"/>
      <c r="AU314" s="109"/>
      <c r="AV314" s="109"/>
      <c r="AW314" s="109"/>
      <c r="AX314" s="109"/>
      <c r="AY314" s="109"/>
      <c r="AZ314" s="109"/>
      <c r="BA314" s="109"/>
      <c r="BB314" s="109"/>
      <c r="BC314" s="109"/>
      <c r="BD314" s="109"/>
      <c r="BE314" s="109"/>
      <c r="BF314" s="109"/>
      <c r="BG314" s="109"/>
      <c r="BH314" s="109"/>
      <c r="BI314" s="109"/>
      <c r="BJ314" s="109"/>
      <c r="BK314" s="109"/>
      <c r="BL314" s="109"/>
      <c r="BM314" s="109"/>
      <c r="BN314" s="109"/>
      <c r="BO314" s="109"/>
      <c r="BP314" s="109"/>
      <c r="BQ314" s="109"/>
      <c r="BR314" s="109"/>
      <c r="BS314" s="109"/>
      <c r="BT314" s="110"/>
      <c r="BU314" s="110"/>
      <c r="BV314" s="110"/>
      <c r="BW314" s="110"/>
      <c r="BX314" s="110"/>
      <c r="BY314" s="110"/>
      <c r="BZ314" s="110"/>
      <c r="CA314" s="110"/>
      <c r="CB314" s="110"/>
    </row>
    <row r="315" spans="7:80" s="97" customFormat="1" x14ac:dyDescent="0.25">
      <c r="G315" s="108" t="s">
        <v>16</v>
      </c>
      <c r="H315" s="114"/>
      <c r="I315" s="112">
        <f>IF(O315=$C$16,P315,IF($C$16=Q315,R315,IF(S315=$C$16,T315,IF(U315=$C$16,V315,IF(W315=$C$16,X315,IF(Y315=$C$16,Z315,IF(AA315=$C$16,AB315,IF(AC315=$C$16,AD315,IF(AE315=$C$16,AF315,IF(AG315=$C$16,AH315,IF(AI315=$C$16,AJ315,IF($C$16=AK315,AL315,0))))))))))))</f>
        <v>0</v>
      </c>
      <c r="J315" s="112"/>
      <c r="K315" s="100"/>
      <c r="L315" s="112"/>
      <c r="M315" s="105"/>
      <c r="N315" s="105"/>
      <c r="O315" s="109">
        <f t="shared" ref="O315" si="4114">+O312+12</f>
        <v>1129</v>
      </c>
      <c r="P315" s="112">
        <f>SUM($L314:P314)</f>
        <v>0</v>
      </c>
      <c r="Q315" s="109">
        <f t="shared" ref="Q315" si="4115">+O315+1</f>
        <v>1130</v>
      </c>
      <c r="R315" s="112">
        <f>SUM($L314:R314)</f>
        <v>0</v>
      </c>
      <c r="S315" s="109">
        <f t="shared" ref="S315" si="4116">+Q315+1</f>
        <v>1131</v>
      </c>
      <c r="T315" s="112">
        <f>SUM($L314:T314)</f>
        <v>0</v>
      </c>
      <c r="U315" s="109">
        <f t="shared" ref="U315" si="4117">+S315+1</f>
        <v>1132</v>
      </c>
      <c r="V315" s="112">
        <f>SUM($L314:V314)</f>
        <v>0</v>
      </c>
      <c r="W315" s="109">
        <f t="shared" ref="W315" si="4118">+U315+1</f>
        <v>1133</v>
      </c>
      <c r="X315" s="112">
        <f>SUM($L314:X314)</f>
        <v>0</v>
      </c>
      <c r="Y315" s="109">
        <f t="shared" ref="Y315" si="4119">+W315+1</f>
        <v>1134</v>
      </c>
      <c r="Z315" s="112">
        <f>SUM($L314:Z314)</f>
        <v>0</v>
      </c>
      <c r="AA315" s="109">
        <f t="shared" ref="AA315" si="4120">+Y315+1</f>
        <v>1135</v>
      </c>
      <c r="AB315" s="112">
        <f>SUM($L314:AB314)</f>
        <v>0</v>
      </c>
      <c r="AC315" s="109">
        <f t="shared" ref="AC315" si="4121">+AA315+1</f>
        <v>1136</v>
      </c>
      <c r="AD315" s="112">
        <f>SUM($L314:AD314)</f>
        <v>0</v>
      </c>
      <c r="AE315" s="109">
        <f t="shared" ref="AE315" si="4122">+AC315+1</f>
        <v>1137</v>
      </c>
      <c r="AF315" s="112">
        <f>SUM($L314:AF314)</f>
        <v>0</v>
      </c>
      <c r="AG315" s="109">
        <f t="shared" ref="AG315" si="4123">+AE315+1</f>
        <v>1138</v>
      </c>
      <c r="AH315" s="112">
        <f>SUM($L314:AH314)</f>
        <v>0</v>
      </c>
      <c r="AI315" s="109">
        <f t="shared" ref="AI315" si="4124">+AG315+1</f>
        <v>1139</v>
      </c>
      <c r="AJ315" s="112">
        <f>SUM($L314:AJ314)</f>
        <v>0</v>
      </c>
      <c r="AK315" s="109">
        <f t="shared" ref="AK315" si="4125">+AI315+1</f>
        <v>1140</v>
      </c>
      <c r="AL315" s="112">
        <f>SUM($L314:AL314)</f>
        <v>0</v>
      </c>
      <c r="AM315" s="112"/>
      <c r="AN315" s="107"/>
      <c r="AO315" s="107"/>
      <c r="AP315" s="107"/>
      <c r="AQ315" s="107"/>
      <c r="AR315" s="108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109"/>
      <c r="BE315" s="109"/>
      <c r="BF315" s="109"/>
      <c r="BG315" s="109"/>
      <c r="BH315" s="109"/>
      <c r="BI315" s="109"/>
      <c r="BJ315" s="109"/>
      <c r="BK315" s="109"/>
      <c r="BL315" s="109"/>
      <c r="BM315" s="109"/>
      <c r="BN315" s="109"/>
      <c r="BO315" s="109"/>
      <c r="BP315" s="109"/>
      <c r="BQ315" s="109"/>
      <c r="BR315" s="109"/>
      <c r="BS315" s="109"/>
      <c r="BT315" s="110"/>
      <c r="BU315" s="110"/>
      <c r="BV315" s="110"/>
      <c r="BW315" s="110"/>
      <c r="BX315" s="110"/>
      <c r="BY315" s="110"/>
      <c r="BZ315" s="110"/>
      <c r="CA315" s="110"/>
      <c r="CB315" s="110"/>
    </row>
    <row r="316" spans="7:80" s="97" customFormat="1" x14ac:dyDescent="0.25">
      <c r="G316" s="101" t="s">
        <v>17</v>
      </c>
      <c r="H316" s="102">
        <f>IF(O315=$C$16,P316,IF($C$16=Q315,R316,IF(S315=$C$16,T316,IF(U315=$C$16,V316,IF(W315=$C$16,X316,IF(Y315=$C$16,Z316,IF(AA315=$C$16,AB316,IF(AC315=$C$16,AD316,IF(AE315=$C$16,AF316,IF(AG315=$C$16,AH316,IF(AI315=$C$16,AJ316,IF($C$16=AK315,AL316,0))))))))))))</f>
        <v>0</v>
      </c>
      <c r="I316" s="103"/>
      <c r="J316" s="104"/>
      <c r="K316" s="103"/>
      <c r="L316" s="102"/>
      <c r="M316" s="105">
        <f t="shared" ref="M316" si="4126">+AN311</f>
        <v>0</v>
      </c>
      <c r="N316" s="105"/>
      <c r="O316" s="106">
        <f t="shared" ref="O316" si="4127">+O314</f>
        <v>0</v>
      </c>
      <c r="P316" s="102">
        <f t="shared" ref="P316" si="4128">+M316+P314</f>
        <v>0</v>
      </c>
      <c r="Q316" s="106">
        <f t="shared" ref="Q316" si="4129">+Q314+O316</f>
        <v>0</v>
      </c>
      <c r="R316" s="102">
        <f t="shared" ref="R316" si="4130">+R314+P316</f>
        <v>0</v>
      </c>
      <c r="S316" s="106">
        <f t="shared" ref="S316" si="4131">+S314+Q316</f>
        <v>0</v>
      </c>
      <c r="T316" s="102">
        <f t="shared" ref="T316" si="4132">+T314+R316</f>
        <v>0</v>
      </c>
      <c r="U316" s="106">
        <f t="shared" ref="U316" si="4133">+U314+S316</f>
        <v>0</v>
      </c>
      <c r="V316" s="102">
        <f t="shared" ref="V316" si="4134">+V314+T316</f>
        <v>0</v>
      </c>
      <c r="W316" s="106">
        <f t="shared" ref="W316" si="4135">+W314+U316</f>
        <v>0</v>
      </c>
      <c r="X316" s="102">
        <f t="shared" ref="X316" si="4136">+X314+V316</f>
        <v>0</v>
      </c>
      <c r="Y316" s="106">
        <f t="shared" ref="Y316" si="4137">+Y314+W316</f>
        <v>0</v>
      </c>
      <c r="Z316" s="102">
        <f t="shared" ref="Z316" si="4138">+Z314+X316</f>
        <v>0</v>
      </c>
      <c r="AA316" s="106">
        <f t="shared" ref="AA316" si="4139">+AA314+Y316</f>
        <v>0</v>
      </c>
      <c r="AB316" s="102">
        <f t="shared" ref="AB316" si="4140">+AB314+Z316</f>
        <v>0</v>
      </c>
      <c r="AC316" s="106">
        <f t="shared" ref="AC316" si="4141">+AC314+AA316</f>
        <v>0</v>
      </c>
      <c r="AD316" s="102">
        <f t="shared" ref="AD316" si="4142">+AD314+AB316</f>
        <v>0</v>
      </c>
      <c r="AE316" s="106">
        <f t="shared" ref="AE316" si="4143">+AE314+AC316</f>
        <v>0</v>
      </c>
      <c r="AF316" s="102">
        <f t="shared" ref="AF316" si="4144">+AF314+AD316</f>
        <v>0</v>
      </c>
      <c r="AG316" s="106">
        <f t="shared" ref="AG316" si="4145">+AG314+AE316</f>
        <v>0</v>
      </c>
      <c r="AH316" s="102">
        <f t="shared" ref="AH316" si="4146">+AH314+AF316</f>
        <v>0</v>
      </c>
      <c r="AI316" s="106">
        <f t="shared" ref="AI316" si="4147">+AI314+AG316</f>
        <v>0</v>
      </c>
      <c r="AJ316" s="102">
        <f t="shared" ref="AJ316" si="4148">+AJ314+AH316</f>
        <v>0</v>
      </c>
      <c r="AK316" s="106">
        <f t="shared" ref="AK316" si="4149">+AK314+AI316</f>
        <v>0</v>
      </c>
      <c r="AL316" s="102">
        <f t="shared" ref="AL316" si="4150">+AL314+AJ316</f>
        <v>0</v>
      </c>
      <c r="AM316" s="102"/>
      <c r="AN316" s="105"/>
      <c r="AO316" s="105"/>
      <c r="AP316" s="107"/>
      <c r="AQ316" s="107"/>
      <c r="AR316" s="108"/>
      <c r="AT316" s="109"/>
      <c r="AU316" s="109"/>
      <c r="AV316" s="109"/>
      <c r="AW316" s="109"/>
      <c r="AX316" s="109"/>
      <c r="AY316" s="109"/>
      <c r="AZ316" s="109"/>
      <c r="BA316" s="109"/>
      <c r="BB316" s="109"/>
      <c r="BC316" s="109"/>
      <c r="BD316" s="109"/>
      <c r="BE316" s="109"/>
      <c r="BF316" s="109"/>
      <c r="BG316" s="109"/>
      <c r="BH316" s="109"/>
      <c r="BI316" s="109"/>
      <c r="BJ316" s="109"/>
      <c r="BK316" s="109"/>
      <c r="BL316" s="109"/>
      <c r="BM316" s="109"/>
      <c r="BN316" s="109"/>
      <c r="BO316" s="109"/>
      <c r="BP316" s="109"/>
      <c r="BQ316" s="109"/>
      <c r="BR316" s="109"/>
      <c r="BS316" s="109"/>
      <c r="BT316" s="110"/>
      <c r="BU316" s="110"/>
      <c r="BV316" s="110"/>
      <c r="BW316" s="110"/>
      <c r="BX316" s="110"/>
      <c r="BY316" s="110"/>
      <c r="BZ316" s="110"/>
      <c r="CA316" s="110"/>
      <c r="CB316" s="110"/>
    </row>
    <row r="317" spans="7:80" s="97" customFormat="1" x14ac:dyDescent="0.25">
      <c r="G317" s="36"/>
      <c r="H317" s="37"/>
      <c r="I317" s="112"/>
      <c r="J317" s="112"/>
      <c r="K317" s="39">
        <f t="shared" ref="K317" si="4151">+K314+1</f>
        <v>96</v>
      </c>
      <c r="L317" s="38">
        <f t="shared" ref="L317" si="4152">+AM314</f>
        <v>0</v>
      </c>
      <c r="M317" s="105"/>
      <c r="N317" s="105"/>
      <c r="O317" s="38">
        <f>IF($C$12=0,O314,O314+(O314*$C$12))</f>
        <v>0</v>
      </c>
      <c r="P317" s="38">
        <f>IF($C$15=$H$12,+(L317+O317)*$G$14/12,0)</f>
        <v>0</v>
      </c>
      <c r="Q317" s="38">
        <f t="shared" ref="Q317" si="4153">IF(Q314=0,0,+O317)</f>
        <v>0</v>
      </c>
      <c r="R317" s="38">
        <f>IF($C$15=$H$12,+SUM(L317:Q317)*$G$14/12,0)</f>
        <v>0</v>
      </c>
      <c r="S317" s="38">
        <f t="shared" ref="S317" si="4154">IF(S314=0,0,+Q317)</f>
        <v>0</v>
      </c>
      <c r="T317" s="38">
        <f>IF($C$15=$H$12,SUM(L317:S317)*$G$14/12,0)</f>
        <v>0</v>
      </c>
      <c r="U317" s="38">
        <f t="shared" ref="U317" si="4155">IF(U314=0,0,+S317)</f>
        <v>0</v>
      </c>
      <c r="V317" s="38">
        <f>IF($C$15=$H$12,SUM(L317:U317)*$G$14/12,0)</f>
        <v>0</v>
      </c>
      <c r="W317" s="38">
        <f t="shared" ref="W317" si="4156">IF(W314=0,0,+U317)</f>
        <v>0</v>
      </c>
      <c r="X317" s="38">
        <f>IF($C$15=$H$12,SUM(L317:W317)*$G$14/12,0)</f>
        <v>0</v>
      </c>
      <c r="Y317" s="38">
        <f t="shared" ref="Y317" si="4157">IF(Y314=0,0,+W317)</f>
        <v>0</v>
      </c>
      <c r="Z317" s="38">
        <f>IF($C$15=$H$12,SUM(L317:Y317)*$G$14/12,0)</f>
        <v>0</v>
      </c>
      <c r="AA317" s="38">
        <f t="shared" ref="AA317" si="4158">IF(AA314=0,0,+Y317)</f>
        <v>0</v>
      </c>
      <c r="AB317" s="38">
        <f>IF($C$15=$H$12,SUM(L317:AA317)*$G$14/12,0)</f>
        <v>0</v>
      </c>
      <c r="AC317" s="38">
        <f t="shared" ref="AC317" si="4159">IF(AC314=0,0,+AA317)</f>
        <v>0</v>
      </c>
      <c r="AD317" s="38">
        <f>IF($C$15=$H$12,SUM(L317:AC317)*$G$14/12,0)</f>
        <v>0</v>
      </c>
      <c r="AE317" s="38">
        <f t="shared" ref="AE317" si="4160">IF(AE314=0,0,+AC317)</f>
        <v>0</v>
      </c>
      <c r="AF317" s="38">
        <f>IF($C$15=$H$12,SUM(L317:AE317)*$G$14/12,0)</f>
        <v>0</v>
      </c>
      <c r="AG317" s="38">
        <f t="shared" ref="AG317" si="4161">IF(AG314=0,0,+AE317)</f>
        <v>0</v>
      </c>
      <c r="AH317" s="38">
        <f>IF($C$15=$H$12,SUM(L317:AG317)*$G$14/12,0)</f>
        <v>0</v>
      </c>
      <c r="AI317" s="38">
        <f t="shared" ref="AI317" si="4162">IF(AI314=0,0,+AG317)</f>
        <v>0</v>
      </c>
      <c r="AJ317" s="38">
        <f>IF($C$15=$H$12,SUM(L317:AI317)*$G$14/12,0)</f>
        <v>0</v>
      </c>
      <c r="AK317" s="38">
        <f t="shared" ref="AK317" si="4163">IF(AK314=0,0,+AI317)</f>
        <v>0</v>
      </c>
      <c r="AL317" s="38">
        <f>IF($C$15=$H$12,SUM(L317:AK317)*$G$14/12,IF($C$15=$H$13,(L317+O317)*$G$14,0))</f>
        <v>0</v>
      </c>
      <c r="AM317" s="38">
        <f t="shared" ref="AM317" si="4164">SUM(L317:AL317)</f>
        <v>0</v>
      </c>
      <c r="AN317" s="113">
        <f t="shared" ref="AN317" si="4165">+P317+R317+T317+V317+X317+Z317+AB317+AD317+AF317+AH317+AJ317+AL317</f>
        <v>0</v>
      </c>
      <c r="AO317" s="113">
        <f>+AO314+O317+Q317+S317+U317+W317+Y317+AA317+AC317+AE317+AG317+AI317+AK317</f>
        <v>0</v>
      </c>
      <c r="AP317" s="113">
        <f>+AP314+(AP314*$C$12)</f>
        <v>0</v>
      </c>
      <c r="AQ317" s="113">
        <f>+AP317-(AP317*$C$19)</f>
        <v>0</v>
      </c>
      <c r="AR317" s="108"/>
      <c r="AT317" s="109"/>
      <c r="AU317" s="109"/>
      <c r="AV317" s="109"/>
      <c r="AW317" s="109"/>
      <c r="AX317" s="109"/>
      <c r="AY317" s="109"/>
      <c r="AZ317" s="109"/>
      <c r="BA317" s="109"/>
      <c r="BB317" s="109"/>
      <c r="BC317" s="109"/>
      <c r="BD317" s="109"/>
      <c r="BE317" s="109"/>
      <c r="BF317" s="109"/>
      <c r="BG317" s="109"/>
      <c r="BH317" s="109"/>
      <c r="BI317" s="109"/>
      <c r="BJ317" s="109"/>
      <c r="BK317" s="109"/>
      <c r="BL317" s="109"/>
      <c r="BM317" s="109"/>
      <c r="BN317" s="109"/>
      <c r="BO317" s="109"/>
      <c r="BP317" s="109"/>
      <c r="BQ317" s="109"/>
      <c r="BR317" s="109"/>
      <c r="BS317" s="109"/>
      <c r="BT317" s="110"/>
      <c r="BU317" s="110"/>
      <c r="BV317" s="110"/>
      <c r="BW317" s="110"/>
      <c r="BX317" s="110"/>
      <c r="BY317" s="110"/>
      <c r="BZ317" s="110"/>
      <c r="CA317" s="110"/>
      <c r="CB317" s="110"/>
    </row>
    <row r="318" spans="7:80" s="97" customFormat="1" x14ac:dyDescent="0.25">
      <c r="G318" s="108" t="s">
        <v>16</v>
      </c>
      <c r="H318" s="114"/>
      <c r="I318" s="112">
        <f>IF(O318=$C$16,P318,IF($C$16=Q318,R318,IF(S318=$C$16,T318,IF(U318=$C$16,V318,IF(W318=$C$16,X318,IF(Y318=$C$16,Z318,IF(AA318=$C$16,AB318,IF(AC318=$C$16,AD318,IF(AE318=$C$16,AF318,IF(AG318=$C$16,AH318,IF(AI318=$C$16,AJ318,IF($C$16=AK318,AL318,0))))))))))))</f>
        <v>0</v>
      </c>
      <c r="J318" s="112"/>
      <c r="K318" s="100"/>
      <c r="L318" s="112"/>
      <c r="M318" s="105"/>
      <c r="N318" s="105"/>
      <c r="O318" s="109">
        <f t="shared" ref="O318" si="4166">+O315+12</f>
        <v>1141</v>
      </c>
      <c r="P318" s="112">
        <f>SUM($L317:P317)</f>
        <v>0</v>
      </c>
      <c r="Q318" s="109">
        <f t="shared" ref="Q318" si="4167">+O318+1</f>
        <v>1142</v>
      </c>
      <c r="R318" s="112">
        <f>SUM($L317:R317)</f>
        <v>0</v>
      </c>
      <c r="S318" s="109">
        <f t="shared" ref="S318" si="4168">+Q318+1</f>
        <v>1143</v>
      </c>
      <c r="T318" s="112">
        <f>SUM($L317:T317)</f>
        <v>0</v>
      </c>
      <c r="U318" s="109">
        <f t="shared" ref="U318" si="4169">+S318+1</f>
        <v>1144</v>
      </c>
      <c r="V318" s="112">
        <f>SUM($L317:V317)</f>
        <v>0</v>
      </c>
      <c r="W318" s="109">
        <f t="shared" ref="W318" si="4170">+U318+1</f>
        <v>1145</v>
      </c>
      <c r="X318" s="112">
        <f>SUM($L317:X317)</f>
        <v>0</v>
      </c>
      <c r="Y318" s="109">
        <f t="shared" ref="Y318" si="4171">+W318+1</f>
        <v>1146</v>
      </c>
      <c r="Z318" s="112">
        <f>SUM($L317:Z317)</f>
        <v>0</v>
      </c>
      <c r="AA318" s="109">
        <f t="shared" ref="AA318" si="4172">+Y318+1</f>
        <v>1147</v>
      </c>
      <c r="AB318" s="112">
        <f>SUM($L317:AB317)</f>
        <v>0</v>
      </c>
      <c r="AC318" s="109">
        <f t="shared" ref="AC318" si="4173">+AA318+1</f>
        <v>1148</v>
      </c>
      <c r="AD318" s="112">
        <f>SUM($L317:AD317)</f>
        <v>0</v>
      </c>
      <c r="AE318" s="109">
        <f t="shared" ref="AE318" si="4174">+AC318+1</f>
        <v>1149</v>
      </c>
      <c r="AF318" s="112">
        <f>SUM($L317:AF317)</f>
        <v>0</v>
      </c>
      <c r="AG318" s="109">
        <f t="shared" ref="AG318" si="4175">+AE318+1</f>
        <v>1150</v>
      </c>
      <c r="AH318" s="112">
        <f>SUM($L317:AH317)</f>
        <v>0</v>
      </c>
      <c r="AI318" s="109">
        <f t="shared" ref="AI318" si="4176">+AG318+1</f>
        <v>1151</v>
      </c>
      <c r="AJ318" s="112">
        <f>SUM($L317:AJ317)</f>
        <v>0</v>
      </c>
      <c r="AK318" s="109">
        <f t="shared" ref="AK318" si="4177">+AI318+1</f>
        <v>1152</v>
      </c>
      <c r="AL318" s="112">
        <f>SUM($L317:AL317)</f>
        <v>0</v>
      </c>
      <c r="AM318" s="112"/>
      <c r="AN318" s="107"/>
      <c r="AO318" s="107"/>
      <c r="AP318" s="107"/>
      <c r="AQ318" s="107"/>
      <c r="AR318" s="108"/>
      <c r="AT318" s="109"/>
      <c r="AU318" s="109"/>
      <c r="AV318" s="109"/>
      <c r="AW318" s="109"/>
      <c r="AX318" s="109"/>
      <c r="AY318" s="109"/>
      <c r="AZ318" s="109"/>
      <c r="BA318" s="109"/>
      <c r="BB318" s="109"/>
      <c r="BC318" s="109"/>
      <c r="BD318" s="109"/>
      <c r="BE318" s="109"/>
      <c r="BF318" s="109"/>
      <c r="BG318" s="109"/>
      <c r="BH318" s="109"/>
      <c r="BI318" s="109"/>
      <c r="BJ318" s="109"/>
      <c r="BK318" s="109"/>
      <c r="BL318" s="109"/>
      <c r="BM318" s="109"/>
      <c r="BN318" s="109"/>
      <c r="BO318" s="109"/>
      <c r="BP318" s="109"/>
      <c r="BQ318" s="109"/>
      <c r="BR318" s="109"/>
      <c r="BS318" s="109"/>
      <c r="BT318" s="110"/>
      <c r="BU318" s="110"/>
      <c r="BV318" s="110"/>
      <c r="BW318" s="110"/>
      <c r="BX318" s="110"/>
      <c r="BY318" s="110"/>
      <c r="BZ318" s="110"/>
      <c r="CA318" s="110"/>
      <c r="CB318" s="110"/>
    </row>
    <row r="319" spans="7:80" s="97" customFormat="1" x14ac:dyDescent="0.25">
      <c r="G319" s="101" t="s">
        <v>17</v>
      </c>
      <c r="H319" s="102">
        <f>IF(O318=$C$16,P319,IF($C$16=Q318,R319,IF(S318=$C$16,T319,IF(U318=$C$16,V319,IF(W318=$C$16,X319,IF(Y318=$C$16,Z319,IF(AA318=$C$16,AB319,IF(AC318=$C$16,AD319,IF(AE318=$C$16,AF319,IF(AG318=$C$16,AH319,IF(AI318=$C$16,AJ319,IF($C$16=AK318,AL319,0))))))))))))</f>
        <v>0</v>
      </c>
      <c r="I319" s="103"/>
      <c r="J319" s="104"/>
      <c r="K319" s="103"/>
      <c r="L319" s="102"/>
      <c r="M319" s="105">
        <f t="shared" ref="M319" si="4178">+AN314</f>
        <v>0</v>
      </c>
      <c r="N319" s="105"/>
      <c r="O319" s="106">
        <f t="shared" ref="O319" si="4179">+O317</f>
        <v>0</v>
      </c>
      <c r="P319" s="102">
        <f t="shared" ref="P319" si="4180">+M319+P317</f>
        <v>0</v>
      </c>
      <c r="Q319" s="106">
        <f t="shared" ref="Q319" si="4181">+Q317+O319</f>
        <v>0</v>
      </c>
      <c r="R319" s="102">
        <f t="shared" ref="R319" si="4182">+R317+P319</f>
        <v>0</v>
      </c>
      <c r="S319" s="106">
        <f t="shared" ref="S319" si="4183">+S317+Q319</f>
        <v>0</v>
      </c>
      <c r="T319" s="102">
        <f t="shared" ref="T319" si="4184">+T317+R319</f>
        <v>0</v>
      </c>
      <c r="U319" s="106">
        <f t="shared" ref="U319" si="4185">+U317+S319</f>
        <v>0</v>
      </c>
      <c r="V319" s="102">
        <f t="shared" ref="V319" si="4186">+V317+T319</f>
        <v>0</v>
      </c>
      <c r="W319" s="106">
        <f t="shared" ref="W319" si="4187">+W317+U319</f>
        <v>0</v>
      </c>
      <c r="X319" s="102">
        <f t="shared" ref="X319" si="4188">+X317+V319</f>
        <v>0</v>
      </c>
      <c r="Y319" s="106">
        <f t="shared" ref="Y319" si="4189">+Y317+W319</f>
        <v>0</v>
      </c>
      <c r="Z319" s="102">
        <f t="shared" ref="Z319" si="4190">+Z317+X319</f>
        <v>0</v>
      </c>
      <c r="AA319" s="106">
        <f t="shared" ref="AA319" si="4191">+AA317+Y319</f>
        <v>0</v>
      </c>
      <c r="AB319" s="102">
        <f t="shared" ref="AB319" si="4192">+AB317+Z319</f>
        <v>0</v>
      </c>
      <c r="AC319" s="106">
        <f t="shared" ref="AC319" si="4193">+AC317+AA319</f>
        <v>0</v>
      </c>
      <c r="AD319" s="102">
        <f t="shared" ref="AD319" si="4194">+AD317+AB319</f>
        <v>0</v>
      </c>
      <c r="AE319" s="106">
        <f t="shared" ref="AE319" si="4195">+AE317+AC319</f>
        <v>0</v>
      </c>
      <c r="AF319" s="102">
        <f t="shared" ref="AF319" si="4196">+AF317+AD319</f>
        <v>0</v>
      </c>
      <c r="AG319" s="106">
        <f t="shared" ref="AG319" si="4197">+AG317+AE319</f>
        <v>0</v>
      </c>
      <c r="AH319" s="102">
        <f t="shared" ref="AH319" si="4198">+AH317+AF319</f>
        <v>0</v>
      </c>
      <c r="AI319" s="106">
        <f t="shared" ref="AI319" si="4199">+AI317+AG319</f>
        <v>0</v>
      </c>
      <c r="AJ319" s="102">
        <f t="shared" ref="AJ319" si="4200">+AJ317+AH319</f>
        <v>0</v>
      </c>
      <c r="AK319" s="106">
        <f t="shared" ref="AK319" si="4201">+AK317+AI319</f>
        <v>0</v>
      </c>
      <c r="AL319" s="102">
        <f t="shared" ref="AL319" si="4202">+AL317+AJ319</f>
        <v>0</v>
      </c>
      <c r="AM319" s="102"/>
      <c r="AN319" s="105"/>
      <c r="AO319" s="105"/>
      <c r="AP319" s="107"/>
      <c r="AQ319" s="107"/>
      <c r="AR319" s="108"/>
      <c r="AT319" s="109"/>
      <c r="AU319" s="109"/>
      <c r="AV319" s="109"/>
      <c r="AW319" s="109"/>
      <c r="AX319" s="109"/>
      <c r="AY319" s="109"/>
      <c r="AZ319" s="109"/>
      <c r="BA319" s="109"/>
      <c r="BB319" s="109"/>
      <c r="BC319" s="109"/>
      <c r="BD319" s="109"/>
      <c r="BE319" s="109"/>
      <c r="BF319" s="109"/>
      <c r="BG319" s="109"/>
      <c r="BH319" s="109"/>
      <c r="BI319" s="109"/>
      <c r="BJ319" s="109"/>
      <c r="BK319" s="109"/>
      <c r="BL319" s="109"/>
      <c r="BM319" s="109"/>
      <c r="BN319" s="109"/>
      <c r="BO319" s="109"/>
      <c r="BP319" s="109"/>
      <c r="BQ319" s="109"/>
      <c r="BR319" s="109"/>
      <c r="BS319" s="109"/>
      <c r="BT319" s="110"/>
      <c r="BU319" s="110"/>
      <c r="BV319" s="110"/>
      <c r="BW319" s="110"/>
      <c r="BX319" s="110"/>
      <c r="BY319" s="110"/>
      <c r="BZ319" s="110"/>
      <c r="CA319" s="110"/>
      <c r="CB319" s="110"/>
    </row>
    <row r="320" spans="7:80" s="97" customFormat="1" x14ac:dyDescent="0.25">
      <c r="G320" s="36"/>
      <c r="H320" s="37"/>
      <c r="I320" s="112"/>
      <c r="J320" s="112"/>
      <c r="K320" s="39">
        <f t="shared" ref="K320" si="4203">+K317+1</f>
        <v>97</v>
      </c>
      <c r="L320" s="38">
        <f t="shared" ref="L320" si="4204">+AM317</f>
        <v>0</v>
      </c>
      <c r="M320" s="105"/>
      <c r="N320" s="105"/>
      <c r="O320" s="38">
        <f>IF($C$12=0,O317,O317+(O317*$C$12))</f>
        <v>0</v>
      </c>
      <c r="P320" s="38">
        <f>IF($C$15=$H$12,+(L320+O320)*$G$14/12,0)</f>
        <v>0</v>
      </c>
      <c r="Q320" s="38">
        <f t="shared" ref="Q320" si="4205">IF(Q317=0,0,+O320)</f>
        <v>0</v>
      </c>
      <c r="R320" s="38">
        <f>IF($C$15=$H$12,+SUM(L320:Q320)*$G$14/12,0)</f>
        <v>0</v>
      </c>
      <c r="S320" s="38">
        <f t="shared" ref="S320" si="4206">IF(S317=0,0,+Q320)</f>
        <v>0</v>
      </c>
      <c r="T320" s="38">
        <f>IF($C$15=$H$12,SUM(L320:S320)*$G$14/12,0)</f>
        <v>0</v>
      </c>
      <c r="U320" s="38">
        <f t="shared" ref="U320" si="4207">IF(U317=0,0,+S320)</f>
        <v>0</v>
      </c>
      <c r="V320" s="38">
        <f>IF($C$15=$H$12,SUM(L320:U320)*$G$14/12,0)</f>
        <v>0</v>
      </c>
      <c r="W320" s="38">
        <f t="shared" ref="W320" si="4208">IF(W317=0,0,+U320)</f>
        <v>0</v>
      </c>
      <c r="X320" s="38">
        <f>IF($C$15=$H$12,SUM(L320:W320)*$G$14/12,0)</f>
        <v>0</v>
      </c>
      <c r="Y320" s="38">
        <f t="shared" ref="Y320" si="4209">IF(Y317=0,0,+W320)</f>
        <v>0</v>
      </c>
      <c r="Z320" s="38">
        <f>IF($C$15=$H$12,SUM(L320:Y320)*$G$14/12,0)</f>
        <v>0</v>
      </c>
      <c r="AA320" s="38">
        <f t="shared" ref="AA320" si="4210">IF(AA317=0,0,+Y320)</f>
        <v>0</v>
      </c>
      <c r="AB320" s="38">
        <f>IF($C$15=$H$12,SUM(L320:AA320)*$G$14/12,0)</f>
        <v>0</v>
      </c>
      <c r="AC320" s="38">
        <f t="shared" ref="AC320" si="4211">IF(AC317=0,0,+AA320)</f>
        <v>0</v>
      </c>
      <c r="AD320" s="38">
        <f>IF($C$15=$H$12,SUM(L320:AC320)*$G$14/12,0)</f>
        <v>0</v>
      </c>
      <c r="AE320" s="38">
        <f t="shared" ref="AE320" si="4212">IF(AE317=0,0,+AC320)</f>
        <v>0</v>
      </c>
      <c r="AF320" s="38">
        <f>IF($C$15=$H$12,SUM(L320:AE320)*$G$14/12,0)</f>
        <v>0</v>
      </c>
      <c r="AG320" s="38">
        <f t="shared" ref="AG320" si="4213">IF(AG317=0,0,+AE320)</f>
        <v>0</v>
      </c>
      <c r="AH320" s="38">
        <f>IF($C$15=$H$12,SUM(L320:AG320)*$G$14/12,0)</f>
        <v>0</v>
      </c>
      <c r="AI320" s="38">
        <f t="shared" ref="AI320" si="4214">IF(AI317=0,0,+AG320)</f>
        <v>0</v>
      </c>
      <c r="AJ320" s="38">
        <f>IF($C$15=$H$12,SUM(L320:AI320)*$G$14/12,0)</f>
        <v>0</v>
      </c>
      <c r="AK320" s="38">
        <f t="shared" ref="AK320" si="4215">IF(AK317=0,0,+AI320)</f>
        <v>0</v>
      </c>
      <c r="AL320" s="38">
        <f>IF($C$15=$H$12,SUM(L320:AK320)*$G$14/12,IF($C$15=$H$13,(L320+O320)*$G$14,0))</f>
        <v>0</v>
      </c>
      <c r="AM320" s="38">
        <f t="shared" ref="AM320" si="4216">SUM(L320:AL320)</f>
        <v>0</v>
      </c>
      <c r="AN320" s="113">
        <f t="shared" ref="AN320" si="4217">+P320+R320+T320+V320+X320+Z320+AB320+AD320+AF320+AH320+AJ320+AL320</f>
        <v>0</v>
      </c>
      <c r="AO320" s="113">
        <f>+AO317+O320+Q320+S320+U320+W320+Y320+AA320+AC320+AE320+AG320+AI320+AK320</f>
        <v>0</v>
      </c>
      <c r="AP320" s="113">
        <f>+AP317+(AP317*$C$12)</f>
        <v>0</v>
      </c>
      <c r="AQ320" s="113">
        <f>+AP320-(AP320*$C$19)</f>
        <v>0</v>
      </c>
      <c r="AR320" s="108"/>
      <c r="AT320" s="109"/>
      <c r="AU320" s="109"/>
      <c r="AV320" s="109"/>
      <c r="AW320" s="109"/>
      <c r="AX320" s="109"/>
      <c r="AY320" s="109"/>
      <c r="AZ320" s="109"/>
      <c r="BA320" s="109"/>
      <c r="BB320" s="109"/>
      <c r="BC320" s="109"/>
      <c r="BD320" s="109"/>
      <c r="BE320" s="109"/>
      <c r="BF320" s="109"/>
      <c r="BG320" s="109"/>
      <c r="BH320" s="109"/>
      <c r="BI320" s="109"/>
      <c r="BJ320" s="109"/>
      <c r="BK320" s="109"/>
      <c r="BL320" s="109"/>
      <c r="BM320" s="109"/>
      <c r="BN320" s="109"/>
      <c r="BO320" s="109"/>
      <c r="BP320" s="109"/>
      <c r="BQ320" s="109"/>
      <c r="BR320" s="109"/>
      <c r="BS320" s="109"/>
      <c r="BT320" s="110"/>
      <c r="BU320" s="110"/>
      <c r="BV320" s="110"/>
      <c r="BW320" s="110"/>
      <c r="BX320" s="110"/>
      <c r="BY320" s="110"/>
      <c r="BZ320" s="110"/>
      <c r="CA320" s="110"/>
      <c r="CB320" s="110"/>
    </row>
    <row r="321" spans="7:80" s="97" customFormat="1" x14ac:dyDescent="0.25">
      <c r="G321" s="108" t="s">
        <v>16</v>
      </c>
      <c r="H321" s="114"/>
      <c r="I321" s="112">
        <f>IF(O321=$C$16,P321,IF($C$16=Q321,R321,IF(S321=$C$16,T321,IF(U321=$C$16,V321,IF(W321=$C$16,X321,IF(Y321=$C$16,Z321,IF(AA321=$C$16,AB321,IF(AC321=$C$16,AD321,IF(AE321=$C$16,AF321,IF(AG321=$C$16,AH321,IF(AI321=$C$16,AJ321,IF($C$16=AK321,AL321,0))))))))))))</f>
        <v>0</v>
      </c>
      <c r="J321" s="112"/>
      <c r="K321" s="100"/>
      <c r="L321" s="112"/>
      <c r="M321" s="105"/>
      <c r="N321" s="105"/>
      <c r="O321" s="109">
        <f t="shared" ref="O321" si="4218">+O318+12</f>
        <v>1153</v>
      </c>
      <c r="P321" s="112">
        <f>SUM($L320:P320)</f>
        <v>0</v>
      </c>
      <c r="Q321" s="109">
        <f t="shared" ref="Q321" si="4219">+O321+1</f>
        <v>1154</v>
      </c>
      <c r="R321" s="112">
        <f>SUM($L320:R320)</f>
        <v>0</v>
      </c>
      <c r="S321" s="109">
        <f t="shared" ref="S321" si="4220">+Q321+1</f>
        <v>1155</v>
      </c>
      <c r="T321" s="112">
        <f>SUM($L320:T320)</f>
        <v>0</v>
      </c>
      <c r="U321" s="109">
        <f t="shared" ref="U321" si="4221">+S321+1</f>
        <v>1156</v>
      </c>
      <c r="V321" s="112">
        <f>SUM($L320:V320)</f>
        <v>0</v>
      </c>
      <c r="W321" s="109">
        <f t="shared" ref="W321" si="4222">+U321+1</f>
        <v>1157</v>
      </c>
      <c r="X321" s="112">
        <f>SUM($L320:X320)</f>
        <v>0</v>
      </c>
      <c r="Y321" s="109">
        <f t="shared" ref="Y321" si="4223">+W321+1</f>
        <v>1158</v>
      </c>
      <c r="Z321" s="112">
        <f>SUM($L320:Z320)</f>
        <v>0</v>
      </c>
      <c r="AA321" s="109">
        <f t="shared" ref="AA321" si="4224">+Y321+1</f>
        <v>1159</v>
      </c>
      <c r="AB321" s="112">
        <f>SUM($L320:AB320)</f>
        <v>0</v>
      </c>
      <c r="AC321" s="109">
        <f t="shared" ref="AC321" si="4225">+AA321+1</f>
        <v>1160</v>
      </c>
      <c r="AD321" s="112">
        <f>SUM($L320:AD320)</f>
        <v>0</v>
      </c>
      <c r="AE321" s="109">
        <f t="shared" ref="AE321" si="4226">+AC321+1</f>
        <v>1161</v>
      </c>
      <c r="AF321" s="112">
        <f>SUM($L320:AF320)</f>
        <v>0</v>
      </c>
      <c r="AG321" s="109">
        <f t="shared" ref="AG321" si="4227">+AE321+1</f>
        <v>1162</v>
      </c>
      <c r="AH321" s="112">
        <f>SUM($L320:AH320)</f>
        <v>0</v>
      </c>
      <c r="AI321" s="109">
        <f t="shared" ref="AI321" si="4228">+AG321+1</f>
        <v>1163</v>
      </c>
      <c r="AJ321" s="112">
        <f>SUM($L320:AJ320)</f>
        <v>0</v>
      </c>
      <c r="AK321" s="109">
        <f t="shared" ref="AK321" si="4229">+AI321+1</f>
        <v>1164</v>
      </c>
      <c r="AL321" s="112">
        <f>SUM($L320:AL320)</f>
        <v>0</v>
      </c>
      <c r="AM321" s="112"/>
      <c r="AN321" s="107"/>
      <c r="AO321" s="107"/>
      <c r="AP321" s="107"/>
      <c r="AQ321" s="107"/>
      <c r="AR321" s="108"/>
      <c r="AT321" s="109"/>
      <c r="AU321" s="109"/>
      <c r="AV321" s="109"/>
      <c r="AW321" s="109"/>
      <c r="AX321" s="109"/>
      <c r="AY321" s="109"/>
      <c r="AZ321" s="109"/>
      <c r="BA321" s="109"/>
      <c r="BB321" s="109"/>
      <c r="BC321" s="109"/>
      <c r="BD321" s="109"/>
      <c r="BE321" s="109"/>
      <c r="BF321" s="109"/>
      <c r="BG321" s="109"/>
      <c r="BH321" s="109"/>
      <c r="BI321" s="109"/>
      <c r="BJ321" s="109"/>
      <c r="BK321" s="109"/>
      <c r="BL321" s="109"/>
      <c r="BM321" s="109"/>
      <c r="BN321" s="109"/>
      <c r="BO321" s="109"/>
      <c r="BP321" s="109"/>
      <c r="BQ321" s="109"/>
      <c r="BR321" s="109"/>
      <c r="BS321" s="109"/>
      <c r="BT321" s="110"/>
      <c r="BU321" s="110"/>
      <c r="BV321" s="110"/>
      <c r="BW321" s="110"/>
      <c r="BX321" s="110"/>
      <c r="BY321" s="110"/>
      <c r="BZ321" s="110"/>
      <c r="CA321" s="110"/>
      <c r="CB321" s="110"/>
    </row>
    <row r="322" spans="7:80" s="97" customFormat="1" x14ac:dyDescent="0.25">
      <c r="G322" s="101" t="s">
        <v>17</v>
      </c>
      <c r="H322" s="102">
        <f>IF(O321=$C$16,P322,IF($C$16=Q321,R322,IF(S321=$C$16,T322,IF(U321=$C$16,V322,IF(W321=$C$16,X322,IF(Y321=$C$16,Z322,IF(AA321=$C$16,AB322,IF(AC321=$C$16,AD322,IF(AE321=$C$16,AF322,IF(AG321=$C$16,AH322,IF(AI321=$C$16,AJ322,IF($C$16=AK321,AL322,0))))))))))))</f>
        <v>0</v>
      </c>
      <c r="I322" s="103"/>
      <c r="J322" s="104"/>
      <c r="K322" s="103"/>
      <c r="L322" s="102"/>
      <c r="M322" s="105">
        <f t="shared" ref="M322" si="4230">+AN317</f>
        <v>0</v>
      </c>
      <c r="N322" s="105"/>
      <c r="O322" s="106">
        <f t="shared" ref="O322" si="4231">+O320</f>
        <v>0</v>
      </c>
      <c r="P322" s="102">
        <f t="shared" ref="P322" si="4232">+M322+P320</f>
        <v>0</v>
      </c>
      <c r="Q322" s="106">
        <f t="shared" ref="Q322" si="4233">+Q320+O322</f>
        <v>0</v>
      </c>
      <c r="R322" s="102">
        <f t="shared" ref="R322" si="4234">+R320+P322</f>
        <v>0</v>
      </c>
      <c r="S322" s="106">
        <f t="shared" ref="S322" si="4235">+S320+Q322</f>
        <v>0</v>
      </c>
      <c r="T322" s="102">
        <f t="shared" ref="T322" si="4236">+T320+R322</f>
        <v>0</v>
      </c>
      <c r="U322" s="106">
        <f t="shared" ref="U322" si="4237">+U320+S322</f>
        <v>0</v>
      </c>
      <c r="V322" s="102">
        <f t="shared" ref="V322" si="4238">+V320+T322</f>
        <v>0</v>
      </c>
      <c r="W322" s="106">
        <f t="shared" ref="W322" si="4239">+W320+U322</f>
        <v>0</v>
      </c>
      <c r="X322" s="102">
        <f t="shared" ref="X322" si="4240">+X320+V322</f>
        <v>0</v>
      </c>
      <c r="Y322" s="106">
        <f t="shared" ref="Y322" si="4241">+Y320+W322</f>
        <v>0</v>
      </c>
      <c r="Z322" s="102">
        <f t="shared" ref="Z322" si="4242">+Z320+X322</f>
        <v>0</v>
      </c>
      <c r="AA322" s="106">
        <f t="shared" ref="AA322" si="4243">+AA320+Y322</f>
        <v>0</v>
      </c>
      <c r="AB322" s="102">
        <f t="shared" ref="AB322" si="4244">+AB320+Z322</f>
        <v>0</v>
      </c>
      <c r="AC322" s="106">
        <f t="shared" ref="AC322" si="4245">+AC320+AA322</f>
        <v>0</v>
      </c>
      <c r="AD322" s="102">
        <f t="shared" ref="AD322" si="4246">+AD320+AB322</f>
        <v>0</v>
      </c>
      <c r="AE322" s="106">
        <f t="shared" ref="AE322" si="4247">+AE320+AC322</f>
        <v>0</v>
      </c>
      <c r="AF322" s="102">
        <f t="shared" ref="AF322" si="4248">+AF320+AD322</f>
        <v>0</v>
      </c>
      <c r="AG322" s="106">
        <f t="shared" ref="AG322" si="4249">+AG320+AE322</f>
        <v>0</v>
      </c>
      <c r="AH322" s="102">
        <f t="shared" ref="AH322" si="4250">+AH320+AF322</f>
        <v>0</v>
      </c>
      <c r="AI322" s="106">
        <f t="shared" ref="AI322" si="4251">+AI320+AG322</f>
        <v>0</v>
      </c>
      <c r="AJ322" s="102">
        <f t="shared" ref="AJ322" si="4252">+AJ320+AH322</f>
        <v>0</v>
      </c>
      <c r="AK322" s="106">
        <f t="shared" ref="AK322" si="4253">+AK320+AI322</f>
        <v>0</v>
      </c>
      <c r="AL322" s="102">
        <f t="shared" ref="AL322" si="4254">+AL320+AJ322</f>
        <v>0</v>
      </c>
      <c r="AM322" s="102"/>
      <c r="AN322" s="105"/>
      <c r="AO322" s="105"/>
      <c r="AP322" s="107"/>
      <c r="AQ322" s="107"/>
      <c r="AR322" s="108"/>
      <c r="AT322" s="109"/>
      <c r="AU322" s="109"/>
      <c r="AV322" s="109"/>
      <c r="AW322" s="109"/>
      <c r="AX322" s="109"/>
      <c r="AY322" s="109"/>
      <c r="AZ322" s="109"/>
      <c r="BA322" s="109"/>
      <c r="BB322" s="109"/>
      <c r="BC322" s="109"/>
      <c r="BD322" s="109"/>
      <c r="BE322" s="109"/>
      <c r="BF322" s="109"/>
      <c r="BG322" s="109"/>
      <c r="BH322" s="109"/>
      <c r="BI322" s="109"/>
      <c r="BJ322" s="109"/>
      <c r="BK322" s="109"/>
      <c r="BL322" s="109"/>
      <c r="BM322" s="109"/>
      <c r="BN322" s="109"/>
      <c r="BO322" s="109"/>
      <c r="BP322" s="109"/>
      <c r="BQ322" s="109"/>
      <c r="BR322" s="109"/>
      <c r="BS322" s="109"/>
      <c r="BT322" s="110"/>
      <c r="BU322" s="110"/>
      <c r="BV322" s="110"/>
      <c r="BW322" s="110"/>
      <c r="BX322" s="110"/>
      <c r="BY322" s="110"/>
      <c r="BZ322" s="110"/>
      <c r="CA322" s="110"/>
      <c r="CB322" s="110"/>
    </row>
    <row r="323" spans="7:80" s="97" customFormat="1" x14ac:dyDescent="0.25">
      <c r="G323" s="36"/>
      <c r="H323" s="37"/>
      <c r="I323" s="112"/>
      <c r="J323" s="112"/>
      <c r="K323" s="39">
        <f>+K320+1</f>
        <v>98</v>
      </c>
      <c r="L323" s="38">
        <f>+AM320</f>
        <v>0</v>
      </c>
      <c r="M323" s="105"/>
      <c r="N323" s="105"/>
      <c r="O323" s="38">
        <f>IF($C$12=0,O320,O320+(O320*$C$12))</f>
        <v>0</v>
      </c>
      <c r="P323" s="38">
        <f>IF($C$15=$H$12,+(L323+O323)*$G$14/12,0)</f>
        <v>0</v>
      </c>
      <c r="Q323" s="38">
        <f>IF(Q320=0,0,+O323)</f>
        <v>0</v>
      </c>
      <c r="R323" s="38">
        <f>IF($C$15=$H$12,+SUM(L323:Q323)*$G$14/12,0)</f>
        <v>0</v>
      </c>
      <c r="S323" s="38">
        <f>IF(S320=0,0,+Q323)</f>
        <v>0</v>
      </c>
      <c r="T323" s="38">
        <f>IF($C$15=$H$12,SUM(L323:S323)*$G$14/12,0)</f>
        <v>0</v>
      </c>
      <c r="U323" s="38">
        <f>IF(U320=0,0,+S323)</f>
        <v>0</v>
      </c>
      <c r="V323" s="38">
        <f>IF($C$15=$H$12,SUM(L323:U323)*$G$14/12,0)</f>
        <v>0</v>
      </c>
      <c r="W323" s="38">
        <f>IF(W320=0,0,+U323)</f>
        <v>0</v>
      </c>
      <c r="X323" s="38">
        <f>IF($C$15=$H$12,SUM(L323:W323)*$G$14/12,0)</f>
        <v>0</v>
      </c>
      <c r="Y323" s="38">
        <f>IF(Y320=0,0,+W323)</f>
        <v>0</v>
      </c>
      <c r="Z323" s="38">
        <f>IF($C$15=$H$12,SUM(L323:Y323)*$G$14/12,0)</f>
        <v>0</v>
      </c>
      <c r="AA323" s="38">
        <f>IF(AA320=0,0,+Y323)</f>
        <v>0</v>
      </c>
      <c r="AB323" s="38">
        <f>IF($C$15=$H$12,SUM(L323:AA323)*$G$14/12,0)</f>
        <v>0</v>
      </c>
      <c r="AC323" s="38">
        <f>IF(AC320=0,0,+AA323)</f>
        <v>0</v>
      </c>
      <c r="AD323" s="38">
        <f>IF($C$15=$H$12,SUM(L323:AC323)*$G$14/12,0)</f>
        <v>0</v>
      </c>
      <c r="AE323" s="38">
        <f>IF(AE320=0,0,+AC323)</f>
        <v>0</v>
      </c>
      <c r="AF323" s="38">
        <f>IF($C$15=$H$12,SUM(L323:AE323)*$G$14/12,0)</f>
        <v>0</v>
      </c>
      <c r="AG323" s="38">
        <f>IF(AG320=0,0,+AE323)</f>
        <v>0</v>
      </c>
      <c r="AH323" s="38">
        <f>IF($C$15=$H$12,SUM(L323:AG323)*$G$14/12,0)</f>
        <v>0</v>
      </c>
      <c r="AI323" s="38">
        <f>IF(AI320=0,0,+AG323)</f>
        <v>0</v>
      </c>
      <c r="AJ323" s="38">
        <f>IF($C$15=$H$12,SUM(L323:AI323)*$G$14/12,0)</f>
        <v>0</v>
      </c>
      <c r="AK323" s="38">
        <f>IF(AK320=0,0,+AI323)</f>
        <v>0</v>
      </c>
      <c r="AL323" s="38">
        <f>IF($C$15=$H$12,SUM(L323:AK323)*$G$14/12,IF($C$15=$H$13,(L323+O323)*$G$14,0))</f>
        <v>0</v>
      </c>
      <c r="AM323" s="38">
        <f>SUM(L323:AL323)</f>
        <v>0</v>
      </c>
      <c r="AN323" s="113">
        <f>+P323+R323+T323+V323+X323+Z323+AB323+AD323+AF323+AH323+AJ323+AL323</f>
        <v>0</v>
      </c>
      <c r="AO323" s="113">
        <f>+AO320+O323+Q323+S323+U323+W323+Y323+AA323+AC323+AE323+AG323+AI323+AK323</f>
        <v>0</v>
      </c>
      <c r="AP323" s="113">
        <f>+AP320+(AP320*$C$12)</f>
        <v>0</v>
      </c>
      <c r="AQ323" s="113">
        <f>+AP323-(AP323*$C$19)</f>
        <v>0</v>
      </c>
      <c r="AR323" s="108"/>
      <c r="AT323" s="109"/>
      <c r="AU323" s="109"/>
      <c r="AV323" s="109"/>
      <c r="AW323" s="109"/>
      <c r="AX323" s="109"/>
      <c r="AY323" s="109"/>
      <c r="AZ323" s="109"/>
      <c r="BA323" s="109"/>
      <c r="BB323" s="109"/>
      <c r="BC323" s="109"/>
      <c r="BD323" s="109"/>
      <c r="BE323" s="109"/>
      <c r="BF323" s="109"/>
      <c r="BG323" s="109"/>
      <c r="BH323" s="109"/>
      <c r="BI323" s="109"/>
      <c r="BJ323" s="109"/>
      <c r="BK323" s="109"/>
      <c r="BL323" s="109"/>
      <c r="BM323" s="109"/>
      <c r="BN323" s="109"/>
      <c r="BO323" s="109"/>
      <c r="BP323" s="109"/>
      <c r="BQ323" s="109"/>
      <c r="BR323" s="109"/>
      <c r="BS323" s="109"/>
      <c r="BT323" s="110"/>
      <c r="BU323" s="110"/>
      <c r="BV323" s="110"/>
      <c r="BW323" s="110"/>
      <c r="BX323" s="110"/>
      <c r="BY323" s="110"/>
      <c r="BZ323" s="110"/>
      <c r="CA323" s="110"/>
      <c r="CB323" s="110"/>
    </row>
    <row r="324" spans="7:80" s="97" customFormat="1" x14ac:dyDescent="0.25">
      <c r="G324" s="108" t="s">
        <v>16</v>
      </c>
      <c r="H324" s="114"/>
      <c r="I324" s="112">
        <f>IF(O324=$C$16,P324,IF($C$16=Q324,R324,IF(S324=$C$16,T324,IF(U324=$C$16,V324,IF(W324=$C$16,X324,IF(Y324=$C$16,Z324,IF(AA324=$C$16,AB324,IF(AC324=$C$16,AD324,IF(AE324=$C$16,AF324,IF(AG324=$C$16,AH324,IF(AI324=$C$16,AJ324,IF($C$16=AK324,AL324,0))))))))))))</f>
        <v>0</v>
      </c>
      <c r="J324" s="112"/>
      <c r="K324" s="100"/>
      <c r="L324" s="112"/>
      <c r="M324" s="105"/>
      <c r="N324" s="105"/>
      <c r="O324" s="109">
        <f>+O321+12</f>
        <v>1165</v>
      </c>
      <c r="P324" s="112">
        <f>SUM($L323:P323)</f>
        <v>0</v>
      </c>
      <c r="Q324" s="109">
        <f>+O324+1</f>
        <v>1166</v>
      </c>
      <c r="R324" s="112">
        <f>SUM($L323:R323)</f>
        <v>0</v>
      </c>
      <c r="S324" s="109">
        <f>+Q324+1</f>
        <v>1167</v>
      </c>
      <c r="T324" s="112">
        <f>SUM($L323:T323)</f>
        <v>0</v>
      </c>
      <c r="U324" s="109">
        <f>+S324+1</f>
        <v>1168</v>
      </c>
      <c r="V324" s="112">
        <f>SUM($L323:V323)</f>
        <v>0</v>
      </c>
      <c r="W324" s="109">
        <f>+U324+1</f>
        <v>1169</v>
      </c>
      <c r="X324" s="112">
        <f>SUM($L323:X323)</f>
        <v>0</v>
      </c>
      <c r="Y324" s="109">
        <f>+W324+1</f>
        <v>1170</v>
      </c>
      <c r="Z324" s="112">
        <f>SUM($L323:Z323)</f>
        <v>0</v>
      </c>
      <c r="AA324" s="109">
        <f>+Y324+1</f>
        <v>1171</v>
      </c>
      <c r="AB324" s="112">
        <f>SUM($L323:AB323)</f>
        <v>0</v>
      </c>
      <c r="AC324" s="109">
        <f>+AA324+1</f>
        <v>1172</v>
      </c>
      <c r="AD324" s="112">
        <f>SUM($L323:AD323)</f>
        <v>0</v>
      </c>
      <c r="AE324" s="109">
        <f>+AC324+1</f>
        <v>1173</v>
      </c>
      <c r="AF324" s="112">
        <f>SUM($L323:AF323)</f>
        <v>0</v>
      </c>
      <c r="AG324" s="109">
        <f>+AE324+1</f>
        <v>1174</v>
      </c>
      <c r="AH324" s="112">
        <f>SUM($L323:AH323)</f>
        <v>0</v>
      </c>
      <c r="AI324" s="109">
        <f>+AG324+1</f>
        <v>1175</v>
      </c>
      <c r="AJ324" s="112">
        <f>SUM($L323:AJ323)</f>
        <v>0</v>
      </c>
      <c r="AK324" s="109">
        <f>+AI324+1</f>
        <v>1176</v>
      </c>
      <c r="AL324" s="112">
        <f>SUM($L323:AL323)</f>
        <v>0</v>
      </c>
      <c r="AM324" s="112"/>
      <c r="AN324" s="107"/>
      <c r="AO324" s="107"/>
      <c r="AP324" s="107"/>
      <c r="AQ324" s="107"/>
      <c r="AR324" s="108"/>
      <c r="AT324" s="109"/>
      <c r="AU324" s="109"/>
      <c r="AV324" s="109"/>
      <c r="AW324" s="109"/>
      <c r="AX324" s="109"/>
      <c r="AY324" s="109"/>
      <c r="AZ324" s="109"/>
      <c r="BA324" s="109"/>
      <c r="BB324" s="109"/>
      <c r="BC324" s="109"/>
      <c r="BD324" s="109"/>
      <c r="BE324" s="109"/>
      <c r="BF324" s="109"/>
      <c r="BG324" s="109"/>
      <c r="BH324" s="109"/>
      <c r="BI324" s="109"/>
      <c r="BJ324" s="109"/>
      <c r="BK324" s="109"/>
      <c r="BL324" s="109"/>
      <c r="BM324" s="109"/>
      <c r="BN324" s="109"/>
      <c r="BO324" s="109"/>
      <c r="BP324" s="109"/>
      <c r="BQ324" s="109"/>
      <c r="BR324" s="109"/>
      <c r="BS324" s="109"/>
      <c r="BT324" s="110"/>
      <c r="BU324" s="110"/>
      <c r="BV324" s="110"/>
      <c r="BW324" s="110"/>
      <c r="BX324" s="110"/>
      <c r="BY324" s="110"/>
      <c r="BZ324" s="110"/>
      <c r="CA324" s="110"/>
      <c r="CB324" s="110"/>
    </row>
    <row r="325" spans="7:80" s="97" customFormat="1" x14ac:dyDescent="0.25">
      <c r="G325" s="101" t="s">
        <v>17</v>
      </c>
      <c r="H325" s="102">
        <f>IF(O324=$C$16,P325,IF($C$16=Q324,R325,IF(S324=$C$16,T325,IF(U324=$C$16,V325,IF(W324=$C$16,X325,IF(Y324=$C$16,Z325,IF(AA324=$C$16,AB325,IF(AC324=$C$16,AD325,IF(AE324=$C$16,AF325,IF(AG324=$C$16,AH325,IF(AI324=$C$16,AJ325,IF($C$16=AK324,AL325,0))))))))))))</f>
        <v>0</v>
      </c>
      <c r="I325" s="103"/>
      <c r="J325" s="104"/>
      <c r="K325" s="103"/>
      <c r="L325" s="102"/>
      <c r="M325" s="105">
        <f>+AN320</f>
        <v>0</v>
      </c>
      <c r="N325" s="105"/>
      <c r="O325" s="106">
        <f>+O323</f>
        <v>0</v>
      </c>
      <c r="P325" s="102">
        <f>+M325+P323</f>
        <v>0</v>
      </c>
      <c r="Q325" s="106">
        <f t="shared" ref="Q325:AL325" si="4255">+Q323+O325</f>
        <v>0</v>
      </c>
      <c r="R325" s="102">
        <f t="shared" si="4255"/>
        <v>0</v>
      </c>
      <c r="S325" s="106">
        <f t="shared" si="4255"/>
        <v>0</v>
      </c>
      <c r="T325" s="102">
        <f t="shared" si="4255"/>
        <v>0</v>
      </c>
      <c r="U325" s="106">
        <f t="shared" si="4255"/>
        <v>0</v>
      </c>
      <c r="V325" s="102">
        <f t="shared" si="4255"/>
        <v>0</v>
      </c>
      <c r="W325" s="106">
        <f t="shared" si="4255"/>
        <v>0</v>
      </c>
      <c r="X325" s="102">
        <f t="shared" si="4255"/>
        <v>0</v>
      </c>
      <c r="Y325" s="106">
        <f t="shared" si="4255"/>
        <v>0</v>
      </c>
      <c r="Z325" s="102">
        <f t="shared" si="4255"/>
        <v>0</v>
      </c>
      <c r="AA325" s="106">
        <f t="shared" si="4255"/>
        <v>0</v>
      </c>
      <c r="AB325" s="102">
        <f t="shared" si="4255"/>
        <v>0</v>
      </c>
      <c r="AC325" s="106">
        <f t="shared" si="4255"/>
        <v>0</v>
      </c>
      <c r="AD325" s="102">
        <f t="shared" si="4255"/>
        <v>0</v>
      </c>
      <c r="AE325" s="106">
        <f t="shared" si="4255"/>
        <v>0</v>
      </c>
      <c r="AF325" s="102">
        <f t="shared" si="4255"/>
        <v>0</v>
      </c>
      <c r="AG325" s="106">
        <f t="shared" si="4255"/>
        <v>0</v>
      </c>
      <c r="AH325" s="102">
        <f t="shared" si="4255"/>
        <v>0</v>
      </c>
      <c r="AI325" s="106">
        <f t="shared" si="4255"/>
        <v>0</v>
      </c>
      <c r="AJ325" s="102">
        <f t="shared" si="4255"/>
        <v>0</v>
      </c>
      <c r="AK325" s="106">
        <f t="shared" si="4255"/>
        <v>0</v>
      </c>
      <c r="AL325" s="102">
        <f t="shared" si="4255"/>
        <v>0</v>
      </c>
      <c r="AM325" s="102"/>
      <c r="AN325" s="105"/>
      <c r="AO325" s="105"/>
      <c r="AP325" s="107"/>
      <c r="AQ325" s="107"/>
      <c r="AR325" s="108"/>
      <c r="AT325" s="109"/>
      <c r="AU325" s="109"/>
      <c r="AV325" s="109"/>
      <c r="AW325" s="109"/>
      <c r="AX325" s="109"/>
      <c r="AY325" s="109"/>
      <c r="AZ325" s="109"/>
      <c r="BA325" s="109"/>
      <c r="BB325" s="109"/>
      <c r="BC325" s="109"/>
      <c r="BD325" s="109"/>
      <c r="BE325" s="109"/>
      <c r="BF325" s="109"/>
      <c r="BG325" s="109"/>
      <c r="BH325" s="109"/>
      <c r="BI325" s="109"/>
      <c r="BJ325" s="109"/>
      <c r="BK325" s="109"/>
      <c r="BL325" s="109"/>
      <c r="BM325" s="109"/>
      <c r="BN325" s="109"/>
      <c r="BO325" s="109"/>
      <c r="BP325" s="109"/>
      <c r="BQ325" s="109"/>
      <c r="BR325" s="109"/>
      <c r="BS325" s="109"/>
      <c r="BT325" s="110"/>
      <c r="BU325" s="110"/>
      <c r="BV325" s="110"/>
      <c r="BW325" s="110"/>
      <c r="BX325" s="110"/>
      <c r="BY325" s="110"/>
      <c r="BZ325" s="110"/>
      <c r="CA325" s="110"/>
      <c r="CB325" s="110"/>
    </row>
    <row r="326" spans="7:80" s="97" customFormat="1" x14ac:dyDescent="0.25">
      <c r="G326" s="36"/>
      <c r="H326" s="37"/>
      <c r="I326" s="112"/>
      <c r="J326" s="112"/>
      <c r="K326" s="39">
        <f t="shared" ref="K326" si="4256">+K323+1</f>
        <v>99</v>
      </c>
      <c r="L326" s="38">
        <f t="shared" ref="L326" si="4257">+AM323</f>
        <v>0</v>
      </c>
      <c r="M326" s="105"/>
      <c r="N326" s="105"/>
      <c r="O326" s="38">
        <f>IF($C$12=0,O323,O323+(O323*$C$12))</f>
        <v>0</v>
      </c>
      <c r="P326" s="38">
        <f>IF($C$15=$H$12,+(L326+O326)*$G$14/12,0)</f>
        <v>0</v>
      </c>
      <c r="Q326" s="38">
        <f t="shared" ref="Q326" si="4258">IF(Q323=0,0,+O326)</f>
        <v>0</v>
      </c>
      <c r="R326" s="38">
        <f>IF($C$15=$H$12,+SUM(L326:Q326)*$G$14/12,0)</f>
        <v>0</v>
      </c>
      <c r="S326" s="38">
        <f t="shared" ref="S326" si="4259">IF(S323=0,0,+Q326)</f>
        <v>0</v>
      </c>
      <c r="T326" s="38">
        <f>IF($C$15=$H$12,SUM(L326:S326)*$G$14/12,0)</f>
        <v>0</v>
      </c>
      <c r="U326" s="38">
        <f t="shared" ref="U326" si="4260">IF(U323=0,0,+S326)</f>
        <v>0</v>
      </c>
      <c r="V326" s="38">
        <f>IF($C$15=$H$12,SUM(L326:U326)*$G$14/12,0)</f>
        <v>0</v>
      </c>
      <c r="W326" s="38">
        <f t="shared" ref="W326" si="4261">IF(W323=0,0,+U326)</f>
        <v>0</v>
      </c>
      <c r="X326" s="38">
        <f>IF($C$15=$H$12,SUM(L326:W326)*$G$14/12,0)</f>
        <v>0</v>
      </c>
      <c r="Y326" s="38">
        <f t="shared" ref="Y326" si="4262">IF(Y323=0,0,+W326)</f>
        <v>0</v>
      </c>
      <c r="Z326" s="38">
        <f>IF($C$15=$H$12,SUM(L326:Y326)*$G$14/12,0)</f>
        <v>0</v>
      </c>
      <c r="AA326" s="38">
        <f t="shared" ref="AA326" si="4263">IF(AA323=0,0,+Y326)</f>
        <v>0</v>
      </c>
      <c r="AB326" s="38">
        <f>IF($C$15=$H$12,SUM(L326:AA326)*$G$14/12,0)</f>
        <v>0</v>
      </c>
      <c r="AC326" s="38">
        <f t="shared" ref="AC326" si="4264">IF(AC323=0,0,+AA326)</f>
        <v>0</v>
      </c>
      <c r="AD326" s="38">
        <f>IF($C$15=$H$12,SUM(L326:AC326)*$G$14/12,0)</f>
        <v>0</v>
      </c>
      <c r="AE326" s="38">
        <f t="shared" ref="AE326" si="4265">IF(AE323=0,0,+AC326)</f>
        <v>0</v>
      </c>
      <c r="AF326" s="38">
        <f>IF($C$15=$H$12,SUM(L326:AE326)*$G$14/12,0)</f>
        <v>0</v>
      </c>
      <c r="AG326" s="38">
        <f t="shared" ref="AG326" si="4266">IF(AG323=0,0,+AE326)</f>
        <v>0</v>
      </c>
      <c r="AH326" s="38">
        <f>IF($C$15=$H$12,SUM(L326:AG326)*$G$14/12,0)</f>
        <v>0</v>
      </c>
      <c r="AI326" s="38">
        <f t="shared" ref="AI326" si="4267">IF(AI323=0,0,+AG326)</f>
        <v>0</v>
      </c>
      <c r="AJ326" s="38">
        <f>IF($C$15=$H$12,SUM(L326:AI326)*$G$14/12,0)</f>
        <v>0</v>
      </c>
      <c r="AK326" s="38">
        <f t="shared" ref="AK326" si="4268">IF(AK323=0,0,+AI326)</f>
        <v>0</v>
      </c>
      <c r="AL326" s="38">
        <f>IF($C$15=$H$12,SUM(L326:AK326)*$G$14/12,IF($C$15=$H$13,(L326+O326)*$G$14,0))</f>
        <v>0</v>
      </c>
      <c r="AM326" s="38">
        <f t="shared" ref="AM326" si="4269">SUM(L326:AL326)</f>
        <v>0</v>
      </c>
      <c r="AN326" s="113">
        <f t="shared" ref="AN326" si="4270">+P326+R326+T326+V326+X326+Z326+AB326+AD326+AF326+AH326+AJ326+AL326</f>
        <v>0</v>
      </c>
      <c r="AO326" s="113">
        <f>+AO323+O326+Q326+S326+U326+W326+Y326+AA326+AC326+AE326+AG326+AI326+AK326</f>
        <v>0</v>
      </c>
      <c r="AP326" s="113">
        <f>+AP323+(AP323*$C$12)</f>
        <v>0</v>
      </c>
      <c r="AQ326" s="113">
        <f>+AP326-(AP326*$C$19)</f>
        <v>0</v>
      </c>
      <c r="AR326" s="108"/>
      <c r="AT326" s="109"/>
      <c r="AU326" s="109"/>
      <c r="AV326" s="109"/>
      <c r="AW326" s="109"/>
      <c r="AX326" s="109"/>
      <c r="AY326" s="109"/>
      <c r="AZ326" s="109"/>
      <c r="BA326" s="109"/>
      <c r="BB326" s="109"/>
      <c r="BC326" s="109"/>
      <c r="BD326" s="109"/>
      <c r="BE326" s="109"/>
      <c r="BF326" s="109"/>
      <c r="BG326" s="109"/>
      <c r="BH326" s="109"/>
      <c r="BI326" s="109"/>
      <c r="BJ326" s="109"/>
      <c r="BK326" s="109"/>
      <c r="BL326" s="109"/>
      <c r="BM326" s="109"/>
      <c r="BN326" s="109"/>
      <c r="BO326" s="109"/>
      <c r="BP326" s="109"/>
      <c r="BQ326" s="109"/>
      <c r="BR326" s="109"/>
      <c r="BS326" s="109"/>
      <c r="BT326" s="110"/>
      <c r="BU326" s="110"/>
      <c r="BV326" s="110"/>
      <c r="BW326" s="110"/>
      <c r="BX326" s="110"/>
      <c r="BY326" s="110"/>
      <c r="BZ326" s="110"/>
      <c r="CA326" s="110"/>
      <c r="CB326" s="110"/>
    </row>
    <row r="327" spans="7:80" s="97" customFormat="1" x14ac:dyDescent="0.25">
      <c r="G327" s="108" t="s">
        <v>16</v>
      </c>
      <c r="H327" s="114"/>
      <c r="I327" s="112">
        <f>IF(O327=$C$16,P327,IF($C$16=Q327,R327,IF(S327=$C$16,T327,IF(U327=$C$16,V327,IF(W327=$C$16,X327,IF(Y327=$C$16,Z327,IF(AA327=$C$16,AB327,IF(AC327=$C$16,AD327,IF(AE327=$C$16,AF327,IF(AG327=$C$16,AH327,IF(AI327=$C$16,AJ327,IF($C$16=AK327,AL327,0))))))))))))</f>
        <v>0</v>
      </c>
      <c r="J327" s="112"/>
      <c r="K327" s="100"/>
      <c r="L327" s="112"/>
      <c r="M327" s="105"/>
      <c r="N327" s="105"/>
      <c r="O327" s="109">
        <f t="shared" ref="O327" si="4271">+O324+12</f>
        <v>1177</v>
      </c>
      <c r="P327" s="112">
        <f>SUM($L326:P326)</f>
        <v>0</v>
      </c>
      <c r="Q327" s="109">
        <f t="shared" ref="Q327" si="4272">+O327+1</f>
        <v>1178</v>
      </c>
      <c r="R327" s="112">
        <f>SUM($L326:R326)</f>
        <v>0</v>
      </c>
      <c r="S327" s="109">
        <f t="shared" ref="S327" si="4273">+Q327+1</f>
        <v>1179</v>
      </c>
      <c r="T327" s="112">
        <f>SUM($L326:T326)</f>
        <v>0</v>
      </c>
      <c r="U327" s="109">
        <f t="shared" ref="U327" si="4274">+S327+1</f>
        <v>1180</v>
      </c>
      <c r="V327" s="112">
        <f>SUM($L326:V326)</f>
        <v>0</v>
      </c>
      <c r="W327" s="109">
        <f t="shared" ref="W327" si="4275">+U327+1</f>
        <v>1181</v>
      </c>
      <c r="X327" s="112">
        <f>SUM($L326:X326)</f>
        <v>0</v>
      </c>
      <c r="Y327" s="109">
        <f t="shared" ref="Y327" si="4276">+W327+1</f>
        <v>1182</v>
      </c>
      <c r="Z327" s="112">
        <f>SUM($L326:Z326)</f>
        <v>0</v>
      </c>
      <c r="AA327" s="109">
        <f t="shared" ref="AA327" si="4277">+Y327+1</f>
        <v>1183</v>
      </c>
      <c r="AB327" s="112">
        <f>SUM($L326:AB326)</f>
        <v>0</v>
      </c>
      <c r="AC327" s="109">
        <f t="shared" ref="AC327" si="4278">+AA327+1</f>
        <v>1184</v>
      </c>
      <c r="AD327" s="112">
        <f>SUM($L326:AD326)</f>
        <v>0</v>
      </c>
      <c r="AE327" s="109">
        <f t="shared" ref="AE327" si="4279">+AC327+1</f>
        <v>1185</v>
      </c>
      <c r="AF327" s="112">
        <f>SUM($L326:AF326)</f>
        <v>0</v>
      </c>
      <c r="AG327" s="109">
        <f t="shared" ref="AG327" si="4280">+AE327+1</f>
        <v>1186</v>
      </c>
      <c r="AH327" s="112">
        <f>SUM($L326:AH326)</f>
        <v>0</v>
      </c>
      <c r="AI327" s="109">
        <f t="shared" ref="AI327" si="4281">+AG327+1</f>
        <v>1187</v>
      </c>
      <c r="AJ327" s="112">
        <f>SUM($L326:AJ326)</f>
        <v>0</v>
      </c>
      <c r="AK327" s="109">
        <f t="shared" ref="AK327" si="4282">+AI327+1</f>
        <v>1188</v>
      </c>
      <c r="AL327" s="112">
        <f>SUM($L326:AL326)</f>
        <v>0</v>
      </c>
      <c r="AM327" s="112"/>
      <c r="AN327" s="107"/>
      <c r="AO327" s="107"/>
      <c r="AP327" s="107"/>
      <c r="AQ327" s="107"/>
      <c r="AR327" s="108"/>
      <c r="AT327" s="109"/>
      <c r="AU327" s="109"/>
      <c r="AV327" s="109"/>
      <c r="AW327" s="109"/>
      <c r="AX327" s="109"/>
      <c r="AY327" s="109"/>
      <c r="AZ327" s="109"/>
      <c r="BA327" s="109"/>
      <c r="BB327" s="109"/>
      <c r="BC327" s="109"/>
      <c r="BD327" s="109"/>
      <c r="BE327" s="109"/>
      <c r="BF327" s="109"/>
      <c r="BG327" s="109"/>
      <c r="BH327" s="109"/>
      <c r="BI327" s="109"/>
      <c r="BJ327" s="109"/>
      <c r="BK327" s="109"/>
      <c r="BL327" s="109"/>
      <c r="BM327" s="109"/>
      <c r="BN327" s="109"/>
      <c r="BO327" s="109"/>
      <c r="BP327" s="109"/>
      <c r="BQ327" s="109"/>
      <c r="BR327" s="109"/>
      <c r="BS327" s="109"/>
      <c r="BT327" s="110"/>
      <c r="BU327" s="110"/>
      <c r="BV327" s="110"/>
      <c r="BW327" s="110"/>
      <c r="BX327" s="110"/>
      <c r="BY327" s="110"/>
      <c r="BZ327" s="110"/>
      <c r="CA327" s="110"/>
      <c r="CB327" s="110"/>
    </row>
    <row r="328" spans="7:80" s="97" customFormat="1" x14ac:dyDescent="0.25">
      <c r="G328" s="101" t="s">
        <v>17</v>
      </c>
      <c r="H328" s="102">
        <f>IF(O327=$C$16,P328,IF($C$16=Q327,R328,IF(S327=$C$16,T328,IF(U327=$C$16,V328,IF(W327=$C$16,X328,IF(Y327=$C$16,Z328,IF(AA327=$C$16,AB328,IF(AC327=$C$16,AD328,IF(AE327=$C$16,AF328,IF(AG327=$C$16,AH328,IF(AI327=$C$16,AJ328,IF($C$16=AK327,AL328,0))))))))))))</f>
        <v>0</v>
      </c>
      <c r="I328" s="103"/>
      <c r="J328" s="104"/>
      <c r="K328" s="103"/>
      <c r="L328" s="102"/>
      <c r="M328" s="105">
        <f t="shared" ref="M328" si="4283">+AN323</f>
        <v>0</v>
      </c>
      <c r="N328" s="105"/>
      <c r="O328" s="106">
        <f t="shared" ref="O328" si="4284">+O326</f>
        <v>0</v>
      </c>
      <c r="P328" s="102">
        <f t="shared" ref="P328" si="4285">+M328+P326</f>
        <v>0</v>
      </c>
      <c r="Q328" s="106">
        <f t="shared" ref="Q328" si="4286">+Q326+O328</f>
        <v>0</v>
      </c>
      <c r="R328" s="102">
        <f t="shared" ref="R328" si="4287">+R326+P328</f>
        <v>0</v>
      </c>
      <c r="S328" s="106">
        <f t="shared" ref="S328" si="4288">+S326+Q328</f>
        <v>0</v>
      </c>
      <c r="T328" s="102">
        <f t="shared" ref="T328" si="4289">+T326+R328</f>
        <v>0</v>
      </c>
      <c r="U328" s="106">
        <f t="shared" ref="U328" si="4290">+U326+S328</f>
        <v>0</v>
      </c>
      <c r="V328" s="102">
        <f t="shared" ref="V328" si="4291">+V326+T328</f>
        <v>0</v>
      </c>
      <c r="W328" s="106">
        <f t="shared" ref="W328" si="4292">+W326+U328</f>
        <v>0</v>
      </c>
      <c r="X328" s="102">
        <f t="shared" ref="X328" si="4293">+X326+V328</f>
        <v>0</v>
      </c>
      <c r="Y328" s="106">
        <f t="shared" ref="Y328" si="4294">+Y326+W328</f>
        <v>0</v>
      </c>
      <c r="Z328" s="102">
        <f t="shared" ref="Z328" si="4295">+Z326+X328</f>
        <v>0</v>
      </c>
      <c r="AA328" s="106">
        <f t="shared" ref="AA328" si="4296">+AA326+Y328</f>
        <v>0</v>
      </c>
      <c r="AB328" s="102">
        <f t="shared" ref="AB328" si="4297">+AB326+Z328</f>
        <v>0</v>
      </c>
      <c r="AC328" s="106">
        <f t="shared" ref="AC328" si="4298">+AC326+AA328</f>
        <v>0</v>
      </c>
      <c r="AD328" s="102">
        <f t="shared" ref="AD328" si="4299">+AD326+AB328</f>
        <v>0</v>
      </c>
      <c r="AE328" s="106">
        <f t="shared" ref="AE328" si="4300">+AE326+AC328</f>
        <v>0</v>
      </c>
      <c r="AF328" s="102">
        <f t="shared" ref="AF328" si="4301">+AF326+AD328</f>
        <v>0</v>
      </c>
      <c r="AG328" s="106">
        <f t="shared" ref="AG328" si="4302">+AG326+AE328</f>
        <v>0</v>
      </c>
      <c r="AH328" s="102">
        <f t="shared" ref="AH328" si="4303">+AH326+AF328</f>
        <v>0</v>
      </c>
      <c r="AI328" s="106">
        <f t="shared" ref="AI328" si="4304">+AI326+AG328</f>
        <v>0</v>
      </c>
      <c r="AJ328" s="102">
        <f t="shared" ref="AJ328" si="4305">+AJ326+AH328</f>
        <v>0</v>
      </c>
      <c r="AK328" s="106">
        <f t="shared" ref="AK328" si="4306">+AK326+AI328</f>
        <v>0</v>
      </c>
      <c r="AL328" s="102">
        <f t="shared" ref="AL328" si="4307">+AL326+AJ328</f>
        <v>0</v>
      </c>
      <c r="AM328" s="102"/>
      <c r="AN328" s="105"/>
      <c r="AO328" s="105"/>
      <c r="AP328" s="107"/>
      <c r="AQ328" s="105"/>
      <c r="AR328" s="108"/>
      <c r="AT328" s="109"/>
      <c r="AU328" s="109"/>
      <c r="AV328" s="109"/>
      <c r="AW328" s="109"/>
      <c r="AX328" s="109"/>
      <c r="AY328" s="109"/>
      <c r="AZ328" s="109"/>
      <c r="BA328" s="109"/>
      <c r="BB328" s="109"/>
      <c r="BC328" s="109"/>
      <c r="BD328" s="109"/>
      <c r="BE328" s="109"/>
      <c r="BF328" s="109"/>
      <c r="BG328" s="109"/>
      <c r="BH328" s="109"/>
      <c r="BI328" s="109"/>
      <c r="BJ328" s="109"/>
      <c r="BK328" s="109"/>
      <c r="BL328" s="109"/>
      <c r="BM328" s="109"/>
      <c r="BN328" s="109"/>
      <c r="BO328" s="109"/>
      <c r="BP328" s="109"/>
      <c r="BQ328" s="109"/>
      <c r="BR328" s="109"/>
      <c r="BS328" s="109"/>
      <c r="BT328" s="110"/>
      <c r="BU328" s="110"/>
      <c r="BV328" s="110"/>
      <c r="BW328" s="110"/>
      <c r="BX328" s="110"/>
      <c r="BY328" s="110"/>
      <c r="BZ328" s="110"/>
      <c r="CA328" s="110"/>
      <c r="CB328" s="110"/>
    </row>
    <row r="329" spans="7:80" s="97" customFormat="1" x14ac:dyDescent="0.25">
      <c r="G329" s="36"/>
      <c r="H329" s="37"/>
      <c r="I329" s="112"/>
      <c r="J329" s="112"/>
      <c r="K329" s="39">
        <f t="shared" ref="K329" si="4308">+K326+1</f>
        <v>100</v>
      </c>
      <c r="L329" s="38">
        <f t="shared" ref="L329" si="4309">+AM326</f>
        <v>0</v>
      </c>
      <c r="M329" s="105"/>
      <c r="N329" s="105"/>
      <c r="O329" s="38">
        <f>IF($C$12=0,O326,O326+(O326*$C$12))</f>
        <v>0</v>
      </c>
      <c r="P329" s="38">
        <f>IF($C$15=$H$12,+(L329+O329)*$G$14/12,0)</f>
        <v>0</v>
      </c>
      <c r="Q329" s="38">
        <f t="shared" ref="Q329" si="4310">IF(Q326=0,0,+O329)</f>
        <v>0</v>
      </c>
      <c r="R329" s="38">
        <f>IF($C$15=$H$12,+SUM(L329:Q329)*$G$14/12,0)</f>
        <v>0</v>
      </c>
      <c r="S329" s="38">
        <f t="shared" ref="S329" si="4311">IF(S326=0,0,+Q329)</f>
        <v>0</v>
      </c>
      <c r="T329" s="38">
        <f>IF($C$15=$H$12,SUM(L329:S329)*$G$14/12,0)</f>
        <v>0</v>
      </c>
      <c r="U329" s="38">
        <f t="shared" ref="U329" si="4312">IF(U326=0,0,+S329)</f>
        <v>0</v>
      </c>
      <c r="V329" s="38">
        <f>IF($C$15=$H$12,SUM(L329:U329)*$G$14/12,0)</f>
        <v>0</v>
      </c>
      <c r="W329" s="38">
        <f t="shared" ref="W329" si="4313">IF(W326=0,0,+U329)</f>
        <v>0</v>
      </c>
      <c r="X329" s="38">
        <f>IF($C$15=$H$12,SUM(L329:W329)*$G$14/12,0)</f>
        <v>0</v>
      </c>
      <c r="Y329" s="38">
        <f t="shared" ref="Y329" si="4314">IF(Y326=0,0,+W329)</f>
        <v>0</v>
      </c>
      <c r="Z329" s="38">
        <f>IF($C$15=$H$12,SUM(L329:Y329)*$G$14/12,0)</f>
        <v>0</v>
      </c>
      <c r="AA329" s="38">
        <f t="shared" ref="AA329" si="4315">IF(AA326=0,0,+Y329)</f>
        <v>0</v>
      </c>
      <c r="AB329" s="38">
        <f>IF($C$15=$H$12,SUM(L329:AA329)*$G$14/12,0)</f>
        <v>0</v>
      </c>
      <c r="AC329" s="38">
        <f t="shared" ref="AC329" si="4316">IF(AC326=0,0,+AA329)</f>
        <v>0</v>
      </c>
      <c r="AD329" s="38">
        <f>IF($C$15=$H$12,SUM(L329:AC329)*$G$14/12,0)</f>
        <v>0</v>
      </c>
      <c r="AE329" s="38">
        <f t="shared" ref="AE329" si="4317">IF(AE326=0,0,+AC329)</f>
        <v>0</v>
      </c>
      <c r="AF329" s="38">
        <f>IF($C$15=$H$12,SUM(L329:AE329)*$G$14/12,0)</f>
        <v>0</v>
      </c>
      <c r="AG329" s="38">
        <f t="shared" ref="AG329" si="4318">IF(AG326=0,0,+AE329)</f>
        <v>0</v>
      </c>
      <c r="AH329" s="38">
        <f>IF($C$15=$H$12,SUM(L329:AG329)*$G$14/12,0)</f>
        <v>0</v>
      </c>
      <c r="AI329" s="38">
        <f t="shared" ref="AI329" si="4319">IF(AI326=0,0,+AG329)</f>
        <v>0</v>
      </c>
      <c r="AJ329" s="38">
        <f>IF($C$15=$H$12,SUM(L329:AI329)*$G$14/12,0)</f>
        <v>0</v>
      </c>
      <c r="AK329" s="38">
        <f t="shared" ref="AK329" si="4320">IF(AK326=0,0,+AI329)</f>
        <v>0</v>
      </c>
      <c r="AL329" s="38">
        <f>IF($C$15=$H$12,SUM(L329:AK329)*$G$14/12,IF($C$15=$H$13,(L329+O329)*$G$14,0))</f>
        <v>0</v>
      </c>
      <c r="AM329" s="38">
        <f t="shared" ref="AM329" si="4321">SUM(L329:AL329)</f>
        <v>0</v>
      </c>
      <c r="AN329" s="113">
        <f t="shared" ref="AN329" si="4322">+P329+R329+T329+V329+X329+Z329+AB329+AD329+AF329+AH329+AJ329+AL329</f>
        <v>0</v>
      </c>
      <c r="AO329" s="113">
        <f>+AO326+O329+Q329+S329+U329+W329+Y329+AA329+AC329+AE329+AG329+AI329+AK329</f>
        <v>0</v>
      </c>
      <c r="AP329" s="113">
        <f>+AP326+(AP326*$C$12)</f>
        <v>0</v>
      </c>
      <c r="AQ329" s="113">
        <f>+AP329-(AP329*$C$19)</f>
        <v>0</v>
      </c>
      <c r="AR329" s="108"/>
      <c r="AT329" s="109"/>
      <c r="AU329" s="109"/>
      <c r="AV329" s="109"/>
      <c r="AW329" s="109"/>
      <c r="AX329" s="109"/>
      <c r="AY329" s="109"/>
      <c r="AZ329" s="109"/>
      <c r="BA329" s="109"/>
      <c r="BB329" s="109"/>
      <c r="BC329" s="109"/>
      <c r="BD329" s="109"/>
      <c r="BE329" s="109"/>
      <c r="BF329" s="109"/>
      <c r="BG329" s="109"/>
      <c r="BH329" s="109"/>
      <c r="BI329" s="109"/>
      <c r="BJ329" s="109"/>
      <c r="BK329" s="109"/>
      <c r="BL329" s="109"/>
      <c r="BM329" s="109"/>
      <c r="BN329" s="109"/>
      <c r="BO329" s="109"/>
      <c r="BP329" s="109"/>
      <c r="BQ329" s="109"/>
      <c r="BR329" s="109"/>
      <c r="BS329" s="109"/>
      <c r="BT329" s="110"/>
      <c r="BU329" s="110"/>
      <c r="BV329" s="110"/>
      <c r="BW329" s="110"/>
      <c r="BX329" s="110"/>
      <c r="BY329" s="110"/>
      <c r="BZ329" s="110"/>
      <c r="CA329" s="110"/>
      <c r="CB329" s="110"/>
    </row>
    <row r="330" spans="7:80" s="97" customFormat="1" x14ac:dyDescent="0.25">
      <c r="G330" s="108" t="s">
        <v>16</v>
      </c>
      <c r="H330" s="114"/>
      <c r="I330" s="112">
        <f>IF(O330=$C$16,P330,IF($C$16=Q330,R330,IF(S330=$C$16,T330,IF(U330=$C$16,V330,IF(W330=$C$16,X330,IF(Y330=$C$16,Z330,IF(AA330=$C$16,AB330,IF(AC330=$C$16,AD330,IF(AE330=$C$16,AF330,IF(AG330=$C$16,AH330,IF(AI330=$C$16,AJ330,IF($C$16=AK330,AL330,0))))))))))))</f>
        <v>0</v>
      </c>
      <c r="J330" s="112"/>
      <c r="K330" s="100"/>
      <c r="L330" s="112"/>
      <c r="M330" s="105"/>
      <c r="N330" s="105"/>
      <c r="O330" s="109">
        <f t="shared" ref="O330" si="4323">+O327+12</f>
        <v>1189</v>
      </c>
      <c r="P330" s="112">
        <f>SUM($L329:P329)</f>
        <v>0</v>
      </c>
      <c r="Q330" s="109">
        <f t="shared" ref="Q330" si="4324">+O330+1</f>
        <v>1190</v>
      </c>
      <c r="R330" s="112">
        <f>SUM($L329:R329)</f>
        <v>0</v>
      </c>
      <c r="S330" s="109">
        <f t="shared" ref="S330" si="4325">+Q330+1</f>
        <v>1191</v>
      </c>
      <c r="T330" s="112">
        <f>SUM($L329:T329)</f>
        <v>0</v>
      </c>
      <c r="U330" s="109">
        <f t="shared" ref="U330" si="4326">+S330+1</f>
        <v>1192</v>
      </c>
      <c r="V330" s="112">
        <f>SUM($L329:V329)</f>
        <v>0</v>
      </c>
      <c r="W330" s="109">
        <f t="shared" ref="W330" si="4327">+U330+1</f>
        <v>1193</v>
      </c>
      <c r="X330" s="112">
        <f>SUM($L329:X329)</f>
        <v>0</v>
      </c>
      <c r="Y330" s="109">
        <f t="shared" ref="Y330" si="4328">+W330+1</f>
        <v>1194</v>
      </c>
      <c r="Z330" s="112">
        <f>SUM($L329:Z329)</f>
        <v>0</v>
      </c>
      <c r="AA330" s="109">
        <f t="shared" ref="AA330" si="4329">+Y330+1</f>
        <v>1195</v>
      </c>
      <c r="AB330" s="112">
        <f>SUM($L329:AB329)</f>
        <v>0</v>
      </c>
      <c r="AC330" s="109">
        <f t="shared" ref="AC330" si="4330">+AA330+1</f>
        <v>1196</v>
      </c>
      <c r="AD330" s="112">
        <f>SUM($L329:AD329)</f>
        <v>0</v>
      </c>
      <c r="AE330" s="109">
        <f t="shared" ref="AE330" si="4331">+AC330+1</f>
        <v>1197</v>
      </c>
      <c r="AF330" s="112">
        <f>SUM($L329:AF329)</f>
        <v>0</v>
      </c>
      <c r="AG330" s="109">
        <f t="shared" ref="AG330" si="4332">+AE330+1</f>
        <v>1198</v>
      </c>
      <c r="AH330" s="112">
        <f>SUM($L329:AH329)</f>
        <v>0</v>
      </c>
      <c r="AI330" s="109">
        <f t="shared" ref="AI330" si="4333">+AG330+1</f>
        <v>1199</v>
      </c>
      <c r="AJ330" s="112">
        <f>SUM($L329:AJ329)</f>
        <v>0</v>
      </c>
      <c r="AK330" s="109">
        <f t="shared" ref="AK330" si="4334">+AI330+1</f>
        <v>1200</v>
      </c>
      <c r="AL330" s="112">
        <f>SUM($L329:AL329)</f>
        <v>0</v>
      </c>
      <c r="AM330" s="112"/>
      <c r="AN330" s="107"/>
      <c r="AO330" s="107"/>
      <c r="AP330" s="107"/>
      <c r="AQ330" s="107"/>
      <c r="AR330" s="108"/>
      <c r="AT330" s="109"/>
      <c r="AU330" s="109"/>
      <c r="AV330" s="109"/>
      <c r="AW330" s="109"/>
      <c r="AX330" s="109"/>
      <c r="AY330" s="109"/>
      <c r="AZ330" s="109"/>
      <c r="BA330" s="109"/>
      <c r="BB330" s="109"/>
      <c r="BC330" s="109"/>
      <c r="BD330" s="109"/>
      <c r="BE330" s="109"/>
      <c r="BF330" s="109"/>
      <c r="BG330" s="109"/>
      <c r="BH330" s="109"/>
      <c r="BI330" s="109"/>
      <c r="BJ330" s="109"/>
      <c r="BK330" s="109"/>
      <c r="BL330" s="109"/>
      <c r="BM330" s="109"/>
      <c r="BN330" s="109"/>
      <c r="BO330" s="109"/>
      <c r="BP330" s="109"/>
      <c r="BQ330" s="109"/>
      <c r="BR330" s="109"/>
      <c r="BS330" s="109"/>
      <c r="BT330" s="110"/>
      <c r="BU330" s="110"/>
      <c r="BV330" s="110"/>
      <c r="BW330" s="110"/>
      <c r="BX330" s="110"/>
      <c r="BY330" s="110"/>
      <c r="BZ330" s="110"/>
      <c r="CA330" s="110"/>
      <c r="CB330" s="110"/>
    </row>
    <row r="331" spans="7:80" s="97" customFormat="1" x14ac:dyDescent="0.25">
      <c r="G331" s="101" t="s">
        <v>17</v>
      </c>
      <c r="H331" s="102">
        <f>IF(O330=$C$16,P331,IF($C$16=Q330,R331,IF(S330=$C$16,T331,IF(U330=$C$16,V331,IF(W330=$C$16,X331,IF(Y330=$C$16,Z331,IF(AA330=$C$16,AB331,IF(AC330=$C$16,AD331,IF(AE330=$C$16,AF331,IF(AG330=$C$16,AH331,IF(AI330=$C$16,AJ331,IF($C$16=AK330,AL331,0))))))))))))</f>
        <v>0</v>
      </c>
      <c r="I331" s="103"/>
      <c r="J331" s="104"/>
      <c r="K331" s="103"/>
      <c r="L331" s="102"/>
      <c r="M331" s="105">
        <f t="shared" ref="M331" si="4335">+AN326</f>
        <v>0</v>
      </c>
      <c r="N331" s="105"/>
      <c r="O331" s="106">
        <f t="shared" ref="O331" si="4336">+O329</f>
        <v>0</v>
      </c>
      <c r="P331" s="102">
        <f t="shared" ref="P331" si="4337">+M331+P329</f>
        <v>0</v>
      </c>
      <c r="Q331" s="106">
        <f t="shared" ref="Q331" si="4338">+Q329+O331</f>
        <v>0</v>
      </c>
      <c r="R331" s="102">
        <f t="shared" ref="R331" si="4339">+R329+P331</f>
        <v>0</v>
      </c>
      <c r="S331" s="106">
        <f t="shared" ref="S331" si="4340">+S329+Q331</f>
        <v>0</v>
      </c>
      <c r="T331" s="102">
        <f t="shared" ref="T331" si="4341">+T329+R331</f>
        <v>0</v>
      </c>
      <c r="U331" s="106">
        <f t="shared" ref="U331" si="4342">+U329+S331</f>
        <v>0</v>
      </c>
      <c r="V331" s="102">
        <f t="shared" ref="V331" si="4343">+V329+T331</f>
        <v>0</v>
      </c>
      <c r="W331" s="106">
        <f t="shared" ref="W331" si="4344">+W329+U331</f>
        <v>0</v>
      </c>
      <c r="X331" s="102">
        <f t="shared" ref="X331" si="4345">+X329+V331</f>
        <v>0</v>
      </c>
      <c r="Y331" s="106">
        <f t="shared" ref="Y331" si="4346">+Y329+W331</f>
        <v>0</v>
      </c>
      <c r="Z331" s="102">
        <f t="shared" ref="Z331" si="4347">+Z329+X331</f>
        <v>0</v>
      </c>
      <c r="AA331" s="106">
        <f t="shared" ref="AA331" si="4348">+AA329+Y331</f>
        <v>0</v>
      </c>
      <c r="AB331" s="102">
        <f t="shared" ref="AB331" si="4349">+AB329+Z331</f>
        <v>0</v>
      </c>
      <c r="AC331" s="106">
        <f t="shared" ref="AC331" si="4350">+AC329+AA331</f>
        <v>0</v>
      </c>
      <c r="AD331" s="102">
        <f t="shared" ref="AD331" si="4351">+AD329+AB331</f>
        <v>0</v>
      </c>
      <c r="AE331" s="106">
        <f t="shared" ref="AE331" si="4352">+AE329+AC331</f>
        <v>0</v>
      </c>
      <c r="AF331" s="102">
        <f t="shared" ref="AF331" si="4353">+AF329+AD331</f>
        <v>0</v>
      </c>
      <c r="AG331" s="106">
        <f t="shared" ref="AG331" si="4354">+AG329+AE331</f>
        <v>0</v>
      </c>
      <c r="AH331" s="102">
        <f t="shared" ref="AH331" si="4355">+AH329+AF331</f>
        <v>0</v>
      </c>
      <c r="AI331" s="106">
        <f t="shared" ref="AI331" si="4356">+AI329+AG331</f>
        <v>0</v>
      </c>
      <c r="AJ331" s="102">
        <f t="shared" ref="AJ331" si="4357">+AJ329+AH331</f>
        <v>0</v>
      </c>
      <c r="AK331" s="106">
        <f t="shared" ref="AK331" si="4358">+AK329+AI331</f>
        <v>0</v>
      </c>
      <c r="AL331" s="102">
        <f t="shared" ref="AL331" si="4359">+AL329+AJ331</f>
        <v>0</v>
      </c>
      <c r="AM331" s="102"/>
      <c r="AN331" s="105"/>
      <c r="AO331" s="105"/>
      <c r="AP331" s="107"/>
      <c r="AQ331" s="107"/>
      <c r="AR331" s="108"/>
      <c r="AT331" s="109"/>
      <c r="AU331" s="109"/>
      <c r="AV331" s="109"/>
      <c r="AW331" s="109"/>
      <c r="AX331" s="109"/>
      <c r="AY331" s="109"/>
      <c r="AZ331" s="109"/>
      <c r="BA331" s="109"/>
      <c r="BB331" s="109"/>
      <c r="BC331" s="109"/>
      <c r="BD331" s="109"/>
      <c r="BE331" s="109"/>
      <c r="BF331" s="109"/>
      <c r="BG331" s="109"/>
      <c r="BH331" s="109"/>
      <c r="BI331" s="109"/>
      <c r="BJ331" s="109"/>
      <c r="BK331" s="109"/>
      <c r="BL331" s="109"/>
      <c r="BM331" s="109"/>
      <c r="BN331" s="109"/>
      <c r="BO331" s="109"/>
      <c r="BP331" s="109"/>
      <c r="BQ331" s="109"/>
      <c r="BR331" s="109"/>
      <c r="BS331" s="109"/>
      <c r="BT331" s="110"/>
      <c r="BU331" s="110"/>
      <c r="BV331" s="110"/>
      <c r="BW331" s="110"/>
      <c r="BX331" s="110"/>
      <c r="BY331" s="110"/>
      <c r="BZ331" s="110"/>
      <c r="CA331" s="110"/>
      <c r="CB331" s="110"/>
    </row>
    <row r="332" spans="7:80" s="97" customFormat="1" x14ac:dyDescent="0.25">
      <c r="G332" s="36"/>
      <c r="H332" s="37"/>
      <c r="I332" s="112"/>
      <c r="J332" s="112"/>
      <c r="K332" s="39"/>
      <c r="L332" s="38"/>
      <c r="M332" s="105"/>
      <c r="N332" s="105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113"/>
      <c r="AO332" s="113"/>
      <c r="AP332" s="113"/>
      <c r="AQ332" s="113"/>
      <c r="AR332" s="108"/>
      <c r="AT332" s="109"/>
      <c r="AU332" s="109"/>
      <c r="AV332" s="109"/>
      <c r="AW332" s="109"/>
      <c r="AX332" s="109"/>
      <c r="AY332" s="109"/>
      <c r="AZ332" s="109"/>
      <c r="BA332" s="109"/>
      <c r="BB332" s="109"/>
      <c r="BC332" s="109"/>
      <c r="BD332" s="109"/>
      <c r="BE332" s="109"/>
      <c r="BF332" s="109"/>
      <c r="BG332" s="109"/>
      <c r="BH332" s="109"/>
      <c r="BI332" s="109"/>
      <c r="BJ332" s="109"/>
      <c r="BK332" s="109"/>
      <c r="BL332" s="109"/>
      <c r="BM332" s="109"/>
      <c r="BN332" s="109"/>
      <c r="BO332" s="109"/>
      <c r="BP332" s="109"/>
      <c r="BQ332" s="109"/>
      <c r="BR332" s="109"/>
      <c r="BS332" s="109"/>
      <c r="BT332" s="110"/>
      <c r="BU332" s="110"/>
      <c r="BV332" s="110"/>
      <c r="BW332" s="110"/>
      <c r="BX332" s="110"/>
      <c r="BY332" s="110"/>
      <c r="BZ332" s="110"/>
      <c r="CA332" s="110"/>
      <c r="CB332" s="110"/>
    </row>
    <row r="333" spans="7:80" s="97" customFormat="1" x14ac:dyDescent="0.25">
      <c r="G333" s="108"/>
      <c r="H333" s="114"/>
      <c r="I333" s="112"/>
      <c r="J333" s="112"/>
      <c r="K333" s="100"/>
      <c r="L333" s="112"/>
      <c r="M333" s="105"/>
      <c r="N333" s="105"/>
      <c r="O333" s="109"/>
      <c r="P333" s="112"/>
      <c r="Q333" s="109"/>
      <c r="R333" s="112"/>
      <c r="S333" s="109"/>
      <c r="T333" s="112"/>
      <c r="U333" s="109"/>
      <c r="V333" s="112"/>
      <c r="W333" s="109"/>
      <c r="X333" s="112"/>
      <c r="Y333" s="109"/>
      <c r="Z333" s="112"/>
      <c r="AA333" s="109"/>
      <c r="AB333" s="112"/>
      <c r="AC333" s="109"/>
      <c r="AD333" s="112"/>
      <c r="AE333" s="109"/>
      <c r="AF333" s="112"/>
      <c r="AG333" s="109"/>
      <c r="AH333" s="112"/>
      <c r="AI333" s="109"/>
      <c r="AJ333" s="112"/>
      <c r="AK333" s="109"/>
      <c r="AL333" s="112"/>
      <c r="AM333" s="112"/>
      <c r="AN333" s="107"/>
      <c r="AO333" s="107"/>
      <c r="AP333" s="107"/>
      <c r="AQ333" s="107"/>
      <c r="AR333" s="108"/>
      <c r="AT333" s="109"/>
      <c r="AU333" s="109"/>
      <c r="AV333" s="109"/>
      <c r="AW333" s="109"/>
      <c r="AX333" s="109"/>
      <c r="AY333" s="109"/>
      <c r="AZ333" s="109"/>
      <c r="BA333" s="109"/>
      <c r="BB333" s="109"/>
      <c r="BC333" s="109"/>
      <c r="BD333" s="109"/>
      <c r="BE333" s="109"/>
      <c r="BF333" s="109"/>
      <c r="BG333" s="109"/>
      <c r="BH333" s="109"/>
      <c r="BI333" s="109"/>
      <c r="BJ333" s="109"/>
      <c r="BK333" s="109"/>
      <c r="BL333" s="109"/>
      <c r="BM333" s="109"/>
      <c r="BN333" s="109"/>
      <c r="BO333" s="109"/>
      <c r="BP333" s="109"/>
      <c r="BQ333" s="109"/>
      <c r="BR333" s="109"/>
      <c r="BS333" s="109"/>
      <c r="BT333" s="110"/>
      <c r="BU333" s="110"/>
      <c r="BV333" s="110"/>
      <c r="BW333" s="110"/>
      <c r="BX333" s="110"/>
      <c r="BY333" s="110"/>
      <c r="BZ333" s="110"/>
      <c r="CA333" s="110"/>
      <c r="CB333" s="110"/>
    </row>
    <row r="334" spans="7:80" s="97" customFormat="1" x14ac:dyDescent="0.25">
      <c r="G334" s="101"/>
      <c r="H334" s="102"/>
      <c r="I334" s="103"/>
      <c r="J334" s="104"/>
      <c r="K334" s="103"/>
      <c r="L334" s="102"/>
      <c r="M334" s="105"/>
      <c r="N334" s="105"/>
      <c r="O334" s="106"/>
      <c r="P334" s="102"/>
      <c r="Q334" s="106"/>
      <c r="R334" s="102"/>
      <c r="S334" s="106"/>
      <c r="T334" s="102"/>
      <c r="U334" s="106"/>
      <c r="V334" s="102"/>
      <c r="W334" s="106"/>
      <c r="X334" s="102"/>
      <c r="Y334" s="106"/>
      <c r="Z334" s="102"/>
      <c r="AA334" s="106"/>
      <c r="AB334" s="102"/>
      <c r="AC334" s="106"/>
      <c r="AD334" s="102"/>
      <c r="AE334" s="106"/>
      <c r="AF334" s="102"/>
      <c r="AG334" s="106"/>
      <c r="AH334" s="102"/>
      <c r="AI334" s="106"/>
      <c r="AJ334" s="102"/>
      <c r="AK334" s="106"/>
      <c r="AL334" s="102"/>
      <c r="AM334" s="102"/>
      <c r="AN334" s="105"/>
      <c r="AO334" s="105"/>
      <c r="AP334" s="107"/>
      <c r="AQ334" s="107"/>
      <c r="AR334" s="108"/>
      <c r="AT334" s="109"/>
      <c r="AU334" s="109"/>
      <c r="AV334" s="109"/>
      <c r="AW334" s="109"/>
      <c r="AX334" s="109"/>
      <c r="AY334" s="109"/>
      <c r="AZ334" s="109"/>
      <c r="BA334" s="109"/>
      <c r="BB334" s="109"/>
      <c r="BC334" s="109"/>
      <c r="BD334" s="109"/>
      <c r="BE334" s="109"/>
      <c r="BF334" s="109"/>
      <c r="BG334" s="109"/>
      <c r="BH334" s="109"/>
      <c r="BI334" s="109"/>
      <c r="BJ334" s="109"/>
      <c r="BK334" s="109"/>
      <c r="BL334" s="109"/>
      <c r="BM334" s="109"/>
      <c r="BN334" s="109"/>
      <c r="BO334" s="109"/>
      <c r="BP334" s="109"/>
      <c r="BQ334" s="109"/>
      <c r="BR334" s="109"/>
      <c r="BS334" s="109"/>
      <c r="BT334" s="110"/>
      <c r="BU334" s="110"/>
      <c r="BV334" s="110"/>
      <c r="BW334" s="110"/>
      <c r="BX334" s="110"/>
      <c r="BY334" s="110"/>
      <c r="BZ334" s="110"/>
      <c r="CA334" s="110"/>
      <c r="CB334" s="110"/>
    </row>
    <row r="335" spans="7:80" s="97" customFormat="1" x14ac:dyDescent="0.25">
      <c r="G335" s="36"/>
      <c r="H335" s="37"/>
      <c r="I335" s="112"/>
      <c r="J335" s="112"/>
      <c r="K335" s="39"/>
      <c r="L335" s="38"/>
      <c r="M335" s="105"/>
      <c r="N335" s="105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113"/>
      <c r="AO335" s="113"/>
      <c r="AP335" s="107"/>
      <c r="AQ335" s="113"/>
      <c r="AR335" s="108"/>
      <c r="AT335" s="109"/>
      <c r="AU335" s="109"/>
      <c r="AV335" s="109"/>
      <c r="AW335" s="109"/>
      <c r="AX335" s="109"/>
      <c r="AY335" s="109"/>
      <c r="AZ335" s="109"/>
      <c r="BA335" s="109"/>
      <c r="BB335" s="109"/>
      <c r="BC335" s="109"/>
      <c r="BD335" s="109"/>
      <c r="BE335" s="109"/>
      <c r="BF335" s="109"/>
      <c r="BG335" s="109"/>
      <c r="BH335" s="109"/>
      <c r="BI335" s="109"/>
      <c r="BJ335" s="109"/>
      <c r="BK335" s="109"/>
      <c r="BL335" s="109"/>
      <c r="BM335" s="109"/>
      <c r="BN335" s="109"/>
      <c r="BO335" s="109"/>
      <c r="BP335" s="109"/>
      <c r="BQ335" s="109"/>
      <c r="BR335" s="109"/>
      <c r="BS335" s="109"/>
      <c r="BT335" s="110"/>
      <c r="BU335" s="110"/>
      <c r="BV335" s="110"/>
      <c r="BW335" s="110"/>
      <c r="BX335" s="110"/>
      <c r="BY335" s="110"/>
      <c r="BZ335" s="110"/>
      <c r="CA335" s="110"/>
      <c r="CB335" s="110"/>
    </row>
    <row r="336" spans="7:80" x14ac:dyDescent="0.25">
      <c r="L336" s="38"/>
      <c r="M336" s="105"/>
      <c r="N336" s="105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113"/>
      <c r="AO336" s="113"/>
      <c r="AP336" s="113"/>
      <c r="AQ336" s="107"/>
      <c r="AR336" s="36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1"/>
      <c r="BU336" s="121"/>
      <c r="BV336" s="121"/>
      <c r="BW336" s="121"/>
      <c r="BX336" s="121"/>
      <c r="BY336" s="121"/>
      <c r="BZ336" s="122"/>
      <c r="CA336" s="122"/>
      <c r="CB336" s="122"/>
    </row>
    <row r="337" spans="12:80" x14ac:dyDescent="0.25">
      <c r="L337" s="38"/>
      <c r="M337" s="105"/>
      <c r="N337" s="105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113"/>
      <c r="AO337" s="113"/>
      <c r="AP337" s="113"/>
      <c r="AQ337" s="107"/>
      <c r="AR337" s="36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  <c r="BE337" s="120"/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1"/>
      <c r="BU337" s="121"/>
      <c r="BV337" s="121"/>
      <c r="BW337" s="121"/>
      <c r="BX337" s="121"/>
      <c r="BY337" s="121"/>
      <c r="BZ337" s="122"/>
      <c r="CA337" s="122"/>
      <c r="CB337" s="122"/>
    </row>
    <row r="338" spans="12:80" x14ac:dyDescent="0.25">
      <c r="L338" s="38"/>
      <c r="M338" s="105"/>
      <c r="N338" s="105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113"/>
      <c r="AO338" s="113"/>
      <c r="AP338" s="113"/>
      <c r="AQ338" s="113"/>
      <c r="AR338" s="36"/>
      <c r="AT338" s="120"/>
      <c r="AU338" s="120"/>
      <c r="AV338" s="120"/>
      <c r="AW338" s="120"/>
      <c r="AX338" s="120"/>
      <c r="AY338" s="120"/>
      <c r="AZ338" s="120"/>
      <c r="BA338" s="120"/>
      <c r="BB338" s="120"/>
      <c r="BC338" s="120"/>
      <c r="BD338" s="120"/>
      <c r="BE338" s="120"/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1"/>
      <c r="BU338" s="121"/>
      <c r="BV338" s="121"/>
      <c r="BW338" s="121"/>
      <c r="BX338" s="121"/>
      <c r="BY338" s="121"/>
      <c r="BZ338" s="122"/>
      <c r="CA338" s="122"/>
      <c r="CB338" s="122"/>
    </row>
    <row r="339" spans="12:80" x14ac:dyDescent="0.25">
      <c r="L339" s="38"/>
      <c r="M339" s="105"/>
      <c r="N339" s="105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113"/>
      <c r="AO339" s="113"/>
      <c r="AP339" s="113"/>
      <c r="AQ339" s="107"/>
      <c r="AR339" s="36"/>
      <c r="AT339" s="120"/>
      <c r="AU339" s="120"/>
      <c r="AV339" s="120"/>
      <c r="AW339" s="120"/>
      <c r="AX339" s="120"/>
      <c r="AY339" s="120"/>
      <c r="AZ339" s="120"/>
      <c r="BA339" s="120"/>
      <c r="BB339" s="120"/>
      <c r="BC339" s="120"/>
      <c r="BD339" s="120"/>
      <c r="BE339" s="120"/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  <c r="BS339" s="120"/>
      <c r="BT339" s="121"/>
      <c r="BU339" s="121"/>
      <c r="BV339" s="121"/>
      <c r="BW339" s="121"/>
      <c r="BX339" s="121"/>
      <c r="BY339" s="121"/>
      <c r="BZ339" s="122"/>
      <c r="CA339" s="122"/>
      <c r="CB339" s="122"/>
    </row>
    <row r="340" spans="12:80" x14ac:dyDescent="0.25">
      <c r="L340" s="38"/>
      <c r="M340" s="105"/>
      <c r="N340" s="105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113"/>
      <c r="AO340" s="113"/>
      <c r="AP340" s="113"/>
      <c r="AQ340" s="107"/>
      <c r="AR340" s="36"/>
      <c r="AT340" s="120"/>
      <c r="AU340" s="120"/>
      <c r="AV340" s="120"/>
      <c r="AW340" s="120"/>
      <c r="AX340" s="120"/>
      <c r="AY340" s="120"/>
      <c r="AZ340" s="120"/>
      <c r="BA340" s="120"/>
      <c r="BB340" s="120"/>
      <c r="BC340" s="120"/>
      <c r="BD340" s="120"/>
      <c r="BE340" s="120"/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  <c r="BS340" s="120"/>
      <c r="BT340" s="121"/>
      <c r="BU340" s="121"/>
      <c r="BV340" s="121"/>
      <c r="BW340" s="121"/>
      <c r="BX340" s="121"/>
      <c r="BY340" s="121"/>
      <c r="BZ340" s="122"/>
      <c r="CA340" s="122"/>
      <c r="CB340" s="122"/>
    </row>
    <row r="341" spans="12:80" x14ac:dyDescent="0.25">
      <c r="L341" s="38"/>
      <c r="M341" s="105"/>
      <c r="N341" s="105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113"/>
      <c r="AO341" s="113"/>
      <c r="AP341" s="113"/>
      <c r="AQ341" s="113"/>
      <c r="AR341" s="36"/>
      <c r="AT341" s="120"/>
      <c r="AU341" s="120"/>
      <c r="AV341" s="120"/>
      <c r="AW341" s="120"/>
      <c r="AX341" s="120"/>
      <c r="AY341" s="120"/>
      <c r="AZ341" s="120"/>
      <c r="BA341" s="120"/>
      <c r="BB341" s="120"/>
      <c r="BC341" s="120"/>
      <c r="BD341" s="120"/>
      <c r="BE341" s="120"/>
      <c r="BF341" s="120"/>
      <c r="BG341" s="120"/>
      <c r="BH341" s="120"/>
      <c r="BI341" s="120"/>
      <c r="BJ341" s="120"/>
      <c r="BK341" s="120"/>
      <c r="BL341" s="120"/>
      <c r="BM341" s="120"/>
      <c r="BN341" s="120"/>
      <c r="BO341" s="120"/>
      <c r="BP341" s="120"/>
      <c r="BQ341" s="120"/>
      <c r="BR341" s="120"/>
      <c r="BS341" s="120"/>
      <c r="BT341" s="121"/>
      <c r="BU341" s="121"/>
      <c r="BV341" s="121"/>
      <c r="BW341" s="121"/>
      <c r="BX341" s="121"/>
      <c r="BY341" s="121"/>
      <c r="BZ341" s="122"/>
      <c r="CA341" s="122"/>
      <c r="CB341" s="122"/>
    </row>
    <row r="342" spans="12:80" x14ac:dyDescent="0.25">
      <c r="L342" s="38"/>
      <c r="M342" s="105"/>
      <c r="N342" s="105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113"/>
      <c r="AO342" s="113"/>
      <c r="AP342" s="113"/>
      <c r="AQ342" s="107"/>
      <c r="AR342" s="36"/>
      <c r="AT342" s="120"/>
      <c r="AU342" s="120"/>
      <c r="AV342" s="120"/>
      <c r="AW342" s="120"/>
      <c r="AX342" s="120"/>
      <c r="AY342" s="120"/>
      <c r="AZ342" s="120"/>
      <c r="BA342" s="120"/>
      <c r="BB342" s="120"/>
      <c r="BC342" s="120"/>
      <c r="BD342" s="120"/>
      <c r="BE342" s="120"/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  <c r="BS342" s="120"/>
      <c r="BT342" s="121"/>
      <c r="BU342" s="121"/>
      <c r="BV342" s="121"/>
      <c r="BW342" s="121"/>
      <c r="BX342" s="121"/>
      <c r="BY342" s="121"/>
      <c r="BZ342" s="122"/>
      <c r="CA342" s="122"/>
      <c r="CB342" s="122"/>
    </row>
    <row r="343" spans="12:80" x14ac:dyDescent="0.25">
      <c r="L343" s="38"/>
      <c r="M343" s="105"/>
      <c r="N343" s="105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113"/>
      <c r="AO343" s="113"/>
      <c r="AP343" s="113"/>
      <c r="AQ343" s="107"/>
      <c r="AR343" s="36"/>
      <c r="AT343" s="120"/>
      <c r="AU343" s="120"/>
      <c r="AV343" s="120"/>
      <c r="AW343" s="120"/>
      <c r="AX343" s="120"/>
      <c r="AY343" s="120"/>
      <c r="AZ343" s="120"/>
      <c r="BA343" s="120"/>
      <c r="BB343" s="120"/>
      <c r="BC343" s="120"/>
      <c r="BD343" s="120"/>
      <c r="BE343" s="120"/>
      <c r="BF343" s="120"/>
      <c r="BG343" s="120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1"/>
      <c r="BU343" s="121"/>
      <c r="BV343" s="121"/>
      <c r="BW343" s="121"/>
      <c r="BX343" s="121"/>
      <c r="BY343" s="121"/>
      <c r="BZ343" s="122"/>
      <c r="CA343" s="122"/>
      <c r="CB343" s="122"/>
    </row>
    <row r="344" spans="12:80" x14ac:dyDescent="0.25">
      <c r="L344" s="38"/>
      <c r="M344" s="105"/>
      <c r="N344" s="105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113"/>
      <c r="AO344" s="113"/>
      <c r="AP344" s="113"/>
      <c r="AQ344" s="113"/>
      <c r="AR344" s="36"/>
      <c r="AT344" s="120"/>
      <c r="AU344" s="120"/>
      <c r="AV344" s="120"/>
      <c r="AW344" s="120"/>
      <c r="AX344" s="120"/>
      <c r="AY344" s="120"/>
      <c r="AZ344" s="120"/>
      <c r="BA344" s="120"/>
      <c r="BB344" s="120"/>
      <c r="BC344" s="120"/>
      <c r="BD344" s="120"/>
      <c r="BE344" s="120"/>
      <c r="BF344" s="120"/>
      <c r="BG344" s="120"/>
      <c r="BH344" s="120"/>
      <c r="BI344" s="120"/>
      <c r="BJ344" s="120"/>
      <c r="BK344" s="120"/>
      <c r="BL344" s="120"/>
      <c r="BM344" s="120"/>
      <c r="BN344" s="120"/>
      <c r="BO344" s="120"/>
      <c r="BP344" s="120"/>
      <c r="BQ344" s="120"/>
      <c r="BR344" s="120"/>
      <c r="BS344" s="120"/>
      <c r="BT344" s="121"/>
      <c r="BU344" s="121"/>
      <c r="BV344" s="121"/>
      <c r="BW344" s="121"/>
      <c r="BX344" s="121"/>
      <c r="BY344" s="121"/>
      <c r="BZ344" s="122"/>
      <c r="CA344" s="122"/>
      <c r="CB344" s="122"/>
    </row>
    <row r="345" spans="12:80" x14ac:dyDescent="0.25">
      <c r="L345" s="38"/>
      <c r="M345" s="105"/>
      <c r="N345" s="105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113"/>
      <c r="AO345" s="113"/>
      <c r="AP345" s="113"/>
      <c r="AQ345" s="107"/>
      <c r="AR345" s="36"/>
      <c r="AT345" s="120"/>
      <c r="AU345" s="120"/>
      <c r="AV345" s="120"/>
      <c r="AW345" s="120"/>
      <c r="AX345" s="120"/>
      <c r="AY345" s="120"/>
      <c r="AZ345" s="120"/>
      <c r="BA345" s="120"/>
      <c r="BB345" s="120"/>
      <c r="BC345" s="120"/>
      <c r="BD345" s="120"/>
      <c r="BE345" s="120"/>
      <c r="BF345" s="120"/>
      <c r="BG345" s="120"/>
      <c r="BH345" s="120"/>
      <c r="BI345" s="120"/>
      <c r="BJ345" s="120"/>
      <c r="BK345" s="120"/>
      <c r="BL345" s="120"/>
      <c r="BM345" s="120"/>
      <c r="BN345" s="120"/>
      <c r="BO345" s="120"/>
      <c r="BP345" s="120"/>
      <c r="BQ345" s="120"/>
      <c r="BR345" s="120"/>
      <c r="BS345" s="120"/>
      <c r="BT345" s="121"/>
      <c r="BU345" s="121"/>
      <c r="BV345" s="121"/>
      <c r="BW345" s="121"/>
      <c r="BX345" s="121"/>
      <c r="BY345" s="121"/>
      <c r="BZ345" s="122"/>
      <c r="CA345" s="122"/>
      <c r="CB345" s="122"/>
    </row>
    <row r="346" spans="12:80" x14ac:dyDescent="0.25">
      <c r="L346" s="38"/>
      <c r="M346" s="105"/>
      <c r="N346" s="105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113"/>
      <c r="AO346" s="113"/>
      <c r="AP346" s="113"/>
      <c r="AQ346" s="107"/>
      <c r="AR346" s="36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20"/>
      <c r="BE346" s="120"/>
      <c r="BF346" s="120"/>
      <c r="BG346" s="120"/>
      <c r="BH346" s="120"/>
      <c r="BI346" s="120"/>
      <c r="BJ346" s="120"/>
      <c r="BK346" s="120"/>
      <c r="BL346" s="120"/>
      <c r="BM346" s="120"/>
      <c r="BN346" s="120"/>
      <c r="BO346" s="120"/>
      <c r="BP346" s="120"/>
      <c r="BQ346" s="120"/>
      <c r="BR346" s="120"/>
      <c r="BS346" s="120"/>
      <c r="BT346" s="121"/>
      <c r="BU346" s="121"/>
      <c r="BV346" s="121"/>
      <c r="BW346" s="121"/>
      <c r="BX346" s="121"/>
      <c r="BY346" s="121"/>
      <c r="BZ346" s="122"/>
      <c r="CA346" s="122"/>
      <c r="CB346" s="122"/>
    </row>
    <row r="347" spans="12:80" x14ac:dyDescent="0.25">
      <c r="L347" s="38"/>
      <c r="M347" s="105"/>
      <c r="N347" s="105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113"/>
      <c r="AO347" s="113"/>
      <c r="AP347" s="113"/>
      <c r="AQ347" s="113"/>
      <c r="AR347" s="36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20"/>
      <c r="BE347" s="120"/>
      <c r="BF347" s="120"/>
      <c r="BG347" s="120"/>
      <c r="BH347" s="120"/>
      <c r="BI347" s="120"/>
      <c r="BJ347" s="120"/>
      <c r="BK347" s="120"/>
      <c r="BL347" s="120"/>
      <c r="BM347" s="120"/>
      <c r="BN347" s="120"/>
      <c r="BO347" s="120"/>
      <c r="BP347" s="120"/>
      <c r="BQ347" s="120"/>
      <c r="BR347" s="120"/>
      <c r="BS347" s="120"/>
      <c r="BT347" s="121"/>
      <c r="BU347" s="121"/>
      <c r="BV347" s="121"/>
      <c r="BW347" s="121"/>
      <c r="BX347" s="121"/>
      <c r="BY347" s="121"/>
      <c r="BZ347" s="122"/>
      <c r="CA347" s="122"/>
      <c r="CB347" s="122"/>
    </row>
    <row r="348" spans="12:80" x14ac:dyDescent="0.25">
      <c r="L348" s="38"/>
      <c r="M348" s="105"/>
      <c r="N348" s="105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113"/>
      <c r="AO348" s="113"/>
      <c r="AP348" s="113"/>
      <c r="AQ348" s="107"/>
      <c r="AR348" s="36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1"/>
      <c r="BU348" s="121"/>
      <c r="BV348" s="121"/>
      <c r="BW348" s="121"/>
      <c r="BX348" s="121"/>
      <c r="BY348" s="121"/>
      <c r="BZ348" s="122"/>
      <c r="CA348" s="122"/>
      <c r="CB348" s="122"/>
    </row>
    <row r="349" spans="12:80" x14ac:dyDescent="0.25">
      <c r="L349" s="38"/>
      <c r="M349" s="105"/>
      <c r="N349" s="105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113"/>
      <c r="AO349" s="113"/>
      <c r="AP349" s="113"/>
      <c r="AQ349" s="105"/>
      <c r="AR349" s="36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20"/>
      <c r="BE349" s="120"/>
      <c r="BF349" s="120"/>
      <c r="BG349" s="120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1"/>
      <c r="BU349" s="121"/>
      <c r="BV349" s="121"/>
      <c r="BW349" s="121"/>
      <c r="BX349" s="121"/>
      <c r="BY349" s="121"/>
      <c r="BZ349" s="122"/>
      <c r="CA349" s="122"/>
      <c r="CB349" s="122"/>
    </row>
    <row r="350" spans="12:80" x14ac:dyDescent="0.25">
      <c r="L350" s="38"/>
      <c r="M350" s="105"/>
      <c r="N350" s="105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113"/>
      <c r="AO350" s="113"/>
      <c r="AP350" s="113"/>
      <c r="AQ350" s="113"/>
      <c r="AR350" s="36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  <c r="BE350" s="120"/>
      <c r="BF350" s="120"/>
      <c r="BG350" s="120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1"/>
      <c r="BU350" s="121"/>
      <c r="BV350" s="121"/>
      <c r="BW350" s="121"/>
      <c r="BX350" s="121"/>
      <c r="BY350" s="121"/>
      <c r="BZ350" s="122"/>
      <c r="CA350" s="122"/>
      <c r="CB350" s="122"/>
    </row>
    <row r="351" spans="12:80" x14ac:dyDescent="0.25">
      <c r="L351" s="38"/>
      <c r="M351" s="105"/>
      <c r="N351" s="105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113"/>
      <c r="AO351" s="113"/>
      <c r="AP351" s="113"/>
      <c r="AQ351" s="107"/>
      <c r="AR351" s="36"/>
      <c r="AT351" s="120"/>
      <c r="AU351" s="120"/>
      <c r="AV351" s="120"/>
      <c r="AW351" s="120"/>
      <c r="AX351" s="120"/>
      <c r="AY351" s="120"/>
      <c r="AZ351" s="120"/>
      <c r="BA351" s="120"/>
      <c r="BB351" s="120"/>
      <c r="BC351" s="120"/>
      <c r="BD351" s="120"/>
      <c r="BE351" s="120"/>
      <c r="BF351" s="120"/>
      <c r="BG351" s="120"/>
      <c r="BH351" s="120"/>
      <c r="BI351" s="120"/>
      <c r="BJ351" s="120"/>
      <c r="BK351" s="120"/>
      <c r="BL351" s="120"/>
      <c r="BM351" s="120"/>
      <c r="BN351" s="120"/>
      <c r="BO351" s="120"/>
      <c r="BP351" s="120"/>
      <c r="BQ351" s="120"/>
      <c r="BR351" s="120"/>
      <c r="BS351" s="120"/>
      <c r="BT351" s="121"/>
      <c r="BU351" s="121"/>
      <c r="BV351" s="121"/>
      <c r="BW351" s="121"/>
      <c r="BX351" s="121"/>
      <c r="BY351" s="121"/>
      <c r="BZ351" s="122"/>
      <c r="CA351" s="122"/>
      <c r="CB351" s="122"/>
    </row>
    <row r="352" spans="12:80" x14ac:dyDescent="0.25">
      <c r="L352" s="38"/>
      <c r="M352" s="105"/>
      <c r="N352" s="105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113"/>
      <c r="AO352" s="113"/>
      <c r="AP352" s="113"/>
      <c r="AQ352" s="107"/>
      <c r="AR352" s="36"/>
      <c r="AT352" s="120"/>
      <c r="AU352" s="120"/>
      <c r="AV352" s="120"/>
      <c r="AW352" s="120"/>
      <c r="AX352" s="120"/>
      <c r="AY352" s="120"/>
      <c r="AZ352" s="120"/>
      <c r="BA352" s="120"/>
      <c r="BB352" s="120"/>
      <c r="BC352" s="120"/>
      <c r="BD352" s="120"/>
      <c r="BE352" s="120"/>
      <c r="BF352" s="120"/>
      <c r="BG352" s="120"/>
      <c r="BH352" s="120"/>
      <c r="BI352" s="120"/>
      <c r="BJ352" s="120"/>
      <c r="BK352" s="120"/>
      <c r="BL352" s="120"/>
      <c r="BM352" s="120"/>
      <c r="BN352" s="120"/>
      <c r="BO352" s="120"/>
      <c r="BP352" s="120"/>
      <c r="BQ352" s="120"/>
      <c r="BR352" s="120"/>
      <c r="BS352" s="120"/>
      <c r="BT352" s="121"/>
      <c r="BU352" s="121"/>
      <c r="BV352" s="121"/>
      <c r="BW352" s="121"/>
      <c r="BX352" s="121"/>
      <c r="BY352" s="121"/>
      <c r="BZ352" s="122"/>
      <c r="CA352" s="122"/>
      <c r="CB352" s="122"/>
    </row>
    <row r="353" spans="12:80" x14ac:dyDescent="0.25">
      <c r="L353" s="38"/>
      <c r="M353" s="105"/>
      <c r="N353" s="105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113"/>
      <c r="AO353" s="113"/>
      <c r="AP353" s="113"/>
      <c r="AQ353" s="113"/>
      <c r="AR353" s="36"/>
      <c r="AT353" s="120"/>
      <c r="AU353" s="120"/>
      <c r="AV353" s="120"/>
      <c r="AW353" s="120"/>
      <c r="AX353" s="120"/>
      <c r="AY353" s="120"/>
      <c r="AZ353" s="120"/>
      <c r="BA353" s="120"/>
      <c r="BB353" s="120"/>
      <c r="BC353" s="120"/>
      <c r="BD353" s="120"/>
      <c r="BE353" s="120"/>
      <c r="BF353" s="120"/>
      <c r="BG353" s="120"/>
      <c r="BH353" s="120"/>
      <c r="BI353" s="120"/>
      <c r="BJ353" s="120"/>
      <c r="BK353" s="120"/>
      <c r="BL353" s="120"/>
      <c r="BM353" s="120"/>
      <c r="BN353" s="120"/>
      <c r="BO353" s="120"/>
      <c r="BP353" s="120"/>
      <c r="BQ353" s="120"/>
      <c r="BR353" s="120"/>
      <c r="BS353" s="120"/>
      <c r="BT353" s="121"/>
      <c r="BU353" s="121"/>
      <c r="BV353" s="121"/>
      <c r="BW353" s="121"/>
      <c r="BX353" s="121"/>
      <c r="BY353" s="121"/>
      <c r="BZ353" s="122"/>
      <c r="CA353" s="122"/>
      <c r="CB353" s="122"/>
    </row>
    <row r="354" spans="12:80" x14ac:dyDescent="0.25">
      <c r="L354" s="38"/>
      <c r="M354" s="105"/>
      <c r="N354" s="105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113"/>
      <c r="AO354" s="113"/>
      <c r="AP354" s="113"/>
      <c r="AQ354" s="107"/>
      <c r="AR354" s="36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20"/>
      <c r="BE354" s="120"/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  <c r="BS354" s="120"/>
      <c r="BT354" s="121"/>
      <c r="BU354" s="121"/>
      <c r="BV354" s="121"/>
      <c r="BW354" s="121"/>
      <c r="BX354" s="121"/>
      <c r="BY354" s="121"/>
      <c r="BZ354" s="122"/>
      <c r="CA354" s="122"/>
      <c r="CB354" s="122"/>
    </row>
    <row r="355" spans="12:80" x14ac:dyDescent="0.25">
      <c r="L355" s="38"/>
      <c r="M355" s="105"/>
      <c r="N355" s="105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113"/>
      <c r="AO355" s="113"/>
      <c r="AP355" s="113"/>
      <c r="AQ355" s="107"/>
      <c r="AR355" s="36"/>
      <c r="AT355" s="120"/>
      <c r="AU355" s="120"/>
      <c r="AV355" s="120"/>
      <c r="AW355" s="120"/>
      <c r="AX355" s="120"/>
      <c r="AY355" s="120"/>
      <c r="AZ355" s="120"/>
      <c r="BA355" s="120"/>
      <c r="BB355" s="120"/>
      <c r="BC355" s="120"/>
      <c r="BD355" s="120"/>
      <c r="BE355" s="120"/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  <c r="BS355" s="120"/>
      <c r="BT355" s="121"/>
      <c r="BU355" s="121"/>
      <c r="BV355" s="121"/>
      <c r="BW355" s="121"/>
      <c r="BX355" s="121"/>
      <c r="BY355" s="121"/>
      <c r="BZ355" s="122"/>
      <c r="CA355" s="122"/>
      <c r="CB355" s="122"/>
    </row>
    <row r="356" spans="12:80" x14ac:dyDescent="0.25">
      <c r="L356" s="38"/>
      <c r="M356" s="105"/>
      <c r="N356" s="105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113"/>
      <c r="AO356" s="113"/>
      <c r="AP356" s="113"/>
      <c r="AQ356" s="113"/>
      <c r="AR356" s="36"/>
      <c r="AT356" s="120"/>
      <c r="AU356" s="120"/>
      <c r="AV356" s="120"/>
      <c r="AW356" s="120"/>
      <c r="AX356" s="120"/>
      <c r="AY356" s="120"/>
      <c r="AZ356" s="120"/>
      <c r="BA356" s="120"/>
      <c r="BB356" s="120"/>
      <c r="BC356" s="120"/>
      <c r="BD356" s="120"/>
      <c r="BE356" s="120"/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  <c r="BS356" s="120"/>
      <c r="BT356" s="121"/>
      <c r="BU356" s="121"/>
      <c r="BV356" s="121"/>
      <c r="BW356" s="121"/>
      <c r="BX356" s="121"/>
      <c r="BY356" s="121"/>
      <c r="BZ356" s="122"/>
      <c r="CA356" s="122"/>
      <c r="CB356" s="122"/>
    </row>
    <row r="357" spans="12:80" x14ac:dyDescent="0.25">
      <c r="L357" s="38"/>
      <c r="M357" s="105"/>
      <c r="N357" s="105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113"/>
      <c r="AO357" s="113"/>
      <c r="AP357" s="113"/>
      <c r="AQ357" s="107"/>
      <c r="AR357" s="36"/>
      <c r="AT357" s="120"/>
      <c r="AU357" s="120"/>
      <c r="AV357" s="120"/>
      <c r="AW357" s="120"/>
      <c r="AX357" s="120"/>
      <c r="AY357" s="120"/>
      <c r="AZ357" s="120"/>
      <c r="BA357" s="120"/>
      <c r="BB357" s="120"/>
      <c r="BC357" s="120"/>
      <c r="BD357" s="120"/>
      <c r="BE357" s="120"/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  <c r="BS357" s="120"/>
      <c r="BT357" s="121"/>
      <c r="BU357" s="121"/>
      <c r="BV357" s="121"/>
      <c r="BW357" s="121"/>
      <c r="BX357" s="121"/>
      <c r="BY357" s="121"/>
      <c r="BZ357" s="122"/>
      <c r="CA357" s="122"/>
      <c r="CB357" s="122"/>
    </row>
    <row r="358" spans="12:80" x14ac:dyDescent="0.25">
      <c r="L358" s="38"/>
      <c r="M358" s="105"/>
      <c r="N358" s="105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113"/>
      <c r="AO358" s="113"/>
      <c r="AP358" s="113"/>
      <c r="AQ358" s="107"/>
      <c r="AR358" s="36"/>
      <c r="AT358" s="120"/>
      <c r="AU358" s="120"/>
      <c r="AV358" s="120"/>
      <c r="AW358" s="120"/>
      <c r="AX358" s="120"/>
      <c r="AY358" s="120"/>
      <c r="AZ358" s="120"/>
      <c r="BA358" s="120"/>
      <c r="BB358" s="120"/>
      <c r="BC358" s="120"/>
      <c r="BD358" s="120"/>
      <c r="BE358" s="120"/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  <c r="BS358" s="120"/>
      <c r="BT358" s="121"/>
      <c r="BU358" s="121"/>
      <c r="BV358" s="121"/>
      <c r="BW358" s="121"/>
      <c r="BX358" s="121"/>
      <c r="BY358" s="121"/>
      <c r="BZ358" s="122"/>
      <c r="CA358" s="122"/>
      <c r="CB358" s="122"/>
    </row>
    <row r="359" spans="12:80" x14ac:dyDescent="0.25">
      <c r="L359" s="38"/>
      <c r="M359" s="105"/>
      <c r="N359" s="105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113"/>
      <c r="AO359" s="113"/>
      <c r="AP359" s="113"/>
      <c r="AQ359" s="113"/>
      <c r="AR359" s="36"/>
      <c r="AT359" s="120"/>
      <c r="AU359" s="120"/>
      <c r="AV359" s="120"/>
      <c r="AW359" s="120"/>
      <c r="AX359" s="120"/>
      <c r="AY359" s="120"/>
      <c r="AZ359" s="120"/>
      <c r="BA359" s="120"/>
      <c r="BB359" s="120"/>
      <c r="BC359" s="120"/>
      <c r="BD359" s="120"/>
      <c r="BE359" s="120"/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  <c r="BS359" s="120"/>
      <c r="BT359" s="121"/>
      <c r="BU359" s="121"/>
      <c r="BV359" s="121"/>
      <c r="BW359" s="121"/>
      <c r="BX359" s="121"/>
      <c r="BY359" s="121"/>
      <c r="BZ359" s="122"/>
      <c r="CA359" s="122"/>
      <c r="CB359" s="122"/>
    </row>
    <row r="360" spans="12:80" x14ac:dyDescent="0.25">
      <c r="L360" s="38"/>
      <c r="M360" s="105"/>
      <c r="N360" s="105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113"/>
      <c r="AO360" s="113"/>
      <c r="AP360" s="113"/>
      <c r="AQ360" s="107"/>
      <c r="AR360" s="36"/>
      <c r="AT360" s="120"/>
      <c r="AU360" s="120"/>
      <c r="AV360" s="120"/>
      <c r="AW360" s="120"/>
      <c r="AX360" s="120"/>
      <c r="AY360" s="120"/>
      <c r="AZ360" s="120"/>
      <c r="BA360" s="120"/>
      <c r="BB360" s="120"/>
      <c r="BC360" s="120"/>
      <c r="BD360" s="120"/>
      <c r="BE360" s="120"/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  <c r="BS360" s="120"/>
      <c r="BT360" s="121"/>
      <c r="BU360" s="121"/>
      <c r="BV360" s="121"/>
      <c r="BW360" s="121"/>
      <c r="BX360" s="121"/>
      <c r="BY360" s="121"/>
      <c r="BZ360" s="122"/>
      <c r="CA360" s="122"/>
      <c r="CB360" s="122"/>
    </row>
    <row r="361" spans="12:80" x14ac:dyDescent="0.25">
      <c r="L361" s="38"/>
      <c r="M361" s="105"/>
      <c r="N361" s="105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113"/>
      <c r="AO361" s="113"/>
      <c r="AP361" s="113"/>
      <c r="AQ361" s="107"/>
      <c r="AR361" s="36"/>
      <c r="AT361" s="120"/>
      <c r="AU361" s="120"/>
      <c r="AV361" s="120"/>
      <c r="AW361" s="120"/>
      <c r="AX361" s="120"/>
      <c r="AY361" s="120"/>
      <c r="AZ361" s="120"/>
      <c r="BA361" s="120"/>
      <c r="BB361" s="120"/>
      <c r="BC361" s="120"/>
      <c r="BD361" s="120"/>
      <c r="BE361" s="120"/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  <c r="BS361" s="120"/>
      <c r="BT361" s="121"/>
      <c r="BU361" s="121"/>
      <c r="BV361" s="121"/>
      <c r="BW361" s="121"/>
      <c r="BX361" s="121"/>
      <c r="BY361" s="121"/>
      <c r="BZ361" s="122"/>
      <c r="CA361" s="122"/>
      <c r="CB361" s="122"/>
    </row>
    <row r="362" spans="12:80" x14ac:dyDescent="0.25">
      <c r="L362" s="38"/>
      <c r="M362" s="105"/>
      <c r="N362" s="105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113"/>
      <c r="AO362" s="113"/>
      <c r="AP362" s="113"/>
      <c r="AQ362" s="113"/>
      <c r="AR362" s="36"/>
      <c r="AT362" s="120"/>
      <c r="AU362" s="120"/>
      <c r="AV362" s="120"/>
      <c r="AW362" s="120"/>
      <c r="AX362" s="120"/>
      <c r="AY362" s="120"/>
      <c r="AZ362" s="120"/>
      <c r="BA362" s="120"/>
      <c r="BB362" s="120"/>
      <c r="BC362" s="120"/>
      <c r="BD362" s="120"/>
      <c r="BE362" s="120"/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1"/>
      <c r="BU362" s="121"/>
      <c r="BV362" s="121"/>
      <c r="BW362" s="121"/>
      <c r="BX362" s="121"/>
      <c r="BY362" s="121"/>
      <c r="BZ362" s="122"/>
      <c r="CA362" s="122"/>
      <c r="CB362" s="122"/>
    </row>
    <row r="363" spans="12:80" x14ac:dyDescent="0.25">
      <c r="L363" s="38"/>
      <c r="M363" s="105"/>
      <c r="N363" s="105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113"/>
      <c r="AO363" s="113"/>
      <c r="AP363" s="113"/>
      <c r="AQ363" s="107"/>
      <c r="AR363" s="36"/>
      <c r="AT363" s="120"/>
      <c r="AU363" s="120"/>
      <c r="AV363" s="120"/>
      <c r="AW363" s="120"/>
      <c r="AX363" s="120"/>
      <c r="AY363" s="120"/>
      <c r="AZ363" s="120"/>
      <c r="BA363" s="120"/>
      <c r="BB363" s="120"/>
      <c r="BC363" s="120"/>
      <c r="BD363" s="120"/>
      <c r="BE363" s="120"/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1"/>
      <c r="BU363" s="121"/>
      <c r="BV363" s="121"/>
      <c r="BW363" s="121"/>
      <c r="BX363" s="121"/>
      <c r="BY363" s="121"/>
      <c r="BZ363" s="122"/>
      <c r="CA363" s="122"/>
      <c r="CB363" s="122"/>
    </row>
    <row r="364" spans="12:80" x14ac:dyDescent="0.25">
      <c r="L364" s="38"/>
      <c r="M364" s="105"/>
      <c r="N364" s="105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113"/>
      <c r="AO364" s="113"/>
      <c r="AP364" s="113"/>
      <c r="AQ364" s="107"/>
      <c r="AR364" s="36"/>
      <c r="AT364" s="120"/>
      <c r="AU364" s="120"/>
      <c r="AV364" s="120"/>
      <c r="AW364" s="120"/>
      <c r="AX364" s="120"/>
      <c r="AY364" s="120"/>
      <c r="AZ364" s="120"/>
      <c r="BA364" s="120"/>
      <c r="BB364" s="120"/>
      <c r="BC364" s="120"/>
      <c r="BD364" s="120"/>
      <c r="BE364" s="120"/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1"/>
      <c r="BU364" s="121"/>
      <c r="BV364" s="121"/>
      <c r="BW364" s="121"/>
      <c r="BX364" s="121"/>
      <c r="BY364" s="121"/>
      <c r="BZ364" s="122"/>
      <c r="CA364" s="122"/>
      <c r="CB364" s="122"/>
    </row>
    <row r="365" spans="12:80" x14ac:dyDescent="0.25">
      <c r="L365" s="38"/>
      <c r="M365" s="105"/>
      <c r="N365" s="105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113"/>
      <c r="AO365" s="113"/>
      <c r="AP365" s="113"/>
      <c r="AQ365" s="113"/>
      <c r="AR365" s="36"/>
      <c r="AT365" s="120"/>
      <c r="AU365" s="120"/>
      <c r="AV365" s="120"/>
      <c r="AW365" s="120"/>
      <c r="AX365" s="120"/>
      <c r="AY365" s="120"/>
      <c r="AZ365" s="120"/>
      <c r="BA365" s="120"/>
      <c r="BB365" s="120"/>
      <c r="BC365" s="120"/>
      <c r="BD365" s="120"/>
      <c r="BE365" s="120"/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1"/>
      <c r="BU365" s="121"/>
      <c r="BV365" s="121"/>
      <c r="BW365" s="121"/>
      <c r="BX365" s="121"/>
      <c r="BY365" s="121"/>
      <c r="BZ365" s="122"/>
      <c r="CA365" s="122"/>
      <c r="CB365" s="122"/>
    </row>
    <row r="366" spans="12:80" x14ac:dyDescent="0.25">
      <c r="L366" s="38"/>
      <c r="M366" s="105"/>
      <c r="N366" s="105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113"/>
      <c r="AO366" s="113"/>
      <c r="AP366" s="113"/>
      <c r="AQ366" s="113"/>
      <c r="AR366" s="36"/>
      <c r="AT366" s="120"/>
      <c r="AU366" s="120"/>
      <c r="AV366" s="120"/>
      <c r="AW366" s="120"/>
      <c r="AX366" s="120"/>
      <c r="AY366" s="120"/>
      <c r="AZ366" s="120"/>
      <c r="BA366" s="120"/>
      <c r="BB366" s="120"/>
      <c r="BC366" s="120"/>
      <c r="BD366" s="120"/>
      <c r="BE366" s="120"/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1"/>
      <c r="BU366" s="121"/>
      <c r="BV366" s="121"/>
      <c r="BW366" s="121"/>
      <c r="BX366" s="121"/>
      <c r="BY366" s="121"/>
      <c r="BZ366" s="122"/>
      <c r="CA366" s="122"/>
      <c r="CB366" s="122"/>
    </row>
    <row r="367" spans="12:80" x14ac:dyDescent="0.25">
      <c r="L367" s="38"/>
      <c r="M367" s="105"/>
      <c r="N367" s="105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113"/>
      <c r="AO367" s="113"/>
      <c r="AP367" s="113"/>
      <c r="AQ367" s="113"/>
      <c r="AR367" s="36"/>
      <c r="AT367" s="120"/>
      <c r="AU367" s="120"/>
      <c r="AV367" s="120"/>
      <c r="AW367" s="120"/>
      <c r="AX367" s="120"/>
      <c r="AY367" s="120"/>
      <c r="AZ367" s="120"/>
      <c r="BA367" s="120"/>
      <c r="BB367" s="120"/>
      <c r="BC367" s="120"/>
      <c r="BD367" s="120"/>
      <c r="BE367" s="120"/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1"/>
      <c r="BU367" s="121"/>
      <c r="BV367" s="121"/>
      <c r="BW367" s="121"/>
      <c r="BX367" s="121"/>
      <c r="BY367" s="121"/>
      <c r="BZ367" s="122"/>
      <c r="CA367" s="122"/>
      <c r="CB367" s="122"/>
    </row>
    <row r="368" spans="12:80" x14ac:dyDescent="0.25">
      <c r="L368" s="38"/>
      <c r="M368" s="105"/>
      <c r="N368" s="105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113"/>
      <c r="AO368" s="113"/>
      <c r="AP368" s="113"/>
      <c r="AQ368" s="113"/>
      <c r="AR368" s="36"/>
      <c r="AT368" s="120"/>
      <c r="AU368" s="120"/>
      <c r="AV368" s="120"/>
      <c r="AW368" s="120"/>
      <c r="AX368" s="120"/>
      <c r="AY368" s="120"/>
      <c r="AZ368" s="120"/>
      <c r="BA368" s="120"/>
      <c r="BB368" s="120"/>
      <c r="BC368" s="120"/>
      <c r="BD368" s="120"/>
      <c r="BE368" s="120"/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1"/>
      <c r="BU368" s="121"/>
      <c r="BV368" s="121"/>
      <c r="BW368" s="121"/>
      <c r="BX368" s="121"/>
      <c r="BY368" s="121"/>
      <c r="BZ368" s="122"/>
      <c r="CA368" s="122"/>
      <c r="CB368" s="122"/>
    </row>
    <row r="369" spans="12:80" x14ac:dyDescent="0.25">
      <c r="L369" s="38"/>
      <c r="M369" s="105"/>
      <c r="N369" s="105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113"/>
      <c r="AO369" s="113"/>
      <c r="AP369" s="113"/>
      <c r="AQ369" s="113"/>
      <c r="AR369" s="36"/>
      <c r="AT369" s="120"/>
      <c r="AU369" s="120"/>
      <c r="AV369" s="120"/>
      <c r="AW369" s="120"/>
      <c r="AX369" s="120"/>
      <c r="AY369" s="120"/>
      <c r="AZ369" s="120"/>
      <c r="BA369" s="120"/>
      <c r="BB369" s="120"/>
      <c r="BC369" s="120"/>
      <c r="BD369" s="120"/>
      <c r="BE369" s="120"/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1"/>
      <c r="BU369" s="121"/>
      <c r="BV369" s="121"/>
      <c r="BW369" s="121"/>
      <c r="BX369" s="121"/>
      <c r="BY369" s="121"/>
      <c r="BZ369" s="122"/>
      <c r="CA369" s="122"/>
      <c r="CB369" s="122"/>
    </row>
    <row r="370" spans="12:80" x14ac:dyDescent="0.25">
      <c r="L370" s="38"/>
      <c r="M370" s="105"/>
      <c r="N370" s="105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113"/>
      <c r="AO370" s="113"/>
      <c r="AP370" s="113"/>
      <c r="AQ370" s="113"/>
      <c r="AR370" s="36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  <c r="BS370" s="120"/>
      <c r="BT370" s="121"/>
      <c r="BU370" s="121"/>
      <c r="BV370" s="121"/>
      <c r="BW370" s="121"/>
      <c r="BX370" s="121"/>
      <c r="BY370" s="121"/>
      <c r="BZ370" s="122"/>
      <c r="CA370" s="122"/>
      <c r="CB370" s="122"/>
    </row>
    <row r="371" spans="12:80" x14ac:dyDescent="0.25">
      <c r="L371" s="38"/>
      <c r="M371" s="105"/>
      <c r="N371" s="105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113"/>
      <c r="AO371" s="113"/>
      <c r="AP371" s="113"/>
      <c r="AQ371" s="113"/>
      <c r="AR371" s="36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  <c r="BE371" s="120"/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  <c r="BS371" s="120"/>
      <c r="BT371" s="121"/>
      <c r="BU371" s="121"/>
      <c r="BV371" s="121"/>
      <c r="BW371" s="121"/>
      <c r="BX371" s="121"/>
      <c r="BY371" s="121"/>
      <c r="BZ371" s="122"/>
      <c r="CA371" s="122"/>
      <c r="CB371" s="122"/>
    </row>
    <row r="372" spans="12:80" x14ac:dyDescent="0.25">
      <c r="L372" s="38"/>
      <c r="M372" s="105"/>
      <c r="N372" s="105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113"/>
      <c r="AO372" s="113"/>
      <c r="AP372" s="113"/>
      <c r="AQ372" s="113"/>
      <c r="AR372" s="36"/>
      <c r="AT372" s="120"/>
      <c r="AU372" s="120"/>
      <c r="AV372" s="120"/>
      <c r="AW372" s="120"/>
      <c r="AX372" s="120"/>
      <c r="AY372" s="120"/>
      <c r="AZ372" s="120"/>
      <c r="BA372" s="120"/>
      <c r="BB372" s="120"/>
      <c r="BC372" s="120"/>
      <c r="BD372" s="120"/>
      <c r="BE372" s="120"/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  <c r="BS372" s="120"/>
      <c r="BT372" s="121"/>
      <c r="BU372" s="121"/>
      <c r="BV372" s="121"/>
      <c r="BW372" s="121"/>
      <c r="BX372" s="121"/>
      <c r="BY372" s="121"/>
      <c r="BZ372" s="122"/>
      <c r="CA372" s="122"/>
      <c r="CB372" s="122"/>
    </row>
    <row r="373" spans="12:80" x14ac:dyDescent="0.25">
      <c r="L373" s="38"/>
      <c r="M373" s="105"/>
      <c r="N373" s="105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113"/>
      <c r="AO373" s="113"/>
      <c r="AP373" s="113"/>
      <c r="AQ373" s="113"/>
      <c r="AR373" s="36"/>
      <c r="AT373" s="120"/>
      <c r="AU373" s="120"/>
      <c r="AV373" s="120"/>
      <c r="AW373" s="120"/>
      <c r="AX373" s="120"/>
      <c r="AY373" s="120"/>
      <c r="AZ373" s="120"/>
      <c r="BA373" s="120"/>
      <c r="BB373" s="120"/>
      <c r="BC373" s="120"/>
      <c r="BD373" s="120"/>
      <c r="BE373" s="120"/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  <c r="BS373" s="120"/>
      <c r="BT373" s="121"/>
      <c r="BU373" s="121"/>
      <c r="BV373" s="121"/>
      <c r="BW373" s="121"/>
      <c r="BX373" s="121"/>
      <c r="BY373" s="121"/>
      <c r="BZ373" s="122"/>
      <c r="CA373" s="122"/>
      <c r="CB373" s="122"/>
    </row>
    <row r="374" spans="12:80" x14ac:dyDescent="0.25">
      <c r="L374" s="38"/>
      <c r="M374" s="105"/>
      <c r="N374" s="105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113"/>
      <c r="AO374" s="113"/>
      <c r="AP374" s="113"/>
      <c r="AQ374" s="113"/>
      <c r="AR374" s="36"/>
      <c r="AT374" s="120"/>
      <c r="AU374" s="120"/>
      <c r="AV374" s="120"/>
      <c r="AW374" s="120"/>
      <c r="AX374" s="120"/>
      <c r="AY374" s="120"/>
      <c r="AZ374" s="120"/>
      <c r="BA374" s="120"/>
      <c r="BB374" s="120"/>
      <c r="BC374" s="120"/>
      <c r="BD374" s="120"/>
      <c r="BE374" s="120"/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  <c r="BS374" s="120"/>
      <c r="BT374" s="121"/>
      <c r="BU374" s="121"/>
      <c r="BV374" s="121"/>
      <c r="BW374" s="121"/>
      <c r="BX374" s="121"/>
      <c r="BY374" s="121"/>
      <c r="BZ374" s="122"/>
      <c r="CA374" s="122"/>
      <c r="CB374" s="122"/>
    </row>
    <row r="375" spans="12:80" x14ac:dyDescent="0.25">
      <c r="L375" s="38"/>
      <c r="M375" s="105"/>
      <c r="N375" s="105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113"/>
      <c r="AO375" s="113"/>
      <c r="AP375" s="113"/>
      <c r="AQ375" s="113"/>
      <c r="AR375" s="36"/>
      <c r="AT375" s="120"/>
      <c r="AU375" s="120"/>
      <c r="AV375" s="120"/>
      <c r="AW375" s="120"/>
      <c r="AX375" s="120"/>
      <c r="AY375" s="120"/>
      <c r="AZ375" s="120"/>
      <c r="BA375" s="120"/>
      <c r="BB375" s="120"/>
      <c r="BC375" s="120"/>
      <c r="BD375" s="120"/>
      <c r="BE375" s="120"/>
      <c r="BF375" s="120"/>
      <c r="BG375" s="120"/>
      <c r="BH375" s="120"/>
      <c r="BI375" s="120"/>
      <c r="BJ375" s="120"/>
      <c r="BK375" s="120"/>
      <c r="BL375" s="120"/>
      <c r="BM375" s="120"/>
      <c r="BN375" s="120"/>
      <c r="BO375" s="120"/>
      <c r="BP375" s="120"/>
      <c r="BQ375" s="120"/>
      <c r="BR375" s="120"/>
      <c r="BS375" s="120"/>
      <c r="BT375" s="121"/>
      <c r="BU375" s="121"/>
      <c r="BV375" s="121"/>
      <c r="BW375" s="121"/>
      <c r="BX375" s="121"/>
      <c r="BY375" s="121"/>
      <c r="BZ375" s="122"/>
      <c r="CA375" s="122"/>
      <c r="CB375" s="122"/>
    </row>
    <row r="376" spans="12:80" x14ac:dyDescent="0.25">
      <c r="L376" s="38"/>
      <c r="M376" s="105"/>
      <c r="N376" s="105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113"/>
      <c r="AO376" s="113"/>
      <c r="AP376" s="113"/>
      <c r="AQ376" s="113"/>
      <c r="AR376" s="36"/>
      <c r="AT376" s="120"/>
      <c r="AU376" s="120"/>
      <c r="AV376" s="120"/>
      <c r="AW376" s="120"/>
      <c r="AX376" s="120"/>
      <c r="AY376" s="120"/>
      <c r="AZ376" s="120"/>
      <c r="BA376" s="120"/>
      <c r="BB376" s="120"/>
      <c r="BC376" s="120"/>
      <c r="BD376" s="120"/>
      <c r="BE376" s="120"/>
      <c r="BF376" s="120"/>
      <c r="BG376" s="120"/>
      <c r="BH376" s="120"/>
      <c r="BI376" s="120"/>
      <c r="BJ376" s="120"/>
      <c r="BK376" s="120"/>
      <c r="BL376" s="120"/>
      <c r="BM376" s="120"/>
      <c r="BN376" s="120"/>
      <c r="BO376" s="120"/>
      <c r="BP376" s="120"/>
      <c r="BQ376" s="120"/>
      <c r="BR376" s="120"/>
      <c r="BS376" s="120"/>
      <c r="BT376" s="121"/>
      <c r="BU376" s="121"/>
      <c r="BV376" s="121"/>
      <c r="BW376" s="121"/>
      <c r="BX376" s="121"/>
      <c r="BY376" s="121"/>
      <c r="BZ376" s="122"/>
      <c r="CA376" s="122"/>
      <c r="CB376" s="122"/>
    </row>
    <row r="377" spans="12:80" x14ac:dyDescent="0.25">
      <c r="L377" s="38"/>
      <c r="M377" s="105"/>
      <c r="N377" s="105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113"/>
      <c r="AO377" s="113"/>
      <c r="AP377" s="113"/>
      <c r="AQ377" s="113"/>
      <c r="AR377" s="36"/>
      <c r="AT377" s="120"/>
      <c r="AU377" s="120"/>
      <c r="AV377" s="120"/>
      <c r="AW377" s="120"/>
      <c r="AX377" s="120"/>
      <c r="AY377" s="120"/>
      <c r="AZ377" s="120"/>
      <c r="BA377" s="120"/>
      <c r="BB377" s="120"/>
      <c r="BC377" s="120"/>
      <c r="BD377" s="120"/>
      <c r="BE377" s="120"/>
      <c r="BF377" s="120"/>
      <c r="BG377" s="120"/>
      <c r="BH377" s="120"/>
      <c r="BI377" s="120"/>
      <c r="BJ377" s="120"/>
      <c r="BK377" s="120"/>
      <c r="BL377" s="120"/>
      <c r="BM377" s="120"/>
      <c r="BN377" s="120"/>
      <c r="BO377" s="120"/>
      <c r="BP377" s="120"/>
      <c r="BQ377" s="120"/>
      <c r="BR377" s="120"/>
      <c r="BS377" s="120"/>
      <c r="BT377" s="121"/>
      <c r="BU377" s="121"/>
      <c r="BV377" s="121"/>
      <c r="BW377" s="121"/>
      <c r="BX377" s="121"/>
      <c r="BY377" s="121"/>
      <c r="BZ377" s="122"/>
      <c r="CA377" s="122"/>
      <c r="CB377" s="122"/>
    </row>
    <row r="378" spans="12:80" x14ac:dyDescent="0.25">
      <c r="L378" s="38"/>
      <c r="M378" s="105"/>
      <c r="N378" s="105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113"/>
      <c r="AO378" s="113"/>
      <c r="AP378" s="113"/>
      <c r="AQ378" s="113"/>
      <c r="AR378" s="36"/>
      <c r="AT378" s="120"/>
      <c r="AU378" s="120"/>
      <c r="AV378" s="120"/>
      <c r="AW378" s="120"/>
      <c r="AX378" s="120"/>
      <c r="AY378" s="120"/>
      <c r="AZ378" s="120"/>
      <c r="BA378" s="120"/>
      <c r="BB378" s="120"/>
      <c r="BC378" s="120"/>
      <c r="BD378" s="120"/>
      <c r="BE378" s="120"/>
      <c r="BF378" s="120"/>
      <c r="BG378" s="120"/>
      <c r="BH378" s="120"/>
      <c r="BI378" s="120"/>
      <c r="BJ378" s="120"/>
      <c r="BK378" s="120"/>
      <c r="BL378" s="120"/>
      <c r="BM378" s="120"/>
      <c r="BN378" s="120"/>
      <c r="BO378" s="120"/>
      <c r="BP378" s="120"/>
      <c r="BQ378" s="120"/>
      <c r="BR378" s="120"/>
      <c r="BS378" s="120"/>
      <c r="BT378" s="121"/>
      <c r="BU378" s="121"/>
      <c r="BV378" s="121"/>
      <c r="BW378" s="121"/>
      <c r="BX378" s="121"/>
      <c r="BY378" s="121"/>
      <c r="BZ378" s="122"/>
      <c r="CA378" s="122"/>
      <c r="CB378" s="122"/>
    </row>
    <row r="379" spans="12:80" x14ac:dyDescent="0.25">
      <c r="L379" s="38"/>
      <c r="M379" s="105"/>
      <c r="N379" s="105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113"/>
      <c r="AO379" s="113"/>
      <c r="AP379" s="113"/>
      <c r="AQ379" s="113"/>
      <c r="AR379" s="36"/>
      <c r="AT379" s="120"/>
      <c r="AU379" s="120"/>
      <c r="AV379" s="120"/>
      <c r="AW379" s="120"/>
      <c r="AX379" s="120"/>
      <c r="AY379" s="120"/>
      <c r="AZ379" s="120"/>
      <c r="BA379" s="120"/>
      <c r="BB379" s="120"/>
      <c r="BC379" s="120"/>
      <c r="BD379" s="120"/>
      <c r="BE379" s="120"/>
      <c r="BF379" s="120"/>
      <c r="BG379" s="120"/>
      <c r="BH379" s="120"/>
      <c r="BI379" s="120"/>
      <c r="BJ379" s="120"/>
      <c r="BK379" s="120"/>
      <c r="BL379" s="120"/>
      <c r="BM379" s="120"/>
      <c r="BN379" s="120"/>
      <c r="BO379" s="120"/>
      <c r="BP379" s="120"/>
      <c r="BQ379" s="120"/>
      <c r="BR379" s="120"/>
      <c r="BS379" s="120"/>
      <c r="BT379" s="121"/>
      <c r="BU379" s="121"/>
      <c r="BV379" s="121"/>
      <c r="BW379" s="121"/>
      <c r="BX379" s="121"/>
      <c r="BY379" s="121"/>
      <c r="BZ379" s="122"/>
      <c r="CA379" s="122"/>
      <c r="CB379" s="122"/>
    </row>
    <row r="380" spans="12:80" x14ac:dyDescent="0.25">
      <c r="L380" s="38"/>
      <c r="M380" s="105"/>
      <c r="N380" s="105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113"/>
      <c r="AO380" s="113"/>
      <c r="AP380" s="113"/>
      <c r="AQ380" s="113"/>
      <c r="AR380" s="36"/>
      <c r="AT380" s="120"/>
      <c r="AU380" s="120"/>
      <c r="AV380" s="120"/>
      <c r="AW380" s="120"/>
      <c r="AX380" s="120"/>
      <c r="AY380" s="120"/>
      <c r="AZ380" s="120"/>
      <c r="BA380" s="120"/>
      <c r="BB380" s="120"/>
      <c r="BC380" s="120"/>
      <c r="BD380" s="120"/>
      <c r="BE380" s="120"/>
      <c r="BF380" s="120"/>
      <c r="BG380" s="120"/>
      <c r="BH380" s="120"/>
      <c r="BI380" s="120"/>
      <c r="BJ380" s="120"/>
      <c r="BK380" s="120"/>
      <c r="BL380" s="120"/>
      <c r="BM380" s="120"/>
      <c r="BN380" s="120"/>
      <c r="BO380" s="120"/>
      <c r="BP380" s="120"/>
      <c r="BQ380" s="120"/>
      <c r="BR380" s="120"/>
      <c r="BS380" s="120"/>
      <c r="BT380" s="121"/>
      <c r="BU380" s="121"/>
      <c r="BV380" s="121"/>
      <c r="BW380" s="121"/>
      <c r="BX380" s="121"/>
      <c r="BY380" s="121"/>
      <c r="BZ380" s="122"/>
      <c r="CA380" s="122"/>
      <c r="CB380" s="122"/>
    </row>
    <row r="381" spans="12:80" x14ac:dyDescent="0.25">
      <c r="L381" s="38"/>
      <c r="M381" s="105"/>
      <c r="N381" s="105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113"/>
      <c r="AO381" s="113"/>
      <c r="AP381" s="113"/>
      <c r="AQ381" s="113"/>
      <c r="AR381" s="36"/>
      <c r="AT381" s="120"/>
      <c r="AU381" s="120"/>
      <c r="AV381" s="120"/>
      <c r="AW381" s="120"/>
      <c r="AX381" s="120"/>
      <c r="AY381" s="120"/>
      <c r="AZ381" s="120"/>
      <c r="BA381" s="120"/>
      <c r="BB381" s="120"/>
      <c r="BC381" s="120"/>
      <c r="BD381" s="120"/>
      <c r="BE381" s="120"/>
      <c r="BF381" s="120"/>
      <c r="BG381" s="120"/>
      <c r="BH381" s="120"/>
      <c r="BI381" s="120"/>
      <c r="BJ381" s="120"/>
      <c r="BK381" s="120"/>
      <c r="BL381" s="120"/>
      <c r="BM381" s="120"/>
      <c r="BN381" s="120"/>
      <c r="BO381" s="120"/>
      <c r="BP381" s="120"/>
      <c r="BQ381" s="120"/>
      <c r="BR381" s="120"/>
      <c r="BS381" s="120"/>
      <c r="BT381" s="121"/>
      <c r="BU381" s="121"/>
      <c r="BV381" s="121"/>
      <c r="BW381" s="121"/>
      <c r="BX381" s="121"/>
      <c r="BY381" s="121"/>
      <c r="BZ381" s="122"/>
      <c r="CA381" s="122"/>
      <c r="CB381" s="122"/>
    </row>
    <row r="382" spans="12:80" x14ac:dyDescent="0.25">
      <c r="L382" s="38"/>
      <c r="M382" s="105"/>
      <c r="N382" s="105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113"/>
      <c r="AO382" s="113"/>
      <c r="AP382" s="113"/>
      <c r="AQ382" s="113"/>
      <c r="AR382" s="36"/>
      <c r="AT382" s="120"/>
      <c r="AU382" s="120"/>
      <c r="AV382" s="120"/>
      <c r="AW382" s="120"/>
      <c r="AX382" s="120"/>
      <c r="AY382" s="120"/>
      <c r="AZ382" s="120"/>
      <c r="BA382" s="120"/>
      <c r="BB382" s="120"/>
      <c r="BC382" s="120"/>
      <c r="BD382" s="120"/>
      <c r="BE382" s="120"/>
      <c r="BF382" s="120"/>
      <c r="BG382" s="120"/>
      <c r="BH382" s="120"/>
      <c r="BI382" s="120"/>
      <c r="BJ382" s="120"/>
      <c r="BK382" s="120"/>
      <c r="BL382" s="120"/>
      <c r="BM382" s="120"/>
      <c r="BN382" s="120"/>
      <c r="BO382" s="120"/>
      <c r="BP382" s="120"/>
      <c r="BQ382" s="120"/>
      <c r="BR382" s="120"/>
      <c r="BS382" s="120"/>
      <c r="BT382" s="121"/>
      <c r="BU382" s="121"/>
      <c r="BV382" s="121"/>
      <c r="BW382" s="121"/>
      <c r="BX382" s="121"/>
      <c r="BY382" s="121"/>
      <c r="BZ382" s="122"/>
      <c r="CA382" s="122"/>
      <c r="CB382" s="122"/>
    </row>
    <row r="383" spans="12:80" x14ac:dyDescent="0.25">
      <c r="L383" s="38"/>
      <c r="M383" s="105"/>
      <c r="N383" s="105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113"/>
      <c r="AO383" s="113"/>
      <c r="AP383" s="113"/>
      <c r="AQ383" s="113"/>
      <c r="AR383" s="36"/>
      <c r="AT383" s="120"/>
      <c r="AU383" s="120"/>
      <c r="AV383" s="120"/>
      <c r="AW383" s="120"/>
      <c r="AX383" s="120"/>
      <c r="AY383" s="120"/>
      <c r="AZ383" s="120"/>
      <c r="BA383" s="120"/>
      <c r="BB383" s="120"/>
      <c r="BC383" s="120"/>
      <c r="BD383" s="120"/>
      <c r="BE383" s="120"/>
      <c r="BF383" s="120"/>
      <c r="BG383" s="120"/>
      <c r="BH383" s="120"/>
      <c r="BI383" s="12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1"/>
      <c r="BU383" s="121"/>
      <c r="BV383" s="121"/>
      <c r="BW383" s="121"/>
      <c r="BX383" s="121"/>
      <c r="BY383" s="121"/>
      <c r="BZ383" s="122"/>
      <c r="CA383" s="122"/>
      <c r="CB383" s="122"/>
    </row>
    <row r="384" spans="12:80" x14ac:dyDescent="0.25">
      <c r="L384" s="38"/>
      <c r="M384" s="105"/>
      <c r="N384" s="105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113"/>
      <c r="AO384" s="113"/>
      <c r="AP384" s="113"/>
      <c r="AQ384" s="113"/>
      <c r="AR384" s="36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  <c r="BE384" s="120"/>
      <c r="BF384" s="120"/>
      <c r="BG384" s="120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1"/>
      <c r="BU384" s="121"/>
      <c r="BV384" s="121"/>
      <c r="BW384" s="121"/>
      <c r="BX384" s="121"/>
      <c r="BY384" s="121"/>
      <c r="BZ384" s="122"/>
      <c r="CA384" s="122"/>
      <c r="CB384" s="122"/>
    </row>
    <row r="385" spans="12:80" x14ac:dyDescent="0.25">
      <c r="L385" s="38"/>
      <c r="M385" s="105"/>
      <c r="N385" s="105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113"/>
      <c r="AO385" s="113"/>
      <c r="AP385" s="113"/>
      <c r="AQ385" s="113"/>
      <c r="AR385" s="36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  <c r="BE385" s="120"/>
      <c r="BF385" s="120"/>
      <c r="BG385" s="120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1"/>
      <c r="BU385" s="121"/>
      <c r="BV385" s="121"/>
      <c r="BW385" s="121"/>
      <c r="BX385" s="121"/>
      <c r="BY385" s="121"/>
      <c r="BZ385" s="122"/>
      <c r="CA385" s="122"/>
      <c r="CB385" s="122"/>
    </row>
    <row r="386" spans="12:80" x14ac:dyDescent="0.25">
      <c r="L386" s="38"/>
      <c r="M386" s="105"/>
      <c r="N386" s="105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113"/>
      <c r="AO386" s="113"/>
      <c r="AP386" s="113"/>
      <c r="AQ386" s="113"/>
      <c r="AR386" s="36"/>
      <c r="AT386" s="120"/>
      <c r="AU386" s="120"/>
      <c r="AV386" s="120"/>
      <c r="AW386" s="120"/>
      <c r="AX386" s="120"/>
      <c r="AY386" s="120"/>
      <c r="AZ386" s="120"/>
      <c r="BA386" s="120"/>
      <c r="BB386" s="120"/>
      <c r="BC386" s="120"/>
      <c r="BD386" s="120"/>
      <c r="BE386" s="120"/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  <c r="BS386" s="120"/>
      <c r="BT386" s="121"/>
      <c r="BU386" s="121"/>
      <c r="BV386" s="121"/>
      <c r="BW386" s="121"/>
      <c r="BX386" s="121"/>
      <c r="BY386" s="121"/>
      <c r="BZ386" s="122"/>
      <c r="CA386" s="122"/>
      <c r="CB386" s="122"/>
    </row>
    <row r="387" spans="12:80" x14ac:dyDescent="0.25">
      <c r="L387" s="38"/>
      <c r="M387" s="105"/>
      <c r="N387" s="105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113"/>
      <c r="AO387" s="113"/>
      <c r="AP387" s="113"/>
      <c r="AQ387" s="113"/>
      <c r="AR387" s="36"/>
      <c r="AT387" s="120"/>
      <c r="AU387" s="120"/>
      <c r="AV387" s="120"/>
      <c r="AW387" s="120"/>
      <c r="AX387" s="120"/>
      <c r="AY387" s="120"/>
      <c r="AZ387" s="120"/>
      <c r="BA387" s="120"/>
      <c r="BB387" s="120"/>
      <c r="BC387" s="120"/>
      <c r="BD387" s="120"/>
      <c r="BE387" s="120"/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  <c r="BS387" s="120"/>
      <c r="BT387" s="121"/>
      <c r="BU387" s="121"/>
      <c r="BV387" s="121"/>
      <c r="BW387" s="121"/>
      <c r="BX387" s="121"/>
      <c r="BY387" s="121"/>
      <c r="BZ387" s="122"/>
      <c r="CA387" s="122"/>
      <c r="CB387" s="122"/>
    </row>
    <row r="388" spans="12:80" x14ac:dyDescent="0.25">
      <c r="L388" s="38"/>
      <c r="M388" s="105"/>
      <c r="N388" s="105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113"/>
      <c r="AO388" s="113"/>
      <c r="AP388" s="113"/>
      <c r="AQ388" s="113"/>
      <c r="AR388" s="36"/>
      <c r="AT388" s="120"/>
      <c r="AU388" s="120"/>
      <c r="AV388" s="120"/>
      <c r="AW388" s="120"/>
      <c r="AX388" s="120"/>
      <c r="AY388" s="120"/>
      <c r="AZ388" s="120"/>
      <c r="BA388" s="120"/>
      <c r="BB388" s="120"/>
      <c r="BC388" s="120"/>
      <c r="BD388" s="120"/>
      <c r="BE388" s="120"/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  <c r="BS388" s="120"/>
      <c r="BT388" s="121"/>
      <c r="BU388" s="121"/>
      <c r="BV388" s="121"/>
      <c r="BW388" s="121"/>
      <c r="BX388" s="121"/>
      <c r="BY388" s="121"/>
      <c r="BZ388" s="122"/>
      <c r="CA388" s="122"/>
      <c r="CB388" s="122"/>
    </row>
    <row r="389" spans="12:80" x14ac:dyDescent="0.25">
      <c r="L389" s="38"/>
      <c r="M389" s="105"/>
      <c r="N389" s="105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113"/>
      <c r="AO389" s="113"/>
      <c r="AP389" s="113"/>
      <c r="AQ389" s="113"/>
      <c r="AR389" s="36"/>
      <c r="AT389" s="120"/>
      <c r="AU389" s="120"/>
      <c r="AV389" s="120"/>
      <c r="AW389" s="120"/>
      <c r="AX389" s="120"/>
      <c r="AY389" s="120"/>
      <c r="AZ389" s="120"/>
      <c r="BA389" s="120"/>
      <c r="BB389" s="120"/>
      <c r="BC389" s="120"/>
      <c r="BD389" s="120"/>
      <c r="BE389" s="120"/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  <c r="BS389" s="120"/>
      <c r="BT389" s="121"/>
      <c r="BU389" s="121"/>
      <c r="BV389" s="121"/>
      <c r="BW389" s="121"/>
      <c r="BX389" s="121"/>
      <c r="BY389" s="121"/>
      <c r="BZ389" s="122"/>
      <c r="CA389" s="122"/>
      <c r="CB389" s="122"/>
    </row>
    <row r="390" spans="12:80" x14ac:dyDescent="0.25">
      <c r="L390" s="38"/>
      <c r="M390" s="105"/>
      <c r="N390" s="105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113"/>
      <c r="AO390" s="113"/>
      <c r="AP390" s="113"/>
      <c r="AQ390" s="113"/>
      <c r="AR390" s="36"/>
      <c r="AT390" s="120"/>
      <c r="AU390" s="120"/>
      <c r="AV390" s="120"/>
      <c r="AW390" s="120"/>
      <c r="AX390" s="120"/>
      <c r="AY390" s="120"/>
      <c r="AZ390" s="120"/>
      <c r="BA390" s="120"/>
      <c r="BB390" s="120"/>
      <c r="BC390" s="120"/>
      <c r="BD390" s="120"/>
      <c r="BE390" s="120"/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  <c r="BS390" s="120"/>
      <c r="BT390" s="121"/>
      <c r="BU390" s="121"/>
      <c r="BV390" s="121"/>
      <c r="BW390" s="121"/>
      <c r="BX390" s="121"/>
      <c r="BY390" s="121"/>
      <c r="BZ390" s="122"/>
      <c r="CA390" s="122"/>
      <c r="CB390" s="122"/>
    </row>
    <row r="391" spans="12:80" x14ac:dyDescent="0.25">
      <c r="L391" s="38"/>
      <c r="M391" s="105"/>
      <c r="N391" s="105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113"/>
      <c r="AO391" s="113"/>
      <c r="AP391" s="113"/>
      <c r="AQ391" s="113"/>
      <c r="AR391" s="36"/>
      <c r="AT391" s="120"/>
      <c r="AU391" s="120"/>
      <c r="AV391" s="120"/>
      <c r="AW391" s="120"/>
      <c r="AX391" s="120"/>
      <c r="AY391" s="120"/>
      <c r="AZ391" s="120"/>
      <c r="BA391" s="120"/>
      <c r="BB391" s="120"/>
      <c r="BC391" s="120"/>
      <c r="BD391" s="120"/>
      <c r="BE391" s="120"/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  <c r="BS391" s="120"/>
      <c r="BT391" s="121"/>
      <c r="BU391" s="121"/>
      <c r="BV391" s="121"/>
      <c r="BW391" s="121"/>
      <c r="BX391" s="121"/>
      <c r="BY391" s="121"/>
      <c r="BZ391" s="122"/>
      <c r="CA391" s="122"/>
      <c r="CB391" s="122"/>
    </row>
    <row r="392" spans="12:80" x14ac:dyDescent="0.25">
      <c r="L392" s="38"/>
      <c r="M392" s="105"/>
      <c r="N392" s="105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113"/>
      <c r="AO392" s="113"/>
      <c r="AP392" s="113"/>
      <c r="AQ392" s="113"/>
      <c r="AR392" s="36"/>
      <c r="AT392" s="120"/>
      <c r="AU392" s="120"/>
      <c r="AV392" s="120"/>
      <c r="AW392" s="120"/>
      <c r="AX392" s="120"/>
      <c r="AY392" s="120"/>
      <c r="AZ392" s="120"/>
      <c r="BA392" s="120"/>
      <c r="BB392" s="120"/>
      <c r="BC392" s="120"/>
      <c r="BD392" s="120"/>
      <c r="BE392" s="120"/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  <c r="BS392" s="120"/>
      <c r="BT392" s="121"/>
      <c r="BU392" s="121"/>
      <c r="BV392" s="121"/>
      <c r="BW392" s="121"/>
      <c r="BX392" s="121"/>
      <c r="BY392" s="121"/>
      <c r="BZ392" s="122"/>
      <c r="CA392" s="122"/>
      <c r="CB392" s="122"/>
    </row>
    <row r="393" spans="12:80" x14ac:dyDescent="0.25">
      <c r="L393" s="38"/>
      <c r="M393" s="105"/>
      <c r="N393" s="105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113"/>
      <c r="AO393" s="113"/>
      <c r="AP393" s="113"/>
      <c r="AQ393" s="113"/>
      <c r="AR393" s="36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20"/>
      <c r="BE393" s="120"/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  <c r="BS393" s="120"/>
      <c r="BT393" s="121"/>
      <c r="BU393" s="121"/>
      <c r="BV393" s="121"/>
      <c r="BW393" s="121"/>
      <c r="BX393" s="121"/>
      <c r="BY393" s="121"/>
      <c r="BZ393" s="122"/>
      <c r="CA393" s="122"/>
      <c r="CB393" s="122"/>
    </row>
    <row r="394" spans="12:80" x14ac:dyDescent="0.25">
      <c r="L394" s="38"/>
      <c r="M394" s="105"/>
      <c r="N394" s="105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113"/>
      <c r="AO394" s="113"/>
      <c r="AP394" s="113"/>
      <c r="AQ394" s="113"/>
      <c r="AR394" s="36"/>
      <c r="AT394" s="120"/>
      <c r="AU394" s="120"/>
      <c r="AV394" s="120"/>
      <c r="AW394" s="120"/>
      <c r="AX394" s="120"/>
      <c r="AY394" s="120"/>
      <c r="AZ394" s="120"/>
      <c r="BA394" s="120"/>
      <c r="BB394" s="120"/>
      <c r="BC394" s="120"/>
      <c r="BD394" s="120"/>
      <c r="BE394" s="120"/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  <c r="BS394" s="120"/>
      <c r="BT394" s="121"/>
      <c r="BU394" s="121"/>
      <c r="BV394" s="121"/>
      <c r="BW394" s="121"/>
      <c r="BX394" s="121"/>
      <c r="BY394" s="121"/>
      <c r="BZ394" s="122"/>
      <c r="CA394" s="122"/>
      <c r="CB394" s="122"/>
    </row>
    <row r="395" spans="12:80" x14ac:dyDescent="0.25">
      <c r="L395" s="38"/>
      <c r="M395" s="105"/>
      <c r="N395" s="105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113"/>
      <c r="AO395" s="113"/>
      <c r="AP395" s="113"/>
      <c r="AQ395" s="113"/>
      <c r="AR395" s="36"/>
      <c r="AT395" s="120"/>
      <c r="AU395" s="120"/>
      <c r="AV395" s="120"/>
      <c r="AW395" s="120"/>
      <c r="AX395" s="120"/>
      <c r="AY395" s="120"/>
      <c r="AZ395" s="120"/>
      <c r="BA395" s="120"/>
      <c r="BB395" s="120"/>
      <c r="BC395" s="120"/>
      <c r="BD395" s="120"/>
      <c r="BE395" s="120"/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  <c r="BS395" s="120"/>
      <c r="BT395" s="121"/>
      <c r="BU395" s="121"/>
      <c r="BV395" s="121"/>
      <c r="BW395" s="121"/>
      <c r="BX395" s="121"/>
      <c r="BY395" s="121"/>
      <c r="BZ395" s="122"/>
      <c r="CA395" s="122"/>
      <c r="CB395" s="122"/>
    </row>
    <row r="396" spans="12:80" x14ac:dyDescent="0.25">
      <c r="L396" s="38"/>
      <c r="M396" s="105"/>
      <c r="N396" s="105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113"/>
      <c r="AO396" s="113"/>
      <c r="AP396" s="113"/>
      <c r="AQ396" s="113"/>
      <c r="AR396" s="36"/>
      <c r="AT396" s="120"/>
      <c r="AU396" s="120"/>
      <c r="AV396" s="120"/>
      <c r="AW396" s="120"/>
      <c r="AX396" s="120"/>
      <c r="AY396" s="120"/>
      <c r="AZ396" s="120"/>
      <c r="BA396" s="120"/>
      <c r="BB396" s="120"/>
      <c r="BC396" s="120"/>
      <c r="BD396" s="120"/>
      <c r="BE396" s="120"/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  <c r="BS396" s="120"/>
      <c r="BT396" s="121"/>
      <c r="BU396" s="121"/>
      <c r="BV396" s="121"/>
      <c r="BW396" s="121"/>
      <c r="BX396" s="121"/>
      <c r="BY396" s="121"/>
      <c r="BZ396" s="122"/>
      <c r="CA396" s="122"/>
      <c r="CB396" s="122"/>
    </row>
    <row r="397" spans="12:80" x14ac:dyDescent="0.25">
      <c r="L397" s="38"/>
      <c r="M397" s="105"/>
      <c r="N397" s="105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113"/>
      <c r="AO397" s="113"/>
      <c r="AP397" s="113"/>
      <c r="AQ397" s="113"/>
      <c r="AR397" s="36"/>
      <c r="AT397" s="120"/>
      <c r="AU397" s="120"/>
      <c r="AV397" s="120"/>
      <c r="AW397" s="120"/>
      <c r="AX397" s="120"/>
      <c r="AY397" s="120"/>
      <c r="AZ397" s="120"/>
      <c r="BA397" s="120"/>
      <c r="BB397" s="120"/>
      <c r="BC397" s="120"/>
      <c r="BD397" s="120"/>
      <c r="BE397" s="120"/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  <c r="BS397" s="120"/>
      <c r="BT397" s="121"/>
      <c r="BU397" s="121"/>
      <c r="BV397" s="121"/>
      <c r="BW397" s="121"/>
      <c r="BX397" s="121"/>
      <c r="BY397" s="121"/>
      <c r="BZ397" s="122"/>
      <c r="CA397" s="122"/>
      <c r="CB397" s="122"/>
    </row>
    <row r="398" spans="12:80" x14ac:dyDescent="0.25">
      <c r="L398" s="38"/>
      <c r="M398" s="105"/>
      <c r="N398" s="105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113"/>
      <c r="AO398" s="113"/>
      <c r="AP398" s="113"/>
      <c r="AQ398" s="113"/>
      <c r="AR398" s="36"/>
      <c r="AT398" s="120"/>
      <c r="AU398" s="120"/>
      <c r="AV398" s="120"/>
      <c r="AW398" s="120"/>
      <c r="AX398" s="120"/>
      <c r="AY398" s="120"/>
      <c r="AZ398" s="120"/>
      <c r="BA398" s="120"/>
      <c r="BB398" s="120"/>
      <c r="BC398" s="120"/>
      <c r="BD398" s="120"/>
      <c r="BE398" s="120"/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  <c r="BS398" s="120"/>
      <c r="BT398" s="121"/>
      <c r="BU398" s="121"/>
      <c r="BV398" s="121"/>
      <c r="BW398" s="121"/>
      <c r="BX398" s="121"/>
      <c r="BY398" s="121"/>
      <c r="BZ398" s="122"/>
      <c r="CA398" s="122"/>
      <c r="CB398" s="122"/>
    </row>
    <row r="399" spans="12:80" x14ac:dyDescent="0.25">
      <c r="L399" s="38"/>
      <c r="M399" s="105"/>
      <c r="N399" s="105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113"/>
      <c r="AO399" s="113"/>
      <c r="AP399" s="113"/>
      <c r="AQ399" s="113"/>
      <c r="AR399" s="36"/>
      <c r="AT399" s="120"/>
      <c r="AU399" s="120"/>
      <c r="AV399" s="120"/>
      <c r="AW399" s="120"/>
      <c r="AX399" s="120"/>
      <c r="AY399" s="120"/>
      <c r="AZ399" s="120"/>
      <c r="BA399" s="120"/>
      <c r="BB399" s="120"/>
      <c r="BC399" s="120"/>
      <c r="BD399" s="120"/>
      <c r="BE399" s="120"/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  <c r="BS399" s="120"/>
      <c r="BT399" s="121"/>
      <c r="BU399" s="121"/>
      <c r="BV399" s="121"/>
      <c r="BW399" s="121"/>
      <c r="BX399" s="121"/>
      <c r="BY399" s="121"/>
      <c r="BZ399" s="122"/>
      <c r="CA399" s="122"/>
      <c r="CB399" s="122"/>
    </row>
    <row r="400" spans="12:80" x14ac:dyDescent="0.25">
      <c r="L400" s="38"/>
      <c r="M400" s="105"/>
      <c r="N400" s="105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113"/>
      <c r="AO400" s="113"/>
      <c r="AP400" s="113"/>
      <c r="AQ400" s="113"/>
      <c r="AR400" s="36"/>
      <c r="AT400" s="120"/>
      <c r="AU400" s="120"/>
      <c r="AV400" s="120"/>
      <c r="AW400" s="120"/>
      <c r="AX400" s="120"/>
      <c r="AY400" s="120"/>
      <c r="AZ400" s="120"/>
      <c r="BA400" s="120"/>
      <c r="BB400" s="120"/>
      <c r="BC400" s="120"/>
      <c r="BD400" s="120"/>
      <c r="BE400" s="120"/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  <c r="BS400" s="120"/>
      <c r="BT400" s="121"/>
      <c r="BU400" s="121"/>
      <c r="BV400" s="121"/>
      <c r="BW400" s="121"/>
      <c r="BX400" s="121"/>
      <c r="BY400" s="121"/>
      <c r="BZ400" s="122"/>
      <c r="CA400" s="122"/>
      <c r="CB400" s="122"/>
    </row>
    <row r="401" spans="12:80" x14ac:dyDescent="0.25">
      <c r="L401" s="38"/>
      <c r="M401" s="105"/>
      <c r="N401" s="105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113"/>
      <c r="AO401" s="113"/>
      <c r="AP401" s="113"/>
      <c r="AQ401" s="113"/>
      <c r="AR401" s="36"/>
      <c r="AT401" s="120"/>
      <c r="AU401" s="120"/>
      <c r="AV401" s="120"/>
      <c r="AW401" s="120"/>
      <c r="AX401" s="120"/>
      <c r="AY401" s="120"/>
      <c r="AZ401" s="120"/>
      <c r="BA401" s="120"/>
      <c r="BB401" s="120"/>
      <c r="BC401" s="120"/>
      <c r="BD401" s="120"/>
      <c r="BE401" s="120"/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  <c r="BS401" s="120"/>
      <c r="BT401" s="121"/>
      <c r="BU401" s="121"/>
      <c r="BV401" s="121"/>
      <c r="BW401" s="121"/>
      <c r="BX401" s="121"/>
      <c r="BY401" s="121"/>
      <c r="BZ401" s="122"/>
      <c r="CA401" s="122"/>
      <c r="CB401" s="122"/>
    </row>
    <row r="402" spans="12:80" x14ac:dyDescent="0.25">
      <c r="L402" s="38"/>
      <c r="M402" s="105"/>
      <c r="N402" s="105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113"/>
      <c r="AO402" s="113"/>
      <c r="AP402" s="113"/>
      <c r="AQ402" s="113"/>
      <c r="AR402" s="36"/>
      <c r="AT402" s="120"/>
      <c r="AU402" s="120"/>
      <c r="AV402" s="120"/>
      <c r="AW402" s="120"/>
      <c r="AX402" s="120"/>
      <c r="AY402" s="120"/>
      <c r="AZ402" s="120"/>
      <c r="BA402" s="120"/>
      <c r="BB402" s="120"/>
      <c r="BC402" s="120"/>
      <c r="BD402" s="120"/>
      <c r="BE402" s="120"/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  <c r="BS402" s="120"/>
      <c r="BT402" s="121"/>
      <c r="BU402" s="121"/>
      <c r="BV402" s="121"/>
      <c r="BW402" s="121"/>
      <c r="BX402" s="121"/>
      <c r="BY402" s="121"/>
      <c r="BZ402" s="122"/>
      <c r="CA402" s="122"/>
      <c r="CB402" s="122"/>
    </row>
    <row r="403" spans="12:80" x14ac:dyDescent="0.25">
      <c r="L403" s="38"/>
      <c r="M403" s="105"/>
      <c r="N403" s="105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113"/>
      <c r="AO403" s="113"/>
      <c r="AP403" s="113"/>
      <c r="AQ403" s="113"/>
      <c r="AR403" s="36"/>
      <c r="AT403" s="120"/>
      <c r="AU403" s="120"/>
      <c r="AV403" s="120"/>
      <c r="AW403" s="120"/>
      <c r="AX403" s="120"/>
      <c r="AY403" s="120"/>
      <c r="AZ403" s="120"/>
      <c r="BA403" s="120"/>
      <c r="BB403" s="120"/>
      <c r="BC403" s="120"/>
      <c r="BD403" s="120"/>
      <c r="BE403" s="120"/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  <c r="BS403" s="120"/>
      <c r="BT403" s="121"/>
      <c r="BU403" s="121"/>
      <c r="BV403" s="121"/>
      <c r="BW403" s="121"/>
      <c r="BX403" s="121"/>
      <c r="BY403" s="121"/>
      <c r="BZ403" s="122"/>
      <c r="CA403" s="122"/>
      <c r="CB403" s="122"/>
    </row>
    <row r="404" spans="12:80" x14ac:dyDescent="0.25">
      <c r="L404" s="38"/>
      <c r="M404" s="105"/>
      <c r="N404" s="105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113"/>
      <c r="AO404" s="113"/>
      <c r="AP404" s="113"/>
      <c r="AQ404" s="113"/>
      <c r="AR404" s="36"/>
      <c r="AT404" s="120"/>
      <c r="AU404" s="120"/>
      <c r="AV404" s="120"/>
      <c r="AW404" s="120"/>
      <c r="AX404" s="120"/>
      <c r="AY404" s="120"/>
      <c r="AZ404" s="120"/>
      <c r="BA404" s="120"/>
      <c r="BB404" s="120"/>
      <c r="BC404" s="120"/>
      <c r="BD404" s="120"/>
      <c r="BE404" s="120"/>
      <c r="BF404" s="120"/>
      <c r="BG404" s="120"/>
      <c r="BH404" s="120"/>
      <c r="BI404" s="120"/>
      <c r="BJ404" s="120"/>
      <c r="BK404" s="120"/>
      <c r="BL404" s="120"/>
      <c r="BM404" s="120"/>
      <c r="BN404" s="120"/>
      <c r="BO404" s="120"/>
      <c r="BP404" s="120"/>
      <c r="BQ404" s="120"/>
      <c r="BR404" s="120"/>
      <c r="BS404" s="120"/>
      <c r="BT404" s="121"/>
      <c r="BU404" s="121"/>
      <c r="BV404" s="121"/>
      <c r="BW404" s="121"/>
      <c r="BX404" s="121"/>
      <c r="BY404" s="121"/>
      <c r="BZ404" s="122"/>
      <c r="CA404" s="122"/>
      <c r="CB404" s="122"/>
    </row>
    <row r="405" spans="12:80" x14ac:dyDescent="0.25">
      <c r="L405" s="38"/>
      <c r="M405" s="105"/>
      <c r="N405" s="105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113"/>
      <c r="AO405" s="113"/>
      <c r="AP405" s="113"/>
      <c r="AQ405" s="113"/>
      <c r="AR405" s="36"/>
      <c r="AT405" s="120"/>
      <c r="AU405" s="120"/>
      <c r="AV405" s="120"/>
      <c r="AW405" s="120"/>
      <c r="AX405" s="120"/>
      <c r="AY405" s="120"/>
      <c r="AZ405" s="120"/>
      <c r="BA405" s="120"/>
      <c r="BB405" s="120"/>
      <c r="BC405" s="120"/>
      <c r="BD405" s="120"/>
      <c r="BE405" s="120"/>
      <c r="BF405" s="120"/>
      <c r="BG405" s="120"/>
      <c r="BH405" s="120"/>
      <c r="BI405" s="120"/>
      <c r="BJ405" s="120"/>
      <c r="BK405" s="120"/>
      <c r="BL405" s="120"/>
      <c r="BM405" s="120"/>
      <c r="BN405" s="120"/>
      <c r="BO405" s="120"/>
      <c r="BP405" s="120"/>
      <c r="BQ405" s="120"/>
      <c r="BR405" s="120"/>
      <c r="BS405" s="120"/>
      <c r="BT405" s="121"/>
      <c r="BU405" s="121"/>
      <c r="BV405" s="121"/>
      <c r="BW405" s="121"/>
      <c r="BX405" s="121"/>
      <c r="BY405" s="121"/>
      <c r="BZ405" s="122"/>
      <c r="CA405" s="122"/>
      <c r="CB405" s="122"/>
    </row>
    <row r="406" spans="12:80" x14ac:dyDescent="0.25">
      <c r="L406" s="38"/>
      <c r="M406" s="105"/>
      <c r="N406" s="105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113"/>
      <c r="AO406" s="113"/>
      <c r="AP406" s="113"/>
      <c r="AQ406" s="113"/>
      <c r="AR406" s="36"/>
      <c r="AT406" s="120"/>
      <c r="AU406" s="120"/>
      <c r="AV406" s="120"/>
      <c r="AW406" s="120"/>
      <c r="AX406" s="120"/>
      <c r="AY406" s="120"/>
      <c r="AZ406" s="120"/>
      <c r="BA406" s="120"/>
      <c r="BB406" s="120"/>
      <c r="BC406" s="120"/>
      <c r="BD406" s="120"/>
      <c r="BE406" s="120"/>
      <c r="BF406" s="120"/>
      <c r="BG406" s="120"/>
      <c r="BH406" s="120"/>
      <c r="BI406" s="120"/>
      <c r="BJ406" s="120"/>
      <c r="BK406" s="120"/>
      <c r="BL406" s="120"/>
      <c r="BM406" s="120"/>
      <c r="BN406" s="120"/>
      <c r="BO406" s="120"/>
      <c r="BP406" s="120"/>
      <c r="BQ406" s="120"/>
      <c r="BR406" s="120"/>
      <c r="BS406" s="120"/>
      <c r="BT406" s="121"/>
      <c r="BU406" s="121"/>
      <c r="BV406" s="121"/>
      <c r="BW406" s="121"/>
      <c r="BX406" s="121"/>
      <c r="BY406" s="121"/>
      <c r="BZ406" s="122"/>
      <c r="CA406" s="122"/>
      <c r="CB406" s="122"/>
    </row>
    <row r="407" spans="12:80" x14ac:dyDescent="0.25">
      <c r="L407" s="38"/>
      <c r="M407" s="105"/>
      <c r="N407" s="105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113"/>
      <c r="AO407" s="113"/>
      <c r="AP407" s="113"/>
      <c r="AQ407" s="113"/>
      <c r="AR407" s="36"/>
      <c r="AT407" s="120"/>
      <c r="AU407" s="120"/>
      <c r="AV407" s="120"/>
      <c r="AW407" s="120"/>
      <c r="AX407" s="120"/>
      <c r="AY407" s="120"/>
      <c r="AZ407" s="120"/>
      <c r="BA407" s="120"/>
      <c r="BB407" s="120"/>
      <c r="BC407" s="120"/>
      <c r="BD407" s="120"/>
      <c r="BE407" s="120"/>
      <c r="BF407" s="120"/>
      <c r="BG407" s="120"/>
      <c r="BH407" s="120"/>
      <c r="BI407" s="120"/>
      <c r="BJ407" s="120"/>
      <c r="BK407" s="120"/>
      <c r="BL407" s="120"/>
      <c r="BM407" s="120"/>
      <c r="BN407" s="120"/>
      <c r="BO407" s="120"/>
      <c r="BP407" s="120"/>
      <c r="BQ407" s="120"/>
      <c r="BR407" s="120"/>
      <c r="BS407" s="120"/>
      <c r="BT407" s="121"/>
      <c r="BU407" s="121"/>
      <c r="BV407" s="121"/>
      <c r="BW407" s="121"/>
      <c r="BX407" s="121"/>
      <c r="BY407" s="121"/>
      <c r="BZ407" s="122"/>
      <c r="CA407" s="122"/>
      <c r="CB407" s="122"/>
    </row>
    <row r="408" spans="12:80" x14ac:dyDescent="0.25">
      <c r="L408" s="38"/>
      <c r="M408" s="105"/>
      <c r="N408" s="105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113"/>
      <c r="AO408" s="113"/>
      <c r="AP408" s="113"/>
      <c r="AQ408" s="113"/>
      <c r="AR408" s="36"/>
      <c r="AT408" s="120"/>
      <c r="AU408" s="120"/>
      <c r="AV408" s="120"/>
      <c r="AW408" s="120"/>
      <c r="AX408" s="120"/>
      <c r="AY408" s="120"/>
      <c r="AZ408" s="120"/>
      <c r="BA408" s="120"/>
      <c r="BB408" s="120"/>
      <c r="BC408" s="120"/>
      <c r="BD408" s="120"/>
      <c r="BE408" s="120"/>
      <c r="BF408" s="120"/>
      <c r="BG408" s="120"/>
      <c r="BH408" s="120"/>
      <c r="BI408" s="120"/>
      <c r="BJ408" s="120"/>
      <c r="BK408" s="120"/>
      <c r="BL408" s="120"/>
      <c r="BM408" s="120"/>
      <c r="BN408" s="120"/>
      <c r="BO408" s="120"/>
      <c r="BP408" s="120"/>
      <c r="BQ408" s="120"/>
      <c r="BR408" s="120"/>
      <c r="BS408" s="120"/>
      <c r="BT408" s="121"/>
      <c r="BU408" s="121"/>
      <c r="BV408" s="121"/>
      <c r="BW408" s="121"/>
      <c r="BX408" s="121"/>
      <c r="BY408" s="121"/>
      <c r="BZ408" s="122"/>
      <c r="CA408" s="122"/>
      <c r="CB408" s="122"/>
    </row>
    <row r="409" spans="12:80" x14ac:dyDescent="0.25">
      <c r="L409" s="38"/>
      <c r="M409" s="105"/>
      <c r="N409" s="105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113"/>
      <c r="AO409" s="113"/>
      <c r="AP409" s="113"/>
      <c r="AQ409" s="113"/>
      <c r="AR409" s="36"/>
      <c r="AT409" s="120"/>
      <c r="AU409" s="120"/>
      <c r="AV409" s="120"/>
      <c r="AW409" s="120"/>
      <c r="AX409" s="120"/>
      <c r="AY409" s="120"/>
      <c r="AZ409" s="120"/>
      <c r="BA409" s="120"/>
      <c r="BB409" s="120"/>
      <c r="BC409" s="120"/>
      <c r="BD409" s="120"/>
      <c r="BE409" s="120"/>
      <c r="BF409" s="120"/>
      <c r="BG409" s="120"/>
      <c r="BH409" s="120"/>
      <c r="BI409" s="120"/>
      <c r="BJ409" s="120"/>
      <c r="BK409" s="120"/>
      <c r="BL409" s="120"/>
      <c r="BM409" s="120"/>
      <c r="BN409" s="120"/>
      <c r="BO409" s="120"/>
      <c r="BP409" s="120"/>
      <c r="BQ409" s="120"/>
      <c r="BR409" s="120"/>
      <c r="BS409" s="120"/>
      <c r="BT409" s="121"/>
      <c r="BU409" s="121"/>
      <c r="BV409" s="121"/>
      <c r="BW409" s="121"/>
      <c r="BX409" s="121"/>
      <c r="BY409" s="121"/>
      <c r="BZ409" s="122"/>
      <c r="CA409" s="122"/>
      <c r="CB409" s="122"/>
    </row>
    <row r="410" spans="12:80" x14ac:dyDescent="0.25">
      <c r="L410" s="38"/>
      <c r="M410" s="105"/>
      <c r="N410" s="105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113"/>
      <c r="AO410" s="113"/>
      <c r="AP410" s="113"/>
      <c r="AQ410" s="113"/>
      <c r="AR410" s="36"/>
      <c r="AT410" s="120"/>
      <c r="AU410" s="120"/>
      <c r="AV410" s="120"/>
      <c r="AW410" s="120"/>
      <c r="AX410" s="120"/>
      <c r="AY410" s="120"/>
      <c r="AZ410" s="120"/>
      <c r="BA410" s="120"/>
      <c r="BB410" s="120"/>
      <c r="BC410" s="120"/>
      <c r="BD410" s="120"/>
      <c r="BE410" s="120"/>
      <c r="BF410" s="120"/>
      <c r="BG410" s="120"/>
      <c r="BH410" s="120"/>
      <c r="BI410" s="120"/>
      <c r="BJ410" s="120"/>
      <c r="BK410" s="120"/>
      <c r="BL410" s="120"/>
      <c r="BM410" s="120"/>
      <c r="BN410" s="120"/>
      <c r="BO410" s="120"/>
      <c r="BP410" s="120"/>
      <c r="BQ410" s="120"/>
      <c r="BR410" s="120"/>
      <c r="BS410" s="120"/>
      <c r="BT410" s="121"/>
      <c r="BU410" s="121"/>
      <c r="BV410" s="121"/>
      <c r="BW410" s="121"/>
      <c r="BX410" s="121"/>
      <c r="BY410" s="121"/>
      <c r="BZ410" s="122"/>
      <c r="CA410" s="122"/>
      <c r="CB410" s="122"/>
    </row>
    <row r="411" spans="12:80" x14ac:dyDescent="0.25">
      <c r="L411" s="38"/>
      <c r="M411" s="105"/>
      <c r="N411" s="105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113"/>
      <c r="AO411" s="113"/>
      <c r="AP411" s="113"/>
      <c r="AQ411" s="113"/>
      <c r="AR411" s="36"/>
      <c r="AT411" s="120"/>
      <c r="AU411" s="120"/>
      <c r="AV411" s="120"/>
      <c r="AW411" s="120"/>
      <c r="AX411" s="120"/>
      <c r="AY411" s="120"/>
      <c r="AZ411" s="120"/>
      <c r="BA411" s="120"/>
      <c r="BB411" s="120"/>
      <c r="BC411" s="120"/>
      <c r="BD411" s="120"/>
      <c r="BE411" s="120"/>
      <c r="BF411" s="120"/>
      <c r="BG411" s="120"/>
      <c r="BH411" s="120"/>
      <c r="BI411" s="120"/>
      <c r="BJ411" s="120"/>
      <c r="BK411" s="120"/>
      <c r="BL411" s="120"/>
      <c r="BM411" s="120"/>
      <c r="BN411" s="120"/>
      <c r="BO411" s="120"/>
      <c r="BP411" s="120"/>
      <c r="BQ411" s="120"/>
      <c r="BR411" s="120"/>
      <c r="BS411" s="120"/>
      <c r="BT411" s="121"/>
      <c r="BU411" s="121"/>
      <c r="BV411" s="121"/>
      <c r="BW411" s="121"/>
      <c r="BX411" s="121"/>
      <c r="BY411" s="121"/>
      <c r="BZ411" s="122"/>
      <c r="CA411" s="122"/>
      <c r="CB411" s="122"/>
    </row>
    <row r="412" spans="12:80" x14ac:dyDescent="0.25">
      <c r="L412" s="38"/>
      <c r="M412" s="105"/>
      <c r="N412" s="105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113"/>
      <c r="AO412" s="113"/>
      <c r="AP412" s="113"/>
      <c r="AQ412" s="113"/>
      <c r="AR412" s="36"/>
      <c r="AT412" s="120"/>
      <c r="AU412" s="120"/>
      <c r="AV412" s="120"/>
      <c r="AW412" s="120"/>
      <c r="AX412" s="120"/>
      <c r="AY412" s="120"/>
      <c r="AZ412" s="120"/>
      <c r="BA412" s="120"/>
      <c r="BB412" s="120"/>
      <c r="BC412" s="120"/>
      <c r="BD412" s="120"/>
      <c r="BE412" s="120"/>
      <c r="BF412" s="120"/>
      <c r="BG412" s="120"/>
      <c r="BH412" s="120"/>
      <c r="BI412" s="120"/>
      <c r="BJ412" s="120"/>
      <c r="BK412" s="120"/>
      <c r="BL412" s="120"/>
      <c r="BM412" s="120"/>
      <c r="BN412" s="120"/>
      <c r="BO412" s="120"/>
      <c r="BP412" s="120"/>
      <c r="BQ412" s="120"/>
      <c r="BR412" s="120"/>
      <c r="BS412" s="120"/>
      <c r="BT412" s="121"/>
      <c r="BU412" s="121"/>
      <c r="BV412" s="121"/>
      <c r="BW412" s="121"/>
      <c r="BX412" s="121"/>
      <c r="BY412" s="121"/>
      <c r="BZ412" s="122"/>
      <c r="CA412" s="122"/>
      <c r="CB412" s="122"/>
    </row>
    <row r="413" spans="12:80" x14ac:dyDescent="0.25">
      <c r="L413" s="38"/>
      <c r="M413" s="105"/>
      <c r="N413" s="105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113"/>
      <c r="AO413" s="113"/>
      <c r="AP413" s="113"/>
      <c r="AQ413" s="113"/>
      <c r="AR413" s="36"/>
      <c r="AT413" s="120"/>
      <c r="AU413" s="120"/>
      <c r="AV413" s="120"/>
      <c r="AW413" s="120"/>
      <c r="AX413" s="120"/>
      <c r="AY413" s="120"/>
      <c r="AZ413" s="120"/>
      <c r="BA413" s="120"/>
      <c r="BB413" s="120"/>
      <c r="BC413" s="120"/>
      <c r="BD413" s="120"/>
      <c r="BE413" s="120"/>
      <c r="BF413" s="120"/>
      <c r="BG413" s="120"/>
      <c r="BH413" s="120"/>
      <c r="BI413" s="120"/>
      <c r="BJ413" s="120"/>
      <c r="BK413" s="120"/>
      <c r="BL413" s="120"/>
      <c r="BM413" s="120"/>
      <c r="BN413" s="120"/>
      <c r="BO413" s="120"/>
      <c r="BP413" s="120"/>
      <c r="BQ413" s="120"/>
      <c r="BR413" s="120"/>
      <c r="BS413" s="120"/>
      <c r="BT413" s="121"/>
      <c r="BU413" s="121"/>
      <c r="BV413" s="121"/>
      <c r="BW413" s="121"/>
      <c r="BX413" s="121"/>
      <c r="BY413" s="121"/>
      <c r="BZ413" s="122"/>
      <c r="CA413" s="122"/>
      <c r="CB413" s="122"/>
    </row>
    <row r="414" spans="12:80" x14ac:dyDescent="0.25">
      <c r="L414" s="38"/>
      <c r="M414" s="105"/>
      <c r="N414" s="105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113"/>
      <c r="AO414" s="113"/>
      <c r="AP414" s="113"/>
      <c r="AQ414" s="113"/>
      <c r="AR414" s="36"/>
      <c r="AT414" s="120"/>
      <c r="AU414" s="120"/>
      <c r="AV414" s="120"/>
      <c r="AW414" s="120"/>
      <c r="AX414" s="120"/>
      <c r="AY414" s="120"/>
      <c r="AZ414" s="120"/>
      <c r="BA414" s="120"/>
      <c r="BB414" s="120"/>
      <c r="BC414" s="120"/>
      <c r="BD414" s="120"/>
      <c r="BE414" s="120"/>
      <c r="BF414" s="120"/>
      <c r="BG414" s="120"/>
      <c r="BH414" s="120"/>
      <c r="BI414" s="120"/>
      <c r="BJ414" s="120"/>
      <c r="BK414" s="120"/>
      <c r="BL414" s="120"/>
      <c r="BM414" s="120"/>
      <c r="BN414" s="120"/>
      <c r="BO414" s="120"/>
      <c r="BP414" s="120"/>
      <c r="BQ414" s="120"/>
      <c r="BR414" s="120"/>
      <c r="BS414" s="120"/>
      <c r="BT414" s="121"/>
      <c r="BU414" s="121"/>
      <c r="BV414" s="121"/>
      <c r="BW414" s="121"/>
      <c r="BX414" s="121"/>
      <c r="BY414" s="121"/>
      <c r="BZ414" s="122"/>
      <c r="CA414" s="122"/>
      <c r="CB414" s="122"/>
    </row>
    <row r="415" spans="12:80" x14ac:dyDescent="0.25">
      <c r="L415" s="38"/>
      <c r="M415" s="105"/>
      <c r="N415" s="105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113"/>
      <c r="AO415" s="113"/>
      <c r="AP415" s="113"/>
      <c r="AQ415" s="113"/>
      <c r="AR415" s="36"/>
      <c r="AT415" s="120"/>
      <c r="AU415" s="120"/>
      <c r="AV415" s="120"/>
      <c r="AW415" s="120"/>
      <c r="AX415" s="120"/>
      <c r="AY415" s="120"/>
      <c r="AZ415" s="120"/>
      <c r="BA415" s="120"/>
      <c r="BB415" s="120"/>
      <c r="BC415" s="120"/>
      <c r="BD415" s="120"/>
      <c r="BE415" s="120"/>
      <c r="BF415" s="120"/>
      <c r="BG415" s="120"/>
      <c r="BH415" s="120"/>
      <c r="BI415" s="120"/>
      <c r="BJ415" s="120"/>
      <c r="BK415" s="120"/>
      <c r="BL415" s="120"/>
      <c r="BM415" s="120"/>
      <c r="BN415" s="120"/>
      <c r="BO415" s="120"/>
      <c r="BP415" s="120"/>
      <c r="BQ415" s="120"/>
      <c r="BR415" s="120"/>
      <c r="BS415" s="120"/>
      <c r="BT415" s="121"/>
      <c r="BU415" s="121"/>
      <c r="BV415" s="121"/>
      <c r="BW415" s="121"/>
      <c r="BX415" s="121"/>
      <c r="BY415" s="121"/>
      <c r="BZ415" s="122"/>
      <c r="CA415" s="122"/>
      <c r="CB415" s="122"/>
    </row>
    <row r="416" spans="12:80" x14ac:dyDescent="0.25">
      <c r="L416" s="38"/>
      <c r="M416" s="105"/>
      <c r="N416" s="105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113"/>
      <c r="AO416" s="113"/>
      <c r="AP416" s="113"/>
      <c r="AQ416" s="113"/>
      <c r="AR416" s="36"/>
      <c r="AT416" s="120"/>
      <c r="AU416" s="120"/>
      <c r="AV416" s="120"/>
      <c r="AW416" s="120"/>
      <c r="AX416" s="120"/>
      <c r="AY416" s="120"/>
      <c r="AZ416" s="120"/>
      <c r="BA416" s="120"/>
      <c r="BB416" s="120"/>
      <c r="BC416" s="120"/>
      <c r="BD416" s="120"/>
      <c r="BE416" s="120"/>
      <c r="BF416" s="120"/>
      <c r="BG416" s="120"/>
      <c r="BH416" s="120"/>
      <c r="BI416" s="120"/>
      <c r="BJ416" s="120"/>
      <c r="BK416" s="120"/>
      <c r="BL416" s="120"/>
      <c r="BM416" s="120"/>
      <c r="BN416" s="120"/>
      <c r="BO416" s="120"/>
      <c r="BP416" s="120"/>
      <c r="BQ416" s="120"/>
      <c r="BR416" s="120"/>
      <c r="BS416" s="120"/>
      <c r="BT416" s="121"/>
      <c r="BU416" s="121"/>
      <c r="BV416" s="121"/>
      <c r="BW416" s="121"/>
      <c r="BX416" s="121"/>
      <c r="BY416" s="121"/>
      <c r="BZ416" s="122"/>
      <c r="CA416" s="122"/>
      <c r="CB416" s="122"/>
    </row>
    <row r="417" spans="12:80" x14ac:dyDescent="0.25">
      <c r="L417" s="38"/>
      <c r="M417" s="105"/>
      <c r="N417" s="105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113"/>
      <c r="AO417" s="113"/>
      <c r="AP417" s="113"/>
      <c r="AQ417" s="113"/>
      <c r="AR417" s="36"/>
      <c r="AT417" s="120"/>
      <c r="AU417" s="120"/>
      <c r="AV417" s="120"/>
      <c r="AW417" s="120"/>
      <c r="AX417" s="120"/>
      <c r="AY417" s="120"/>
      <c r="AZ417" s="120"/>
      <c r="BA417" s="120"/>
      <c r="BB417" s="120"/>
      <c r="BC417" s="120"/>
      <c r="BD417" s="120"/>
      <c r="BE417" s="120"/>
      <c r="BF417" s="120"/>
      <c r="BG417" s="120"/>
      <c r="BH417" s="120"/>
      <c r="BI417" s="120"/>
      <c r="BJ417" s="120"/>
      <c r="BK417" s="120"/>
      <c r="BL417" s="120"/>
      <c r="BM417" s="120"/>
      <c r="BN417" s="120"/>
      <c r="BO417" s="120"/>
      <c r="BP417" s="120"/>
      <c r="BQ417" s="120"/>
      <c r="BR417" s="120"/>
      <c r="BS417" s="120"/>
      <c r="BT417" s="121"/>
      <c r="BU417" s="121"/>
      <c r="BV417" s="121"/>
      <c r="BW417" s="121"/>
      <c r="BX417" s="121"/>
      <c r="BY417" s="121"/>
      <c r="BZ417" s="122"/>
      <c r="CA417" s="122"/>
      <c r="CB417" s="122"/>
    </row>
    <row r="418" spans="12:80" x14ac:dyDescent="0.25">
      <c r="L418" s="38"/>
      <c r="M418" s="105"/>
      <c r="N418" s="105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113"/>
      <c r="AO418" s="113"/>
      <c r="AP418" s="113"/>
      <c r="AQ418" s="113"/>
      <c r="AR418" s="36"/>
      <c r="AT418" s="120"/>
      <c r="AU418" s="120"/>
      <c r="AV418" s="120"/>
      <c r="AW418" s="120"/>
      <c r="AX418" s="120"/>
      <c r="AY418" s="120"/>
      <c r="AZ418" s="120"/>
      <c r="BA418" s="120"/>
      <c r="BB418" s="120"/>
      <c r="BC418" s="120"/>
      <c r="BD418" s="120"/>
      <c r="BE418" s="120"/>
      <c r="BF418" s="120"/>
      <c r="BG418" s="120"/>
      <c r="BH418" s="120"/>
      <c r="BI418" s="120"/>
      <c r="BJ418" s="120"/>
      <c r="BK418" s="120"/>
      <c r="BL418" s="120"/>
      <c r="BM418" s="120"/>
      <c r="BN418" s="120"/>
      <c r="BO418" s="120"/>
      <c r="BP418" s="120"/>
      <c r="BQ418" s="120"/>
      <c r="BR418" s="120"/>
      <c r="BS418" s="120"/>
      <c r="BT418" s="121"/>
      <c r="BU418" s="121"/>
      <c r="BV418" s="121"/>
      <c r="BW418" s="121"/>
      <c r="BX418" s="121"/>
      <c r="BY418" s="121"/>
      <c r="BZ418" s="122"/>
      <c r="CA418" s="122"/>
      <c r="CB418" s="122"/>
    </row>
    <row r="419" spans="12:80" x14ac:dyDescent="0.25">
      <c r="L419" s="38"/>
      <c r="M419" s="105"/>
      <c r="N419" s="105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113"/>
      <c r="AO419" s="113"/>
      <c r="AP419" s="113"/>
      <c r="AQ419" s="113"/>
      <c r="AR419" s="36"/>
      <c r="AT419" s="120"/>
      <c r="AU419" s="120"/>
      <c r="AV419" s="120"/>
      <c r="AW419" s="120"/>
      <c r="AX419" s="120"/>
      <c r="AY419" s="120"/>
      <c r="AZ419" s="120"/>
      <c r="BA419" s="120"/>
      <c r="BB419" s="120"/>
      <c r="BC419" s="120"/>
      <c r="BD419" s="120"/>
      <c r="BE419" s="120"/>
      <c r="BF419" s="120"/>
      <c r="BG419" s="120"/>
      <c r="BH419" s="120"/>
      <c r="BI419" s="120"/>
      <c r="BJ419" s="120"/>
      <c r="BK419" s="120"/>
      <c r="BL419" s="120"/>
      <c r="BM419" s="120"/>
      <c r="BN419" s="120"/>
      <c r="BO419" s="120"/>
      <c r="BP419" s="120"/>
      <c r="BQ419" s="120"/>
      <c r="BR419" s="120"/>
      <c r="BS419" s="120"/>
      <c r="BT419" s="121"/>
      <c r="BU419" s="121"/>
      <c r="BV419" s="121"/>
      <c r="BW419" s="121"/>
      <c r="BX419" s="121"/>
      <c r="BY419" s="121"/>
      <c r="BZ419" s="122"/>
      <c r="CA419" s="122"/>
      <c r="CB419" s="122"/>
    </row>
    <row r="420" spans="12:80" x14ac:dyDescent="0.25">
      <c r="L420" s="38"/>
      <c r="M420" s="105"/>
      <c r="N420" s="105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113"/>
      <c r="AO420" s="113"/>
      <c r="AP420" s="113"/>
      <c r="AQ420" s="113"/>
      <c r="AR420" s="36"/>
      <c r="AT420" s="120"/>
      <c r="AU420" s="120"/>
      <c r="AV420" s="120"/>
      <c r="AW420" s="120"/>
      <c r="AX420" s="120"/>
      <c r="AY420" s="120"/>
      <c r="AZ420" s="120"/>
      <c r="BA420" s="120"/>
      <c r="BB420" s="120"/>
      <c r="BC420" s="120"/>
      <c r="BD420" s="120"/>
      <c r="BE420" s="120"/>
      <c r="BF420" s="120"/>
      <c r="BG420" s="120"/>
      <c r="BH420" s="120"/>
      <c r="BI420" s="120"/>
      <c r="BJ420" s="120"/>
      <c r="BK420" s="120"/>
      <c r="BL420" s="120"/>
      <c r="BM420" s="120"/>
      <c r="BN420" s="120"/>
      <c r="BO420" s="120"/>
      <c r="BP420" s="120"/>
      <c r="BQ420" s="120"/>
      <c r="BR420" s="120"/>
      <c r="BS420" s="120"/>
      <c r="BT420" s="121"/>
      <c r="BU420" s="121"/>
      <c r="BV420" s="121"/>
      <c r="BW420" s="121"/>
      <c r="BX420" s="121"/>
      <c r="BY420" s="121"/>
      <c r="BZ420" s="122"/>
      <c r="CA420" s="122"/>
      <c r="CB420" s="122"/>
    </row>
    <row r="421" spans="12:80" x14ac:dyDescent="0.25">
      <c r="L421" s="38"/>
      <c r="M421" s="105"/>
      <c r="N421" s="105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113"/>
      <c r="AO421" s="113"/>
      <c r="AP421" s="113"/>
      <c r="AQ421" s="113"/>
      <c r="AR421" s="36"/>
      <c r="AT421" s="120"/>
      <c r="AU421" s="120"/>
      <c r="AV421" s="120"/>
      <c r="AW421" s="120"/>
      <c r="AX421" s="120"/>
      <c r="AY421" s="120"/>
      <c r="AZ421" s="120"/>
      <c r="BA421" s="120"/>
      <c r="BB421" s="120"/>
      <c r="BC421" s="120"/>
      <c r="BD421" s="120"/>
      <c r="BE421" s="120"/>
      <c r="BF421" s="120"/>
      <c r="BG421" s="120"/>
      <c r="BH421" s="120"/>
      <c r="BI421" s="120"/>
      <c r="BJ421" s="120"/>
      <c r="BK421" s="120"/>
      <c r="BL421" s="120"/>
      <c r="BM421" s="120"/>
      <c r="BN421" s="120"/>
      <c r="BO421" s="120"/>
      <c r="BP421" s="120"/>
      <c r="BQ421" s="120"/>
      <c r="BR421" s="120"/>
      <c r="BS421" s="120"/>
      <c r="BT421" s="121"/>
      <c r="BU421" s="121"/>
      <c r="BV421" s="121"/>
      <c r="BW421" s="121"/>
      <c r="BX421" s="121"/>
      <c r="BY421" s="121"/>
      <c r="BZ421" s="122"/>
      <c r="CA421" s="122"/>
      <c r="CB421" s="122"/>
    </row>
    <row r="422" spans="12:80" x14ac:dyDescent="0.25">
      <c r="L422" s="38"/>
      <c r="M422" s="105"/>
      <c r="N422" s="105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113"/>
      <c r="AO422" s="113"/>
      <c r="AP422" s="113"/>
      <c r="AQ422" s="113"/>
      <c r="AR422" s="36"/>
      <c r="AT422" s="120"/>
      <c r="AU422" s="120"/>
      <c r="AV422" s="120"/>
      <c r="AW422" s="120"/>
      <c r="AX422" s="120"/>
      <c r="AY422" s="120"/>
      <c r="AZ422" s="120"/>
      <c r="BA422" s="120"/>
      <c r="BB422" s="120"/>
      <c r="BC422" s="120"/>
      <c r="BD422" s="120"/>
      <c r="BE422" s="120"/>
      <c r="BF422" s="120"/>
      <c r="BG422" s="120"/>
      <c r="BH422" s="120"/>
      <c r="BI422" s="120"/>
      <c r="BJ422" s="120"/>
      <c r="BK422" s="120"/>
      <c r="BL422" s="120"/>
      <c r="BM422" s="120"/>
      <c r="BN422" s="120"/>
      <c r="BO422" s="120"/>
      <c r="BP422" s="120"/>
      <c r="BQ422" s="120"/>
      <c r="BR422" s="120"/>
      <c r="BS422" s="120"/>
      <c r="BT422" s="121"/>
      <c r="BU422" s="121"/>
      <c r="BV422" s="121"/>
      <c r="BW422" s="121"/>
      <c r="BX422" s="121"/>
      <c r="BY422" s="121"/>
      <c r="BZ422" s="122"/>
      <c r="CA422" s="122"/>
      <c r="CB422" s="122"/>
    </row>
    <row r="423" spans="12:80" x14ac:dyDescent="0.25">
      <c r="L423" s="38"/>
      <c r="M423" s="105"/>
      <c r="N423" s="105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113"/>
      <c r="AO423" s="113"/>
      <c r="AP423" s="113"/>
      <c r="AQ423" s="113"/>
      <c r="AR423" s="36"/>
      <c r="AT423" s="120"/>
      <c r="AU423" s="120"/>
      <c r="AV423" s="120"/>
      <c r="AW423" s="120"/>
      <c r="AX423" s="120"/>
      <c r="AY423" s="120"/>
      <c r="AZ423" s="120"/>
      <c r="BA423" s="120"/>
      <c r="BB423" s="120"/>
      <c r="BC423" s="120"/>
      <c r="BD423" s="120"/>
      <c r="BE423" s="120"/>
      <c r="BF423" s="120"/>
      <c r="BG423" s="120"/>
      <c r="BH423" s="120"/>
      <c r="BI423" s="120"/>
      <c r="BJ423" s="120"/>
      <c r="BK423" s="120"/>
      <c r="BL423" s="120"/>
      <c r="BM423" s="120"/>
      <c r="BN423" s="120"/>
      <c r="BO423" s="120"/>
      <c r="BP423" s="120"/>
      <c r="BQ423" s="120"/>
      <c r="BR423" s="120"/>
      <c r="BS423" s="120"/>
      <c r="BT423" s="121"/>
      <c r="BU423" s="121"/>
      <c r="BV423" s="121"/>
      <c r="BW423" s="121"/>
      <c r="BX423" s="121"/>
      <c r="BY423" s="121"/>
      <c r="BZ423" s="122"/>
      <c r="CA423" s="122"/>
      <c r="CB423" s="122"/>
    </row>
    <row r="424" spans="12:80" x14ac:dyDescent="0.25">
      <c r="L424" s="38"/>
      <c r="M424" s="105"/>
      <c r="N424" s="105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113"/>
      <c r="AO424" s="113"/>
      <c r="AP424" s="113"/>
      <c r="AQ424" s="113"/>
      <c r="AR424" s="36"/>
      <c r="AT424" s="120"/>
      <c r="AU424" s="120"/>
      <c r="AV424" s="120"/>
      <c r="AW424" s="120"/>
      <c r="AX424" s="120"/>
      <c r="AY424" s="120"/>
      <c r="AZ424" s="120"/>
      <c r="BA424" s="120"/>
      <c r="BB424" s="120"/>
      <c r="BC424" s="120"/>
      <c r="BD424" s="120"/>
      <c r="BE424" s="120"/>
      <c r="BF424" s="120"/>
      <c r="BG424" s="120"/>
      <c r="BH424" s="120"/>
      <c r="BI424" s="120"/>
      <c r="BJ424" s="120"/>
      <c r="BK424" s="120"/>
      <c r="BL424" s="120"/>
      <c r="BM424" s="120"/>
      <c r="BN424" s="120"/>
      <c r="BO424" s="120"/>
      <c r="BP424" s="120"/>
      <c r="BQ424" s="120"/>
      <c r="BR424" s="120"/>
      <c r="BS424" s="120"/>
    </row>
    <row r="425" spans="12:80" x14ac:dyDescent="0.25">
      <c r="L425" s="38"/>
      <c r="M425" s="105"/>
      <c r="N425" s="105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113"/>
      <c r="AO425" s="113"/>
      <c r="AP425" s="113"/>
      <c r="AQ425" s="113"/>
      <c r="AR425" s="36"/>
      <c r="AT425" s="120"/>
      <c r="AU425" s="120"/>
      <c r="AV425" s="120"/>
      <c r="AW425" s="120"/>
      <c r="AX425" s="120"/>
      <c r="AY425" s="120"/>
      <c r="AZ425" s="120"/>
      <c r="BA425" s="120"/>
      <c r="BB425" s="120"/>
      <c r="BC425" s="120"/>
      <c r="BD425" s="120"/>
      <c r="BE425" s="120"/>
      <c r="BF425" s="120"/>
      <c r="BG425" s="120"/>
      <c r="BH425" s="120"/>
      <c r="BI425" s="120"/>
      <c r="BJ425" s="120"/>
      <c r="BK425" s="120"/>
      <c r="BL425" s="120"/>
      <c r="BM425" s="120"/>
      <c r="BN425" s="120"/>
      <c r="BO425" s="120"/>
      <c r="BP425" s="120"/>
      <c r="BQ425" s="120"/>
      <c r="BR425" s="120"/>
      <c r="BS425" s="120"/>
    </row>
    <row r="426" spans="12:80" x14ac:dyDescent="0.25">
      <c r="L426" s="38"/>
      <c r="M426" s="105"/>
      <c r="N426" s="105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113"/>
      <c r="AO426" s="113"/>
      <c r="AP426" s="113"/>
      <c r="AQ426" s="113"/>
      <c r="AR426" s="36"/>
      <c r="AT426" s="120"/>
      <c r="AU426" s="120"/>
      <c r="AV426" s="120"/>
      <c r="AW426" s="120"/>
      <c r="AX426" s="120"/>
      <c r="AY426" s="120"/>
      <c r="AZ426" s="120"/>
      <c r="BA426" s="120"/>
      <c r="BB426" s="120"/>
      <c r="BC426" s="120"/>
      <c r="BD426" s="120"/>
      <c r="BE426" s="120"/>
      <c r="BF426" s="120"/>
      <c r="BG426" s="120"/>
      <c r="BH426" s="120"/>
      <c r="BI426" s="120"/>
      <c r="BJ426" s="120"/>
      <c r="BK426" s="120"/>
      <c r="BL426" s="120"/>
      <c r="BM426" s="120"/>
      <c r="BN426" s="120"/>
      <c r="BO426" s="120"/>
      <c r="BP426" s="120"/>
      <c r="BQ426" s="120"/>
      <c r="BR426" s="120"/>
      <c r="BS426" s="120"/>
    </row>
    <row r="427" spans="12:80" x14ac:dyDescent="0.25">
      <c r="L427" s="38"/>
      <c r="M427" s="105"/>
      <c r="N427" s="105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113"/>
      <c r="AO427" s="113"/>
      <c r="AP427" s="113"/>
      <c r="AQ427" s="113"/>
      <c r="AR427" s="36"/>
      <c r="AT427" s="120"/>
      <c r="AU427" s="120"/>
      <c r="AV427" s="120"/>
      <c r="AW427" s="120"/>
      <c r="AX427" s="120"/>
      <c r="AY427" s="120"/>
      <c r="AZ427" s="120"/>
      <c r="BA427" s="120"/>
      <c r="BB427" s="120"/>
      <c r="BC427" s="120"/>
      <c r="BD427" s="120"/>
      <c r="BE427" s="120"/>
      <c r="BF427" s="120"/>
      <c r="BG427" s="120"/>
      <c r="BH427" s="120"/>
      <c r="BI427" s="120"/>
      <c r="BJ427" s="120"/>
      <c r="BK427" s="120"/>
      <c r="BL427" s="120"/>
      <c r="BM427" s="120"/>
      <c r="BN427" s="120"/>
      <c r="BO427" s="120"/>
      <c r="BP427" s="120"/>
      <c r="BQ427" s="120"/>
      <c r="BR427" s="120"/>
      <c r="BS427" s="120"/>
    </row>
    <row r="428" spans="12:80" x14ac:dyDescent="0.25">
      <c r="L428" s="38"/>
      <c r="M428" s="105"/>
      <c r="N428" s="105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113"/>
      <c r="AO428" s="113"/>
      <c r="AP428" s="113"/>
      <c r="AQ428" s="113"/>
      <c r="AR428" s="36"/>
      <c r="AT428" s="120"/>
      <c r="AU428" s="120"/>
      <c r="AV428" s="120"/>
      <c r="AW428" s="120"/>
      <c r="AX428" s="120"/>
      <c r="AY428" s="120"/>
      <c r="AZ428" s="120"/>
      <c r="BA428" s="120"/>
      <c r="BB428" s="120"/>
      <c r="BC428" s="120"/>
      <c r="BD428" s="120"/>
      <c r="BE428" s="120"/>
      <c r="BF428" s="120"/>
      <c r="BG428" s="120"/>
      <c r="BH428" s="120"/>
      <c r="BI428" s="120"/>
      <c r="BJ428" s="120"/>
      <c r="BK428" s="120"/>
      <c r="BL428" s="120"/>
      <c r="BM428" s="120"/>
      <c r="BN428" s="120"/>
      <c r="BO428" s="120"/>
      <c r="BP428" s="120"/>
      <c r="BQ428" s="120"/>
      <c r="BR428" s="120"/>
      <c r="BS428" s="120"/>
    </row>
    <row r="429" spans="12:80" x14ac:dyDescent="0.25">
      <c r="L429" s="38"/>
      <c r="M429" s="105"/>
      <c r="N429" s="105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113"/>
      <c r="AO429" s="113"/>
      <c r="AP429" s="113"/>
      <c r="AQ429" s="113"/>
      <c r="AR429" s="36"/>
      <c r="AT429" s="120"/>
      <c r="AU429" s="120"/>
      <c r="AV429" s="120"/>
      <c r="AW429" s="120"/>
      <c r="AX429" s="120"/>
      <c r="AY429" s="120"/>
      <c r="AZ429" s="120"/>
      <c r="BA429" s="120"/>
      <c r="BB429" s="120"/>
      <c r="BC429" s="120"/>
      <c r="BD429" s="120"/>
      <c r="BE429" s="120"/>
      <c r="BF429" s="120"/>
      <c r="BG429" s="120"/>
      <c r="BH429" s="120"/>
      <c r="BI429" s="120"/>
      <c r="BJ429" s="120"/>
      <c r="BK429" s="120"/>
      <c r="BL429" s="120"/>
      <c r="BM429" s="120"/>
      <c r="BN429" s="120"/>
      <c r="BO429" s="120"/>
      <c r="BP429" s="120"/>
      <c r="BQ429" s="120"/>
      <c r="BR429" s="120"/>
      <c r="BS429" s="120"/>
    </row>
    <row r="430" spans="12:80" x14ac:dyDescent="0.25">
      <c r="L430" s="38"/>
      <c r="M430" s="105"/>
      <c r="N430" s="105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113"/>
      <c r="AO430" s="113"/>
      <c r="AP430" s="113"/>
      <c r="AQ430" s="113"/>
      <c r="AR430" s="36"/>
      <c r="AT430" s="120"/>
      <c r="AU430" s="120"/>
      <c r="AV430" s="120"/>
      <c r="AW430" s="120"/>
      <c r="AX430" s="120"/>
      <c r="AY430" s="120"/>
      <c r="AZ430" s="120"/>
      <c r="BA430" s="120"/>
      <c r="BB430" s="120"/>
      <c r="BC430" s="120"/>
      <c r="BD430" s="120"/>
      <c r="BE430" s="120"/>
      <c r="BF430" s="120"/>
      <c r="BG430" s="120"/>
      <c r="BH430" s="120"/>
      <c r="BI430" s="120"/>
      <c r="BJ430" s="120"/>
      <c r="BK430" s="120"/>
      <c r="BL430" s="120"/>
      <c r="BM430" s="120"/>
      <c r="BN430" s="120"/>
      <c r="BO430" s="120"/>
      <c r="BP430" s="120"/>
      <c r="BQ430" s="120"/>
      <c r="BR430" s="120"/>
      <c r="BS430" s="120"/>
    </row>
    <row r="431" spans="12:80" x14ac:dyDescent="0.25">
      <c r="L431" s="38"/>
      <c r="M431" s="105"/>
      <c r="N431" s="105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113"/>
      <c r="AO431" s="113"/>
      <c r="AP431" s="113"/>
      <c r="AQ431" s="113"/>
      <c r="AR431" s="36"/>
      <c r="AT431" s="120"/>
      <c r="AU431" s="120"/>
      <c r="AV431" s="120"/>
      <c r="AW431" s="120"/>
      <c r="AX431" s="120"/>
      <c r="AY431" s="120"/>
      <c r="AZ431" s="120"/>
      <c r="BA431" s="120"/>
      <c r="BB431" s="120"/>
      <c r="BC431" s="120"/>
      <c r="BD431" s="120"/>
      <c r="BE431" s="120"/>
      <c r="BF431" s="120"/>
      <c r="BG431" s="120"/>
      <c r="BH431" s="120"/>
      <c r="BI431" s="120"/>
      <c r="BJ431" s="120"/>
      <c r="BK431" s="120"/>
      <c r="BL431" s="120"/>
      <c r="BM431" s="120"/>
      <c r="BN431" s="120"/>
      <c r="BO431" s="120"/>
      <c r="BP431" s="120"/>
      <c r="BQ431" s="120"/>
      <c r="BR431" s="120"/>
      <c r="BS431" s="120"/>
    </row>
    <row r="432" spans="12:80" x14ac:dyDescent="0.25">
      <c r="L432" s="38"/>
      <c r="M432" s="105"/>
      <c r="N432" s="105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113"/>
      <c r="AO432" s="113"/>
      <c r="AP432" s="113"/>
      <c r="AQ432" s="113"/>
      <c r="AR432" s="36"/>
      <c r="AT432" s="120"/>
      <c r="AU432" s="120"/>
      <c r="AV432" s="120"/>
      <c r="AW432" s="120"/>
      <c r="AX432" s="120"/>
      <c r="AY432" s="120"/>
      <c r="AZ432" s="120"/>
      <c r="BA432" s="120"/>
      <c r="BB432" s="120"/>
      <c r="BC432" s="120"/>
      <c r="BD432" s="120"/>
      <c r="BE432" s="120"/>
      <c r="BF432" s="120"/>
      <c r="BG432" s="120"/>
      <c r="BH432" s="120"/>
      <c r="BI432" s="120"/>
      <c r="BJ432" s="120"/>
      <c r="BK432" s="120"/>
      <c r="BL432" s="120"/>
      <c r="BM432" s="120"/>
      <c r="BN432" s="120"/>
      <c r="BO432" s="120"/>
      <c r="BP432" s="120"/>
      <c r="BQ432" s="120"/>
      <c r="BR432" s="120"/>
      <c r="BS432" s="120"/>
    </row>
    <row r="433" spans="12:71" x14ac:dyDescent="0.25">
      <c r="L433" s="38"/>
      <c r="M433" s="105"/>
      <c r="N433" s="105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113"/>
      <c r="AO433" s="113"/>
      <c r="AP433" s="113"/>
      <c r="AQ433" s="113"/>
      <c r="AR433" s="36"/>
      <c r="AT433" s="120"/>
      <c r="AU433" s="120"/>
      <c r="AV433" s="120"/>
      <c r="AW433" s="120"/>
      <c r="AX433" s="120"/>
      <c r="AY433" s="120"/>
      <c r="AZ433" s="120"/>
      <c r="BA433" s="120"/>
      <c r="BB433" s="120"/>
      <c r="BC433" s="120"/>
      <c r="BD433" s="120"/>
      <c r="BE433" s="120"/>
      <c r="BF433" s="120"/>
      <c r="BG433" s="120"/>
      <c r="BH433" s="120"/>
      <c r="BI433" s="120"/>
      <c r="BJ433" s="120"/>
      <c r="BK433" s="120"/>
      <c r="BL433" s="120"/>
      <c r="BM433" s="120"/>
      <c r="BN433" s="120"/>
      <c r="BO433" s="120"/>
      <c r="BP433" s="120"/>
      <c r="BQ433" s="120"/>
      <c r="BR433" s="120"/>
      <c r="BS433" s="120"/>
    </row>
    <row r="434" spans="12:71" x14ac:dyDescent="0.25">
      <c r="L434" s="38"/>
      <c r="M434" s="105"/>
      <c r="N434" s="105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113"/>
      <c r="AO434" s="113"/>
      <c r="AP434" s="113"/>
      <c r="AQ434" s="113"/>
      <c r="AR434" s="36"/>
      <c r="AT434" s="120"/>
      <c r="AU434" s="120"/>
      <c r="AV434" s="120"/>
      <c r="AW434" s="120"/>
      <c r="AX434" s="120"/>
      <c r="AY434" s="120"/>
      <c r="AZ434" s="120"/>
      <c r="BA434" s="120"/>
      <c r="BB434" s="120"/>
      <c r="BC434" s="120"/>
      <c r="BD434" s="120"/>
      <c r="BE434" s="120"/>
      <c r="BF434" s="120"/>
      <c r="BG434" s="120"/>
      <c r="BH434" s="120"/>
      <c r="BI434" s="120"/>
      <c r="BJ434" s="120"/>
      <c r="BK434" s="120"/>
      <c r="BL434" s="120"/>
      <c r="BM434" s="120"/>
      <c r="BN434" s="120"/>
      <c r="BO434" s="120"/>
      <c r="BP434" s="120"/>
      <c r="BQ434" s="120"/>
      <c r="BR434" s="120"/>
      <c r="BS434" s="120"/>
    </row>
    <row r="435" spans="12:71" x14ac:dyDescent="0.25">
      <c r="L435" s="38"/>
      <c r="M435" s="105"/>
      <c r="N435" s="105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113"/>
      <c r="AO435" s="113"/>
      <c r="AP435" s="113"/>
      <c r="AQ435" s="113"/>
      <c r="AR435" s="36"/>
      <c r="AT435" s="120"/>
      <c r="AU435" s="120"/>
      <c r="AV435" s="120"/>
      <c r="AW435" s="120"/>
      <c r="AX435" s="120"/>
      <c r="AY435" s="120"/>
      <c r="AZ435" s="120"/>
      <c r="BA435" s="120"/>
      <c r="BB435" s="120"/>
      <c r="BC435" s="120"/>
      <c r="BD435" s="120"/>
      <c r="BE435" s="120"/>
      <c r="BF435" s="120"/>
      <c r="BG435" s="120"/>
      <c r="BH435" s="120"/>
      <c r="BI435" s="120"/>
      <c r="BJ435" s="120"/>
      <c r="BK435" s="120"/>
      <c r="BL435" s="120"/>
      <c r="BM435" s="120"/>
      <c r="BN435" s="120"/>
      <c r="BO435" s="120"/>
      <c r="BP435" s="120"/>
      <c r="BQ435" s="120"/>
      <c r="BR435" s="120"/>
      <c r="BS435" s="120"/>
    </row>
    <row r="436" spans="12:71" x14ac:dyDescent="0.25">
      <c r="L436" s="38"/>
      <c r="M436" s="105"/>
      <c r="N436" s="105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113"/>
      <c r="AO436" s="113"/>
      <c r="AP436" s="113"/>
      <c r="AQ436" s="113"/>
      <c r="AR436" s="36"/>
      <c r="AT436" s="120"/>
      <c r="AU436" s="120"/>
      <c r="AV436" s="120"/>
      <c r="AW436" s="120"/>
      <c r="AX436" s="120"/>
      <c r="AY436" s="120"/>
      <c r="AZ436" s="120"/>
      <c r="BA436" s="120"/>
      <c r="BB436" s="120"/>
      <c r="BC436" s="120"/>
      <c r="BD436" s="120"/>
      <c r="BE436" s="120"/>
      <c r="BF436" s="120"/>
      <c r="BG436" s="120"/>
      <c r="BH436" s="120"/>
      <c r="BI436" s="120"/>
      <c r="BJ436" s="120"/>
      <c r="BK436" s="120"/>
      <c r="BL436" s="120"/>
      <c r="BM436" s="120"/>
      <c r="BN436" s="120"/>
      <c r="BO436" s="120"/>
      <c r="BP436" s="120"/>
      <c r="BQ436" s="120"/>
      <c r="BR436" s="120"/>
      <c r="BS436" s="120"/>
    </row>
    <row r="437" spans="12:71" x14ac:dyDescent="0.25">
      <c r="L437" s="38"/>
      <c r="M437" s="105"/>
      <c r="N437" s="105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113"/>
      <c r="AO437" s="113"/>
      <c r="AP437" s="113"/>
      <c r="AQ437" s="113"/>
      <c r="AR437" s="36"/>
      <c r="AT437" s="120"/>
      <c r="AU437" s="120"/>
      <c r="AV437" s="120"/>
      <c r="AW437" s="120"/>
      <c r="AX437" s="120"/>
      <c r="AY437" s="120"/>
      <c r="AZ437" s="120"/>
      <c r="BA437" s="120"/>
      <c r="BB437" s="120"/>
      <c r="BC437" s="120"/>
      <c r="BD437" s="120"/>
      <c r="BE437" s="120"/>
      <c r="BF437" s="120"/>
      <c r="BG437" s="120"/>
      <c r="BH437" s="120"/>
      <c r="BI437" s="120"/>
      <c r="BJ437" s="120"/>
      <c r="BK437" s="120"/>
      <c r="BL437" s="120"/>
      <c r="BM437" s="120"/>
      <c r="BN437" s="120"/>
      <c r="BO437" s="120"/>
      <c r="BP437" s="120"/>
      <c r="BQ437" s="120"/>
      <c r="BR437" s="120"/>
      <c r="BS437" s="120"/>
    </row>
    <row r="438" spans="12:71" x14ac:dyDescent="0.25">
      <c r="L438" s="38"/>
      <c r="M438" s="105"/>
      <c r="N438" s="105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113"/>
      <c r="AO438" s="113"/>
      <c r="AP438" s="113"/>
      <c r="AQ438" s="113"/>
      <c r="AR438" s="36"/>
      <c r="AT438" s="120"/>
      <c r="AU438" s="120"/>
      <c r="AV438" s="120"/>
      <c r="AW438" s="120"/>
      <c r="AX438" s="120"/>
      <c r="AY438" s="120"/>
      <c r="AZ438" s="120"/>
      <c r="BA438" s="120"/>
      <c r="BB438" s="120"/>
      <c r="BC438" s="120"/>
      <c r="BD438" s="120"/>
      <c r="BE438" s="120"/>
      <c r="BF438" s="120"/>
      <c r="BG438" s="120"/>
      <c r="BH438" s="120"/>
      <c r="BI438" s="120"/>
      <c r="BJ438" s="120"/>
      <c r="BK438" s="120"/>
      <c r="BL438" s="120"/>
      <c r="BM438" s="120"/>
      <c r="BN438" s="120"/>
      <c r="BO438" s="120"/>
      <c r="BP438" s="120"/>
      <c r="BQ438" s="120"/>
      <c r="BR438" s="120"/>
      <c r="BS438" s="120"/>
    </row>
    <row r="439" spans="12:71" x14ac:dyDescent="0.25">
      <c r="L439" s="38"/>
      <c r="M439" s="105"/>
      <c r="N439" s="105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113"/>
      <c r="AO439" s="113"/>
      <c r="AP439" s="113"/>
      <c r="AQ439" s="113"/>
      <c r="AR439" s="36"/>
      <c r="AT439" s="120"/>
      <c r="AU439" s="120"/>
      <c r="AV439" s="120"/>
      <c r="AW439" s="120"/>
      <c r="AX439" s="120"/>
      <c r="AY439" s="120"/>
      <c r="AZ439" s="120"/>
      <c r="BA439" s="120"/>
      <c r="BB439" s="120"/>
      <c r="BC439" s="120"/>
      <c r="BD439" s="120"/>
      <c r="BE439" s="120"/>
      <c r="BF439" s="120"/>
      <c r="BG439" s="120"/>
      <c r="BH439" s="120"/>
      <c r="BI439" s="120"/>
      <c r="BJ439" s="120"/>
      <c r="BK439" s="120"/>
      <c r="BL439" s="120"/>
      <c r="BM439" s="120"/>
      <c r="BN439" s="120"/>
      <c r="BO439" s="120"/>
      <c r="BP439" s="120"/>
      <c r="BQ439" s="120"/>
      <c r="BR439" s="120"/>
      <c r="BS439" s="120"/>
    </row>
    <row r="440" spans="12:71" x14ac:dyDescent="0.25">
      <c r="L440" s="38"/>
      <c r="M440" s="105"/>
      <c r="N440" s="105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113"/>
      <c r="AO440" s="113"/>
      <c r="AP440" s="113"/>
      <c r="AQ440" s="113"/>
      <c r="AR440" s="36"/>
      <c r="AT440" s="120"/>
      <c r="AU440" s="120"/>
      <c r="AV440" s="120"/>
      <c r="AW440" s="120"/>
      <c r="AX440" s="120"/>
      <c r="AY440" s="120"/>
      <c r="AZ440" s="120"/>
      <c r="BA440" s="120"/>
      <c r="BB440" s="120"/>
      <c r="BC440" s="120"/>
      <c r="BD440" s="120"/>
      <c r="BE440" s="120"/>
      <c r="BF440" s="120"/>
      <c r="BG440" s="120"/>
      <c r="BH440" s="120"/>
      <c r="BI440" s="120"/>
      <c r="BJ440" s="120"/>
      <c r="BK440" s="120"/>
      <c r="BL440" s="120"/>
      <c r="BM440" s="120"/>
      <c r="BN440" s="120"/>
      <c r="BO440" s="120"/>
      <c r="BP440" s="120"/>
      <c r="BQ440" s="120"/>
      <c r="BR440" s="120"/>
      <c r="BS440" s="120"/>
    </row>
    <row r="441" spans="12:71" x14ac:dyDescent="0.25">
      <c r="L441" s="38"/>
      <c r="M441" s="105"/>
      <c r="N441" s="105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113"/>
      <c r="AO441" s="113"/>
      <c r="AP441" s="113"/>
      <c r="AQ441" s="113"/>
      <c r="AR441" s="36"/>
      <c r="AT441" s="120"/>
      <c r="AU441" s="120"/>
      <c r="AV441" s="120"/>
      <c r="AW441" s="120"/>
      <c r="AX441" s="120"/>
      <c r="AY441" s="120"/>
      <c r="AZ441" s="120"/>
      <c r="BA441" s="120"/>
      <c r="BB441" s="120"/>
      <c r="BC441" s="120"/>
      <c r="BD441" s="120"/>
      <c r="BE441" s="120"/>
      <c r="BF441" s="120"/>
      <c r="BG441" s="120"/>
      <c r="BH441" s="120"/>
      <c r="BI441" s="120"/>
      <c r="BJ441" s="120"/>
      <c r="BK441" s="120"/>
      <c r="BL441" s="120"/>
      <c r="BM441" s="120"/>
      <c r="BN441" s="120"/>
      <c r="BO441" s="120"/>
      <c r="BP441" s="120"/>
      <c r="BQ441" s="120"/>
      <c r="BR441" s="120"/>
      <c r="BS441" s="120"/>
    </row>
    <row r="442" spans="12:71" x14ac:dyDescent="0.25">
      <c r="L442" s="38"/>
      <c r="M442" s="105"/>
      <c r="N442" s="105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113"/>
      <c r="AO442" s="113"/>
      <c r="AP442" s="113"/>
      <c r="AQ442" s="113"/>
      <c r="AR442" s="36"/>
      <c r="AT442" s="120"/>
      <c r="AU442" s="120"/>
      <c r="AV442" s="120"/>
      <c r="AW442" s="120"/>
      <c r="AX442" s="120"/>
      <c r="AY442" s="120"/>
      <c r="AZ442" s="120"/>
      <c r="BA442" s="120"/>
      <c r="BB442" s="120"/>
      <c r="BC442" s="120"/>
      <c r="BD442" s="120"/>
      <c r="BE442" s="120"/>
      <c r="BF442" s="120"/>
      <c r="BG442" s="120"/>
      <c r="BH442" s="120"/>
      <c r="BI442" s="120"/>
      <c r="BJ442" s="120"/>
      <c r="BK442" s="120"/>
      <c r="BL442" s="120"/>
      <c r="BM442" s="120"/>
      <c r="BN442" s="120"/>
      <c r="BO442" s="120"/>
      <c r="BP442" s="120"/>
      <c r="BQ442" s="120"/>
      <c r="BR442" s="120"/>
      <c r="BS442" s="120"/>
    </row>
    <row r="443" spans="12:71" x14ac:dyDescent="0.25">
      <c r="L443" s="38"/>
      <c r="M443" s="105"/>
      <c r="N443" s="105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113"/>
      <c r="AO443" s="113"/>
      <c r="AP443" s="113"/>
      <c r="AQ443" s="113"/>
      <c r="AR443" s="36"/>
      <c r="AT443" s="120"/>
      <c r="AU443" s="120"/>
      <c r="AV443" s="120"/>
      <c r="AW443" s="120"/>
      <c r="AX443" s="120"/>
      <c r="AY443" s="120"/>
      <c r="AZ443" s="120"/>
      <c r="BA443" s="120"/>
      <c r="BB443" s="120"/>
      <c r="BC443" s="120"/>
      <c r="BD443" s="120"/>
      <c r="BE443" s="120"/>
      <c r="BF443" s="120"/>
      <c r="BG443" s="120"/>
      <c r="BH443" s="120"/>
      <c r="BI443" s="120"/>
      <c r="BJ443" s="120"/>
      <c r="BK443" s="120"/>
      <c r="BL443" s="120"/>
      <c r="BM443" s="120"/>
      <c r="BN443" s="120"/>
      <c r="BO443" s="120"/>
      <c r="BP443" s="120"/>
      <c r="BQ443" s="120"/>
      <c r="BR443" s="120"/>
      <c r="BS443" s="120"/>
    </row>
    <row r="444" spans="12:71" x14ac:dyDescent="0.25">
      <c r="L444" s="38"/>
      <c r="M444" s="105"/>
      <c r="N444" s="105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113"/>
      <c r="AO444" s="113"/>
      <c r="AP444" s="113"/>
      <c r="AQ444" s="113"/>
      <c r="AR444" s="36"/>
      <c r="AT444" s="120"/>
      <c r="AU444" s="120"/>
      <c r="AV444" s="120"/>
      <c r="AW444" s="120"/>
      <c r="AX444" s="120"/>
      <c r="AY444" s="120"/>
      <c r="AZ444" s="120"/>
      <c r="BA444" s="120"/>
      <c r="BB444" s="120"/>
      <c r="BC444" s="120"/>
      <c r="BD444" s="120"/>
      <c r="BE444" s="120"/>
      <c r="BF444" s="120"/>
      <c r="BG444" s="120"/>
      <c r="BH444" s="120"/>
      <c r="BI444" s="120"/>
      <c r="BJ444" s="120"/>
      <c r="BK444" s="120"/>
      <c r="BL444" s="120"/>
      <c r="BM444" s="120"/>
      <c r="BN444" s="120"/>
      <c r="BO444" s="120"/>
      <c r="BP444" s="120"/>
      <c r="BQ444" s="120"/>
      <c r="BR444" s="120"/>
      <c r="BS444" s="120"/>
    </row>
    <row r="445" spans="12:71" x14ac:dyDescent="0.25">
      <c r="L445" s="38"/>
      <c r="M445" s="105"/>
      <c r="N445" s="105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113"/>
      <c r="AO445" s="113"/>
      <c r="AP445" s="113"/>
      <c r="AQ445" s="113"/>
      <c r="AR445" s="36"/>
      <c r="AT445" s="120"/>
      <c r="AU445" s="120"/>
      <c r="AV445" s="120"/>
      <c r="AW445" s="120"/>
      <c r="AX445" s="120"/>
      <c r="AY445" s="120"/>
      <c r="AZ445" s="120"/>
      <c r="BA445" s="120"/>
      <c r="BB445" s="120"/>
      <c r="BC445" s="120"/>
      <c r="BD445" s="120"/>
      <c r="BE445" s="120"/>
      <c r="BF445" s="120"/>
      <c r="BG445" s="120"/>
      <c r="BH445" s="120"/>
      <c r="BI445" s="120"/>
      <c r="BJ445" s="120"/>
      <c r="BK445" s="120"/>
      <c r="BL445" s="120"/>
      <c r="BM445" s="120"/>
      <c r="BN445" s="120"/>
      <c r="BO445" s="120"/>
      <c r="BP445" s="120"/>
      <c r="BQ445" s="120"/>
      <c r="BR445" s="120"/>
      <c r="BS445" s="120"/>
    </row>
    <row r="446" spans="12:71" x14ac:dyDescent="0.25">
      <c r="L446" s="38"/>
      <c r="M446" s="105"/>
      <c r="N446" s="105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113"/>
      <c r="AO446" s="113"/>
      <c r="AP446" s="113"/>
      <c r="AQ446" s="113"/>
      <c r="AR446" s="36"/>
      <c r="AT446" s="120"/>
      <c r="AU446" s="120"/>
      <c r="AV446" s="120"/>
      <c r="AW446" s="120"/>
      <c r="AX446" s="120"/>
      <c r="AY446" s="120"/>
      <c r="AZ446" s="120"/>
      <c r="BA446" s="120"/>
      <c r="BB446" s="120"/>
      <c r="BC446" s="120"/>
      <c r="BD446" s="120"/>
      <c r="BE446" s="120"/>
      <c r="BF446" s="120"/>
      <c r="BG446" s="120"/>
      <c r="BH446" s="120"/>
      <c r="BI446" s="120"/>
      <c r="BJ446" s="120"/>
      <c r="BK446" s="120"/>
      <c r="BL446" s="120"/>
      <c r="BM446" s="120"/>
      <c r="BN446" s="120"/>
      <c r="BO446" s="120"/>
      <c r="BP446" s="120"/>
      <c r="BQ446" s="120"/>
      <c r="BR446" s="120"/>
      <c r="BS446" s="120"/>
    </row>
    <row r="447" spans="12:71" x14ac:dyDescent="0.25">
      <c r="L447" s="38"/>
      <c r="M447" s="105"/>
      <c r="N447" s="105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113"/>
      <c r="AO447" s="113"/>
      <c r="AP447" s="113"/>
      <c r="AQ447" s="113"/>
      <c r="AR447" s="36"/>
      <c r="AT447" s="120"/>
      <c r="AU447" s="120"/>
      <c r="AV447" s="120"/>
      <c r="AW447" s="120"/>
      <c r="AX447" s="120"/>
      <c r="AY447" s="120"/>
      <c r="AZ447" s="120"/>
      <c r="BA447" s="120"/>
      <c r="BB447" s="120"/>
      <c r="BC447" s="120"/>
      <c r="BD447" s="120"/>
      <c r="BE447" s="120"/>
      <c r="BF447" s="120"/>
      <c r="BG447" s="120"/>
      <c r="BH447" s="120"/>
      <c r="BI447" s="120"/>
      <c r="BJ447" s="120"/>
      <c r="BK447" s="120"/>
      <c r="BL447" s="120"/>
      <c r="BM447" s="120"/>
      <c r="BN447" s="120"/>
      <c r="BO447" s="120"/>
      <c r="BP447" s="120"/>
      <c r="BQ447" s="120"/>
      <c r="BR447" s="120"/>
      <c r="BS447" s="120"/>
    </row>
    <row r="448" spans="12:71" x14ac:dyDescent="0.25">
      <c r="L448" s="38"/>
      <c r="M448" s="105"/>
      <c r="N448" s="105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113"/>
      <c r="AO448" s="113"/>
      <c r="AP448" s="113"/>
      <c r="AQ448" s="113"/>
      <c r="AR448" s="36"/>
      <c r="AT448" s="120"/>
      <c r="AU448" s="120"/>
      <c r="AV448" s="120"/>
      <c r="AW448" s="120"/>
      <c r="AX448" s="120"/>
      <c r="AY448" s="120"/>
      <c r="AZ448" s="120"/>
      <c r="BA448" s="120"/>
      <c r="BB448" s="120"/>
      <c r="BC448" s="120"/>
      <c r="BD448" s="120"/>
      <c r="BE448" s="120"/>
      <c r="BF448" s="120"/>
      <c r="BG448" s="120"/>
      <c r="BH448" s="120"/>
      <c r="BI448" s="120"/>
      <c r="BJ448" s="120"/>
      <c r="BK448" s="120"/>
      <c r="BL448" s="120"/>
      <c r="BM448" s="120"/>
      <c r="BN448" s="120"/>
      <c r="BO448" s="120"/>
      <c r="BP448" s="120"/>
      <c r="BQ448" s="120"/>
      <c r="BR448" s="120"/>
      <c r="BS448" s="120"/>
    </row>
    <row r="449" spans="12:71" x14ac:dyDescent="0.25">
      <c r="L449" s="38"/>
      <c r="M449" s="105"/>
      <c r="N449" s="105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113"/>
      <c r="AO449" s="113"/>
      <c r="AP449" s="113"/>
      <c r="AQ449" s="113"/>
      <c r="AR449" s="36"/>
      <c r="AT449" s="120"/>
      <c r="AU449" s="120"/>
      <c r="AV449" s="120"/>
      <c r="AW449" s="120"/>
      <c r="AX449" s="120"/>
      <c r="AY449" s="120"/>
      <c r="AZ449" s="120"/>
      <c r="BA449" s="120"/>
      <c r="BB449" s="120"/>
      <c r="BC449" s="120"/>
      <c r="BD449" s="120"/>
      <c r="BE449" s="120"/>
      <c r="BF449" s="120"/>
      <c r="BG449" s="120"/>
      <c r="BH449" s="120"/>
      <c r="BI449" s="120"/>
      <c r="BJ449" s="120"/>
      <c r="BK449" s="120"/>
      <c r="BL449" s="120"/>
      <c r="BM449" s="120"/>
      <c r="BN449" s="120"/>
      <c r="BO449" s="120"/>
      <c r="BP449" s="120"/>
      <c r="BQ449" s="120"/>
      <c r="BR449" s="120"/>
      <c r="BS449" s="120"/>
    </row>
    <row r="450" spans="12:71" x14ac:dyDescent="0.25">
      <c r="L450" s="38"/>
      <c r="M450" s="105"/>
      <c r="N450" s="105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113"/>
      <c r="AO450" s="113"/>
      <c r="AP450" s="113"/>
      <c r="AQ450" s="113"/>
      <c r="AR450" s="36"/>
      <c r="AT450" s="120"/>
      <c r="AU450" s="120"/>
      <c r="AV450" s="120"/>
      <c r="AW450" s="120"/>
      <c r="AX450" s="120"/>
      <c r="AY450" s="120"/>
      <c r="AZ450" s="120"/>
      <c r="BA450" s="120"/>
      <c r="BB450" s="120"/>
      <c r="BC450" s="120"/>
      <c r="BD450" s="120"/>
      <c r="BE450" s="120"/>
      <c r="BF450" s="120"/>
      <c r="BG450" s="120"/>
      <c r="BH450" s="120"/>
      <c r="BI450" s="120"/>
      <c r="BJ450" s="120"/>
      <c r="BK450" s="120"/>
      <c r="BL450" s="120"/>
      <c r="BM450" s="120"/>
      <c r="BN450" s="120"/>
      <c r="BO450" s="120"/>
      <c r="BP450" s="120"/>
      <c r="BQ450" s="120"/>
      <c r="BR450" s="120"/>
      <c r="BS450" s="120"/>
    </row>
    <row r="451" spans="12:71" x14ac:dyDescent="0.25">
      <c r="L451" s="38"/>
      <c r="M451" s="105"/>
      <c r="N451" s="105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113"/>
      <c r="AO451" s="113"/>
      <c r="AP451" s="113"/>
      <c r="AQ451" s="113"/>
      <c r="AR451" s="36"/>
      <c r="AT451" s="120"/>
      <c r="AU451" s="120"/>
      <c r="AV451" s="120"/>
      <c r="AW451" s="120"/>
      <c r="AX451" s="120"/>
      <c r="AY451" s="120"/>
      <c r="AZ451" s="120"/>
      <c r="BA451" s="120"/>
      <c r="BB451" s="120"/>
      <c r="BC451" s="120"/>
      <c r="BD451" s="120"/>
      <c r="BE451" s="120"/>
      <c r="BF451" s="120"/>
      <c r="BG451" s="120"/>
      <c r="BH451" s="120"/>
      <c r="BI451" s="120"/>
      <c r="BJ451" s="120"/>
      <c r="BK451" s="120"/>
      <c r="BL451" s="120"/>
      <c r="BM451" s="120"/>
      <c r="BN451" s="120"/>
      <c r="BO451" s="120"/>
      <c r="BP451" s="120"/>
      <c r="BQ451" s="120"/>
      <c r="BR451" s="120"/>
      <c r="BS451" s="120"/>
    </row>
    <row r="452" spans="12:71" x14ac:dyDescent="0.25">
      <c r="L452" s="38"/>
      <c r="M452" s="105"/>
      <c r="N452" s="105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113"/>
      <c r="AO452" s="113"/>
      <c r="AP452" s="113"/>
      <c r="AQ452" s="113"/>
      <c r="AR452" s="36"/>
      <c r="AT452" s="120"/>
      <c r="AU452" s="120"/>
      <c r="AV452" s="120"/>
      <c r="AW452" s="120"/>
      <c r="AX452" s="120"/>
      <c r="AY452" s="120"/>
      <c r="AZ452" s="120"/>
      <c r="BA452" s="120"/>
      <c r="BB452" s="120"/>
      <c r="BC452" s="120"/>
      <c r="BD452" s="120"/>
      <c r="BE452" s="120"/>
      <c r="BF452" s="120"/>
      <c r="BG452" s="120"/>
      <c r="BH452" s="120"/>
      <c r="BI452" s="120"/>
      <c r="BJ452" s="120"/>
      <c r="BK452" s="120"/>
      <c r="BL452" s="120"/>
      <c r="BM452" s="120"/>
      <c r="BN452" s="120"/>
      <c r="BO452" s="120"/>
      <c r="BP452" s="120"/>
      <c r="BQ452" s="120"/>
      <c r="BR452" s="120"/>
      <c r="BS452" s="120"/>
    </row>
    <row r="453" spans="12:71" x14ac:dyDescent="0.25">
      <c r="L453" s="38"/>
      <c r="M453" s="105"/>
      <c r="N453" s="105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113"/>
      <c r="AO453" s="113"/>
      <c r="AP453" s="113"/>
      <c r="AQ453" s="113"/>
      <c r="AR453" s="36"/>
      <c r="AT453" s="120"/>
      <c r="AU453" s="120"/>
      <c r="AV453" s="120"/>
      <c r="AW453" s="120"/>
      <c r="AX453" s="120"/>
      <c r="AY453" s="120"/>
      <c r="AZ453" s="120"/>
      <c r="BA453" s="120"/>
      <c r="BB453" s="120"/>
      <c r="BC453" s="120"/>
      <c r="BD453" s="120"/>
      <c r="BE453" s="120"/>
      <c r="BF453" s="120"/>
      <c r="BG453" s="120"/>
      <c r="BH453" s="120"/>
      <c r="BI453" s="120"/>
      <c r="BJ453" s="120"/>
      <c r="BK453" s="120"/>
      <c r="BL453" s="120"/>
      <c r="BM453" s="120"/>
      <c r="BN453" s="120"/>
      <c r="BO453" s="120"/>
      <c r="BP453" s="120"/>
      <c r="BQ453" s="120"/>
      <c r="BR453" s="120"/>
      <c r="BS453" s="120"/>
    </row>
    <row r="454" spans="12:71" x14ac:dyDescent="0.25">
      <c r="L454" s="38"/>
      <c r="M454" s="105"/>
      <c r="N454" s="105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113"/>
      <c r="AO454" s="113"/>
      <c r="AP454" s="113"/>
      <c r="AQ454" s="113"/>
      <c r="AR454" s="36"/>
      <c r="AT454" s="120"/>
      <c r="AU454" s="120"/>
      <c r="AV454" s="120"/>
      <c r="AW454" s="120"/>
      <c r="AX454" s="120"/>
      <c r="AY454" s="120"/>
      <c r="AZ454" s="120"/>
      <c r="BA454" s="120"/>
      <c r="BB454" s="120"/>
      <c r="BC454" s="120"/>
      <c r="BD454" s="120"/>
      <c r="BE454" s="120"/>
      <c r="BF454" s="120"/>
      <c r="BG454" s="120"/>
      <c r="BH454" s="120"/>
      <c r="BI454" s="120"/>
      <c r="BJ454" s="120"/>
      <c r="BK454" s="120"/>
      <c r="BL454" s="120"/>
      <c r="BM454" s="120"/>
      <c r="BN454" s="120"/>
      <c r="BO454" s="120"/>
      <c r="BP454" s="120"/>
      <c r="BQ454" s="120"/>
      <c r="BR454" s="120"/>
      <c r="BS454" s="120"/>
    </row>
    <row r="455" spans="12:71" x14ac:dyDescent="0.25">
      <c r="L455" s="38"/>
      <c r="M455" s="105"/>
      <c r="N455" s="105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113"/>
      <c r="AO455" s="113"/>
      <c r="AP455" s="113"/>
      <c r="AQ455" s="113"/>
      <c r="AR455" s="36"/>
      <c r="AT455" s="120"/>
      <c r="AU455" s="120"/>
      <c r="AV455" s="120"/>
      <c r="AW455" s="120"/>
      <c r="AX455" s="120"/>
      <c r="AY455" s="120"/>
      <c r="AZ455" s="120"/>
      <c r="BA455" s="120"/>
      <c r="BB455" s="120"/>
      <c r="BC455" s="120"/>
      <c r="BD455" s="120"/>
      <c r="BE455" s="120"/>
      <c r="BF455" s="120"/>
      <c r="BG455" s="120"/>
      <c r="BH455" s="120"/>
      <c r="BI455" s="120"/>
      <c r="BJ455" s="120"/>
      <c r="BK455" s="120"/>
      <c r="BL455" s="120"/>
      <c r="BM455" s="120"/>
      <c r="BN455" s="120"/>
      <c r="BO455" s="120"/>
      <c r="BP455" s="120"/>
      <c r="BQ455" s="120"/>
      <c r="BR455" s="120"/>
      <c r="BS455" s="120"/>
    </row>
    <row r="456" spans="12:71" x14ac:dyDescent="0.25">
      <c r="L456" s="38"/>
      <c r="M456" s="105"/>
      <c r="N456" s="105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113"/>
      <c r="AO456" s="113"/>
      <c r="AP456" s="113"/>
      <c r="AQ456" s="113"/>
      <c r="AR456" s="36"/>
      <c r="AT456" s="120"/>
      <c r="AU456" s="120"/>
      <c r="AV456" s="120"/>
      <c r="AW456" s="120"/>
      <c r="AX456" s="120"/>
      <c r="AY456" s="120"/>
      <c r="AZ456" s="120"/>
      <c r="BA456" s="120"/>
      <c r="BB456" s="120"/>
      <c r="BC456" s="120"/>
      <c r="BD456" s="120"/>
      <c r="BE456" s="120"/>
      <c r="BF456" s="120"/>
      <c r="BG456" s="120"/>
      <c r="BH456" s="120"/>
      <c r="BI456" s="120"/>
      <c r="BJ456" s="120"/>
      <c r="BK456" s="120"/>
      <c r="BL456" s="120"/>
      <c r="BM456" s="120"/>
      <c r="BN456" s="120"/>
      <c r="BO456" s="120"/>
      <c r="BP456" s="120"/>
      <c r="BQ456" s="120"/>
      <c r="BR456" s="120"/>
      <c r="BS456" s="120"/>
    </row>
    <row r="457" spans="12:71" x14ac:dyDescent="0.25">
      <c r="L457" s="38"/>
      <c r="M457" s="105"/>
      <c r="N457" s="105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113"/>
      <c r="AO457" s="113"/>
      <c r="AP457" s="113"/>
      <c r="AQ457" s="113"/>
      <c r="AR457" s="36"/>
      <c r="AT457" s="120"/>
      <c r="AU457" s="120"/>
      <c r="AV457" s="120"/>
      <c r="AW457" s="120"/>
      <c r="AX457" s="120"/>
      <c r="AY457" s="120"/>
      <c r="AZ457" s="120"/>
      <c r="BA457" s="120"/>
      <c r="BB457" s="120"/>
      <c r="BC457" s="120"/>
      <c r="BD457" s="120"/>
      <c r="BE457" s="120"/>
      <c r="BF457" s="120"/>
      <c r="BG457" s="120"/>
      <c r="BH457" s="120"/>
      <c r="BI457" s="120"/>
      <c r="BJ457" s="120"/>
      <c r="BK457" s="120"/>
      <c r="BL457" s="120"/>
      <c r="BM457" s="120"/>
      <c r="BN457" s="120"/>
      <c r="BO457" s="120"/>
      <c r="BP457" s="120"/>
      <c r="BQ457" s="120"/>
      <c r="BR457" s="120"/>
      <c r="BS457" s="120"/>
    </row>
    <row r="458" spans="12:71" x14ac:dyDescent="0.25">
      <c r="L458" s="38"/>
      <c r="M458" s="105"/>
      <c r="N458" s="105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113"/>
      <c r="AO458" s="113"/>
      <c r="AP458" s="113"/>
      <c r="AQ458" s="113"/>
      <c r="AR458" s="36"/>
      <c r="AT458" s="120"/>
      <c r="AU458" s="120"/>
      <c r="AV458" s="120"/>
      <c r="AW458" s="120"/>
      <c r="AX458" s="120"/>
      <c r="AY458" s="120"/>
      <c r="AZ458" s="120"/>
      <c r="BA458" s="120"/>
      <c r="BB458" s="120"/>
      <c r="BC458" s="120"/>
      <c r="BD458" s="120"/>
      <c r="BE458" s="120"/>
      <c r="BF458" s="120"/>
      <c r="BG458" s="120"/>
      <c r="BH458" s="120"/>
      <c r="BI458" s="120"/>
      <c r="BJ458" s="120"/>
      <c r="BK458" s="120"/>
      <c r="BL458" s="120"/>
      <c r="BM458" s="120"/>
      <c r="BN458" s="120"/>
      <c r="BO458" s="120"/>
      <c r="BP458" s="120"/>
      <c r="BQ458" s="120"/>
      <c r="BR458" s="120"/>
      <c r="BS458" s="120"/>
    </row>
    <row r="459" spans="12:71" x14ac:dyDescent="0.25">
      <c r="L459" s="38"/>
      <c r="M459" s="105"/>
      <c r="N459" s="105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113"/>
      <c r="AO459" s="113"/>
      <c r="AP459" s="113"/>
      <c r="AQ459" s="113"/>
      <c r="AR459" s="36"/>
      <c r="AT459" s="120"/>
      <c r="AU459" s="120"/>
      <c r="AV459" s="120"/>
      <c r="AW459" s="120"/>
      <c r="AX459" s="120"/>
      <c r="AY459" s="120"/>
      <c r="AZ459" s="120"/>
      <c r="BA459" s="120"/>
      <c r="BB459" s="120"/>
      <c r="BC459" s="120"/>
      <c r="BD459" s="120"/>
      <c r="BE459" s="120"/>
      <c r="BF459" s="120"/>
      <c r="BG459" s="120"/>
      <c r="BH459" s="120"/>
      <c r="BI459" s="120"/>
      <c r="BJ459" s="120"/>
      <c r="BK459" s="120"/>
      <c r="BL459" s="120"/>
      <c r="BM459" s="120"/>
      <c r="BN459" s="120"/>
      <c r="BO459" s="120"/>
      <c r="BP459" s="120"/>
      <c r="BQ459" s="120"/>
      <c r="BR459" s="120"/>
      <c r="BS459" s="120"/>
    </row>
    <row r="460" spans="12:71" x14ac:dyDescent="0.25">
      <c r="L460" s="38"/>
      <c r="M460" s="105"/>
      <c r="N460" s="105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113"/>
      <c r="AO460" s="113"/>
      <c r="AP460" s="113"/>
      <c r="AQ460" s="113"/>
      <c r="AR460" s="36"/>
      <c r="AT460" s="120"/>
      <c r="AU460" s="120"/>
      <c r="AV460" s="120"/>
      <c r="AW460" s="120"/>
      <c r="AX460" s="120"/>
      <c r="AY460" s="120"/>
      <c r="AZ460" s="120"/>
      <c r="BA460" s="120"/>
      <c r="BB460" s="120"/>
      <c r="BC460" s="120"/>
      <c r="BD460" s="120"/>
      <c r="BE460" s="120"/>
      <c r="BF460" s="120"/>
      <c r="BG460" s="120"/>
      <c r="BH460" s="120"/>
      <c r="BI460" s="120"/>
      <c r="BJ460" s="120"/>
      <c r="BK460" s="120"/>
      <c r="BL460" s="120"/>
      <c r="BM460" s="120"/>
      <c r="BN460" s="120"/>
      <c r="BO460" s="120"/>
      <c r="BP460" s="120"/>
      <c r="BQ460" s="120"/>
      <c r="BR460" s="120"/>
      <c r="BS460" s="120"/>
    </row>
    <row r="461" spans="12:71" x14ac:dyDescent="0.25">
      <c r="L461" s="38"/>
      <c r="M461" s="105"/>
      <c r="N461" s="105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113"/>
      <c r="AO461" s="113"/>
      <c r="AP461" s="113"/>
      <c r="AQ461" s="113"/>
      <c r="AR461" s="36"/>
      <c r="AT461" s="120"/>
      <c r="AU461" s="120"/>
      <c r="AV461" s="120"/>
      <c r="AW461" s="120"/>
      <c r="AX461" s="120"/>
      <c r="AY461" s="120"/>
      <c r="AZ461" s="120"/>
      <c r="BA461" s="120"/>
      <c r="BB461" s="120"/>
      <c r="BC461" s="120"/>
      <c r="BD461" s="120"/>
      <c r="BE461" s="120"/>
      <c r="BF461" s="120"/>
      <c r="BG461" s="120"/>
      <c r="BH461" s="120"/>
      <c r="BI461" s="120"/>
      <c r="BJ461" s="120"/>
      <c r="BK461" s="120"/>
      <c r="BL461" s="120"/>
      <c r="BM461" s="120"/>
      <c r="BN461" s="120"/>
      <c r="BO461" s="120"/>
      <c r="BP461" s="120"/>
      <c r="BQ461" s="120"/>
      <c r="BR461" s="120"/>
      <c r="BS461" s="120"/>
    </row>
    <row r="462" spans="12:71" x14ac:dyDescent="0.25">
      <c r="L462" s="38"/>
      <c r="M462" s="105"/>
      <c r="N462" s="105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113"/>
      <c r="AO462" s="113"/>
      <c r="AP462" s="113"/>
      <c r="AQ462" s="113"/>
      <c r="AR462" s="36"/>
      <c r="AT462" s="120"/>
      <c r="AU462" s="120"/>
      <c r="AV462" s="120"/>
      <c r="AW462" s="120"/>
      <c r="AX462" s="120"/>
      <c r="AY462" s="120"/>
      <c r="AZ462" s="120"/>
      <c r="BA462" s="120"/>
      <c r="BB462" s="120"/>
      <c r="BC462" s="120"/>
      <c r="BD462" s="120"/>
      <c r="BE462" s="120"/>
      <c r="BF462" s="120"/>
      <c r="BG462" s="120"/>
      <c r="BH462" s="120"/>
      <c r="BI462" s="120"/>
      <c r="BJ462" s="120"/>
      <c r="BK462" s="120"/>
      <c r="BL462" s="120"/>
      <c r="BM462" s="120"/>
      <c r="BN462" s="120"/>
      <c r="BO462" s="120"/>
      <c r="BP462" s="120"/>
      <c r="BQ462" s="120"/>
      <c r="BR462" s="120"/>
      <c r="BS462" s="120"/>
    </row>
    <row r="463" spans="12:71" x14ac:dyDescent="0.25">
      <c r="L463" s="38"/>
      <c r="M463" s="105"/>
      <c r="N463" s="105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113"/>
      <c r="AO463" s="113"/>
      <c r="AP463" s="113"/>
      <c r="AQ463" s="113"/>
      <c r="AR463" s="36"/>
      <c r="AT463" s="120"/>
      <c r="AU463" s="120"/>
      <c r="AV463" s="120"/>
      <c r="AW463" s="120"/>
      <c r="AX463" s="120"/>
      <c r="AY463" s="120"/>
      <c r="AZ463" s="120"/>
      <c r="BA463" s="120"/>
      <c r="BB463" s="120"/>
      <c r="BC463" s="120"/>
      <c r="BD463" s="120"/>
      <c r="BE463" s="120"/>
      <c r="BF463" s="120"/>
      <c r="BG463" s="120"/>
      <c r="BH463" s="120"/>
      <c r="BI463" s="120"/>
      <c r="BJ463" s="120"/>
      <c r="BK463" s="120"/>
      <c r="BL463" s="120"/>
      <c r="BM463" s="120"/>
      <c r="BN463" s="120"/>
      <c r="BO463" s="120"/>
      <c r="BP463" s="120"/>
      <c r="BQ463" s="120"/>
      <c r="BR463" s="120"/>
      <c r="BS463" s="120"/>
    </row>
    <row r="464" spans="12:71" x14ac:dyDescent="0.25">
      <c r="L464" s="38"/>
      <c r="M464" s="105"/>
      <c r="N464" s="105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113"/>
      <c r="AO464" s="113"/>
      <c r="AP464" s="113"/>
      <c r="AQ464" s="113"/>
      <c r="AR464" s="36"/>
    </row>
    <row r="465" spans="12:44" x14ac:dyDescent="0.25">
      <c r="L465" s="38"/>
      <c r="M465" s="105"/>
      <c r="N465" s="105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113"/>
      <c r="AO465" s="113"/>
      <c r="AP465" s="113"/>
      <c r="AQ465" s="113"/>
      <c r="AR465" s="36"/>
    </row>
    <row r="466" spans="12:44" x14ac:dyDescent="0.25">
      <c r="L466" s="38"/>
      <c r="M466" s="105"/>
      <c r="N466" s="105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113"/>
      <c r="AO466" s="113"/>
      <c r="AP466" s="113"/>
      <c r="AQ466" s="113"/>
      <c r="AR466" s="36"/>
    </row>
    <row r="467" spans="12:44" x14ac:dyDescent="0.25">
      <c r="L467" s="38"/>
      <c r="M467" s="105"/>
      <c r="N467" s="105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113"/>
      <c r="AO467" s="113"/>
      <c r="AP467" s="113"/>
      <c r="AQ467" s="113"/>
      <c r="AR467" s="36"/>
    </row>
    <row r="468" spans="12:44" x14ac:dyDescent="0.25">
      <c r="L468" s="38"/>
      <c r="M468" s="105"/>
      <c r="N468" s="105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113"/>
      <c r="AO468" s="113"/>
      <c r="AP468" s="113"/>
      <c r="AQ468" s="113"/>
      <c r="AR468" s="36"/>
    </row>
    <row r="469" spans="12:44" x14ac:dyDescent="0.25">
      <c r="L469" s="38"/>
      <c r="M469" s="105"/>
      <c r="N469" s="105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113"/>
      <c r="AO469" s="113"/>
      <c r="AP469" s="113"/>
      <c r="AQ469" s="113"/>
      <c r="AR469" s="36"/>
    </row>
    <row r="470" spans="12:44" x14ac:dyDescent="0.25">
      <c r="L470" s="38"/>
      <c r="M470" s="105"/>
      <c r="N470" s="105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113"/>
      <c r="AO470" s="113"/>
      <c r="AP470" s="113"/>
      <c r="AQ470" s="113"/>
      <c r="AR470" s="36"/>
    </row>
    <row r="471" spans="12:44" x14ac:dyDescent="0.25">
      <c r="L471" s="38"/>
      <c r="M471" s="105"/>
      <c r="N471" s="105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113"/>
      <c r="AO471" s="113"/>
      <c r="AP471" s="113"/>
      <c r="AQ471" s="113"/>
      <c r="AR471" s="36"/>
    </row>
    <row r="472" spans="12:44" x14ac:dyDescent="0.25">
      <c r="L472" s="38"/>
      <c r="M472" s="105"/>
      <c r="N472" s="105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113"/>
      <c r="AO472" s="113"/>
      <c r="AP472" s="113"/>
      <c r="AQ472" s="113"/>
      <c r="AR472" s="36"/>
    </row>
    <row r="473" spans="12:44" x14ac:dyDescent="0.25">
      <c r="L473" s="38"/>
      <c r="M473" s="105"/>
      <c r="N473" s="105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113"/>
      <c r="AO473" s="113"/>
      <c r="AP473" s="113"/>
      <c r="AQ473" s="113"/>
      <c r="AR473" s="36"/>
    </row>
    <row r="474" spans="12:44" x14ac:dyDescent="0.25">
      <c r="L474" s="38"/>
      <c r="M474" s="105"/>
      <c r="N474" s="105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113"/>
      <c r="AO474" s="113"/>
      <c r="AP474" s="113"/>
      <c r="AQ474" s="113"/>
      <c r="AR474" s="36"/>
    </row>
    <row r="475" spans="12:44" x14ac:dyDescent="0.25">
      <c r="L475" s="38"/>
      <c r="M475" s="105"/>
      <c r="N475" s="105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113"/>
      <c r="AO475" s="113"/>
      <c r="AP475" s="113"/>
      <c r="AQ475" s="113"/>
      <c r="AR475" s="36"/>
    </row>
    <row r="476" spans="12:44" x14ac:dyDescent="0.25">
      <c r="L476" s="38"/>
      <c r="M476" s="105"/>
      <c r="N476" s="105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113"/>
      <c r="AO476" s="113"/>
      <c r="AP476" s="113"/>
      <c r="AQ476" s="113"/>
      <c r="AR476" s="36"/>
    </row>
    <row r="477" spans="12:44" x14ac:dyDescent="0.25">
      <c r="L477" s="38"/>
      <c r="M477" s="105"/>
      <c r="N477" s="105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113"/>
      <c r="AO477" s="113"/>
      <c r="AP477" s="113"/>
      <c r="AQ477" s="113"/>
      <c r="AR477" s="36"/>
    </row>
    <row r="478" spans="12:44" x14ac:dyDescent="0.25">
      <c r="L478" s="38"/>
      <c r="M478" s="105"/>
      <c r="N478" s="105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113"/>
      <c r="AO478" s="113"/>
      <c r="AP478" s="113"/>
      <c r="AQ478" s="113"/>
      <c r="AR478" s="36"/>
    </row>
    <row r="479" spans="12:44" x14ac:dyDescent="0.25">
      <c r="L479" s="38"/>
      <c r="M479" s="105"/>
      <c r="N479" s="105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113"/>
      <c r="AO479" s="113"/>
      <c r="AP479" s="113"/>
      <c r="AQ479" s="113"/>
      <c r="AR479" s="36"/>
    </row>
    <row r="480" spans="12:44" x14ac:dyDescent="0.25">
      <c r="L480" s="38"/>
      <c r="M480" s="105"/>
      <c r="N480" s="105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113"/>
      <c r="AO480" s="113"/>
      <c r="AP480" s="113"/>
      <c r="AQ480" s="113"/>
      <c r="AR480" s="36"/>
    </row>
    <row r="481" spans="12:44" x14ac:dyDescent="0.25">
      <c r="L481" s="38"/>
      <c r="M481" s="105"/>
      <c r="N481" s="105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113"/>
      <c r="AO481" s="113"/>
      <c r="AP481" s="113"/>
      <c r="AQ481" s="113"/>
      <c r="AR481" s="36"/>
    </row>
    <row r="482" spans="12:44" x14ac:dyDescent="0.25">
      <c r="L482" s="38"/>
      <c r="M482" s="105"/>
      <c r="N482" s="105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113"/>
      <c r="AO482" s="113"/>
      <c r="AP482" s="113"/>
      <c r="AQ482" s="113"/>
      <c r="AR482" s="36"/>
    </row>
    <row r="483" spans="12:44" x14ac:dyDescent="0.25">
      <c r="L483" s="38"/>
      <c r="M483" s="105"/>
      <c r="N483" s="105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113"/>
      <c r="AO483" s="113"/>
      <c r="AP483" s="113"/>
      <c r="AQ483" s="113"/>
      <c r="AR483" s="36"/>
    </row>
    <row r="484" spans="12:44" x14ac:dyDescent="0.25">
      <c r="L484" s="38"/>
      <c r="M484" s="105"/>
      <c r="N484" s="105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113"/>
      <c r="AO484" s="113"/>
    </row>
    <row r="485" spans="12:44" x14ac:dyDescent="0.25">
      <c r="L485" s="38"/>
      <c r="M485" s="105"/>
      <c r="N485" s="105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113"/>
      <c r="AO485" s="113"/>
    </row>
    <row r="486" spans="12:44" x14ac:dyDescent="0.25">
      <c r="L486" s="38"/>
      <c r="M486" s="105"/>
      <c r="N486" s="105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113"/>
      <c r="AO486" s="113"/>
    </row>
    <row r="487" spans="12:44" x14ac:dyDescent="0.25">
      <c r="L487" s="38"/>
      <c r="M487" s="105"/>
      <c r="N487" s="105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113"/>
      <c r="AO487" s="113"/>
    </row>
    <row r="488" spans="12:44" x14ac:dyDescent="0.25">
      <c r="L488" s="38"/>
      <c r="M488" s="105"/>
      <c r="N488" s="105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113"/>
      <c r="AO488" s="113"/>
    </row>
    <row r="489" spans="12:44" x14ac:dyDescent="0.25">
      <c r="L489" s="38"/>
      <c r="M489" s="105"/>
      <c r="N489" s="105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113"/>
      <c r="AO489" s="113"/>
    </row>
    <row r="490" spans="12:44" x14ac:dyDescent="0.25">
      <c r="L490" s="38"/>
      <c r="M490" s="105"/>
      <c r="N490" s="105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113"/>
      <c r="AO490" s="113"/>
    </row>
    <row r="491" spans="12:44" x14ac:dyDescent="0.25">
      <c r="L491" s="38"/>
      <c r="M491" s="105"/>
      <c r="N491" s="105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113"/>
      <c r="AO491" s="113"/>
    </row>
    <row r="492" spans="12:44" x14ac:dyDescent="0.25">
      <c r="L492" s="38"/>
      <c r="M492" s="105"/>
      <c r="N492" s="105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113"/>
      <c r="AO492" s="113"/>
    </row>
    <row r="493" spans="12:44" x14ac:dyDescent="0.25">
      <c r="L493" s="38"/>
      <c r="M493" s="105"/>
      <c r="N493" s="105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113"/>
      <c r="AO493" s="113"/>
    </row>
    <row r="494" spans="12:44" x14ac:dyDescent="0.25">
      <c r="L494" s="38"/>
      <c r="M494" s="105"/>
      <c r="N494" s="105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113"/>
      <c r="AO494" s="113"/>
    </row>
    <row r="495" spans="12:44" x14ac:dyDescent="0.25">
      <c r="L495" s="38"/>
      <c r="M495" s="105"/>
      <c r="N495" s="105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113"/>
      <c r="AO495" s="113"/>
    </row>
    <row r="496" spans="12:44" x14ac:dyDescent="0.25">
      <c r="L496" s="38"/>
      <c r="M496" s="105"/>
      <c r="N496" s="105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113"/>
      <c r="AO496" s="113"/>
    </row>
    <row r="497" spans="12:41" x14ac:dyDescent="0.25">
      <c r="L497" s="38"/>
      <c r="M497" s="105"/>
      <c r="N497" s="105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113"/>
      <c r="AO497" s="113"/>
    </row>
    <row r="498" spans="12:41" x14ac:dyDescent="0.25">
      <c r="L498" s="38"/>
      <c r="M498" s="105"/>
      <c r="N498" s="105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113"/>
      <c r="AO498" s="113"/>
    </row>
    <row r="499" spans="12:41" x14ac:dyDescent="0.25">
      <c r="L499" s="38"/>
      <c r="M499" s="105"/>
      <c r="N499" s="105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113"/>
      <c r="AO499" s="113"/>
    </row>
    <row r="500" spans="12:41" x14ac:dyDescent="0.25">
      <c r="L500" s="38"/>
      <c r="M500" s="105"/>
      <c r="N500" s="105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113"/>
      <c r="AO500" s="113"/>
    </row>
    <row r="501" spans="12:41" x14ac:dyDescent="0.25">
      <c r="L501" s="38"/>
      <c r="M501" s="105"/>
      <c r="N501" s="105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113"/>
      <c r="AO501" s="113"/>
    </row>
    <row r="502" spans="12:41" x14ac:dyDescent="0.25">
      <c r="L502" s="38"/>
      <c r="M502" s="105"/>
      <c r="N502" s="105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113"/>
      <c r="AO502" s="113"/>
    </row>
    <row r="503" spans="12:41" x14ac:dyDescent="0.25">
      <c r="L503" s="38"/>
      <c r="M503" s="105"/>
      <c r="N503" s="105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113"/>
      <c r="AO503" s="113"/>
    </row>
    <row r="504" spans="12:41" x14ac:dyDescent="0.25">
      <c r="L504" s="38"/>
      <c r="M504" s="105"/>
      <c r="N504" s="105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113"/>
      <c r="AO504" s="113"/>
    </row>
    <row r="505" spans="12:41" x14ac:dyDescent="0.25">
      <c r="L505" s="38"/>
      <c r="M505" s="105"/>
      <c r="N505" s="105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113"/>
      <c r="AO505" s="113"/>
    </row>
    <row r="506" spans="12:41" x14ac:dyDescent="0.25">
      <c r="L506" s="38"/>
      <c r="M506" s="105"/>
      <c r="N506" s="105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113"/>
      <c r="AO506" s="113"/>
    </row>
    <row r="507" spans="12:41" x14ac:dyDescent="0.25">
      <c r="L507" s="38"/>
      <c r="M507" s="105"/>
      <c r="N507" s="105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113"/>
      <c r="AO507" s="113"/>
    </row>
    <row r="508" spans="12:41" x14ac:dyDescent="0.25">
      <c r="L508" s="38"/>
      <c r="M508" s="105"/>
      <c r="N508" s="105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113"/>
      <c r="AO508" s="113"/>
    </row>
    <row r="509" spans="12:41" x14ac:dyDescent="0.25">
      <c r="L509" s="38"/>
      <c r="M509" s="105"/>
      <c r="N509" s="105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113"/>
      <c r="AO509" s="113"/>
    </row>
    <row r="510" spans="12:41" x14ac:dyDescent="0.25">
      <c r="L510" s="38"/>
      <c r="M510" s="105"/>
      <c r="N510" s="105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113"/>
      <c r="AO510" s="113"/>
    </row>
    <row r="511" spans="12:41" x14ac:dyDescent="0.25">
      <c r="L511" s="38"/>
      <c r="M511" s="105"/>
      <c r="N511" s="105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113"/>
      <c r="AO511" s="113"/>
    </row>
    <row r="512" spans="12:41" x14ac:dyDescent="0.25">
      <c r="L512" s="38"/>
      <c r="M512" s="105"/>
      <c r="N512" s="105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113"/>
      <c r="AO512" s="113"/>
    </row>
    <row r="513" spans="12:41" x14ac:dyDescent="0.25">
      <c r="L513" s="38"/>
      <c r="M513" s="105"/>
      <c r="N513" s="105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113"/>
      <c r="AO513" s="113"/>
    </row>
    <row r="514" spans="12:41" x14ac:dyDescent="0.25">
      <c r="L514" s="38"/>
      <c r="M514" s="105"/>
      <c r="N514" s="105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113"/>
      <c r="AO514" s="113"/>
    </row>
    <row r="515" spans="12:41" x14ac:dyDescent="0.25">
      <c r="L515" s="38"/>
      <c r="M515" s="105"/>
      <c r="N515" s="105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113"/>
      <c r="AO515" s="113"/>
    </row>
    <row r="516" spans="12:41" x14ac:dyDescent="0.25">
      <c r="L516" s="38"/>
      <c r="M516" s="105"/>
      <c r="N516" s="105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113"/>
      <c r="AO516" s="113"/>
    </row>
    <row r="517" spans="12:41" x14ac:dyDescent="0.25">
      <c r="L517" s="38"/>
      <c r="M517" s="105"/>
      <c r="N517" s="105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113"/>
      <c r="AO517" s="113"/>
    </row>
    <row r="518" spans="12:41" x14ac:dyDescent="0.25">
      <c r="L518" s="38"/>
      <c r="M518" s="105"/>
      <c r="N518" s="105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113"/>
      <c r="AO518" s="113"/>
    </row>
    <row r="519" spans="12:41" x14ac:dyDescent="0.25">
      <c r="L519" s="38"/>
      <c r="M519" s="105"/>
      <c r="N519" s="105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113"/>
      <c r="AO519" s="113"/>
    </row>
    <row r="520" spans="12:41" x14ac:dyDescent="0.25">
      <c r="L520" s="38"/>
      <c r="M520" s="105"/>
      <c r="N520" s="105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113"/>
      <c r="AO520" s="113"/>
    </row>
    <row r="521" spans="12:41" x14ac:dyDescent="0.25">
      <c r="L521" s="38"/>
      <c r="M521" s="105"/>
      <c r="N521" s="105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113"/>
      <c r="AO521" s="113"/>
    </row>
    <row r="522" spans="12:41" x14ac:dyDescent="0.25">
      <c r="L522" s="38"/>
      <c r="M522" s="105"/>
      <c r="N522" s="105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113"/>
      <c r="AO522" s="113"/>
    </row>
    <row r="523" spans="12:41" x14ac:dyDescent="0.25">
      <c r="L523" s="38"/>
      <c r="M523" s="105"/>
      <c r="N523" s="105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113"/>
      <c r="AO523" s="113"/>
    </row>
    <row r="524" spans="12:41" x14ac:dyDescent="0.25">
      <c r="L524" s="38"/>
      <c r="M524" s="105"/>
      <c r="N524" s="105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113"/>
      <c r="AO524" s="113"/>
    </row>
    <row r="525" spans="12:41" x14ac:dyDescent="0.25">
      <c r="L525" s="38"/>
      <c r="M525" s="105"/>
      <c r="N525" s="105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113"/>
      <c r="AO525" s="113"/>
    </row>
    <row r="526" spans="12:41" x14ac:dyDescent="0.25">
      <c r="L526" s="38"/>
      <c r="M526" s="105"/>
      <c r="N526" s="105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113"/>
      <c r="AO526" s="113"/>
    </row>
    <row r="527" spans="12:41" x14ac:dyDescent="0.25">
      <c r="L527" s="38"/>
      <c r="M527" s="105"/>
      <c r="N527" s="105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113"/>
      <c r="AO527" s="113"/>
    </row>
    <row r="528" spans="12:41" x14ac:dyDescent="0.25">
      <c r="L528" s="38"/>
      <c r="M528" s="105"/>
      <c r="N528" s="105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113"/>
      <c r="AO528" s="113"/>
    </row>
    <row r="529" spans="12:41" x14ac:dyDescent="0.25">
      <c r="L529" s="38"/>
      <c r="M529" s="105"/>
      <c r="N529" s="105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113"/>
      <c r="AO529" s="113"/>
    </row>
    <row r="530" spans="12:41" x14ac:dyDescent="0.25">
      <c r="L530" s="38"/>
      <c r="M530" s="105"/>
      <c r="N530" s="105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113"/>
      <c r="AO530" s="113"/>
    </row>
    <row r="531" spans="12:41" x14ac:dyDescent="0.25">
      <c r="L531" s="38"/>
      <c r="M531" s="105"/>
      <c r="N531" s="105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113"/>
      <c r="AO531" s="113"/>
    </row>
    <row r="532" spans="12:41" x14ac:dyDescent="0.25">
      <c r="L532" s="38"/>
      <c r="M532" s="105"/>
      <c r="N532" s="105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113"/>
      <c r="AO532" s="113"/>
    </row>
    <row r="533" spans="12:41" x14ac:dyDescent="0.25">
      <c r="L533" s="38"/>
      <c r="M533" s="105"/>
      <c r="N533" s="105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113"/>
      <c r="AO533" s="113"/>
    </row>
    <row r="534" spans="12:41" x14ac:dyDescent="0.25">
      <c r="L534" s="38"/>
      <c r="M534" s="105"/>
      <c r="N534" s="105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113"/>
      <c r="AO534" s="113"/>
    </row>
    <row r="535" spans="12:41" x14ac:dyDescent="0.25">
      <c r="L535" s="38"/>
      <c r="M535" s="105"/>
      <c r="N535" s="105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113"/>
      <c r="AO535" s="113"/>
    </row>
    <row r="536" spans="12:41" x14ac:dyDescent="0.25">
      <c r="L536" s="38"/>
      <c r="M536" s="105"/>
      <c r="N536" s="105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113"/>
      <c r="AO536" s="113"/>
    </row>
    <row r="537" spans="12:41" x14ac:dyDescent="0.25">
      <c r="L537" s="38"/>
      <c r="M537" s="105"/>
      <c r="N537" s="105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113"/>
      <c r="AO537" s="113"/>
    </row>
    <row r="538" spans="12:41" x14ac:dyDescent="0.25">
      <c r="L538" s="38"/>
      <c r="M538" s="105"/>
      <c r="N538" s="105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113"/>
      <c r="AO538" s="113"/>
    </row>
    <row r="539" spans="12:41" x14ac:dyDescent="0.25">
      <c r="L539" s="38"/>
      <c r="M539" s="105"/>
      <c r="N539" s="105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113"/>
      <c r="AO539" s="113"/>
    </row>
    <row r="540" spans="12:41" x14ac:dyDescent="0.25">
      <c r="L540" s="38"/>
      <c r="M540" s="105"/>
      <c r="N540" s="105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113"/>
      <c r="AO540" s="113"/>
    </row>
    <row r="541" spans="12:41" x14ac:dyDescent="0.25">
      <c r="L541" s="38"/>
      <c r="M541" s="105"/>
      <c r="N541" s="105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113"/>
      <c r="AO541" s="113"/>
    </row>
    <row r="542" spans="12:41" x14ac:dyDescent="0.25">
      <c r="L542" s="38"/>
      <c r="M542" s="105"/>
      <c r="N542" s="105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113"/>
      <c r="AO542" s="113"/>
    </row>
    <row r="543" spans="12:41" x14ac:dyDescent="0.25">
      <c r="L543" s="38"/>
      <c r="M543" s="105"/>
      <c r="N543" s="105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113"/>
      <c r="AO543" s="113"/>
    </row>
    <row r="544" spans="12:41" x14ac:dyDescent="0.25">
      <c r="L544" s="38"/>
      <c r="M544" s="105"/>
      <c r="N544" s="105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113"/>
      <c r="AO544" s="113"/>
    </row>
    <row r="545" spans="12:41" x14ac:dyDescent="0.25">
      <c r="L545" s="38"/>
      <c r="M545" s="105"/>
      <c r="N545" s="105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113"/>
      <c r="AO545" s="113"/>
    </row>
    <row r="546" spans="12:41" x14ac:dyDescent="0.25">
      <c r="L546" s="38"/>
      <c r="M546" s="105"/>
      <c r="N546" s="105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113"/>
      <c r="AO546" s="113"/>
    </row>
    <row r="547" spans="12:41" x14ac:dyDescent="0.25">
      <c r="L547" s="38"/>
      <c r="M547" s="105"/>
      <c r="N547" s="105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113"/>
      <c r="AO547" s="113"/>
    </row>
    <row r="548" spans="12:41" x14ac:dyDescent="0.25">
      <c r="L548" s="38"/>
      <c r="M548" s="105"/>
      <c r="N548" s="105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113"/>
      <c r="AO548" s="113"/>
    </row>
    <row r="549" spans="12:41" x14ac:dyDescent="0.25">
      <c r="L549" s="38"/>
      <c r="M549" s="105"/>
      <c r="N549" s="105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113"/>
      <c r="AO549" s="113"/>
    </row>
    <row r="550" spans="12:41" x14ac:dyDescent="0.25">
      <c r="L550" s="38"/>
      <c r="M550" s="105"/>
      <c r="N550" s="105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113"/>
      <c r="AO550" s="113"/>
    </row>
    <row r="551" spans="12:41" x14ac:dyDescent="0.25">
      <c r="L551" s="38"/>
      <c r="M551" s="105"/>
      <c r="N551" s="105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113"/>
      <c r="AO551" s="113"/>
    </row>
    <row r="552" spans="12:41" x14ac:dyDescent="0.25">
      <c r="L552" s="38"/>
      <c r="M552" s="105"/>
      <c r="N552" s="105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113"/>
      <c r="AO552" s="113"/>
    </row>
    <row r="553" spans="12:41" x14ac:dyDescent="0.25">
      <c r="L553" s="38"/>
      <c r="M553" s="105"/>
      <c r="N553" s="105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113"/>
      <c r="AO553" s="113"/>
    </row>
    <row r="554" spans="12:41" x14ac:dyDescent="0.25">
      <c r="L554" s="38"/>
      <c r="M554" s="105"/>
      <c r="N554" s="105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113"/>
      <c r="AO554" s="113"/>
    </row>
    <row r="555" spans="12:41" x14ac:dyDescent="0.25">
      <c r="L555" s="38"/>
      <c r="M555" s="105"/>
      <c r="N555" s="105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113"/>
      <c r="AO555" s="113"/>
    </row>
    <row r="556" spans="12:41" x14ac:dyDescent="0.25">
      <c r="L556" s="38"/>
      <c r="M556" s="105"/>
      <c r="N556" s="105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113"/>
      <c r="AO556" s="113"/>
    </row>
    <row r="557" spans="12:41" x14ac:dyDescent="0.25">
      <c r="L557" s="38"/>
      <c r="M557" s="105"/>
      <c r="N557" s="105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113"/>
      <c r="AO557" s="113"/>
    </row>
    <row r="558" spans="12:41" x14ac:dyDescent="0.25">
      <c r="L558" s="38"/>
      <c r="M558" s="105"/>
      <c r="N558" s="105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113"/>
      <c r="AO558" s="113"/>
    </row>
    <row r="559" spans="12:41" x14ac:dyDescent="0.25">
      <c r="L559" s="38"/>
      <c r="M559" s="105"/>
      <c r="N559" s="105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113"/>
      <c r="AO559" s="113"/>
    </row>
    <row r="560" spans="12:41" x14ac:dyDescent="0.25">
      <c r="L560" s="38"/>
      <c r="M560" s="105"/>
      <c r="N560" s="105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113"/>
      <c r="AO560" s="113"/>
    </row>
    <row r="561" spans="12:41" x14ac:dyDescent="0.25">
      <c r="L561" s="38"/>
      <c r="M561" s="105"/>
      <c r="N561" s="105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113"/>
      <c r="AO561" s="113"/>
    </row>
    <row r="562" spans="12:41" x14ac:dyDescent="0.25">
      <c r="L562" s="38"/>
      <c r="M562" s="105"/>
      <c r="N562" s="105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113"/>
      <c r="AO562" s="113"/>
    </row>
    <row r="563" spans="12:41" x14ac:dyDescent="0.25">
      <c r="L563" s="38"/>
      <c r="M563" s="105"/>
      <c r="N563" s="105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113"/>
      <c r="AO563" s="113"/>
    </row>
    <row r="564" spans="12:41" x14ac:dyDescent="0.25">
      <c r="L564" s="38"/>
      <c r="M564" s="105"/>
      <c r="N564" s="105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113"/>
      <c r="AO564" s="113"/>
    </row>
    <row r="565" spans="12:41" x14ac:dyDescent="0.25">
      <c r="L565" s="38"/>
      <c r="M565" s="105"/>
      <c r="N565" s="105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113"/>
      <c r="AO565" s="113"/>
    </row>
    <row r="566" spans="12:41" x14ac:dyDescent="0.25">
      <c r="L566" s="38"/>
      <c r="M566" s="105"/>
      <c r="N566" s="105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113"/>
      <c r="AO566" s="113"/>
    </row>
    <row r="567" spans="12:41" x14ac:dyDescent="0.25">
      <c r="L567" s="38"/>
      <c r="M567" s="105"/>
      <c r="N567" s="105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113"/>
      <c r="AO567" s="113"/>
    </row>
    <row r="568" spans="12:41" x14ac:dyDescent="0.25">
      <c r="L568" s="38"/>
      <c r="M568" s="105"/>
      <c r="N568" s="105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113"/>
      <c r="AO568" s="113"/>
    </row>
    <row r="569" spans="12:41" x14ac:dyDescent="0.25">
      <c r="L569" s="38"/>
      <c r="M569" s="105"/>
      <c r="N569" s="105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113"/>
      <c r="AO569" s="113"/>
    </row>
    <row r="570" spans="12:41" x14ac:dyDescent="0.25">
      <c r="L570" s="38"/>
      <c r="M570" s="105"/>
      <c r="N570" s="105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113"/>
      <c r="AO570" s="113"/>
    </row>
    <row r="571" spans="12:41" x14ac:dyDescent="0.25">
      <c r="L571" s="38"/>
      <c r="M571" s="105"/>
      <c r="N571" s="105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113"/>
      <c r="AO571" s="113"/>
    </row>
    <row r="572" spans="12:41" x14ac:dyDescent="0.25">
      <c r="L572" s="38"/>
      <c r="M572" s="105"/>
      <c r="N572" s="105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113"/>
      <c r="AO572" s="113"/>
    </row>
    <row r="573" spans="12:41" x14ac:dyDescent="0.25">
      <c r="L573" s="38"/>
      <c r="M573" s="105"/>
      <c r="N573" s="105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113"/>
      <c r="AO573" s="113"/>
    </row>
    <row r="574" spans="12:41" x14ac:dyDescent="0.25">
      <c r="L574" s="38"/>
      <c r="M574" s="105"/>
      <c r="N574" s="105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113"/>
      <c r="AO574" s="113"/>
    </row>
    <row r="575" spans="12:41" x14ac:dyDescent="0.25">
      <c r="L575" s="38"/>
      <c r="M575" s="105"/>
      <c r="N575" s="105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113"/>
      <c r="AO575" s="113"/>
    </row>
    <row r="576" spans="12:41" x14ac:dyDescent="0.25">
      <c r="L576" s="38"/>
      <c r="M576" s="105"/>
      <c r="N576" s="105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113"/>
      <c r="AO576" s="113"/>
    </row>
    <row r="577" spans="12:41" x14ac:dyDescent="0.25">
      <c r="L577" s="38"/>
      <c r="M577" s="105"/>
      <c r="N577" s="105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113"/>
      <c r="AO577" s="113"/>
    </row>
    <row r="578" spans="12:41" x14ac:dyDescent="0.25">
      <c r="L578" s="38"/>
      <c r="M578" s="105"/>
      <c r="N578" s="105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113"/>
      <c r="AO578" s="113"/>
    </row>
    <row r="579" spans="12:41" x14ac:dyDescent="0.25">
      <c r="L579" s="38"/>
      <c r="M579" s="105"/>
      <c r="N579" s="105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113"/>
      <c r="AO579" s="113"/>
    </row>
    <row r="580" spans="12:41" x14ac:dyDescent="0.25">
      <c r="L580" s="38"/>
      <c r="M580" s="105"/>
      <c r="N580" s="105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113"/>
      <c r="AO580" s="113"/>
    </row>
    <row r="581" spans="12:41" x14ac:dyDescent="0.25">
      <c r="L581" s="38"/>
      <c r="M581" s="105"/>
      <c r="N581" s="105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113"/>
      <c r="AO581" s="113"/>
    </row>
    <row r="582" spans="12:41" x14ac:dyDescent="0.25">
      <c r="L582" s="38"/>
      <c r="M582" s="105"/>
      <c r="N582" s="105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113"/>
      <c r="AO582" s="113"/>
    </row>
    <row r="583" spans="12:41" x14ac:dyDescent="0.25">
      <c r="L583" s="38"/>
      <c r="M583" s="105"/>
      <c r="N583" s="105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113"/>
      <c r="AO583" s="113"/>
    </row>
    <row r="584" spans="12:41" x14ac:dyDescent="0.25">
      <c r="L584" s="38"/>
      <c r="M584" s="105"/>
      <c r="N584" s="105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113"/>
      <c r="AO584" s="113"/>
    </row>
    <row r="585" spans="12:41" x14ac:dyDescent="0.25">
      <c r="L585" s="38"/>
      <c r="M585" s="105"/>
      <c r="N585" s="105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113"/>
      <c r="AO585" s="113"/>
    </row>
    <row r="586" spans="12:41" x14ac:dyDescent="0.25">
      <c r="L586" s="38"/>
      <c r="M586" s="105"/>
      <c r="N586" s="105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113"/>
      <c r="AO586" s="113"/>
    </row>
    <row r="587" spans="12:41" x14ac:dyDescent="0.25">
      <c r="L587" s="38"/>
      <c r="M587" s="105"/>
      <c r="N587" s="105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113"/>
      <c r="AO587" s="113"/>
    </row>
    <row r="588" spans="12:41" x14ac:dyDescent="0.25">
      <c r="L588" s="38"/>
      <c r="M588" s="105"/>
      <c r="N588" s="105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113"/>
      <c r="AO588" s="113"/>
    </row>
    <row r="589" spans="12:41" x14ac:dyDescent="0.25">
      <c r="L589" s="38"/>
      <c r="M589" s="105"/>
      <c r="N589" s="105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113"/>
      <c r="AO589" s="113"/>
    </row>
    <row r="590" spans="12:41" x14ac:dyDescent="0.25">
      <c r="L590" s="38"/>
      <c r="M590" s="105"/>
      <c r="N590" s="105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113"/>
      <c r="AO590" s="113"/>
    </row>
    <row r="591" spans="12:41" x14ac:dyDescent="0.25">
      <c r="L591" s="38"/>
      <c r="M591" s="105"/>
      <c r="N591" s="105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113"/>
      <c r="AO591" s="113"/>
    </row>
    <row r="592" spans="12:41" x14ac:dyDescent="0.25">
      <c r="L592" s="38"/>
      <c r="M592" s="105"/>
      <c r="N592" s="105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113"/>
      <c r="AO592" s="113"/>
    </row>
    <row r="593" spans="12:41" x14ac:dyDescent="0.25">
      <c r="L593" s="38"/>
      <c r="M593" s="105"/>
      <c r="N593" s="105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113"/>
      <c r="AO593" s="113"/>
    </row>
    <row r="594" spans="12:41" x14ac:dyDescent="0.25">
      <c r="L594" s="38"/>
      <c r="M594" s="105"/>
      <c r="N594" s="105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113"/>
      <c r="AO594" s="113"/>
    </row>
    <row r="595" spans="12:41" x14ac:dyDescent="0.25">
      <c r="L595" s="38"/>
      <c r="M595" s="105"/>
      <c r="N595" s="105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113"/>
      <c r="AO595" s="113"/>
    </row>
    <row r="596" spans="12:41" x14ac:dyDescent="0.25">
      <c r="L596" s="38"/>
      <c r="M596" s="105"/>
      <c r="N596" s="105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113"/>
      <c r="AO596" s="113"/>
    </row>
    <row r="597" spans="12:41" x14ac:dyDescent="0.25">
      <c r="L597" s="38"/>
      <c r="M597" s="105"/>
      <c r="N597" s="105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113"/>
      <c r="AO597" s="113"/>
    </row>
    <row r="598" spans="12:41" x14ac:dyDescent="0.25">
      <c r="L598" s="38"/>
      <c r="M598" s="105"/>
      <c r="N598" s="105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113"/>
      <c r="AO598" s="113"/>
    </row>
    <row r="599" spans="12:41" x14ac:dyDescent="0.25">
      <c r="L599" s="38"/>
      <c r="M599" s="105"/>
      <c r="N599" s="105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113"/>
      <c r="AO599" s="113"/>
    </row>
    <row r="600" spans="12:41" x14ac:dyDescent="0.25">
      <c r="L600" s="38"/>
      <c r="M600" s="105"/>
      <c r="N600" s="105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113"/>
      <c r="AO600" s="113"/>
    </row>
    <row r="601" spans="12:41" x14ac:dyDescent="0.25">
      <c r="L601" s="38"/>
      <c r="M601" s="105"/>
      <c r="N601" s="105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113"/>
      <c r="AO601" s="113"/>
    </row>
    <row r="602" spans="12:41" x14ac:dyDescent="0.25">
      <c r="L602" s="38"/>
      <c r="M602" s="105"/>
      <c r="N602" s="105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113"/>
      <c r="AO602" s="113"/>
    </row>
    <row r="603" spans="12:41" x14ac:dyDescent="0.25">
      <c r="L603" s="38"/>
      <c r="M603" s="105"/>
      <c r="N603" s="105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113"/>
      <c r="AO603" s="113"/>
    </row>
    <row r="604" spans="12:41" x14ac:dyDescent="0.25">
      <c r="L604" s="38"/>
      <c r="M604" s="105"/>
      <c r="N604" s="105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113"/>
      <c r="AO604" s="113"/>
    </row>
    <row r="605" spans="12:41" x14ac:dyDescent="0.25">
      <c r="L605" s="38"/>
      <c r="M605" s="105"/>
      <c r="N605" s="105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113"/>
      <c r="AO605" s="113"/>
    </row>
    <row r="606" spans="12:41" x14ac:dyDescent="0.25">
      <c r="L606" s="38"/>
      <c r="M606" s="105"/>
      <c r="N606" s="105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113"/>
      <c r="AO606" s="113"/>
    </row>
    <row r="607" spans="12:41" x14ac:dyDescent="0.25">
      <c r="L607" s="38"/>
      <c r="M607" s="105"/>
      <c r="N607" s="105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113"/>
      <c r="AO607" s="113"/>
    </row>
    <row r="608" spans="12:41" x14ac:dyDescent="0.25">
      <c r="L608" s="38"/>
      <c r="M608" s="105"/>
      <c r="N608" s="105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113"/>
      <c r="AO608" s="113"/>
    </row>
    <row r="609" spans="12:41" x14ac:dyDescent="0.25">
      <c r="L609" s="38"/>
      <c r="M609" s="105"/>
      <c r="N609" s="105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113"/>
      <c r="AO609" s="113"/>
    </row>
    <row r="610" spans="12:41" x14ac:dyDescent="0.25">
      <c r="L610" s="38"/>
      <c r="M610" s="105"/>
      <c r="N610" s="105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113"/>
      <c r="AO610" s="113"/>
    </row>
    <row r="611" spans="12:41" x14ac:dyDescent="0.25">
      <c r="L611" s="38"/>
      <c r="M611" s="105"/>
      <c r="N611" s="105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113"/>
      <c r="AO611" s="113"/>
    </row>
    <row r="612" spans="12:41" x14ac:dyDescent="0.25">
      <c r="L612" s="38"/>
      <c r="M612" s="105"/>
      <c r="N612" s="105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113"/>
      <c r="AO612" s="113"/>
    </row>
    <row r="613" spans="12:41" x14ac:dyDescent="0.25">
      <c r="L613" s="38"/>
      <c r="M613" s="105"/>
      <c r="N613" s="105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113"/>
      <c r="AO613" s="113"/>
    </row>
    <row r="614" spans="12:41" x14ac:dyDescent="0.25">
      <c r="L614" s="38"/>
      <c r="M614" s="105"/>
      <c r="N614" s="105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113"/>
      <c r="AO614" s="113"/>
    </row>
    <row r="615" spans="12:41" x14ac:dyDescent="0.25">
      <c r="L615" s="38"/>
      <c r="M615" s="105"/>
      <c r="N615" s="105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113"/>
      <c r="AO615" s="113"/>
    </row>
    <row r="616" spans="12:41" x14ac:dyDescent="0.25">
      <c r="L616" s="38"/>
      <c r="M616" s="105"/>
      <c r="N616" s="105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113"/>
      <c r="AO616" s="113"/>
    </row>
    <row r="617" spans="12:41" x14ac:dyDescent="0.25">
      <c r="L617" s="38"/>
      <c r="M617" s="105"/>
      <c r="N617" s="105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113"/>
      <c r="AO617" s="113"/>
    </row>
    <row r="618" spans="12:41" x14ac:dyDescent="0.25">
      <c r="L618" s="38"/>
      <c r="M618" s="105"/>
      <c r="N618" s="105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113"/>
      <c r="AO618" s="113"/>
    </row>
    <row r="619" spans="12:41" x14ac:dyDescent="0.25">
      <c r="L619" s="38"/>
      <c r="M619" s="105"/>
      <c r="N619" s="105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113"/>
      <c r="AO619" s="113"/>
    </row>
    <row r="620" spans="12:41" x14ac:dyDescent="0.25">
      <c r="L620" s="38"/>
      <c r="M620" s="105"/>
      <c r="N620" s="105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113"/>
      <c r="AO620" s="113"/>
    </row>
    <row r="621" spans="12:41" x14ac:dyDescent="0.25">
      <c r="L621" s="38"/>
      <c r="M621" s="105"/>
      <c r="N621" s="105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113"/>
      <c r="AO621" s="113"/>
    </row>
    <row r="622" spans="12:41" x14ac:dyDescent="0.25">
      <c r="L622" s="38"/>
      <c r="M622" s="105"/>
      <c r="N622" s="105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113"/>
      <c r="AO622" s="113"/>
    </row>
    <row r="623" spans="12:41" x14ac:dyDescent="0.25">
      <c r="L623" s="38"/>
      <c r="M623" s="105"/>
      <c r="N623" s="105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113"/>
      <c r="AO623" s="113"/>
    </row>
    <row r="624" spans="12:41" x14ac:dyDescent="0.25">
      <c r="L624" s="38"/>
      <c r="M624" s="105"/>
      <c r="N624" s="105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113"/>
      <c r="AO624" s="113"/>
    </row>
    <row r="625" spans="12:41" x14ac:dyDescent="0.25">
      <c r="L625" s="38"/>
      <c r="M625" s="105"/>
      <c r="N625" s="105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113"/>
      <c r="AO625" s="113"/>
    </row>
    <row r="626" spans="12:41" x14ac:dyDescent="0.25">
      <c r="L626" s="38"/>
      <c r="M626" s="105"/>
      <c r="N626" s="105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113"/>
      <c r="AO626" s="113"/>
    </row>
    <row r="627" spans="12:41" x14ac:dyDescent="0.25">
      <c r="L627" s="38"/>
      <c r="M627" s="105"/>
      <c r="N627" s="105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113"/>
      <c r="AO627" s="113"/>
    </row>
    <row r="628" spans="12:41" x14ac:dyDescent="0.25">
      <c r="L628" s="38"/>
      <c r="M628" s="105"/>
      <c r="N628" s="105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113"/>
      <c r="AO628" s="113"/>
    </row>
    <row r="629" spans="12:41" x14ac:dyDescent="0.25">
      <c r="L629" s="38"/>
      <c r="M629" s="105"/>
      <c r="N629" s="105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113"/>
      <c r="AO629" s="113"/>
    </row>
    <row r="630" spans="12:41" x14ac:dyDescent="0.25">
      <c r="L630" s="38"/>
      <c r="M630" s="105"/>
      <c r="N630" s="105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113"/>
      <c r="AO630" s="113"/>
    </row>
    <row r="631" spans="12:41" x14ac:dyDescent="0.25">
      <c r="L631" s="38"/>
      <c r="M631" s="105"/>
      <c r="N631" s="105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113"/>
      <c r="AO631" s="113"/>
    </row>
    <row r="632" spans="12:41" x14ac:dyDescent="0.25">
      <c r="L632" s="38"/>
      <c r="M632" s="105"/>
      <c r="N632" s="105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113"/>
      <c r="AO632" s="113"/>
    </row>
    <row r="633" spans="12:41" x14ac:dyDescent="0.25">
      <c r="L633" s="38"/>
      <c r="M633" s="105"/>
      <c r="N633" s="105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113"/>
      <c r="AO633" s="113"/>
    </row>
    <row r="634" spans="12:41" x14ac:dyDescent="0.25">
      <c r="L634" s="38"/>
      <c r="M634" s="105"/>
      <c r="N634" s="105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113"/>
      <c r="AO634" s="113"/>
    </row>
    <row r="635" spans="12:41" x14ac:dyDescent="0.25">
      <c r="L635" s="38"/>
      <c r="M635" s="105"/>
      <c r="N635" s="105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113"/>
      <c r="AO635" s="113"/>
    </row>
    <row r="636" spans="12:41" x14ac:dyDescent="0.25">
      <c r="L636" s="38"/>
      <c r="M636" s="105"/>
      <c r="N636" s="105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113"/>
      <c r="AO636" s="113"/>
    </row>
    <row r="637" spans="12:41" x14ac:dyDescent="0.25">
      <c r="L637" s="38"/>
      <c r="M637" s="105"/>
      <c r="N637" s="105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113"/>
      <c r="AO637" s="113"/>
    </row>
    <row r="638" spans="12:41" x14ac:dyDescent="0.25">
      <c r="L638" s="38"/>
      <c r="M638" s="105"/>
      <c r="N638" s="105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113"/>
      <c r="AO638" s="113"/>
    </row>
    <row r="639" spans="12:41" x14ac:dyDescent="0.25">
      <c r="L639" s="38"/>
      <c r="M639" s="105"/>
      <c r="N639" s="105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113"/>
      <c r="AO639" s="113"/>
    </row>
    <row r="640" spans="12:41" x14ac:dyDescent="0.25">
      <c r="L640" s="38"/>
      <c r="M640" s="105"/>
      <c r="N640" s="105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113"/>
      <c r="AO640" s="113"/>
    </row>
    <row r="641" spans="12:41" x14ac:dyDescent="0.25">
      <c r="L641" s="38"/>
      <c r="M641" s="105"/>
      <c r="N641" s="105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113"/>
      <c r="AO641" s="113"/>
    </row>
    <row r="642" spans="12:41" x14ac:dyDescent="0.25">
      <c r="L642" s="38"/>
      <c r="M642" s="105"/>
      <c r="N642" s="105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113"/>
      <c r="AO642" s="113"/>
    </row>
    <row r="643" spans="12:41" x14ac:dyDescent="0.25">
      <c r="L643" s="38"/>
      <c r="M643" s="105"/>
      <c r="N643" s="105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113"/>
      <c r="AO643" s="113"/>
    </row>
    <row r="644" spans="12:41" x14ac:dyDescent="0.25">
      <c r="L644" s="38"/>
      <c r="M644" s="105"/>
      <c r="N644" s="105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113"/>
      <c r="AO644" s="113"/>
    </row>
    <row r="645" spans="12:41" x14ac:dyDescent="0.25">
      <c r="L645" s="38"/>
      <c r="M645" s="105"/>
      <c r="N645" s="105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113"/>
      <c r="AO645" s="113"/>
    </row>
    <row r="646" spans="12:41" x14ac:dyDescent="0.25">
      <c r="L646" s="38"/>
      <c r="M646" s="105"/>
      <c r="N646" s="105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113"/>
      <c r="AO646" s="113"/>
    </row>
    <row r="647" spans="12:41" x14ac:dyDescent="0.25">
      <c r="L647" s="38"/>
      <c r="M647" s="105"/>
      <c r="N647" s="105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113"/>
      <c r="AO647" s="113"/>
    </row>
    <row r="648" spans="12:41" x14ac:dyDescent="0.25">
      <c r="L648" s="38"/>
      <c r="M648" s="105"/>
      <c r="N648" s="105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113"/>
      <c r="AO648" s="113"/>
    </row>
    <row r="649" spans="12:41" x14ac:dyDescent="0.25">
      <c r="L649" s="38"/>
      <c r="M649" s="105"/>
      <c r="N649" s="105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113"/>
      <c r="AO649" s="113"/>
    </row>
    <row r="650" spans="12:41" x14ac:dyDescent="0.25">
      <c r="L650" s="38"/>
      <c r="M650" s="105"/>
      <c r="N650" s="105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113"/>
      <c r="AO650" s="113"/>
    </row>
    <row r="651" spans="12:41" x14ac:dyDescent="0.25">
      <c r="L651" s="38"/>
      <c r="M651" s="105"/>
      <c r="N651" s="105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113"/>
      <c r="AO651" s="113"/>
    </row>
    <row r="652" spans="12:41" x14ac:dyDescent="0.25">
      <c r="L652" s="38"/>
      <c r="M652" s="105"/>
      <c r="N652" s="105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113"/>
      <c r="AO652" s="113"/>
    </row>
    <row r="653" spans="12:41" x14ac:dyDescent="0.25">
      <c r="L653" s="38"/>
      <c r="M653" s="105"/>
      <c r="N653" s="105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113"/>
      <c r="AO653" s="113"/>
    </row>
    <row r="654" spans="12:41" x14ac:dyDescent="0.25">
      <c r="L654" s="38"/>
      <c r="M654" s="105"/>
      <c r="N654" s="105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113"/>
      <c r="AO654" s="113"/>
    </row>
    <row r="655" spans="12:41" x14ac:dyDescent="0.25">
      <c r="L655" s="38"/>
      <c r="M655" s="105"/>
      <c r="N655" s="105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113"/>
      <c r="AO655" s="113"/>
    </row>
    <row r="656" spans="12:41" x14ac:dyDescent="0.25">
      <c r="L656" s="38"/>
      <c r="M656" s="105"/>
      <c r="N656" s="105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113"/>
      <c r="AO656" s="113"/>
    </row>
    <row r="657" spans="12:41" x14ac:dyDescent="0.25">
      <c r="L657" s="38"/>
      <c r="M657" s="105"/>
      <c r="N657" s="105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113"/>
      <c r="AO657" s="113"/>
    </row>
    <row r="658" spans="12:41" x14ac:dyDescent="0.25">
      <c r="L658" s="38"/>
      <c r="M658" s="105"/>
      <c r="N658" s="105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113"/>
      <c r="AO658" s="113"/>
    </row>
    <row r="659" spans="12:41" x14ac:dyDescent="0.25">
      <c r="L659" s="38"/>
      <c r="M659" s="105"/>
      <c r="N659" s="105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113"/>
      <c r="AO659" s="113"/>
    </row>
    <row r="660" spans="12:41" x14ac:dyDescent="0.25">
      <c r="L660" s="38"/>
      <c r="M660" s="105"/>
      <c r="N660" s="105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113"/>
      <c r="AO660" s="113"/>
    </row>
    <row r="661" spans="12:41" x14ac:dyDescent="0.25">
      <c r="L661" s="38"/>
      <c r="M661" s="105"/>
      <c r="N661" s="105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113"/>
      <c r="AO661" s="113"/>
    </row>
    <row r="662" spans="12:41" x14ac:dyDescent="0.25">
      <c r="L662" s="38"/>
      <c r="M662" s="105"/>
      <c r="N662" s="105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113"/>
      <c r="AO662" s="113"/>
    </row>
    <row r="663" spans="12:41" x14ac:dyDescent="0.25">
      <c r="L663" s="38"/>
      <c r="M663" s="105"/>
      <c r="N663" s="105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113"/>
      <c r="AO663" s="113"/>
    </row>
    <row r="664" spans="12:41" x14ac:dyDescent="0.25">
      <c r="L664" s="38"/>
      <c r="M664" s="105"/>
      <c r="N664" s="105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113"/>
      <c r="AO664" s="113"/>
    </row>
    <row r="665" spans="12:41" x14ac:dyDescent="0.25">
      <c r="L665" s="38"/>
      <c r="M665" s="105"/>
      <c r="N665" s="105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113"/>
      <c r="AO665" s="113"/>
    </row>
    <row r="666" spans="12:41" x14ac:dyDescent="0.25">
      <c r="L666" s="38"/>
      <c r="M666" s="105"/>
      <c r="N666" s="105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113"/>
      <c r="AO666" s="113"/>
    </row>
    <row r="667" spans="12:41" x14ac:dyDescent="0.25">
      <c r="L667" s="38"/>
      <c r="M667" s="105"/>
      <c r="N667" s="105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113"/>
      <c r="AO667" s="113"/>
    </row>
    <row r="668" spans="12:41" x14ac:dyDescent="0.25">
      <c r="L668" s="38"/>
      <c r="M668" s="105"/>
      <c r="N668" s="105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113"/>
      <c r="AO668" s="113"/>
    </row>
    <row r="669" spans="12:41" x14ac:dyDescent="0.25">
      <c r="L669" s="38"/>
      <c r="M669" s="105"/>
      <c r="N669" s="105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113"/>
      <c r="AO669" s="113"/>
    </row>
    <row r="670" spans="12:41" x14ac:dyDescent="0.25">
      <c r="L670" s="38"/>
      <c r="M670" s="105"/>
      <c r="N670" s="105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113"/>
      <c r="AO670" s="113"/>
    </row>
    <row r="671" spans="12:41" x14ac:dyDescent="0.25">
      <c r="L671" s="38"/>
      <c r="M671" s="105"/>
      <c r="N671" s="105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113"/>
      <c r="AO671" s="113"/>
    </row>
    <row r="672" spans="12:41" x14ac:dyDescent="0.25">
      <c r="L672" s="38"/>
      <c r="M672" s="105"/>
      <c r="N672" s="105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113"/>
      <c r="AO672" s="113"/>
    </row>
    <row r="673" spans="12:41" x14ac:dyDescent="0.25">
      <c r="L673" s="38"/>
      <c r="M673" s="105"/>
      <c r="N673" s="105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113"/>
      <c r="AO673" s="113"/>
    </row>
    <row r="674" spans="12:41" x14ac:dyDescent="0.25">
      <c r="L674" s="38"/>
      <c r="M674" s="105"/>
      <c r="N674" s="105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113"/>
      <c r="AO674" s="113"/>
    </row>
    <row r="675" spans="12:41" x14ac:dyDescent="0.25">
      <c r="L675" s="38"/>
      <c r="M675" s="105"/>
      <c r="N675" s="105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113"/>
      <c r="AO675" s="113"/>
    </row>
    <row r="676" spans="12:41" x14ac:dyDescent="0.25">
      <c r="L676" s="38"/>
      <c r="M676" s="105"/>
      <c r="N676" s="105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113"/>
      <c r="AO676" s="113"/>
    </row>
    <row r="677" spans="12:41" x14ac:dyDescent="0.25">
      <c r="L677" s="38"/>
      <c r="M677" s="105"/>
      <c r="N677" s="105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113"/>
      <c r="AO677" s="113"/>
    </row>
    <row r="678" spans="12:41" x14ac:dyDescent="0.25">
      <c r="L678" s="38"/>
      <c r="M678" s="105"/>
      <c r="N678" s="105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113"/>
      <c r="AO678" s="113"/>
    </row>
    <row r="679" spans="12:41" x14ac:dyDescent="0.25">
      <c r="L679" s="38"/>
      <c r="M679" s="105"/>
      <c r="N679" s="105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113"/>
      <c r="AO679" s="113"/>
    </row>
    <row r="680" spans="12:41" x14ac:dyDescent="0.25">
      <c r="L680" s="38"/>
      <c r="M680" s="105"/>
      <c r="N680" s="105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113"/>
      <c r="AO680" s="113"/>
    </row>
    <row r="681" spans="12:41" x14ac:dyDescent="0.25">
      <c r="L681" s="38"/>
      <c r="M681" s="105"/>
      <c r="N681" s="105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113"/>
      <c r="AO681" s="113"/>
    </row>
    <row r="682" spans="12:41" x14ac:dyDescent="0.25">
      <c r="L682" s="38"/>
      <c r="M682" s="105"/>
      <c r="N682" s="105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113"/>
      <c r="AO682" s="113"/>
    </row>
    <row r="683" spans="12:41" x14ac:dyDescent="0.25">
      <c r="L683" s="38"/>
      <c r="M683" s="105"/>
      <c r="N683" s="105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113"/>
      <c r="AO683" s="113"/>
    </row>
    <row r="684" spans="12:41" x14ac:dyDescent="0.25">
      <c r="L684" s="38"/>
      <c r="M684" s="105"/>
      <c r="N684" s="105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113"/>
      <c r="AO684" s="113"/>
    </row>
    <row r="685" spans="12:41" x14ac:dyDescent="0.25">
      <c r="L685" s="38"/>
      <c r="M685" s="105"/>
      <c r="N685" s="105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113"/>
      <c r="AO685" s="113"/>
    </row>
    <row r="686" spans="12:41" x14ac:dyDescent="0.25">
      <c r="L686" s="38"/>
      <c r="M686" s="105"/>
      <c r="N686" s="105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113"/>
      <c r="AO686" s="113"/>
    </row>
    <row r="687" spans="12:41" x14ac:dyDescent="0.25">
      <c r="L687" s="38"/>
      <c r="M687" s="105"/>
      <c r="N687" s="105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113"/>
      <c r="AO687" s="113"/>
    </row>
    <row r="688" spans="12:41" x14ac:dyDescent="0.25">
      <c r="L688" s="38"/>
      <c r="M688" s="105"/>
      <c r="N688" s="105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113"/>
      <c r="AO688" s="113"/>
    </row>
    <row r="689" spans="12:41" x14ac:dyDescent="0.25">
      <c r="L689" s="38"/>
      <c r="M689" s="105"/>
      <c r="N689" s="105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113"/>
      <c r="AO689" s="113"/>
    </row>
    <row r="690" spans="12:41" x14ac:dyDescent="0.25">
      <c r="L690" s="38"/>
      <c r="M690" s="105"/>
      <c r="N690" s="105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113"/>
      <c r="AO690" s="113"/>
    </row>
    <row r="691" spans="12:41" x14ac:dyDescent="0.25">
      <c r="L691" s="38"/>
      <c r="M691" s="105"/>
      <c r="N691" s="105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113"/>
      <c r="AO691" s="113"/>
    </row>
    <row r="692" spans="12:41" x14ac:dyDescent="0.25">
      <c r="L692" s="38"/>
      <c r="M692" s="105"/>
      <c r="N692" s="105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113"/>
      <c r="AO692" s="113"/>
    </row>
    <row r="693" spans="12:41" x14ac:dyDescent="0.25">
      <c r="L693" s="38"/>
      <c r="M693" s="105"/>
      <c r="N693" s="105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113"/>
      <c r="AO693" s="113"/>
    </row>
    <row r="694" spans="12:41" x14ac:dyDescent="0.25">
      <c r="L694" s="38"/>
      <c r="M694" s="105"/>
      <c r="N694" s="105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113"/>
      <c r="AO694" s="113"/>
    </row>
    <row r="695" spans="12:41" x14ac:dyDescent="0.25">
      <c r="L695" s="38"/>
      <c r="M695" s="105"/>
      <c r="N695" s="105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113"/>
      <c r="AO695" s="113"/>
    </row>
    <row r="696" spans="12:41" x14ac:dyDescent="0.25">
      <c r="L696" s="38"/>
      <c r="M696" s="105"/>
      <c r="N696" s="105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113"/>
      <c r="AO696" s="113"/>
    </row>
    <row r="697" spans="12:41" x14ac:dyDescent="0.25">
      <c r="L697" s="38"/>
      <c r="M697" s="105"/>
      <c r="N697" s="105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113"/>
      <c r="AO697" s="113"/>
    </row>
    <row r="698" spans="12:41" x14ac:dyDescent="0.25">
      <c r="L698" s="38"/>
      <c r="M698" s="105"/>
      <c r="N698" s="105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113"/>
      <c r="AO698" s="113"/>
    </row>
    <row r="699" spans="12:41" x14ac:dyDescent="0.25">
      <c r="L699" s="38"/>
      <c r="M699" s="105"/>
      <c r="N699" s="105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113"/>
      <c r="AO699" s="113"/>
    </row>
    <row r="700" spans="12:41" x14ac:dyDescent="0.25">
      <c r="L700" s="38"/>
      <c r="M700" s="105"/>
      <c r="N700" s="105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113"/>
      <c r="AO700" s="113"/>
    </row>
    <row r="701" spans="12:41" x14ac:dyDescent="0.25">
      <c r="L701" s="38"/>
      <c r="M701" s="105"/>
      <c r="N701" s="105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113"/>
      <c r="AO701" s="113"/>
    </row>
    <row r="702" spans="12:41" x14ac:dyDescent="0.25">
      <c r="L702" s="38"/>
      <c r="M702" s="105"/>
      <c r="N702" s="105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113"/>
      <c r="AO702" s="113"/>
    </row>
    <row r="703" spans="12:41" x14ac:dyDescent="0.25">
      <c r="L703" s="38"/>
      <c r="M703" s="105"/>
      <c r="N703" s="105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113"/>
      <c r="AO703" s="113"/>
    </row>
    <row r="704" spans="12:41" x14ac:dyDescent="0.25">
      <c r="L704" s="38"/>
      <c r="M704" s="105"/>
      <c r="N704" s="105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113"/>
      <c r="AO704" s="113"/>
    </row>
    <row r="705" spans="12:41" x14ac:dyDescent="0.25">
      <c r="L705" s="38"/>
      <c r="M705" s="105"/>
      <c r="N705" s="105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113"/>
      <c r="AO705" s="113"/>
    </row>
    <row r="706" spans="12:41" x14ac:dyDescent="0.25">
      <c r="L706" s="38"/>
      <c r="M706" s="105"/>
      <c r="N706" s="105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113"/>
      <c r="AO706" s="113"/>
    </row>
    <row r="707" spans="12:41" x14ac:dyDescent="0.25">
      <c r="L707" s="38"/>
      <c r="M707" s="105"/>
      <c r="N707" s="105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113"/>
      <c r="AO707" s="113"/>
    </row>
    <row r="708" spans="12:41" x14ac:dyDescent="0.25">
      <c r="L708" s="38"/>
      <c r="M708" s="105"/>
      <c r="N708" s="105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113"/>
      <c r="AO708" s="113"/>
    </row>
    <row r="709" spans="12:41" x14ac:dyDescent="0.25">
      <c r="L709" s="38"/>
      <c r="M709" s="105"/>
      <c r="N709" s="105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113"/>
      <c r="AO709" s="113"/>
    </row>
    <row r="710" spans="12:41" x14ac:dyDescent="0.25">
      <c r="L710" s="38"/>
      <c r="M710" s="105"/>
      <c r="N710" s="105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113"/>
      <c r="AO710" s="113"/>
    </row>
    <row r="711" spans="12:41" x14ac:dyDescent="0.25">
      <c r="L711" s="38"/>
      <c r="M711" s="105"/>
      <c r="N711" s="105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113"/>
      <c r="AO711" s="113"/>
    </row>
    <row r="712" spans="12:41" x14ac:dyDescent="0.25">
      <c r="L712" s="38"/>
      <c r="M712" s="105"/>
      <c r="N712" s="105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113"/>
      <c r="AO712" s="113"/>
    </row>
    <row r="713" spans="12:41" x14ac:dyDescent="0.25">
      <c r="L713" s="38"/>
      <c r="M713" s="105"/>
      <c r="N713" s="105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113"/>
      <c r="AO713" s="113"/>
    </row>
    <row r="714" spans="12:41" x14ac:dyDescent="0.25">
      <c r="L714" s="38"/>
      <c r="M714" s="105"/>
      <c r="N714" s="105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113"/>
      <c r="AO714" s="113"/>
    </row>
    <row r="715" spans="12:41" x14ac:dyDescent="0.25">
      <c r="L715" s="38"/>
      <c r="M715" s="105"/>
      <c r="N715" s="105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113"/>
      <c r="AO715" s="113"/>
    </row>
    <row r="716" spans="12:41" x14ac:dyDescent="0.25">
      <c r="L716" s="38"/>
      <c r="M716" s="105"/>
      <c r="N716" s="105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113"/>
      <c r="AO716" s="113"/>
    </row>
    <row r="717" spans="12:41" x14ac:dyDescent="0.25">
      <c r="L717" s="38"/>
      <c r="M717" s="105"/>
      <c r="N717" s="105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113"/>
      <c r="AO717" s="113"/>
    </row>
    <row r="718" spans="12:41" x14ac:dyDescent="0.25">
      <c r="L718" s="38"/>
      <c r="M718" s="105"/>
      <c r="N718" s="105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113"/>
      <c r="AO718" s="113"/>
    </row>
    <row r="719" spans="12:41" x14ac:dyDescent="0.25">
      <c r="L719" s="38"/>
      <c r="M719" s="105"/>
      <c r="N719" s="105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113"/>
      <c r="AO719" s="113"/>
    </row>
    <row r="720" spans="12:41" x14ac:dyDescent="0.25">
      <c r="L720" s="38"/>
      <c r="M720" s="105"/>
      <c r="N720" s="105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113"/>
      <c r="AO720" s="113"/>
    </row>
    <row r="721" spans="12:41" x14ac:dyDescent="0.25">
      <c r="L721" s="38"/>
      <c r="M721" s="105"/>
      <c r="N721" s="105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113"/>
      <c r="AO721" s="113"/>
    </row>
    <row r="722" spans="12:41" x14ac:dyDescent="0.25">
      <c r="L722" s="38"/>
      <c r="M722" s="105"/>
      <c r="N722" s="105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113"/>
      <c r="AO722" s="113"/>
    </row>
    <row r="723" spans="12:41" x14ac:dyDescent="0.25">
      <c r="L723" s="38"/>
      <c r="M723" s="105"/>
      <c r="N723" s="105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113"/>
      <c r="AO723" s="113"/>
    </row>
    <row r="724" spans="12:41" x14ac:dyDescent="0.25">
      <c r="L724" s="38"/>
      <c r="M724" s="105"/>
      <c r="N724" s="105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113"/>
      <c r="AO724" s="113"/>
    </row>
    <row r="725" spans="12:41" x14ac:dyDescent="0.25">
      <c r="L725" s="38"/>
      <c r="M725" s="105"/>
      <c r="N725" s="105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113"/>
      <c r="AO725" s="113"/>
    </row>
    <row r="726" spans="12:41" x14ac:dyDescent="0.25">
      <c r="L726" s="38"/>
      <c r="M726" s="105"/>
      <c r="N726" s="105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113"/>
      <c r="AO726" s="113"/>
    </row>
    <row r="727" spans="12:41" x14ac:dyDescent="0.25">
      <c r="L727" s="38"/>
      <c r="M727" s="105"/>
      <c r="N727" s="105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113"/>
      <c r="AO727" s="113"/>
    </row>
    <row r="728" spans="12:41" x14ac:dyDescent="0.25">
      <c r="L728" s="38"/>
      <c r="M728" s="105"/>
      <c r="N728" s="105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113"/>
      <c r="AO728" s="113"/>
    </row>
    <row r="729" spans="12:41" x14ac:dyDescent="0.25">
      <c r="L729" s="38"/>
      <c r="M729" s="105"/>
      <c r="N729" s="105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113"/>
      <c r="AO729" s="113"/>
    </row>
    <row r="730" spans="12:41" x14ac:dyDescent="0.25">
      <c r="L730" s="38"/>
      <c r="M730" s="105"/>
      <c r="N730" s="105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113"/>
      <c r="AO730" s="113"/>
    </row>
    <row r="731" spans="12:41" x14ac:dyDescent="0.25">
      <c r="L731" s="38"/>
      <c r="M731" s="105"/>
      <c r="N731" s="105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113"/>
      <c r="AO731" s="113"/>
    </row>
    <row r="732" spans="12:41" x14ac:dyDescent="0.25">
      <c r="L732" s="38"/>
      <c r="M732" s="105"/>
      <c r="N732" s="105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113"/>
      <c r="AO732" s="113"/>
    </row>
    <row r="733" spans="12:41" x14ac:dyDescent="0.25">
      <c r="L733" s="38"/>
      <c r="M733" s="105"/>
      <c r="N733" s="105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113"/>
      <c r="AO733" s="113"/>
    </row>
    <row r="734" spans="12:41" x14ac:dyDescent="0.25">
      <c r="L734" s="38"/>
      <c r="M734" s="105"/>
      <c r="N734" s="105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113"/>
      <c r="AO734" s="113"/>
    </row>
    <row r="735" spans="12:41" x14ac:dyDescent="0.25">
      <c r="L735" s="38"/>
      <c r="M735" s="105"/>
      <c r="N735" s="105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113"/>
      <c r="AO735" s="113"/>
    </row>
    <row r="736" spans="12:41" x14ac:dyDescent="0.25">
      <c r="L736" s="38"/>
      <c r="M736" s="105"/>
      <c r="N736" s="105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113"/>
      <c r="AO736" s="113"/>
    </row>
    <row r="737" spans="12:41" x14ac:dyDescent="0.25">
      <c r="L737" s="38"/>
      <c r="M737" s="105"/>
      <c r="N737" s="105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113"/>
      <c r="AO737" s="113"/>
    </row>
    <row r="738" spans="12:41" x14ac:dyDescent="0.25">
      <c r="L738" s="38"/>
      <c r="M738" s="105"/>
      <c r="N738" s="105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113"/>
      <c r="AO738" s="113"/>
    </row>
    <row r="739" spans="12:41" x14ac:dyDescent="0.25">
      <c r="L739" s="38"/>
      <c r="M739" s="105"/>
      <c r="N739" s="105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113"/>
      <c r="AO739" s="113"/>
    </row>
    <row r="740" spans="12:41" x14ac:dyDescent="0.25">
      <c r="L740" s="38"/>
      <c r="M740" s="105"/>
      <c r="N740" s="105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113"/>
      <c r="AO740" s="113"/>
    </row>
    <row r="741" spans="12:41" x14ac:dyDescent="0.25">
      <c r="L741" s="38"/>
      <c r="M741" s="105"/>
      <c r="N741" s="105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113"/>
      <c r="AO741" s="113"/>
    </row>
    <row r="742" spans="12:41" x14ac:dyDescent="0.25">
      <c r="L742" s="38"/>
      <c r="M742" s="105"/>
      <c r="N742" s="105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113"/>
      <c r="AO742" s="113"/>
    </row>
    <row r="743" spans="12:41" x14ac:dyDescent="0.25">
      <c r="L743" s="38"/>
      <c r="M743" s="105"/>
      <c r="N743" s="105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113"/>
      <c r="AO743" s="113"/>
    </row>
    <row r="744" spans="12:41" x14ac:dyDescent="0.25">
      <c r="L744" s="38"/>
      <c r="M744" s="105"/>
      <c r="N744" s="105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113"/>
      <c r="AO744" s="113"/>
    </row>
    <row r="745" spans="12:41" x14ac:dyDescent="0.25">
      <c r="L745" s="38"/>
      <c r="M745" s="105"/>
      <c r="N745" s="105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113"/>
      <c r="AO745" s="113"/>
    </row>
    <row r="746" spans="12:41" x14ac:dyDescent="0.25">
      <c r="L746" s="38"/>
      <c r="M746" s="105"/>
      <c r="N746" s="105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113"/>
      <c r="AO746" s="113"/>
    </row>
    <row r="747" spans="12:41" x14ac:dyDescent="0.25">
      <c r="L747" s="38"/>
      <c r="M747" s="105"/>
      <c r="N747" s="105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113"/>
      <c r="AO747" s="113"/>
    </row>
    <row r="748" spans="12:41" x14ac:dyDescent="0.25">
      <c r="L748" s="38"/>
      <c r="M748" s="105"/>
      <c r="N748" s="105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113"/>
      <c r="AO748" s="113"/>
    </row>
    <row r="749" spans="12:41" x14ac:dyDescent="0.25">
      <c r="L749" s="38"/>
      <c r="M749" s="105"/>
      <c r="N749" s="105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113"/>
      <c r="AO749" s="113"/>
    </row>
    <row r="750" spans="12:41" x14ac:dyDescent="0.25">
      <c r="L750" s="38"/>
      <c r="M750" s="105"/>
      <c r="N750" s="105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113"/>
      <c r="AO750" s="113"/>
    </row>
    <row r="751" spans="12:41" x14ac:dyDescent="0.25">
      <c r="L751" s="38"/>
      <c r="M751" s="105"/>
      <c r="N751" s="105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113"/>
      <c r="AO751" s="113"/>
    </row>
    <row r="752" spans="12:41" x14ac:dyDescent="0.25">
      <c r="L752" s="38"/>
      <c r="M752" s="105"/>
      <c r="N752" s="105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113"/>
      <c r="AO752" s="113"/>
    </row>
    <row r="753" spans="12:41" x14ac:dyDescent="0.25">
      <c r="L753" s="38"/>
      <c r="M753" s="105"/>
      <c r="N753" s="105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113"/>
      <c r="AO753" s="113"/>
    </row>
    <row r="754" spans="12:41" x14ac:dyDescent="0.25">
      <c r="L754" s="38"/>
      <c r="M754" s="105"/>
      <c r="N754" s="105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113"/>
      <c r="AO754" s="113"/>
    </row>
    <row r="755" spans="12:41" x14ac:dyDescent="0.25">
      <c r="L755" s="38"/>
      <c r="M755" s="105"/>
      <c r="N755" s="105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113"/>
      <c r="AO755" s="113"/>
    </row>
    <row r="756" spans="12:41" x14ac:dyDescent="0.25">
      <c r="L756" s="38"/>
      <c r="M756" s="105"/>
      <c r="N756" s="105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113"/>
      <c r="AO756" s="113"/>
    </row>
    <row r="757" spans="12:41" x14ac:dyDescent="0.25">
      <c r="L757" s="38"/>
      <c r="M757" s="105"/>
      <c r="N757" s="105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113"/>
      <c r="AO757" s="113"/>
    </row>
    <row r="758" spans="12:41" x14ac:dyDescent="0.25">
      <c r="L758" s="38"/>
      <c r="M758" s="105"/>
      <c r="N758" s="105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113"/>
      <c r="AO758" s="113"/>
    </row>
    <row r="759" spans="12:41" x14ac:dyDescent="0.25">
      <c r="L759" s="38"/>
      <c r="M759" s="105"/>
      <c r="N759" s="105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113"/>
      <c r="AO759" s="113"/>
    </row>
    <row r="760" spans="12:41" x14ac:dyDescent="0.25">
      <c r="L760" s="38"/>
      <c r="M760" s="105"/>
      <c r="N760" s="105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113"/>
      <c r="AO760" s="113"/>
    </row>
    <row r="761" spans="12:41" x14ac:dyDescent="0.25">
      <c r="L761" s="38"/>
      <c r="M761" s="105"/>
      <c r="N761" s="105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113"/>
      <c r="AO761" s="113"/>
    </row>
    <row r="762" spans="12:41" x14ac:dyDescent="0.25">
      <c r="L762" s="38"/>
      <c r="M762" s="105"/>
      <c r="N762" s="105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113"/>
      <c r="AO762" s="113"/>
    </row>
    <row r="763" spans="12:41" x14ac:dyDescent="0.25">
      <c r="L763" s="38"/>
      <c r="M763" s="105"/>
      <c r="N763" s="105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113"/>
      <c r="AO763" s="113"/>
    </row>
    <row r="764" spans="12:41" x14ac:dyDescent="0.25">
      <c r="L764" s="38"/>
      <c r="M764" s="105"/>
      <c r="N764" s="105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113"/>
      <c r="AO764" s="113"/>
    </row>
    <row r="765" spans="12:41" x14ac:dyDescent="0.25">
      <c r="L765" s="38"/>
      <c r="M765" s="105"/>
      <c r="N765" s="105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113"/>
      <c r="AO765" s="113"/>
    </row>
    <row r="766" spans="12:41" x14ac:dyDescent="0.25">
      <c r="L766" s="38"/>
      <c r="M766" s="105"/>
      <c r="N766" s="105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113"/>
      <c r="AO766" s="113"/>
    </row>
    <row r="767" spans="12:41" x14ac:dyDescent="0.25">
      <c r="L767" s="38"/>
      <c r="M767" s="105"/>
      <c r="N767" s="105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113"/>
      <c r="AO767" s="113"/>
    </row>
    <row r="768" spans="12:41" x14ac:dyDescent="0.25">
      <c r="L768" s="38"/>
      <c r="M768" s="105"/>
      <c r="N768" s="105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113"/>
      <c r="AO768" s="113"/>
    </row>
    <row r="769" spans="12:41" x14ac:dyDescent="0.25">
      <c r="L769" s="38"/>
      <c r="M769" s="105"/>
      <c r="N769" s="105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113"/>
      <c r="AO769" s="113"/>
    </row>
    <row r="770" spans="12:41" x14ac:dyDescent="0.25">
      <c r="L770" s="38"/>
      <c r="M770" s="105"/>
      <c r="N770" s="105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113"/>
      <c r="AO770" s="113"/>
    </row>
    <row r="771" spans="12:41" x14ac:dyDescent="0.25">
      <c r="L771" s="38"/>
      <c r="M771" s="105"/>
      <c r="N771" s="105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113"/>
      <c r="AO771" s="113"/>
    </row>
    <row r="772" spans="12:41" x14ac:dyDescent="0.25">
      <c r="L772" s="38"/>
      <c r="M772" s="105"/>
      <c r="N772" s="105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113"/>
      <c r="AO772" s="113"/>
    </row>
    <row r="773" spans="12:41" x14ac:dyDescent="0.25">
      <c r="L773" s="38"/>
      <c r="M773" s="105"/>
      <c r="N773" s="105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113"/>
      <c r="AO773" s="113"/>
    </row>
    <row r="774" spans="12:41" x14ac:dyDescent="0.25">
      <c r="L774" s="38"/>
      <c r="M774" s="105"/>
      <c r="N774" s="105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113"/>
      <c r="AO774" s="113"/>
    </row>
    <row r="775" spans="12:41" x14ac:dyDescent="0.25">
      <c r="L775" s="38"/>
      <c r="M775" s="105"/>
      <c r="N775" s="105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113"/>
      <c r="AO775" s="113"/>
    </row>
    <row r="776" spans="12:41" x14ac:dyDescent="0.25">
      <c r="L776" s="38"/>
      <c r="M776" s="105"/>
      <c r="N776" s="105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113"/>
      <c r="AO776" s="113"/>
    </row>
    <row r="777" spans="12:41" x14ac:dyDescent="0.25">
      <c r="L777" s="38"/>
      <c r="M777" s="105"/>
      <c r="N777" s="105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113"/>
      <c r="AO777" s="113"/>
    </row>
    <row r="778" spans="12:41" x14ac:dyDescent="0.25">
      <c r="L778" s="38"/>
      <c r="M778" s="105"/>
      <c r="N778" s="105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113"/>
      <c r="AO778" s="113"/>
    </row>
    <row r="779" spans="12:41" x14ac:dyDescent="0.25">
      <c r="L779" s="38"/>
      <c r="M779" s="105"/>
      <c r="N779" s="105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113"/>
      <c r="AO779" s="113"/>
    </row>
    <row r="780" spans="12:41" x14ac:dyDescent="0.25">
      <c r="L780" s="38"/>
      <c r="M780" s="105"/>
      <c r="N780" s="105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113"/>
      <c r="AO780" s="113"/>
    </row>
    <row r="781" spans="12:41" x14ac:dyDescent="0.25">
      <c r="L781" s="38"/>
      <c r="M781" s="105"/>
      <c r="N781" s="105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113"/>
      <c r="AO781" s="113"/>
    </row>
    <row r="782" spans="12:41" x14ac:dyDescent="0.25">
      <c r="L782" s="38"/>
      <c r="M782" s="105"/>
      <c r="N782" s="105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113"/>
      <c r="AO782" s="113"/>
    </row>
    <row r="783" spans="12:41" x14ac:dyDescent="0.25">
      <c r="L783" s="38"/>
      <c r="M783" s="105"/>
      <c r="N783" s="105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113"/>
      <c r="AO783" s="113"/>
    </row>
    <row r="784" spans="12:41" x14ac:dyDescent="0.25">
      <c r="L784" s="38"/>
      <c r="M784" s="105"/>
      <c r="N784" s="105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113"/>
      <c r="AO784" s="113"/>
    </row>
    <row r="785" spans="12:41" x14ac:dyDescent="0.25">
      <c r="L785" s="38"/>
      <c r="M785" s="105"/>
      <c r="N785" s="105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113"/>
      <c r="AO785" s="113"/>
    </row>
    <row r="786" spans="12:41" x14ac:dyDescent="0.25">
      <c r="L786" s="38"/>
      <c r="M786" s="105"/>
      <c r="N786" s="105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113"/>
      <c r="AO786" s="113"/>
    </row>
    <row r="787" spans="12:41" x14ac:dyDescent="0.25">
      <c r="L787" s="38"/>
      <c r="M787" s="105"/>
      <c r="N787" s="105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113"/>
      <c r="AO787" s="113"/>
    </row>
    <row r="788" spans="12:41" x14ac:dyDescent="0.25">
      <c r="L788" s="38"/>
      <c r="M788" s="105"/>
      <c r="N788" s="105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113"/>
      <c r="AO788" s="113"/>
    </row>
    <row r="789" spans="12:41" x14ac:dyDescent="0.25">
      <c r="L789" s="38"/>
      <c r="M789" s="105"/>
      <c r="N789" s="105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113"/>
      <c r="AO789" s="113"/>
    </row>
    <row r="790" spans="12:41" x14ac:dyDescent="0.25">
      <c r="L790" s="38"/>
      <c r="M790" s="105"/>
      <c r="N790" s="105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113"/>
      <c r="AO790" s="113"/>
    </row>
    <row r="791" spans="12:41" x14ac:dyDescent="0.25">
      <c r="L791" s="38"/>
      <c r="M791" s="105"/>
      <c r="N791" s="105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113"/>
      <c r="AO791" s="113"/>
    </row>
    <row r="792" spans="12:41" x14ac:dyDescent="0.25">
      <c r="L792" s="38"/>
      <c r="M792" s="105"/>
      <c r="N792" s="105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113"/>
      <c r="AO792" s="113"/>
    </row>
    <row r="793" spans="12:41" x14ac:dyDescent="0.25">
      <c r="L793" s="38"/>
      <c r="M793" s="105"/>
      <c r="N793" s="105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113"/>
      <c r="AO793" s="113"/>
    </row>
    <row r="794" spans="12:41" x14ac:dyDescent="0.25">
      <c r="L794" s="38"/>
      <c r="M794" s="105"/>
      <c r="N794" s="105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113"/>
      <c r="AO794" s="113"/>
    </row>
    <row r="795" spans="12:41" x14ac:dyDescent="0.25">
      <c r="L795" s="38"/>
      <c r="M795" s="105"/>
      <c r="N795" s="105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113"/>
      <c r="AO795" s="113"/>
    </row>
    <row r="796" spans="12:41" x14ac:dyDescent="0.25">
      <c r="L796" s="38"/>
      <c r="M796" s="105"/>
      <c r="N796" s="105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113"/>
      <c r="AO796" s="113"/>
    </row>
    <row r="797" spans="12:41" x14ac:dyDescent="0.25">
      <c r="L797" s="38"/>
      <c r="M797" s="105"/>
      <c r="N797" s="105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113"/>
      <c r="AO797" s="113"/>
    </row>
    <row r="798" spans="12:41" x14ac:dyDescent="0.25">
      <c r="L798" s="38"/>
      <c r="M798" s="105"/>
      <c r="N798" s="105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113"/>
      <c r="AO798" s="113"/>
    </row>
    <row r="799" spans="12:41" x14ac:dyDescent="0.25">
      <c r="L799" s="38"/>
      <c r="M799" s="105"/>
      <c r="N799" s="105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113"/>
      <c r="AO799" s="113"/>
    </row>
    <row r="800" spans="12:41" x14ac:dyDescent="0.25">
      <c r="L800" s="38"/>
      <c r="M800" s="105"/>
      <c r="N800" s="105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113"/>
      <c r="AO800" s="113"/>
    </row>
    <row r="801" spans="12:41" x14ac:dyDescent="0.25">
      <c r="L801" s="38"/>
      <c r="M801" s="105"/>
      <c r="N801" s="105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113"/>
      <c r="AO801" s="113"/>
    </row>
    <row r="802" spans="12:41" x14ac:dyDescent="0.25">
      <c r="L802" s="38"/>
      <c r="M802" s="105"/>
      <c r="N802" s="105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113"/>
      <c r="AO802" s="113"/>
    </row>
    <row r="803" spans="12:41" x14ac:dyDescent="0.25">
      <c r="L803" s="38"/>
      <c r="M803" s="105"/>
      <c r="N803" s="105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113"/>
      <c r="AO803" s="113"/>
    </row>
    <row r="804" spans="12:41" x14ac:dyDescent="0.25">
      <c r="L804" s="38"/>
      <c r="M804" s="105"/>
      <c r="N804" s="105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113"/>
      <c r="AO804" s="113"/>
    </row>
    <row r="805" spans="12:41" x14ac:dyDescent="0.25">
      <c r="L805" s="38"/>
      <c r="M805" s="105"/>
      <c r="N805" s="105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113"/>
      <c r="AO805" s="113"/>
    </row>
    <row r="806" spans="12:41" x14ac:dyDescent="0.25">
      <c r="L806" s="38"/>
      <c r="M806" s="105"/>
      <c r="N806" s="105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113"/>
      <c r="AO806" s="113"/>
    </row>
    <row r="807" spans="12:41" x14ac:dyDescent="0.25">
      <c r="L807" s="38"/>
      <c r="M807" s="105"/>
      <c r="N807" s="105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113"/>
      <c r="AO807" s="113"/>
    </row>
    <row r="808" spans="12:41" x14ac:dyDescent="0.25">
      <c r="L808" s="38"/>
      <c r="M808" s="105"/>
      <c r="N808" s="105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113"/>
      <c r="AO808" s="113"/>
    </row>
    <row r="809" spans="12:41" x14ac:dyDescent="0.25">
      <c r="L809" s="38"/>
      <c r="M809" s="105"/>
      <c r="N809" s="105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113"/>
      <c r="AO809" s="113"/>
    </row>
    <row r="810" spans="12:41" x14ac:dyDescent="0.25">
      <c r="L810" s="38"/>
      <c r="M810" s="105"/>
      <c r="N810" s="105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113"/>
      <c r="AO810" s="113"/>
    </row>
    <row r="811" spans="12:41" x14ac:dyDescent="0.25">
      <c r="L811" s="38"/>
      <c r="M811" s="105"/>
      <c r="N811" s="105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113"/>
      <c r="AO811" s="113"/>
    </row>
    <row r="812" spans="12:41" x14ac:dyDescent="0.25">
      <c r="L812" s="38"/>
      <c r="M812" s="105"/>
      <c r="N812" s="105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113"/>
      <c r="AO812" s="113"/>
    </row>
    <row r="813" spans="12:41" x14ac:dyDescent="0.25">
      <c r="L813" s="38"/>
      <c r="M813" s="105"/>
      <c r="N813" s="105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113"/>
      <c r="AO813" s="113"/>
    </row>
    <row r="814" spans="12:41" x14ac:dyDescent="0.25">
      <c r="L814" s="38"/>
      <c r="M814" s="105"/>
      <c r="N814" s="105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113"/>
      <c r="AO814" s="113"/>
    </row>
    <row r="815" spans="12:41" x14ac:dyDescent="0.25">
      <c r="L815" s="38"/>
      <c r="M815" s="105"/>
      <c r="N815" s="105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113"/>
      <c r="AO815" s="113"/>
    </row>
    <row r="816" spans="12:41" x14ac:dyDescent="0.25">
      <c r="L816" s="38"/>
      <c r="M816" s="105"/>
      <c r="N816" s="105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113"/>
      <c r="AO816" s="113"/>
    </row>
    <row r="817" spans="12:41" x14ac:dyDescent="0.25">
      <c r="L817" s="38"/>
      <c r="M817" s="105"/>
      <c r="N817" s="105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113"/>
      <c r="AO817" s="113"/>
    </row>
    <row r="818" spans="12:41" x14ac:dyDescent="0.25">
      <c r="L818" s="38"/>
      <c r="M818" s="105"/>
      <c r="N818" s="105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113"/>
      <c r="AO818" s="113"/>
    </row>
    <row r="819" spans="12:41" x14ac:dyDescent="0.25">
      <c r="L819" s="38"/>
      <c r="M819" s="105"/>
      <c r="N819" s="105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113"/>
      <c r="AO819" s="113"/>
    </row>
    <row r="820" spans="12:41" x14ac:dyDescent="0.25">
      <c r="L820" s="38"/>
      <c r="M820" s="105"/>
      <c r="N820" s="105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113"/>
      <c r="AO820" s="113"/>
    </row>
    <row r="821" spans="12:41" x14ac:dyDescent="0.25">
      <c r="L821" s="38"/>
      <c r="M821" s="105"/>
      <c r="N821" s="105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113"/>
      <c r="AO821" s="113"/>
    </row>
    <row r="822" spans="12:41" x14ac:dyDescent="0.25">
      <c r="L822" s="38"/>
      <c r="M822" s="105"/>
      <c r="N822" s="105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113"/>
      <c r="AO822" s="113"/>
    </row>
    <row r="823" spans="12:41" x14ac:dyDescent="0.25">
      <c r="L823" s="38"/>
      <c r="M823" s="105"/>
      <c r="N823" s="105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113"/>
      <c r="AO823" s="113"/>
    </row>
    <row r="824" spans="12:41" x14ac:dyDescent="0.25">
      <c r="L824" s="38"/>
      <c r="M824" s="105"/>
      <c r="N824" s="105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113"/>
      <c r="AO824" s="113"/>
    </row>
    <row r="825" spans="12:41" x14ac:dyDescent="0.25">
      <c r="L825" s="38"/>
      <c r="M825" s="105"/>
      <c r="N825" s="105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113"/>
      <c r="AO825" s="113"/>
    </row>
    <row r="826" spans="12:41" x14ac:dyDescent="0.25">
      <c r="L826" s="38"/>
      <c r="M826" s="105"/>
      <c r="N826" s="105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113"/>
      <c r="AO826" s="113"/>
    </row>
    <row r="827" spans="12:41" x14ac:dyDescent="0.25">
      <c r="L827" s="38"/>
      <c r="M827" s="105"/>
      <c r="N827" s="105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113"/>
      <c r="AO827" s="113"/>
    </row>
    <row r="828" spans="12:41" x14ac:dyDescent="0.25">
      <c r="L828" s="38"/>
      <c r="M828" s="105"/>
      <c r="N828" s="105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113"/>
      <c r="AO828" s="113"/>
    </row>
    <row r="829" spans="12:41" x14ac:dyDescent="0.25">
      <c r="L829" s="38"/>
      <c r="M829" s="105"/>
      <c r="N829" s="105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113"/>
      <c r="AO829" s="113"/>
    </row>
    <row r="830" spans="12:41" x14ac:dyDescent="0.25">
      <c r="L830" s="38"/>
      <c r="M830" s="105"/>
      <c r="N830" s="105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113"/>
      <c r="AO830" s="113"/>
    </row>
    <row r="831" spans="12:41" x14ac:dyDescent="0.25">
      <c r="L831" s="38"/>
      <c r="M831" s="105"/>
      <c r="N831" s="105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113"/>
      <c r="AO831" s="113"/>
    </row>
    <row r="832" spans="12:41" x14ac:dyDescent="0.25">
      <c r="L832" s="38"/>
      <c r="M832" s="105"/>
      <c r="N832" s="105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113"/>
      <c r="AO832" s="113"/>
    </row>
    <row r="833" spans="12:41" x14ac:dyDescent="0.25">
      <c r="L833" s="38"/>
      <c r="M833" s="105"/>
      <c r="N833" s="105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113"/>
      <c r="AO833" s="113"/>
    </row>
    <row r="834" spans="12:41" x14ac:dyDescent="0.25">
      <c r="L834" s="38"/>
      <c r="M834" s="105"/>
      <c r="N834" s="105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113"/>
      <c r="AO834" s="113"/>
    </row>
    <row r="835" spans="12:41" x14ac:dyDescent="0.25">
      <c r="L835" s="38"/>
      <c r="M835" s="105"/>
      <c r="N835" s="105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113"/>
      <c r="AO835" s="113"/>
    </row>
    <row r="836" spans="12:41" x14ac:dyDescent="0.25">
      <c r="L836" s="38"/>
      <c r="M836" s="105"/>
      <c r="N836" s="105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113"/>
      <c r="AO836" s="113"/>
    </row>
    <row r="837" spans="12:41" x14ac:dyDescent="0.25">
      <c r="L837" s="38"/>
      <c r="M837" s="105"/>
      <c r="N837" s="105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113"/>
      <c r="AO837" s="113"/>
    </row>
    <row r="838" spans="12:41" x14ac:dyDescent="0.25">
      <c r="L838" s="38"/>
      <c r="M838" s="105"/>
      <c r="N838" s="105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113"/>
      <c r="AO838" s="113"/>
    </row>
    <row r="839" spans="12:41" x14ac:dyDescent="0.25">
      <c r="L839" s="38"/>
      <c r="M839" s="105"/>
      <c r="N839" s="105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113"/>
      <c r="AO839" s="113"/>
    </row>
    <row r="840" spans="12:41" x14ac:dyDescent="0.25">
      <c r="L840" s="38"/>
      <c r="M840" s="105"/>
      <c r="N840" s="105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113"/>
      <c r="AO840" s="113"/>
    </row>
    <row r="841" spans="12:41" x14ac:dyDescent="0.25">
      <c r="L841" s="38"/>
      <c r="M841" s="105"/>
      <c r="N841" s="105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113"/>
      <c r="AO841" s="113"/>
    </row>
    <row r="842" spans="12:41" x14ac:dyDescent="0.25">
      <c r="L842" s="38"/>
      <c r="M842" s="105"/>
      <c r="N842" s="105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113"/>
      <c r="AO842" s="113"/>
    </row>
    <row r="843" spans="12:41" x14ac:dyDescent="0.25">
      <c r="L843" s="38"/>
      <c r="M843" s="105"/>
      <c r="N843" s="105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113"/>
      <c r="AO843" s="113"/>
    </row>
    <row r="844" spans="12:41" x14ac:dyDescent="0.25">
      <c r="L844" s="38"/>
      <c r="M844" s="105"/>
      <c r="N844" s="105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113"/>
      <c r="AO844" s="113"/>
    </row>
    <row r="845" spans="12:41" x14ac:dyDescent="0.25">
      <c r="L845" s="38"/>
      <c r="M845" s="105"/>
      <c r="N845" s="105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113"/>
      <c r="AO845" s="113"/>
    </row>
    <row r="846" spans="12:41" x14ac:dyDescent="0.25">
      <c r="L846" s="38"/>
      <c r="M846" s="105"/>
      <c r="N846" s="105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113"/>
      <c r="AO846" s="113"/>
    </row>
    <row r="847" spans="12:41" x14ac:dyDescent="0.25">
      <c r="L847" s="38"/>
      <c r="M847" s="105"/>
      <c r="N847" s="105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113"/>
      <c r="AO847" s="113"/>
    </row>
    <row r="848" spans="12:41" x14ac:dyDescent="0.25">
      <c r="L848" s="38"/>
      <c r="M848" s="105"/>
      <c r="N848" s="105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113"/>
      <c r="AO848" s="113"/>
    </row>
    <row r="849" spans="12:41" x14ac:dyDescent="0.25">
      <c r="L849" s="38"/>
      <c r="M849" s="105"/>
      <c r="N849" s="105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113"/>
      <c r="AO849" s="113"/>
    </row>
    <row r="850" spans="12:41" x14ac:dyDescent="0.25">
      <c r="L850" s="38"/>
      <c r="M850" s="105"/>
      <c r="N850" s="105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113"/>
      <c r="AO850" s="113"/>
    </row>
    <row r="851" spans="12:41" x14ac:dyDescent="0.25">
      <c r="L851" s="38"/>
      <c r="M851" s="105"/>
      <c r="N851" s="105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113"/>
      <c r="AO851" s="113"/>
    </row>
    <row r="852" spans="12:41" x14ac:dyDescent="0.25">
      <c r="L852" s="38"/>
      <c r="M852" s="105"/>
      <c r="N852" s="105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113"/>
      <c r="AO852" s="113"/>
    </row>
    <row r="853" spans="12:41" x14ac:dyDescent="0.25">
      <c r="L853" s="38"/>
      <c r="M853" s="105"/>
      <c r="N853" s="105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113"/>
      <c r="AO853" s="113"/>
    </row>
    <row r="854" spans="12:41" x14ac:dyDescent="0.25">
      <c r="L854" s="38"/>
      <c r="M854" s="105"/>
      <c r="N854" s="105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113"/>
      <c r="AO854" s="113"/>
    </row>
    <row r="855" spans="12:41" x14ac:dyDescent="0.25">
      <c r="L855" s="38"/>
      <c r="M855" s="105"/>
      <c r="N855" s="105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113"/>
      <c r="AO855" s="113"/>
    </row>
    <row r="856" spans="12:41" x14ac:dyDescent="0.25">
      <c r="L856" s="38"/>
      <c r="M856" s="105"/>
      <c r="N856" s="105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113"/>
      <c r="AO856" s="113"/>
    </row>
    <row r="857" spans="12:41" x14ac:dyDescent="0.25">
      <c r="L857" s="38"/>
      <c r="M857" s="105"/>
      <c r="N857" s="105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113"/>
      <c r="AO857" s="113"/>
    </row>
    <row r="858" spans="12:41" x14ac:dyDescent="0.25">
      <c r="L858" s="38"/>
      <c r="M858" s="105"/>
      <c r="N858" s="105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113"/>
      <c r="AO858" s="113"/>
    </row>
    <row r="859" spans="12:41" x14ac:dyDescent="0.25">
      <c r="L859" s="38"/>
      <c r="M859" s="105"/>
      <c r="N859" s="105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113"/>
      <c r="AO859" s="113"/>
    </row>
    <row r="860" spans="12:41" x14ac:dyDescent="0.25">
      <c r="L860" s="38"/>
      <c r="M860" s="105"/>
      <c r="N860" s="105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113"/>
      <c r="AO860" s="113"/>
    </row>
    <row r="861" spans="12:41" x14ac:dyDescent="0.25">
      <c r="L861" s="38"/>
      <c r="M861" s="105"/>
      <c r="N861" s="105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113"/>
      <c r="AO861" s="113"/>
    </row>
    <row r="862" spans="12:41" x14ac:dyDescent="0.25">
      <c r="L862" s="38"/>
      <c r="M862" s="105"/>
      <c r="N862" s="105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113"/>
      <c r="AO862" s="113"/>
    </row>
    <row r="863" spans="12:41" x14ac:dyDescent="0.25">
      <c r="L863" s="38"/>
      <c r="M863" s="105"/>
      <c r="N863" s="105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113"/>
      <c r="AO863" s="113"/>
    </row>
    <row r="864" spans="12:41" x14ac:dyDescent="0.25">
      <c r="L864" s="38"/>
      <c r="M864" s="105"/>
      <c r="N864" s="105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113"/>
      <c r="AO864" s="113"/>
    </row>
    <row r="865" spans="12:41" x14ac:dyDescent="0.25">
      <c r="L865" s="38"/>
      <c r="M865" s="105"/>
      <c r="N865" s="105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113"/>
      <c r="AO865" s="113"/>
    </row>
    <row r="866" spans="12:41" x14ac:dyDescent="0.25">
      <c r="L866" s="38"/>
      <c r="M866" s="105"/>
      <c r="N866" s="105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113"/>
      <c r="AO866" s="113"/>
    </row>
    <row r="867" spans="12:41" x14ac:dyDescent="0.25">
      <c r="L867" s="38"/>
      <c r="M867" s="105"/>
      <c r="N867" s="105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113"/>
      <c r="AO867" s="113"/>
    </row>
    <row r="868" spans="12:41" x14ac:dyDescent="0.25">
      <c r="L868" s="38"/>
      <c r="M868" s="105"/>
      <c r="N868" s="105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113"/>
      <c r="AO868" s="113"/>
    </row>
    <row r="869" spans="12:41" x14ac:dyDescent="0.25">
      <c r="L869" s="38"/>
      <c r="M869" s="105"/>
      <c r="N869" s="105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113"/>
      <c r="AO869" s="113"/>
    </row>
    <row r="870" spans="12:41" x14ac:dyDescent="0.25">
      <c r="L870" s="38"/>
      <c r="M870" s="105"/>
      <c r="N870" s="105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113"/>
      <c r="AO870" s="113"/>
    </row>
    <row r="871" spans="12:41" x14ac:dyDescent="0.25">
      <c r="L871" s="38"/>
      <c r="M871" s="105"/>
      <c r="N871" s="105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113"/>
      <c r="AO871" s="113"/>
    </row>
    <row r="872" spans="12:41" x14ac:dyDescent="0.25">
      <c r="L872" s="38"/>
      <c r="M872" s="105"/>
      <c r="N872" s="105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113"/>
      <c r="AO872" s="113"/>
    </row>
    <row r="873" spans="12:41" x14ac:dyDescent="0.25">
      <c r="L873" s="38"/>
      <c r="M873" s="105"/>
      <c r="N873" s="105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113"/>
      <c r="AO873" s="113"/>
    </row>
    <row r="874" spans="12:41" x14ac:dyDescent="0.25">
      <c r="L874" s="38"/>
      <c r="M874" s="105"/>
      <c r="N874" s="105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113"/>
      <c r="AO874" s="113"/>
    </row>
    <row r="875" spans="12:41" x14ac:dyDescent="0.25">
      <c r="L875" s="38"/>
      <c r="M875" s="105"/>
      <c r="N875" s="105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113"/>
      <c r="AO875" s="113"/>
    </row>
    <row r="876" spans="12:41" x14ac:dyDescent="0.25">
      <c r="L876" s="38"/>
      <c r="M876" s="105"/>
      <c r="N876" s="105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113"/>
      <c r="AO876" s="113"/>
    </row>
    <row r="877" spans="12:41" x14ac:dyDescent="0.25">
      <c r="L877" s="38"/>
      <c r="M877" s="105"/>
      <c r="N877" s="105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113"/>
      <c r="AO877" s="113"/>
    </row>
    <row r="878" spans="12:41" x14ac:dyDescent="0.25">
      <c r="L878" s="38"/>
      <c r="M878" s="105"/>
      <c r="N878" s="105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113"/>
      <c r="AO878" s="113"/>
    </row>
    <row r="879" spans="12:41" x14ac:dyDescent="0.25">
      <c r="L879" s="38"/>
      <c r="M879" s="105"/>
      <c r="N879" s="105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113"/>
      <c r="AO879" s="113"/>
    </row>
    <row r="880" spans="12:41" x14ac:dyDescent="0.25">
      <c r="L880" s="38"/>
      <c r="M880" s="105"/>
      <c r="N880" s="105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113"/>
      <c r="AO880" s="113"/>
    </row>
    <row r="881" spans="12:41" x14ac:dyDescent="0.25">
      <c r="L881" s="38"/>
      <c r="M881" s="105"/>
      <c r="N881" s="105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113"/>
      <c r="AO881" s="113"/>
    </row>
    <row r="882" spans="12:41" x14ac:dyDescent="0.25">
      <c r="L882" s="38"/>
      <c r="M882" s="105"/>
      <c r="N882" s="105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113"/>
      <c r="AO882" s="113"/>
    </row>
    <row r="883" spans="12:41" x14ac:dyDescent="0.25">
      <c r="L883" s="38"/>
      <c r="M883" s="105"/>
      <c r="N883" s="105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113"/>
      <c r="AO883" s="113"/>
    </row>
    <row r="884" spans="12:41" x14ac:dyDescent="0.25">
      <c r="L884" s="38"/>
      <c r="M884" s="105"/>
      <c r="N884" s="105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113"/>
      <c r="AO884" s="113"/>
    </row>
    <row r="885" spans="12:41" x14ac:dyDescent="0.25">
      <c r="L885" s="38"/>
      <c r="M885" s="105"/>
      <c r="N885" s="105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113"/>
      <c r="AO885" s="113"/>
    </row>
    <row r="886" spans="12:41" x14ac:dyDescent="0.25">
      <c r="L886" s="38"/>
      <c r="M886" s="105"/>
      <c r="N886" s="105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113"/>
      <c r="AO886" s="113"/>
    </row>
    <row r="887" spans="12:41" x14ac:dyDescent="0.25">
      <c r="L887" s="38"/>
      <c r="M887" s="105"/>
      <c r="N887" s="105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113"/>
      <c r="AO887" s="113"/>
    </row>
    <row r="888" spans="12:41" x14ac:dyDescent="0.25">
      <c r="L888" s="38"/>
      <c r="M888" s="105"/>
      <c r="N888" s="105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113"/>
      <c r="AO888" s="113"/>
    </row>
    <row r="889" spans="12:41" x14ac:dyDescent="0.25">
      <c r="L889" s="38"/>
      <c r="M889" s="105"/>
      <c r="N889" s="105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113"/>
      <c r="AO889" s="113"/>
    </row>
    <row r="890" spans="12:41" x14ac:dyDescent="0.25">
      <c r="L890" s="38"/>
      <c r="M890" s="105"/>
      <c r="N890" s="105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113"/>
      <c r="AO890" s="113"/>
    </row>
    <row r="891" spans="12:41" x14ac:dyDescent="0.25">
      <c r="L891" s="38"/>
      <c r="M891" s="105"/>
      <c r="N891" s="105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113"/>
      <c r="AO891" s="113"/>
    </row>
    <row r="892" spans="12:41" x14ac:dyDescent="0.25">
      <c r="L892" s="38"/>
      <c r="M892" s="105"/>
      <c r="N892" s="105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113"/>
      <c r="AO892" s="113"/>
    </row>
    <row r="893" spans="12:41" x14ac:dyDescent="0.25">
      <c r="L893" s="38"/>
      <c r="M893" s="105"/>
      <c r="N893" s="105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113"/>
      <c r="AO893" s="113"/>
    </row>
    <row r="894" spans="12:41" x14ac:dyDescent="0.25">
      <c r="L894" s="38"/>
      <c r="M894" s="105"/>
      <c r="N894" s="105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113"/>
      <c r="AO894" s="113"/>
    </row>
    <row r="895" spans="12:41" x14ac:dyDescent="0.25">
      <c r="L895" s="38"/>
      <c r="M895" s="105"/>
      <c r="N895" s="105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113"/>
      <c r="AO895" s="113"/>
    </row>
    <row r="896" spans="12:41" x14ac:dyDescent="0.25">
      <c r="L896" s="38"/>
      <c r="M896" s="105"/>
      <c r="N896" s="105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113"/>
      <c r="AO896" s="113"/>
    </row>
    <row r="897" spans="12:41" x14ac:dyDescent="0.25">
      <c r="L897" s="38"/>
      <c r="M897" s="105"/>
      <c r="N897" s="105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113"/>
      <c r="AO897" s="113"/>
    </row>
    <row r="898" spans="12:41" x14ac:dyDescent="0.25">
      <c r="L898" s="38"/>
      <c r="M898" s="105"/>
      <c r="N898" s="105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113"/>
      <c r="AO898" s="113"/>
    </row>
    <row r="899" spans="12:41" x14ac:dyDescent="0.25">
      <c r="L899" s="38"/>
      <c r="M899" s="105"/>
      <c r="N899" s="105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113"/>
      <c r="AO899" s="113"/>
    </row>
    <row r="900" spans="12:41" x14ac:dyDescent="0.25">
      <c r="L900" s="38"/>
      <c r="M900" s="105"/>
      <c r="N900" s="105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113"/>
      <c r="AO900" s="113"/>
    </row>
    <row r="901" spans="12:41" x14ac:dyDescent="0.25">
      <c r="L901" s="38"/>
      <c r="M901" s="105"/>
      <c r="N901" s="105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113"/>
      <c r="AO901" s="113"/>
    </row>
    <row r="902" spans="12:41" x14ac:dyDescent="0.25">
      <c r="L902" s="38"/>
      <c r="M902" s="105"/>
      <c r="N902" s="105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113"/>
      <c r="AO902" s="113"/>
    </row>
    <row r="903" spans="12:41" x14ac:dyDescent="0.25">
      <c r="L903" s="38"/>
      <c r="M903" s="105"/>
      <c r="N903" s="105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113"/>
      <c r="AO903" s="113"/>
    </row>
    <row r="904" spans="12:41" x14ac:dyDescent="0.25">
      <c r="L904" s="38"/>
      <c r="M904" s="105"/>
      <c r="N904" s="105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113"/>
      <c r="AO904" s="113"/>
    </row>
    <row r="905" spans="12:41" x14ac:dyDescent="0.25">
      <c r="L905" s="38"/>
      <c r="M905" s="105"/>
      <c r="N905" s="105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113"/>
      <c r="AO905" s="113"/>
    </row>
    <row r="906" spans="12:41" x14ac:dyDescent="0.25">
      <c r="L906" s="38"/>
      <c r="M906" s="105"/>
      <c r="N906" s="105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113"/>
      <c r="AO906" s="113"/>
    </row>
    <row r="907" spans="12:41" x14ac:dyDescent="0.25">
      <c r="L907" s="38"/>
      <c r="M907" s="105"/>
      <c r="N907" s="105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113"/>
      <c r="AO907" s="113"/>
    </row>
    <row r="908" spans="12:41" x14ac:dyDescent="0.25">
      <c r="L908" s="38"/>
      <c r="M908" s="105"/>
      <c r="N908" s="105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113"/>
      <c r="AO908" s="113"/>
    </row>
    <row r="909" spans="12:41" x14ac:dyDescent="0.25">
      <c r="L909" s="38"/>
      <c r="M909" s="105"/>
      <c r="N909" s="105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113"/>
      <c r="AO909" s="113"/>
    </row>
    <row r="910" spans="12:41" x14ac:dyDescent="0.25">
      <c r="L910" s="38"/>
      <c r="M910" s="105"/>
      <c r="N910" s="105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113"/>
      <c r="AO910" s="113"/>
    </row>
    <row r="911" spans="12:41" x14ac:dyDescent="0.25">
      <c r="L911" s="38"/>
      <c r="M911" s="105"/>
      <c r="N911" s="105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113"/>
      <c r="AO911" s="113"/>
    </row>
    <row r="912" spans="12:41" x14ac:dyDescent="0.25">
      <c r="L912" s="38"/>
      <c r="M912" s="105"/>
      <c r="N912" s="105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113"/>
      <c r="AO912" s="113"/>
    </row>
    <row r="913" spans="12:41" x14ac:dyDescent="0.25">
      <c r="L913" s="38"/>
      <c r="M913" s="105"/>
      <c r="N913" s="105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113"/>
      <c r="AO913" s="113"/>
    </row>
    <row r="914" spans="12:41" x14ac:dyDescent="0.25">
      <c r="L914" s="38"/>
      <c r="M914" s="105"/>
      <c r="N914" s="105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113"/>
      <c r="AO914" s="113"/>
    </row>
    <row r="915" spans="12:41" x14ac:dyDescent="0.25">
      <c r="L915" s="38"/>
      <c r="M915" s="105"/>
      <c r="N915" s="105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113"/>
      <c r="AO915" s="113"/>
    </row>
    <row r="916" spans="12:41" x14ac:dyDescent="0.25">
      <c r="L916" s="38"/>
      <c r="M916" s="105"/>
      <c r="N916" s="105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113"/>
      <c r="AO916" s="113"/>
    </row>
    <row r="917" spans="12:41" x14ac:dyDescent="0.25">
      <c r="L917" s="38"/>
      <c r="M917" s="105"/>
      <c r="N917" s="105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113"/>
      <c r="AO917" s="113"/>
    </row>
    <row r="918" spans="12:41" x14ac:dyDescent="0.25">
      <c r="L918" s="38"/>
      <c r="M918" s="105"/>
      <c r="N918" s="105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113"/>
      <c r="AO918" s="113"/>
    </row>
    <row r="919" spans="12:41" x14ac:dyDescent="0.25">
      <c r="L919" s="38"/>
      <c r="M919" s="105"/>
      <c r="N919" s="105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113"/>
      <c r="AO919" s="113"/>
    </row>
    <row r="920" spans="12:41" x14ac:dyDescent="0.25">
      <c r="L920" s="38"/>
      <c r="M920" s="105"/>
      <c r="N920" s="105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113"/>
      <c r="AO920" s="113"/>
    </row>
    <row r="921" spans="12:41" x14ac:dyDescent="0.25">
      <c r="L921" s="38"/>
      <c r="M921" s="105"/>
      <c r="N921" s="105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113"/>
      <c r="AO921" s="113"/>
    </row>
    <row r="922" spans="12:41" x14ac:dyDescent="0.25">
      <c r="L922" s="38"/>
      <c r="M922" s="105"/>
      <c r="N922" s="105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113"/>
      <c r="AO922" s="113"/>
    </row>
    <row r="923" spans="12:41" x14ac:dyDescent="0.25">
      <c r="L923" s="38"/>
      <c r="M923" s="105"/>
      <c r="N923" s="105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113"/>
      <c r="AO923" s="113"/>
    </row>
    <row r="924" spans="12:41" x14ac:dyDescent="0.25">
      <c r="L924" s="38"/>
      <c r="M924" s="105"/>
      <c r="N924" s="105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113"/>
      <c r="AO924" s="113"/>
    </row>
    <row r="925" spans="12:41" x14ac:dyDescent="0.25">
      <c r="L925" s="38"/>
      <c r="M925" s="105"/>
      <c r="N925" s="105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113"/>
      <c r="AO925" s="113"/>
    </row>
    <row r="926" spans="12:41" x14ac:dyDescent="0.25">
      <c r="L926" s="38"/>
      <c r="M926" s="105"/>
      <c r="N926" s="105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113"/>
      <c r="AO926" s="113"/>
    </row>
    <row r="927" spans="12:41" x14ac:dyDescent="0.25">
      <c r="L927" s="38"/>
      <c r="M927" s="105"/>
      <c r="N927" s="105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113"/>
      <c r="AO927" s="113"/>
    </row>
    <row r="928" spans="12:41" x14ac:dyDescent="0.25">
      <c r="L928" s="38"/>
      <c r="M928" s="105"/>
      <c r="N928" s="105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113"/>
      <c r="AO928" s="113"/>
    </row>
    <row r="929" spans="12:41" x14ac:dyDescent="0.25">
      <c r="L929" s="38"/>
      <c r="M929" s="105"/>
      <c r="N929" s="105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113"/>
      <c r="AO929" s="113"/>
    </row>
    <row r="930" spans="12:41" x14ac:dyDescent="0.25">
      <c r="L930" s="38"/>
      <c r="M930" s="105"/>
      <c r="N930" s="105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113"/>
      <c r="AO930" s="113"/>
    </row>
    <row r="931" spans="12:41" x14ac:dyDescent="0.25">
      <c r="L931" s="38"/>
      <c r="M931" s="105"/>
      <c r="N931" s="105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113"/>
      <c r="AO931" s="113"/>
    </row>
    <row r="932" spans="12:41" x14ac:dyDescent="0.25">
      <c r="L932" s="38"/>
      <c r="M932" s="105"/>
      <c r="N932" s="105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113"/>
      <c r="AO932" s="113"/>
    </row>
    <row r="933" spans="12:41" x14ac:dyDescent="0.25">
      <c r="L933" s="38"/>
      <c r="M933" s="105"/>
      <c r="N933" s="105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113"/>
      <c r="AO933" s="113"/>
    </row>
    <row r="934" spans="12:41" x14ac:dyDescent="0.25">
      <c r="L934" s="38"/>
      <c r="M934" s="105"/>
      <c r="N934" s="105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113"/>
      <c r="AO934" s="113"/>
    </row>
    <row r="935" spans="12:41" x14ac:dyDescent="0.25">
      <c r="L935" s="38"/>
      <c r="M935" s="105"/>
      <c r="N935" s="105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113"/>
      <c r="AO935" s="113"/>
    </row>
    <row r="936" spans="12:41" x14ac:dyDescent="0.25">
      <c r="L936" s="38"/>
      <c r="M936" s="105"/>
      <c r="N936" s="105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113"/>
      <c r="AO936" s="113"/>
    </row>
    <row r="937" spans="12:41" x14ac:dyDescent="0.25">
      <c r="L937" s="38"/>
      <c r="M937" s="105"/>
      <c r="N937" s="105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113"/>
      <c r="AO937" s="113"/>
    </row>
    <row r="938" spans="12:41" x14ac:dyDescent="0.25">
      <c r="L938" s="38"/>
      <c r="M938" s="105"/>
      <c r="N938" s="105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113"/>
      <c r="AO938" s="113"/>
    </row>
    <row r="939" spans="12:41" x14ac:dyDescent="0.25">
      <c r="L939" s="38"/>
      <c r="M939" s="105"/>
      <c r="N939" s="105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113"/>
      <c r="AO939" s="113"/>
    </row>
    <row r="940" spans="12:41" x14ac:dyDescent="0.25">
      <c r="L940" s="38"/>
      <c r="M940" s="105"/>
      <c r="N940" s="105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113"/>
      <c r="AO940" s="113"/>
    </row>
    <row r="941" spans="12:41" x14ac:dyDescent="0.25">
      <c r="L941" s="38"/>
      <c r="M941" s="105"/>
      <c r="N941" s="105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113"/>
      <c r="AO941" s="113"/>
    </row>
    <row r="942" spans="12:41" x14ac:dyDescent="0.25">
      <c r="L942" s="38"/>
      <c r="M942" s="105"/>
      <c r="N942" s="105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113"/>
      <c r="AO942" s="113"/>
    </row>
    <row r="943" spans="12:41" x14ac:dyDescent="0.25">
      <c r="L943" s="38"/>
      <c r="M943" s="105"/>
      <c r="N943" s="105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113"/>
      <c r="AO943" s="113"/>
    </row>
    <row r="944" spans="12:41" x14ac:dyDescent="0.25">
      <c r="L944" s="38"/>
      <c r="M944" s="105"/>
      <c r="N944" s="105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113"/>
      <c r="AO944" s="113"/>
    </row>
    <row r="945" spans="12:41" x14ac:dyDescent="0.25">
      <c r="L945" s="38"/>
      <c r="M945" s="105"/>
      <c r="N945" s="105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113"/>
      <c r="AO945" s="113"/>
    </row>
    <row r="946" spans="12:41" x14ac:dyDescent="0.25">
      <c r="L946" s="38"/>
      <c r="M946" s="105"/>
      <c r="N946" s="105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113"/>
      <c r="AO946" s="113"/>
    </row>
    <row r="947" spans="12:41" x14ac:dyDescent="0.25">
      <c r="L947" s="38"/>
      <c r="M947" s="105"/>
      <c r="N947" s="105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113"/>
      <c r="AO947" s="113"/>
    </row>
    <row r="948" spans="12:41" x14ac:dyDescent="0.25">
      <c r="L948" s="38"/>
      <c r="M948" s="105"/>
      <c r="N948" s="105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113"/>
      <c r="AO948" s="113"/>
    </row>
    <row r="949" spans="12:41" x14ac:dyDescent="0.25">
      <c r="L949" s="38"/>
      <c r="M949" s="105"/>
      <c r="N949" s="105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113"/>
      <c r="AO949" s="113"/>
    </row>
    <row r="950" spans="12:41" x14ac:dyDescent="0.25">
      <c r="L950" s="38"/>
      <c r="M950" s="105"/>
      <c r="N950" s="105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113"/>
      <c r="AO950" s="113"/>
    </row>
    <row r="951" spans="12:41" x14ac:dyDescent="0.25">
      <c r="L951" s="38"/>
      <c r="M951" s="105"/>
      <c r="N951" s="105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113"/>
      <c r="AO951" s="113"/>
    </row>
    <row r="952" spans="12:41" x14ac:dyDescent="0.25">
      <c r="L952" s="38"/>
      <c r="M952" s="105"/>
      <c r="N952" s="105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113"/>
      <c r="AO952" s="113"/>
    </row>
    <row r="953" spans="12:41" x14ac:dyDescent="0.25">
      <c r="L953" s="38"/>
      <c r="M953" s="105"/>
      <c r="N953" s="105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113"/>
      <c r="AO953" s="113"/>
    </row>
    <row r="954" spans="12:41" x14ac:dyDescent="0.25">
      <c r="L954" s="38"/>
      <c r="M954" s="105"/>
      <c r="N954" s="105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113"/>
      <c r="AO954" s="113"/>
    </row>
    <row r="955" spans="12:41" x14ac:dyDescent="0.25">
      <c r="L955" s="38"/>
      <c r="M955" s="105"/>
      <c r="N955" s="105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113"/>
      <c r="AO955" s="113"/>
    </row>
    <row r="956" spans="12:41" x14ac:dyDescent="0.25">
      <c r="L956" s="38"/>
      <c r="M956" s="105"/>
      <c r="N956" s="105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113"/>
      <c r="AO956" s="113"/>
    </row>
    <row r="957" spans="12:41" x14ac:dyDescent="0.25">
      <c r="L957" s="38"/>
      <c r="M957" s="105"/>
      <c r="N957" s="105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113"/>
      <c r="AO957" s="113"/>
    </row>
    <row r="958" spans="12:41" x14ac:dyDescent="0.25">
      <c r="L958" s="38"/>
      <c r="M958" s="105"/>
      <c r="N958" s="105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113"/>
      <c r="AO958" s="113"/>
    </row>
    <row r="959" spans="12:41" x14ac:dyDescent="0.25">
      <c r="L959" s="38"/>
      <c r="M959" s="105"/>
      <c r="N959" s="105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113"/>
      <c r="AO959" s="113"/>
    </row>
    <row r="960" spans="12:41" x14ac:dyDescent="0.25">
      <c r="L960" s="38"/>
      <c r="M960" s="105"/>
      <c r="N960" s="105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113"/>
      <c r="AO960" s="113"/>
    </row>
    <row r="961" spans="12:41" x14ac:dyDescent="0.25">
      <c r="L961" s="38"/>
      <c r="M961" s="105"/>
      <c r="N961" s="105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113"/>
      <c r="AO961" s="113"/>
    </row>
    <row r="962" spans="12:41" x14ac:dyDescent="0.25">
      <c r="L962" s="38"/>
      <c r="M962" s="105"/>
      <c r="N962" s="105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113"/>
      <c r="AO962" s="113"/>
    </row>
    <row r="963" spans="12:41" x14ac:dyDescent="0.25">
      <c r="L963" s="38"/>
      <c r="M963" s="105"/>
      <c r="N963" s="105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113"/>
      <c r="AO963" s="113"/>
    </row>
    <row r="964" spans="12:41" x14ac:dyDescent="0.25">
      <c r="L964" s="38"/>
      <c r="M964" s="105"/>
      <c r="N964" s="105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113"/>
      <c r="AO964" s="113"/>
    </row>
    <row r="965" spans="12:41" x14ac:dyDescent="0.25">
      <c r="L965" s="38"/>
      <c r="M965" s="105"/>
      <c r="N965" s="105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113"/>
      <c r="AO965" s="113"/>
    </row>
    <row r="966" spans="12:41" x14ac:dyDescent="0.25">
      <c r="L966" s="38"/>
      <c r="M966" s="105"/>
      <c r="N966" s="105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113"/>
      <c r="AO966" s="113"/>
    </row>
    <row r="967" spans="12:41" x14ac:dyDescent="0.25">
      <c r="L967" s="38"/>
      <c r="M967" s="105"/>
      <c r="N967" s="105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113"/>
      <c r="AO967" s="113"/>
    </row>
    <row r="968" spans="12:41" x14ac:dyDescent="0.25">
      <c r="L968" s="38"/>
      <c r="M968" s="105"/>
      <c r="N968" s="105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113"/>
      <c r="AO968" s="113"/>
    </row>
    <row r="969" spans="12:41" x14ac:dyDescent="0.25">
      <c r="L969" s="38"/>
      <c r="M969" s="105"/>
      <c r="N969" s="105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113"/>
      <c r="AO969" s="113"/>
    </row>
    <row r="970" spans="12:41" x14ac:dyDescent="0.25">
      <c r="L970" s="38"/>
      <c r="M970" s="105"/>
      <c r="N970" s="105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113"/>
      <c r="AO970" s="113"/>
    </row>
    <row r="971" spans="12:41" x14ac:dyDescent="0.25">
      <c r="L971" s="38"/>
      <c r="M971" s="105"/>
      <c r="N971" s="105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113"/>
      <c r="AO971" s="113"/>
    </row>
    <row r="972" spans="12:41" x14ac:dyDescent="0.25">
      <c r="L972" s="38"/>
      <c r="M972" s="105"/>
      <c r="N972" s="105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113"/>
      <c r="AO972" s="113"/>
    </row>
    <row r="973" spans="12:41" x14ac:dyDescent="0.25">
      <c r="L973" s="38"/>
      <c r="M973" s="105"/>
      <c r="N973" s="105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113"/>
      <c r="AO973" s="113"/>
    </row>
    <row r="974" spans="12:41" x14ac:dyDescent="0.25">
      <c r="L974" s="38"/>
      <c r="M974" s="105"/>
      <c r="N974" s="105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113"/>
      <c r="AO974" s="113"/>
    </row>
    <row r="975" spans="12:41" x14ac:dyDescent="0.25">
      <c r="L975" s="38"/>
      <c r="M975" s="105"/>
      <c r="N975" s="105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113"/>
      <c r="AO975" s="113"/>
    </row>
    <row r="976" spans="12:41" x14ac:dyDescent="0.25">
      <c r="L976" s="38"/>
      <c r="M976" s="105"/>
      <c r="N976" s="105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113"/>
      <c r="AO976" s="113"/>
    </row>
    <row r="977" spans="12:41" x14ac:dyDescent="0.25">
      <c r="L977" s="38"/>
      <c r="M977" s="105"/>
      <c r="N977" s="105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113"/>
      <c r="AO977" s="113"/>
    </row>
    <row r="978" spans="12:41" x14ac:dyDescent="0.25">
      <c r="L978" s="38"/>
      <c r="M978" s="105"/>
      <c r="N978" s="105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113"/>
      <c r="AO978" s="113"/>
    </row>
    <row r="979" spans="12:41" x14ac:dyDescent="0.25">
      <c r="L979" s="38"/>
      <c r="M979" s="105"/>
      <c r="N979" s="105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113"/>
      <c r="AO979" s="113"/>
    </row>
    <row r="980" spans="12:41" x14ac:dyDescent="0.25">
      <c r="L980" s="38"/>
      <c r="M980" s="105"/>
      <c r="N980" s="105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113"/>
      <c r="AO980" s="113"/>
    </row>
    <row r="981" spans="12:41" x14ac:dyDescent="0.25">
      <c r="L981" s="38"/>
      <c r="M981" s="105"/>
      <c r="N981" s="105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113"/>
      <c r="AO981" s="113"/>
    </row>
    <row r="982" spans="12:41" x14ac:dyDescent="0.25">
      <c r="L982" s="38"/>
      <c r="M982" s="105"/>
      <c r="N982" s="105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113"/>
      <c r="AO982" s="113"/>
    </row>
    <row r="983" spans="12:41" x14ac:dyDescent="0.25">
      <c r="L983" s="38"/>
      <c r="M983" s="105"/>
      <c r="N983" s="105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113"/>
      <c r="AO983" s="113"/>
    </row>
    <row r="984" spans="12:41" x14ac:dyDescent="0.25">
      <c r="L984" s="38"/>
      <c r="M984" s="105"/>
      <c r="N984" s="105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113"/>
      <c r="AO984" s="113"/>
    </row>
    <row r="985" spans="12:41" x14ac:dyDescent="0.25">
      <c r="L985" s="38"/>
      <c r="M985" s="105"/>
      <c r="N985" s="105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113"/>
      <c r="AO985" s="113"/>
    </row>
    <row r="986" spans="12:41" x14ac:dyDescent="0.25">
      <c r="L986" s="38"/>
      <c r="M986" s="105"/>
      <c r="N986" s="105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113"/>
      <c r="AO986" s="113"/>
    </row>
    <row r="987" spans="12:41" x14ac:dyDescent="0.25">
      <c r="L987" s="38"/>
      <c r="M987" s="105"/>
      <c r="N987" s="105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113"/>
      <c r="AO987" s="113"/>
    </row>
    <row r="988" spans="12:41" x14ac:dyDescent="0.25">
      <c r="L988" s="38"/>
      <c r="M988" s="105"/>
      <c r="N988" s="105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113"/>
      <c r="AO988" s="113"/>
    </row>
    <row r="989" spans="12:41" x14ac:dyDescent="0.25">
      <c r="L989" s="38"/>
      <c r="M989" s="105"/>
      <c r="N989" s="105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113"/>
      <c r="AO989" s="113"/>
    </row>
    <row r="990" spans="12:41" x14ac:dyDescent="0.25">
      <c r="L990" s="38"/>
      <c r="M990" s="105"/>
      <c r="N990" s="105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113"/>
      <c r="AO990" s="113"/>
    </row>
    <row r="991" spans="12:41" x14ac:dyDescent="0.25">
      <c r="L991" s="38"/>
      <c r="M991" s="105"/>
      <c r="N991" s="105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113"/>
      <c r="AO991" s="113"/>
    </row>
    <row r="992" spans="12:41" x14ac:dyDescent="0.25">
      <c r="L992" s="38"/>
      <c r="M992" s="105"/>
      <c r="N992" s="105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113"/>
      <c r="AO992" s="113"/>
    </row>
    <row r="993" spans="12:41" x14ac:dyDescent="0.25">
      <c r="L993" s="38"/>
      <c r="M993" s="105"/>
      <c r="N993" s="105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113"/>
      <c r="AO993" s="113"/>
    </row>
    <row r="994" spans="12:41" x14ac:dyDescent="0.25">
      <c r="L994" s="38"/>
      <c r="M994" s="105"/>
      <c r="N994" s="105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113"/>
      <c r="AO994" s="113"/>
    </row>
    <row r="995" spans="12:41" x14ac:dyDescent="0.25">
      <c r="L995" s="38"/>
      <c r="M995" s="105"/>
      <c r="N995" s="105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113"/>
      <c r="AO995" s="113"/>
    </row>
    <row r="996" spans="12:41" x14ac:dyDescent="0.25">
      <c r="L996" s="38"/>
      <c r="M996" s="105"/>
      <c r="N996" s="105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113"/>
      <c r="AO996" s="113"/>
    </row>
    <row r="997" spans="12:41" x14ac:dyDescent="0.25">
      <c r="L997" s="38"/>
      <c r="M997" s="105"/>
      <c r="N997" s="105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113"/>
      <c r="AO997" s="113"/>
    </row>
    <row r="998" spans="12:41" x14ac:dyDescent="0.25">
      <c r="L998" s="38"/>
      <c r="M998" s="105"/>
      <c r="N998" s="105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113"/>
      <c r="AO998" s="113"/>
    </row>
    <row r="999" spans="12:41" x14ac:dyDescent="0.25">
      <c r="L999" s="38"/>
      <c r="M999" s="105"/>
      <c r="N999" s="105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113"/>
      <c r="AO999" s="113"/>
    </row>
    <row r="1000" spans="12:41" x14ac:dyDescent="0.25">
      <c r="L1000" s="38"/>
      <c r="M1000" s="105"/>
      <c r="N1000" s="105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113"/>
      <c r="AO1000" s="113"/>
    </row>
    <row r="1001" spans="12:41" x14ac:dyDescent="0.25">
      <c r="L1001" s="38"/>
      <c r="M1001" s="105"/>
      <c r="N1001" s="105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113"/>
      <c r="AO1001" s="113"/>
    </row>
    <row r="1002" spans="12:41" x14ac:dyDescent="0.25">
      <c r="L1002" s="38"/>
      <c r="M1002" s="105"/>
      <c r="N1002" s="105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113"/>
      <c r="AO1002" s="113"/>
    </row>
    <row r="1003" spans="12:41" x14ac:dyDescent="0.25">
      <c r="L1003" s="38"/>
      <c r="M1003" s="105"/>
      <c r="N1003" s="105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113"/>
      <c r="AO1003" s="113"/>
    </row>
    <row r="1004" spans="12:41" x14ac:dyDescent="0.25">
      <c r="L1004" s="38"/>
      <c r="M1004" s="105"/>
      <c r="N1004" s="105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113"/>
      <c r="AO1004" s="113"/>
    </row>
    <row r="1005" spans="12:41" x14ac:dyDescent="0.25">
      <c r="L1005" s="38"/>
      <c r="M1005" s="105"/>
      <c r="N1005" s="105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113"/>
      <c r="AO1005" s="113"/>
    </row>
    <row r="1006" spans="12:41" x14ac:dyDescent="0.25">
      <c r="L1006" s="38"/>
      <c r="M1006" s="105"/>
      <c r="N1006" s="105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8"/>
      <c r="AM1006" s="38"/>
      <c r="AN1006" s="113"/>
      <c r="AO1006" s="113"/>
    </row>
    <row r="1007" spans="12:41" x14ac:dyDescent="0.25">
      <c r="L1007" s="38"/>
      <c r="M1007" s="105"/>
      <c r="N1007" s="105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8"/>
      <c r="AM1007" s="38"/>
      <c r="AN1007" s="113"/>
      <c r="AO1007" s="113"/>
    </row>
    <row r="1008" spans="12:41" x14ac:dyDescent="0.25">
      <c r="L1008" s="38"/>
      <c r="M1008" s="105"/>
      <c r="N1008" s="105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8"/>
      <c r="AM1008" s="38"/>
      <c r="AN1008" s="113"/>
      <c r="AO1008" s="113"/>
    </row>
    <row r="1009" spans="12:41" x14ac:dyDescent="0.25">
      <c r="L1009" s="38"/>
      <c r="M1009" s="105"/>
      <c r="N1009" s="105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8"/>
      <c r="AM1009" s="38"/>
      <c r="AN1009" s="113"/>
      <c r="AO1009" s="113"/>
    </row>
    <row r="1010" spans="12:41" x14ac:dyDescent="0.25">
      <c r="L1010" s="38"/>
      <c r="M1010" s="105"/>
      <c r="N1010" s="105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8"/>
      <c r="AM1010" s="38"/>
      <c r="AN1010" s="113"/>
      <c r="AO1010" s="113"/>
    </row>
    <row r="1011" spans="12:41" x14ac:dyDescent="0.25">
      <c r="L1011" s="38"/>
      <c r="M1011" s="105"/>
      <c r="N1011" s="105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8"/>
      <c r="AM1011" s="38"/>
      <c r="AN1011" s="113"/>
      <c r="AO1011" s="113"/>
    </row>
    <row r="1012" spans="12:41" x14ac:dyDescent="0.25">
      <c r="L1012" s="38"/>
      <c r="M1012" s="105"/>
      <c r="N1012" s="105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8"/>
      <c r="AM1012" s="38"/>
      <c r="AN1012" s="113"/>
      <c r="AO1012" s="113"/>
    </row>
    <row r="1013" spans="12:41" x14ac:dyDescent="0.25">
      <c r="L1013" s="38"/>
      <c r="M1013" s="105"/>
      <c r="N1013" s="105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113"/>
      <c r="AO1013" s="113"/>
    </row>
    <row r="1014" spans="12:41" x14ac:dyDescent="0.25">
      <c r="L1014" s="38"/>
      <c r="M1014" s="105"/>
      <c r="N1014" s="105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8"/>
      <c r="AM1014" s="38"/>
      <c r="AN1014" s="113"/>
      <c r="AO1014" s="113"/>
    </row>
    <row r="1015" spans="12:41" x14ac:dyDescent="0.25">
      <c r="L1015" s="38"/>
      <c r="M1015" s="105"/>
      <c r="N1015" s="105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  <c r="AC1015" s="38"/>
      <c r="AD1015" s="38"/>
      <c r="AE1015" s="38"/>
      <c r="AF1015" s="38"/>
      <c r="AG1015" s="38"/>
      <c r="AH1015" s="38"/>
      <c r="AI1015" s="38"/>
      <c r="AJ1015" s="38"/>
      <c r="AK1015" s="38"/>
      <c r="AL1015" s="38"/>
      <c r="AM1015" s="38"/>
      <c r="AN1015" s="113"/>
      <c r="AO1015" s="113"/>
    </row>
    <row r="1016" spans="12:41" x14ac:dyDescent="0.25">
      <c r="L1016" s="38"/>
      <c r="M1016" s="105"/>
      <c r="N1016" s="105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  <c r="AC1016" s="38"/>
      <c r="AD1016" s="38"/>
      <c r="AE1016" s="38"/>
      <c r="AF1016" s="38"/>
      <c r="AG1016" s="38"/>
      <c r="AH1016" s="38"/>
      <c r="AI1016" s="38"/>
      <c r="AJ1016" s="38"/>
      <c r="AK1016" s="38"/>
      <c r="AL1016" s="38"/>
      <c r="AM1016" s="38"/>
      <c r="AN1016" s="113"/>
      <c r="AO1016" s="113"/>
    </row>
    <row r="1017" spans="12:41" x14ac:dyDescent="0.25">
      <c r="L1017" s="38"/>
      <c r="M1017" s="105"/>
      <c r="N1017" s="105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  <c r="AC1017" s="38"/>
      <c r="AD1017" s="38"/>
      <c r="AE1017" s="38"/>
      <c r="AF1017" s="38"/>
      <c r="AG1017" s="38"/>
      <c r="AH1017" s="38"/>
      <c r="AI1017" s="38"/>
      <c r="AJ1017" s="38"/>
      <c r="AK1017" s="38"/>
      <c r="AL1017" s="38"/>
      <c r="AM1017" s="38"/>
      <c r="AN1017" s="113"/>
      <c r="AO1017" s="113"/>
    </row>
    <row r="1018" spans="12:41" x14ac:dyDescent="0.25">
      <c r="L1018" s="38"/>
      <c r="M1018" s="105"/>
      <c r="N1018" s="105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  <c r="AC1018" s="38"/>
      <c r="AD1018" s="38"/>
      <c r="AE1018" s="38"/>
      <c r="AF1018" s="38"/>
      <c r="AG1018" s="38"/>
      <c r="AH1018" s="38"/>
      <c r="AI1018" s="38"/>
      <c r="AJ1018" s="38"/>
      <c r="AK1018" s="38"/>
      <c r="AL1018" s="38"/>
      <c r="AM1018" s="38"/>
      <c r="AN1018" s="113"/>
      <c r="AO1018" s="113"/>
    </row>
    <row r="1019" spans="12:41" x14ac:dyDescent="0.25">
      <c r="L1019" s="38"/>
      <c r="M1019" s="105"/>
      <c r="N1019" s="105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  <c r="AC1019" s="38"/>
      <c r="AD1019" s="38"/>
      <c r="AE1019" s="38"/>
      <c r="AF1019" s="38"/>
      <c r="AG1019" s="38"/>
      <c r="AH1019" s="38"/>
      <c r="AI1019" s="38"/>
      <c r="AJ1019" s="38"/>
      <c r="AK1019" s="38"/>
      <c r="AL1019" s="38"/>
      <c r="AM1019" s="38"/>
      <c r="AN1019" s="113"/>
      <c r="AO1019" s="113"/>
    </row>
    <row r="1020" spans="12:41" x14ac:dyDescent="0.25">
      <c r="L1020" s="38"/>
      <c r="M1020" s="105"/>
      <c r="N1020" s="105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  <c r="AC1020" s="38"/>
      <c r="AD1020" s="38"/>
      <c r="AE1020" s="38"/>
      <c r="AF1020" s="38"/>
      <c r="AG1020" s="38"/>
      <c r="AH1020" s="38"/>
      <c r="AI1020" s="38"/>
      <c r="AJ1020" s="38"/>
      <c r="AK1020" s="38"/>
      <c r="AL1020" s="38"/>
      <c r="AM1020" s="38"/>
      <c r="AN1020" s="113"/>
      <c r="AO1020" s="113"/>
    </row>
    <row r="1021" spans="12:41" x14ac:dyDescent="0.25">
      <c r="L1021" s="38"/>
      <c r="M1021" s="105"/>
      <c r="N1021" s="105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  <c r="AC1021" s="38"/>
      <c r="AD1021" s="38"/>
      <c r="AE1021" s="38"/>
      <c r="AF1021" s="38"/>
      <c r="AG1021" s="38"/>
      <c r="AH1021" s="38"/>
      <c r="AI1021" s="38"/>
      <c r="AJ1021" s="38"/>
      <c r="AK1021" s="38"/>
      <c r="AL1021" s="38"/>
      <c r="AM1021" s="38"/>
      <c r="AN1021" s="113"/>
      <c r="AO1021" s="113"/>
    </row>
    <row r="1022" spans="12:41" x14ac:dyDescent="0.25">
      <c r="L1022" s="38"/>
      <c r="M1022" s="105"/>
      <c r="N1022" s="105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  <c r="AC1022" s="38"/>
      <c r="AD1022" s="38"/>
      <c r="AE1022" s="38"/>
      <c r="AF1022" s="38"/>
      <c r="AG1022" s="38"/>
      <c r="AH1022" s="38"/>
      <c r="AI1022" s="38"/>
      <c r="AJ1022" s="38"/>
      <c r="AK1022" s="38"/>
      <c r="AL1022" s="38"/>
      <c r="AM1022" s="38"/>
      <c r="AN1022" s="113"/>
      <c r="AO1022" s="113"/>
    </row>
    <row r="1023" spans="12:41" x14ac:dyDescent="0.25">
      <c r="L1023" s="38"/>
      <c r="M1023" s="105"/>
      <c r="N1023" s="105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  <c r="AC1023" s="38"/>
      <c r="AD1023" s="38"/>
      <c r="AE1023" s="38"/>
      <c r="AF1023" s="38"/>
      <c r="AG1023" s="38"/>
      <c r="AH1023" s="38"/>
      <c r="AI1023" s="38"/>
      <c r="AJ1023" s="38"/>
      <c r="AK1023" s="38"/>
      <c r="AL1023" s="38"/>
      <c r="AM1023" s="38"/>
      <c r="AN1023" s="113"/>
      <c r="AO1023" s="113"/>
    </row>
    <row r="1024" spans="12:41" x14ac:dyDescent="0.25">
      <c r="L1024" s="38"/>
      <c r="M1024" s="105"/>
      <c r="N1024" s="105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  <c r="AB1024" s="38"/>
      <c r="AC1024" s="38"/>
      <c r="AD1024" s="38"/>
      <c r="AE1024" s="38"/>
      <c r="AF1024" s="38"/>
      <c r="AG1024" s="38"/>
      <c r="AH1024" s="38"/>
      <c r="AI1024" s="38"/>
      <c r="AJ1024" s="38"/>
      <c r="AK1024" s="38"/>
      <c r="AL1024" s="38"/>
      <c r="AM1024" s="38"/>
      <c r="AN1024" s="113"/>
      <c r="AO1024" s="113"/>
    </row>
    <row r="1025" spans="12:41" x14ac:dyDescent="0.25">
      <c r="L1025" s="38"/>
      <c r="M1025" s="105"/>
      <c r="N1025" s="105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  <c r="AB1025" s="38"/>
      <c r="AC1025" s="38"/>
      <c r="AD1025" s="38"/>
      <c r="AE1025" s="38"/>
      <c r="AF1025" s="38"/>
      <c r="AG1025" s="38"/>
      <c r="AH1025" s="38"/>
      <c r="AI1025" s="38"/>
      <c r="AJ1025" s="38"/>
      <c r="AK1025" s="38"/>
      <c r="AL1025" s="38"/>
      <c r="AM1025" s="38"/>
      <c r="AN1025" s="113"/>
      <c r="AO1025" s="113"/>
    </row>
    <row r="1026" spans="12:41" x14ac:dyDescent="0.25">
      <c r="L1026" s="38"/>
      <c r="M1026" s="105"/>
      <c r="N1026" s="105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  <c r="AB1026" s="38"/>
      <c r="AC1026" s="38"/>
      <c r="AD1026" s="38"/>
      <c r="AE1026" s="38"/>
      <c r="AF1026" s="38"/>
      <c r="AG1026" s="38"/>
      <c r="AH1026" s="38"/>
      <c r="AI1026" s="38"/>
      <c r="AJ1026" s="38"/>
      <c r="AK1026" s="38"/>
      <c r="AL1026" s="38"/>
      <c r="AM1026" s="38"/>
      <c r="AN1026" s="113"/>
      <c r="AO1026" s="113"/>
    </row>
    <row r="1027" spans="12:41" x14ac:dyDescent="0.25">
      <c r="L1027" s="38"/>
      <c r="M1027" s="105"/>
      <c r="N1027" s="105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  <c r="AB1027" s="38"/>
      <c r="AC1027" s="38"/>
      <c r="AD1027" s="38"/>
      <c r="AE1027" s="38"/>
      <c r="AF1027" s="38"/>
      <c r="AG1027" s="38"/>
      <c r="AH1027" s="38"/>
      <c r="AI1027" s="38"/>
      <c r="AJ1027" s="38"/>
      <c r="AK1027" s="38"/>
      <c r="AL1027" s="38"/>
      <c r="AM1027" s="38"/>
      <c r="AN1027" s="113"/>
      <c r="AO1027" s="113"/>
    </row>
    <row r="1028" spans="12:41" x14ac:dyDescent="0.25">
      <c r="L1028" s="38"/>
      <c r="M1028" s="105"/>
      <c r="N1028" s="105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  <c r="AB1028" s="38"/>
      <c r="AC1028" s="38"/>
      <c r="AD1028" s="38"/>
      <c r="AE1028" s="38"/>
      <c r="AF1028" s="38"/>
      <c r="AG1028" s="38"/>
      <c r="AH1028" s="38"/>
      <c r="AI1028" s="38"/>
      <c r="AJ1028" s="38"/>
      <c r="AK1028" s="38"/>
      <c r="AL1028" s="38"/>
      <c r="AM1028" s="38"/>
      <c r="AN1028" s="113"/>
      <c r="AO1028" s="113"/>
    </row>
    <row r="1029" spans="12:41" x14ac:dyDescent="0.25">
      <c r="L1029" s="38"/>
      <c r="M1029" s="105"/>
      <c r="N1029" s="105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  <c r="AA1029" s="38"/>
      <c r="AB1029" s="38"/>
      <c r="AC1029" s="38"/>
      <c r="AD1029" s="38"/>
      <c r="AE1029" s="38"/>
      <c r="AF1029" s="38"/>
      <c r="AG1029" s="38"/>
      <c r="AH1029" s="38"/>
      <c r="AI1029" s="38"/>
      <c r="AJ1029" s="38"/>
      <c r="AK1029" s="38"/>
      <c r="AL1029" s="38"/>
      <c r="AM1029" s="38"/>
      <c r="AN1029" s="113"/>
      <c r="AO1029" s="113"/>
    </row>
    <row r="1030" spans="12:41" x14ac:dyDescent="0.25">
      <c r="L1030" s="38"/>
      <c r="M1030" s="105"/>
      <c r="N1030" s="105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  <c r="AA1030" s="38"/>
      <c r="AB1030" s="38"/>
      <c r="AC1030" s="38"/>
      <c r="AD1030" s="38"/>
      <c r="AE1030" s="38"/>
      <c r="AF1030" s="38"/>
      <c r="AG1030" s="38"/>
      <c r="AH1030" s="38"/>
      <c r="AI1030" s="38"/>
      <c r="AJ1030" s="38"/>
      <c r="AK1030" s="38"/>
      <c r="AL1030" s="38"/>
      <c r="AM1030" s="38"/>
      <c r="AN1030" s="113"/>
      <c r="AO1030" s="113"/>
    </row>
    <row r="1031" spans="12:41" x14ac:dyDescent="0.25">
      <c r="L1031" s="38"/>
      <c r="M1031" s="105"/>
      <c r="N1031" s="105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  <c r="AA1031" s="38"/>
      <c r="AB1031" s="38"/>
      <c r="AC1031" s="38"/>
      <c r="AD1031" s="38"/>
      <c r="AE1031" s="38"/>
      <c r="AF1031" s="38"/>
      <c r="AG1031" s="38"/>
      <c r="AH1031" s="38"/>
      <c r="AI1031" s="38"/>
      <c r="AJ1031" s="38"/>
      <c r="AK1031" s="38"/>
      <c r="AL1031" s="38"/>
      <c r="AM1031" s="38"/>
      <c r="AN1031" s="113"/>
      <c r="AO1031" s="113"/>
    </row>
    <row r="1032" spans="12:41" x14ac:dyDescent="0.25">
      <c r="L1032" s="38"/>
      <c r="M1032" s="105"/>
      <c r="N1032" s="105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  <c r="AA1032" s="38"/>
      <c r="AB1032" s="38"/>
      <c r="AC1032" s="38"/>
      <c r="AD1032" s="38"/>
      <c r="AE1032" s="38"/>
      <c r="AF1032" s="38"/>
      <c r="AG1032" s="38"/>
      <c r="AH1032" s="38"/>
      <c r="AI1032" s="38"/>
      <c r="AJ1032" s="38"/>
      <c r="AK1032" s="38"/>
      <c r="AL1032" s="38"/>
      <c r="AM1032" s="38"/>
      <c r="AN1032" s="113"/>
      <c r="AO1032" s="113"/>
    </row>
    <row r="1033" spans="12:41" x14ac:dyDescent="0.25">
      <c r="L1033" s="38"/>
      <c r="M1033" s="105"/>
      <c r="N1033" s="105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  <c r="AA1033" s="38"/>
      <c r="AB1033" s="38"/>
      <c r="AC1033" s="38"/>
      <c r="AD1033" s="38"/>
      <c r="AE1033" s="38"/>
      <c r="AF1033" s="38"/>
      <c r="AG1033" s="38"/>
      <c r="AH1033" s="38"/>
      <c r="AI1033" s="38"/>
      <c r="AJ1033" s="38"/>
      <c r="AK1033" s="38"/>
      <c r="AL1033" s="38"/>
      <c r="AM1033" s="38"/>
      <c r="AN1033" s="113"/>
      <c r="AO1033" s="113"/>
    </row>
    <row r="1034" spans="12:41" x14ac:dyDescent="0.25">
      <c r="L1034" s="38"/>
      <c r="M1034" s="105"/>
      <c r="N1034" s="105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  <c r="AA1034" s="38"/>
      <c r="AB1034" s="38"/>
      <c r="AC1034" s="38"/>
      <c r="AD1034" s="38"/>
      <c r="AE1034" s="38"/>
      <c r="AF1034" s="38"/>
      <c r="AG1034" s="38"/>
      <c r="AH1034" s="38"/>
      <c r="AI1034" s="38"/>
      <c r="AJ1034" s="38"/>
      <c r="AK1034" s="38"/>
      <c r="AL1034" s="38"/>
      <c r="AM1034" s="38"/>
      <c r="AN1034" s="113"/>
      <c r="AO1034" s="113"/>
    </row>
    <row r="1035" spans="12:41" x14ac:dyDescent="0.25">
      <c r="L1035" s="38"/>
      <c r="M1035" s="105"/>
      <c r="N1035" s="105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  <c r="AA1035" s="38"/>
      <c r="AB1035" s="38"/>
      <c r="AC1035" s="38"/>
      <c r="AD1035" s="38"/>
      <c r="AE1035" s="38"/>
      <c r="AF1035" s="38"/>
      <c r="AG1035" s="38"/>
      <c r="AH1035" s="38"/>
      <c r="AI1035" s="38"/>
      <c r="AJ1035" s="38"/>
      <c r="AK1035" s="38"/>
      <c r="AL1035" s="38"/>
      <c r="AM1035" s="38"/>
      <c r="AN1035" s="113"/>
      <c r="AO1035" s="113"/>
    </row>
    <row r="1036" spans="12:41" x14ac:dyDescent="0.25">
      <c r="L1036" s="38"/>
      <c r="M1036" s="105"/>
      <c r="N1036" s="105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  <c r="AA1036" s="38"/>
      <c r="AB1036" s="38"/>
      <c r="AC1036" s="38"/>
      <c r="AD1036" s="38"/>
      <c r="AE1036" s="38"/>
      <c r="AF1036" s="38"/>
      <c r="AG1036" s="38"/>
      <c r="AH1036" s="38"/>
      <c r="AI1036" s="38"/>
      <c r="AJ1036" s="38"/>
      <c r="AK1036" s="38"/>
      <c r="AL1036" s="38"/>
      <c r="AM1036" s="38"/>
      <c r="AN1036" s="113"/>
      <c r="AO1036" s="113"/>
    </row>
    <row r="1037" spans="12:41" x14ac:dyDescent="0.25">
      <c r="L1037" s="38"/>
      <c r="M1037" s="105"/>
      <c r="N1037" s="105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  <c r="AA1037" s="38"/>
      <c r="AB1037" s="38"/>
      <c r="AC1037" s="38"/>
      <c r="AD1037" s="38"/>
      <c r="AE1037" s="38"/>
      <c r="AF1037" s="38"/>
      <c r="AG1037" s="38"/>
      <c r="AH1037" s="38"/>
      <c r="AI1037" s="38"/>
      <c r="AJ1037" s="38"/>
      <c r="AK1037" s="38"/>
      <c r="AL1037" s="38"/>
      <c r="AM1037" s="38"/>
      <c r="AN1037" s="113"/>
      <c r="AO1037" s="113"/>
    </row>
    <row r="1038" spans="12:41" x14ac:dyDescent="0.25">
      <c r="L1038" s="38"/>
      <c r="M1038" s="105"/>
      <c r="N1038" s="105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  <c r="AA1038" s="38"/>
      <c r="AB1038" s="38"/>
      <c r="AC1038" s="38"/>
      <c r="AD1038" s="38"/>
      <c r="AE1038" s="38"/>
      <c r="AF1038" s="38"/>
      <c r="AG1038" s="38"/>
      <c r="AH1038" s="38"/>
      <c r="AI1038" s="38"/>
      <c r="AJ1038" s="38"/>
      <c r="AK1038" s="38"/>
      <c r="AL1038" s="38"/>
      <c r="AM1038" s="38"/>
      <c r="AN1038" s="113"/>
      <c r="AO1038" s="113"/>
    </row>
    <row r="1039" spans="12:41" x14ac:dyDescent="0.25">
      <c r="L1039" s="38"/>
      <c r="M1039" s="105"/>
      <c r="N1039" s="105"/>
      <c r="O1039" s="38"/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  <c r="AA1039" s="38"/>
      <c r="AB1039" s="38"/>
      <c r="AC1039" s="38"/>
      <c r="AD1039" s="38"/>
      <c r="AE1039" s="38"/>
      <c r="AF1039" s="38"/>
      <c r="AG1039" s="38"/>
      <c r="AH1039" s="38"/>
      <c r="AI1039" s="38"/>
      <c r="AJ1039" s="38"/>
      <c r="AK1039" s="38"/>
      <c r="AL1039" s="38"/>
      <c r="AM1039" s="38"/>
      <c r="AN1039" s="113"/>
      <c r="AO1039" s="113"/>
    </row>
    <row r="1040" spans="12:41" x14ac:dyDescent="0.25">
      <c r="L1040" s="38"/>
      <c r="M1040" s="105"/>
      <c r="N1040" s="105"/>
      <c r="O1040" s="38"/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  <c r="AA1040" s="38"/>
      <c r="AB1040" s="38"/>
      <c r="AC1040" s="38"/>
      <c r="AD1040" s="38"/>
      <c r="AE1040" s="38"/>
      <c r="AF1040" s="38"/>
      <c r="AG1040" s="38"/>
      <c r="AH1040" s="38"/>
      <c r="AI1040" s="38"/>
      <c r="AJ1040" s="38"/>
      <c r="AK1040" s="38"/>
      <c r="AL1040" s="38"/>
      <c r="AM1040" s="38"/>
      <c r="AN1040" s="113"/>
      <c r="AO1040" s="113"/>
    </row>
    <row r="1041" spans="12:41" x14ac:dyDescent="0.25">
      <c r="L1041" s="38"/>
      <c r="M1041" s="105"/>
      <c r="N1041" s="105"/>
      <c r="O1041" s="38"/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  <c r="AA1041" s="38"/>
      <c r="AB1041" s="38"/>
      <c r="AC1041" s="38"/>
      <c r="AD1041" s="38"/>
      <c r="AE1041" s="38"/>
      <c r="AF1041" s="38"/>
      <c r="AG1041" s="38"/>
      <c r="AH1041" s="38"/>
      <c r="AI1041" s="38"/>
      <c r="AJ1041" s="38"/>
      <c r="AK1041" s="38"/>
      <c r="AL1041" s="38"/>
      <c r="AM1041" s="38"/>
      <c r="AN1041" s="113"/>
      <c r="AO1041" s="113"/>
    </row>
    <row r="1042" spans="12:41" x14ac:dyDescent="0.25">
      <c r="L1042" s="38"/>
      <c r="M1042" s="105"/>
      <c r="N1042" s="105"/>
      <c r="O1042" s="38"/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  <c r="AA1042" s="38"/>
      <c r="AB1042" s="38"/>
      <c r="AC1042" s="38"/>
      <c r="AD1042" s="38"/>
      <c r="AE1042" s="38"/>
      <c r="AF1042" s="38"/>
      <c r="AG1042" s="38"/>
      <c r="AH1042" s="38"/>
      <c r="AI1042" s="38"/>
      <c r="AJ1042" s="38"/>
      <c r="AK1042" s="38"/>
      <c r="AL1042" s="38"/>
      <c r="AM1042" s="38"/>
      <c r="AN1042" s="113"/>
      <c r="AO1042" s="113"/>
    </row>
    <row r="1043" spans="12:41" x14ac:dyDescent="0.25">
      <c r="L1043" s="38"/>
      <c r="M1043" s="105"/>
      <c r="N1043" s="105"/>
      <c r="O1043" s="38"/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  <c r="AA1043" s="38"/>
      <c r="AB1043" s="38"/>
      <c r="AC1043" s="38"/>
      <c r="AD1043" s="38"/>
      <c r="AE1043" s="38"/>
      <c r="AF1043" s="38"/>
      <c r="AG1043" s="38"/>
      <c r="AH1043" s="38"/>
      <c r="AI1043" s="38"/>
      <c r="AJ1043" s="38"/>
      <c r="AK1043" s="38"/>
      <c r="AL1043" s="38"/>
      <c r="AM1043" s="38"/>
      <c r="AN1043" s="113"/>
      <c r="AO1043" s="113"/>
    </row>
    <row r="1044" spans="12:41" x14ac:dyDescent="0.25">
      <c r="L1044" s="38"/>
      <c r="M1044" s="105"/>
      <c r="N1044" s="105"/>
      <c r="O1044" s="38"/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  <c r="AA1044" s="38"/>
      <c r="AB1044" s="38"/>
      <c r="AC1044" s="38"/>
      <c r="AD1044" s="38"/>
      <c r="AE1044" s="38"/>
      <c r="AF1044" s="38"/>
      <c r="AG1044" s="38"/>
      <c r="AH1044" s="38"/>
      <c r="AI1044" s="38"/>
      <c r="AJ1044" s="38"/>
      <c r="AK1044" s="38"/>
      <c r="AL1044" s="38"/>
      <c r="AM1044" s="38"/>
      <c r="AN1044" s="113"/>
      <c r="AO1044" s="113"/>
    </row>
    <row r="1045" spans="12:41" x14ac:dyDescent="0.25">
      <c r="L1045" s="38"/>
      <c r="M1045" s="105"/>
      <c r="N1045" s="105"/>
      <c r="O1045" s="38"/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  <c r="AA1045" s="38"/>
      <c r="AB1045" s="38"/>
      <c r="AC1045" s="38"/>
      <c r="AD1045" s="38"/>
      <c r="AE1045" s="38"/>
      <c r="AF1045" s="38"/>
      <c r="AG1045" s="38"/>
      <c r="AH1045" s="38"/>
      <c r="AI1045" s="38"/>
      <c r="AJ1045" s="38"/>
      <c r="AK1045" s="38"/>
      <c r="AL1045" s="38"/>
      <c r="AM1045" s="38"/>
      <c r="AN1045" s="113"/>
      <c r="AO1045" s="113"/>
    </row>
    <row r="1046" spans="12:41" x14ac:dyDescent="0.25">
      <c r="L1046" s="38"/>
      <c r="M1046" s="105"/>
      <c r="N1046" s="105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  <c r="AA1046" s="38"/>
      <c r="AB1046" s="38"/>
      <c r="AC1046" s="38"/>
      <c r="AD1046" s="38"/>
      <c r="AE1046" s="38"/>
      <c r="AF1046" s="38"/>
      <c r="AG1046" s="38"/>
      <c r="AH1046" s="38"/>
      <c r="AI1046" s="38"/>
      <c r="AJ1046" s="38"/>
      <c r="AK1046" s="38"/>
      <c r="AL1046" s="38"/>
      <c r="AM1046" s="38"/>
      <c r="AN1046" s="113"/>
      <c r="AO1046" s="113"/>
    </row>
    <row r="1047" spans="12:41" x14ac:dyDescent="0.25">
      <c r="L1047" s="38"/>
      <c r="M1047" s="105"/>
      <c r="N1047" s="105"/>
      <c r="O1047" s="38"/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  <c r="AA1047" s="38"/>
      <c r="AB1047" s="38"/>
      <c r="AC1047" s="38"/>
      <c r="AD1047" s="38"/>
      <c r="AE1047" s="38"/>
      <c r="AF1047" s="38"/>
      <c r="AG1047" s="38"/>
      <c r="AH1047" s="38"/>
      <c r="AI1047" s="38"/>
      <c r="AJ1047" s="38"/>
      <c r="AK1047" s="38"/>
      <c r="AL1047" s="38"/>
      <c r="AM1047" s="38"/>
      <c r="AN1047" s="113"/>
      <c r="AO1047" s="113"/>
    </row>
    <row r="1048" spans="12:41" x14ac:dyDescent="0.25">
      <c r="L1048" s="38"/>
      <c r="M1048" s="105"/>
      <c r="N1048" s="105"/>
      <c r="O1048" s="38"/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  <c r="AA1048" s="38"/>
      <c r="AB1048" s="38"/>
      <c r="AC1048" s="38"/>
      <c r="AD1048" s="38"/>
      <c r="AE1048" s="38"/>
      <c r="AF1048" s="38"/>
      <c r="AG1048" s="38"/>
      <c r="AH1048" s="38"/>
      <c r="AI1048" s="38"/>
      <c r="AJ1048" s="38"/>
      <c r="AK1048" s="38"/>
      <c r="AL1048" s="38"/>
      <c r="AM1048" s="38"/>
      <c r="AN1048" s="113"/>
      <c r="AO1048" s="113"/>
    </row>
    <row r="1049" spans="12:41" x14ac:dyDescent="0.25">
      <c r="L1049" s="38"/>
      <c r="M1049" s="105"/>
      <c r="N1049" s="105"/>
      <c r="O1049" s="38"/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  <c r="AA1049" s="38"/>
      <c r="AB1049" s="38"/>
      <c r="AC1049" s="38"/>
      <c r="AD1049" s="38"/>
      <c r="AE1049" s="38"/>
      <c r="AF1049" s="38"/>
      <c r="AG1049" s="38"/>
      <c r="AH1049" s="38"/>
      <c r="AI1049" s="38"/>
      <c r="AJ1049" s="38"/>
      <c r="AK1049" s="38"/>
      <c r="AL1049" s="38"/>
      <c r="AM1049" s="38"/>
      <c r="AN1049" s="113"/>
      <c r="AO1049" s="113"/>
    </row>
    <row r="1050" spans="12:41" x14ac:dyDescent="0.25">
      <c r="L1050" s="38"/>
      <c r="M1050" s="105"/>
      <c r="N1050" s="105"/>
      <c r="O1050" s="38"/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  <c r="AA1050" s="38"/>
      <c r="AB1050" s="38"/>
      <c r="AC1050" s="38"/>
      <c r="AD1050" s="38"/>
      <c r="AE1050" s="38"/>
      <c r="AF1050" s="38"/>
      <c r="AG1050" s="38"/>
      <c r="AH1050" s="38"/>
      <c r="AI1050" s="38"/>
      <c r="AJ1050" s="38"/>
      <c r="AK1050" s="38"/>
      <c r="AL1050" s="38"/>
      <c r="AM1050" s="38"/>
      <c r="AN1050" s="113"/>
      <c r="AO1050" s="113"/>
    </row>
    <row r="1051" spans="12:41" x14ac:dyDescent="0.25">
      <c r="L1051" s="38"/>
      <c r="M1051" s="105"/>
      <c r="N1051" s="105"/>
      <c r="O1051" s="38"/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  <c r="AA1051" s="38"/>
      <c r="AB1051" s="38"/>
      <c r="AC1051" s="38"/>
      <c r="AD1051" s="38"/>
      <c r="AE1051" s="38"/>
      <c r="AF1051" s="38"/>
      <c r="AG1051" s="38"/>
      <c r="AH1051" s="38"/>
      <c r="AI1051" s="38"/>
      <c r="AJ1051" s="38"/>
      <c r="AK1051" s="38"/>
      <c r="AL1051" s="38"/>
      <c r="AM1051" s="38"/>
      <c r="AN1051" s="113"/>
      <c r="AO1051" s="113"/>
    </row>
    <row r="1052" spans="12:41" x14ac:dyDescent="0.25">
      <c r="L1052" s="38"/>
      <c r="M1052" s="105"/>
      <c r="N1052" s="105"/>
      <c r="O1052" s="38"/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  <c r="AA1052" s="38"/>
      <c r="AB1052" s="38"/>
      <c r="AC1052" s="38"/>
      <c r="AD1052" s="38"/>
      <c r="AE1052" s="38"/>
      <c r="AF1052" s="38"/>
      <c r="AG1052" s="38"/>
      <c r="AH1052" s="38"/>
      <c r="AI1052" s="38"/>
      <c r="AJ1052" s="38"/>
      <c r="AK1052" s="38"/>
      <c r="AL1052" s="38"/>
      <c r="AM1052" s="38"/>
      <c r="AN1052" s="113"/>
      <c r="AO1052" s="113"/>
    </row>
    <row r="1053" spans="12:41" x14ac:dyDescent="0.25">
      <c r="L1053" s="38"/>
      <c r="M1053" s="105"/>
      <c r="N1053" s="105"/>
      <c r="O1053" s="38"/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  <c r="AA1053" s="38"/>
      <c r="AB1053" s="38"/>
      <c r="AC1053" s="38"/>
      <c r="AD1053" s="38"/>
      <c r="AE1053" s="38"/>
      <c r="AF1053" s="38"/>
      <c r="AG1053" s="38"/>
      <c r="AH1053" s="38"/>
      <c r="AI1053" s="38"/>
      <c r="AJ1053" s="38"/>
      <c r="AK1053" s="38"/>
      <c r="AL1053" s="38"/>
      <c r="AM1053" s="38"/>
      <c r="AN1053" s="113"/>
      <c r="AO1053" s="113"/>
    </row>
    <row r="1054" spans="12:41" x14ac:dyDescent="0.25">
      <c r="L1054" s="38"/>
      <c r="M1054" s="105"/>
      <c r="N1054" s="105"/>
      <c r="O1054" s="38"/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  <c r="AA1054" s="38"/>
      <c r="AB1054" s="38"/>
      <c r="AC1054" s="38"/>
      <c r="AD1054" s="38"/>
      <c r="AE1054" s="38"/>
      <c r="AF1054" s="38"/>
      <c r="AG1054" s="38"/>
      <c r="AH1054" s="38"/>
      <c r="AI1054" s="38"/>
      <c r="AJ1054" s="38"/>
      <c r="AK1054" s="38"/>
      <c r="AL1054" s="38"/>
      <c r="AM1054" s="38"/>
      <c r="AN1054" s="113"/>
      <c r="AO1054" s="113"/>
    </row>
    <row r="1055" spans="12:41" x14ac:dyDescent="0.25">
      <c r="L1055" s="38"/>
      <c r="M1055" s="105"/>
      <c r="N1055" s="105"/>
      <c r="O1055" s="38"/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  <c r="AA1055" s="38"/>
      <c r="AB1055" s="38"/>
      <c r="AC1055" s="38"/>
      <c r="AD1055" s="38"/>
      <c r="AE1055" s="38"/>
      <c r="AF1055" s="38"/>
      <c r="AG1055" s="38"/>
      <c r="AH1055" s="38"/>
      <c r="AI1055" s="38"/>
      <c r="AJ1055" s="38"/>
      <c r="AK1055" s="38"/>
      <c r="AL1055" s="38"/>
      <c r="AM1055" s="38"/>
      <c r="AN1055" s="113"/>
      <c r="AO1055" s="113"/>
    </row>
    <row r="1056" spans="12:41" x14ac:dyDescent="0.25">
      <c r="L1056" s="38"/>
      <c r="M1056" s="105"/>
      <c r="N1056" s="105"/>
      <c r="O1056" s="38"/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  <c r="AA1056" s="38"/>
      <c r="AB1056" s="38"/>
      <c r="AC1056" s="38"/>
      <c r="AD1056" s="38"/>
      <c r="AE1056" s="38"/>
      <c r="AF1056" s="38"/>
      <c r="AG1056" s="38"/>
      <c r="AH1056" s="38"/>
      <c r="AI1056" s="38"/>
      <c r="AJ1056" s="38"/>
      <c r="AK1056" s="38"/>
      <c r="AL1056" s="38"/>
      <c r="AM1056" s="38"/>
      <c r="AN1056" s="113"/>
      <c r="AO1056" s="113"/>
    </row>
    <row r="1057" spans="12:41" x14ac:dyDescent="0.25">
      <c r="L1057" s="38"/>
      <c r="M1057" s="105"/>
      <c r="N1057" s="105"/>
      <c r="O1057" s="38"/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  <c r="AA1057" s="38"/>
      <c r="AB1057" s="38"/>
      <c r="AC1057" s="38"/>
      <c r="AD1057" s="38"/>
      <c r="AE1057" s="38"/>
      <c r="AF1057" s="38"/>
      <c r="AG1057" s="38"/>
      <c r="AH1057" s="38"/>
      <c r="AI1057" s="38"/>
      <c r="AJ1057" s="38"/>
      <c r="AK1057" s="38"/>
      <c r="AL1057" s="38"/>
      <c r="AM1057" s="38"/>
      <c r="AN1057" s="113"/>
      <c r="AO1057" s="113"/>
    </row>
    <row r="1058" spans="12:41" x14ac:dyDescent="0.25">
      <c r="L1058" s="38"/>
      <c r="M1058" s="105"/>
      <c r="N1058" s="105"/>
      <c r="O1058" s="38"/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  <c r="AA1058" s="38"/>
      <c r="AB1058" s="38"/>
      <c r="AC1058" s="38"/>
      <c r="AD1058" s="38"/>
      <c r="AE1058" s="38"/>
      <c r="AF1058" s="38"/>
      <c r="AG1058" s="38"/>
      <c r="AH1058" s="38"/>
      <c r="AI1058" s="38"/>
      <c r="AJ1058" s="38"/>
      <c r="AK1058" s="38"/>
      <c r="AL1058" s="38"/>
      <c r="AM1058" s="38"/>
      <c r="AN1058" s="113"/>
      <c r="AO1058" s="113"/>
    </row>
    <row r="1059" spans="12:41" x14ac:dyDescent="0.25">
      <c r="L1059" s="38"/>
      <c r="M1059" s="105"/>
      <c r="N1059" s="105"/>
      <c r="O1059" s="38"/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  <c r="AA1059" s="38"/>
      <c r="AB1059" s="38"/>
      <c r="AC1059" s="38"/>
      <c r="AD1059" s="38"/>
      <c r="AE1059" s="38"/>
      <c r="AF1059" s="38"/>
      <c r="AG1059" s="38"/>
      <c r="AH1059" s="38"/>
      <c r="AI1059" s="38"/>
      <c r="AJ1059" s="38"/>
      <c r="AK1059" s="38"/>
      <c r="AL1059" s="38"/>
      <c r="AM1059" s="38"/>
      <c r="AN1059" s="113"/>
      <c r="AO1059" s="113"/>
    </row>
    <row r="1060" spans="12:41" x14ac:dyDescent="0.25">
      <c r="L1060" s="38"/>
      <c r="M1060" s="105"/>
      <c r="N1060" s="105"/>
      <c r="O1060" s="38"/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  <c r="AA1060" s="38"/>
      <c r="AB1060" s="38"/>
      <c r="AC1060" s="38"/>
      <c r="AD1060" s="38"/>
      <c r="AE1060" s="38"/>
      <c r="AF1060" s="38"/>
      <c r="AG1060" s="38"/>
      <c r="AH1060" s="38"/>
      <c r="AI1060" s="38"/>
      <c r="AJ1060" s="38"/>
      <c r="AK1060" s="38"/>
      <c r="AL1060" s="38"/>
      <c r="AM1060" s="38"/>
      <c r="AN1060" s="113"/>
      <c r="AO1060" s="113"/>
    </row>
    <row r="1061" spans="12:41" x14ac:dyDescent="0.25">
      <c r="L1061" s="38"/>
      <c r="M1061" s="105"/>
      <c r="N1061" s="105"/>
      <c r="O1061" s="38"/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  <c r="AA1061" s="38"/>
      <c r="AB1061" s="38"/>
      <c r="AC1061" s="38"/>
      <c r="AD1061" s="38"/>
      <c r="AE1061" s="38"/>
      <c r="AF1061" s="38"/>
      <c r="AG1061" s="38"/>
      <c r="AH1061" s="38"/>
      <c r="AI1061" s="38"/>
      <c r="AJ1061" s="38"/>
      <c r="AK1061" s="38"/>
      <c r="AL1061" s="38"/>
      <c r="AM1061" s="38"/>
      <c r="AN1061" s="113"/>
      <c r="AO1061" s="113"/>
    </row>
    <row r="1062" spans="12:41" x14ac:dyDescent="0.25">
      <c r="L1062" s="38"/>
      <c r="M1062" s="105"/>
      <c r="N1062" s="105"/>
      <c r="O1062" s="38"/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  <c r="AA1062" s="38"/>
      <c r="AB1062" s="38"/>
      <c r="AC1062" s="38"/>
      <c r="AD1062" s="38"/>
      <c r="AE1062" s="38"/>
      <c r="AF1062" s="38"/>
      <c r="AG1062" s="38"/>
      <c r="AH1062" s="38"/>
      <c r="AI1062" s="38"/>
      <c r="AJ1062" s="38"/>
      <c r="AK1062" s="38"/>
      <c r="AL1062" s="38"/>
      <c r="AM1062" s="38"/>
      <c r="AN1062" s="113"/>
      <c r="AO1062" s="113"/>
    </row>
    <row r="1063" spans="12:41" x14ac:dyDescent="0.25">
      <c r="L1063" s="38"/>
      <c r="M1063" s="105"/>
      <c r="N1063" s="105"/>
      <c r="O1063" s="38"/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  <c r="AA1063" s="38"/>
      <c r="AB1063" s="38"/>
      <c r="AC1063" s="38"/>
      <c r="AD1063" s="38"/>
      <c r="AE1063" s="38"/>
      <c r="AF1063" s="38"/>
      <c r="AG1063" s="38"/>
      <c r="AH1063" s="38"/>
      <c r="AI1063" s="38"/>
      <c r="AJ1063" s="38"/>
      <c r="AK1063" s="38"/>
      <c r="AL1063" s="38"/>
      <c r="AM1063" s="38"/>
      <c r="AN1063" s="113"/>
      <c r="AO1063" s="113"/>
    </row>
    <row r="1064" spans="12:41" x14ac:dyDescent="0.25">
      <c r="L1064" s="38"/>
      <c r="M1064" s="105"/>
      <c r="N1064" s="105"/>
      <c r="O1064" s="38"/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  <c r="AA1064" s="38"/>
      <c r="AB1064" s="38"/>
      <c r="AC1064" s="38"/>
      <c r="AD1064" s="38"/>
      <c r="AE1064" s="38"/>
      <c r="AF1064" s="38"/>
      <c r="AG1064" s="38"/>
      <c r="AH1064" s="38"/>
      <c r="AI1064" s="38"/>
      <c r="AJ1064" s="38"/>
      <c r="AK1064" s="38"/>
      <c r="AL1064" s="38"/>
      <c r="AM1064" s="38"/>
      <c r="AN1064" s="113"/>
      <c r="AO1064" s="113"/>
    </row>
    <row r="1065" spans="12:41" x14ac:dyDescent="0.25">
      <c r="L1065" s="38"/>
      <c r="M1065" s="105"/>
      <c r="N1065" s="105"/>
      <c r="O1065" s="38"/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  <c r="AA1065" s="38"/>
      <c r="AB1065" s="38"/>
      <c r="AC1065" s="38"/>
      <c r="AD1065" s="38"/>
      <c r="AE1065" s="38"/>
      <c r="AF1065" s="38"/>
      <c r="AG1065" s="38"/>
      <c r="AH1065" s="38"/>
      <c r="AI1065" s="38"/>
      <c r="AJ1065" s="38"/>
      <c r="AK1065" s="38"/>
      <c r="AL1065" s="38"/>
      <c r="AM1065" s="38"/>
      <c r="AN1065" s="113"/>
      <c r="AO1065" s="113"/>
    </row>
    <row r="1066" spans="12:41" x14ac:dyDescent="0.25">
      <c r="L1066" s="38"/>
      <c r="M1066" s="105"/>
      <c r="N1066" s="105"/>
      <c r="O1066" s="38"/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  <c r="AA1066" s="38"/>
      <c r="AB1066" s="38"/>
      <c r="AC1066" s="38"/>
      <c r="AD1066" s="38"/>
      <c r="AE1066" s="38"/>
      <c r="AF1066" s="38"/>
      <c r="AG1066" s="38"/>
      <c r="AH1066" s="38"/>
      <c r="AI1066" s="38"/>
      <c r="AJ1066" s="38"/>
      <c r="AK1066" s="38"/>
      <c r="AL1066" s="38"/>
      <c r="AM1066" s="38"/>
      <c r="AN1066" s="113"/>
      <c r="AO1066" s="113"/>
    </row>
    <row r="1067" spans="12:41" x14ac:dyDescent="0.25">
      <c r="L1067" s="38"/>
      <c r="M1067" s="105"/>
      <c r="N1067" s="105"/>
      <c r="O1067" s="38"/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  <c r="AA1067" s="38"/>
      <c r="AB1067" s="38"/>
      <c r="AC1067" s="38"/>
      <c r="AD1067" s="38"/>
      <c r="AE1067" s="38"/>
      <c r="AF1067" s="38"/>
      <c r="AG1067" s="38"/>
      <c r="AH1067" s="38"/>
      <c r="AI1067" s="38"/>
      <c r="AJ1067" s="38"/>
      <c r="AK1067" s="38"/>
      <c r="AL1067" s="38"/>
      <c r="AM1067" s="38"/>
      <c r="AN1067" s="113"/>
      <c r="AO1067" s="113"/>
    </row>
    <row r="1068" spans="12:41" x14ac:dyDescent="0.25">
      <c r="L1068" s="38"/>
      <c r="M1068" s="105"/>
      <c r="N1068" s="105"/>
      <c r="O1068" s="38"/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  <c r="AA1068" s="38"/>
      <c r="AB1068" s="38"/>
      <c r="AC1068" s="38"/>
      <c r="AD1068" s="38"/>
      <c r="AE1068" s="38"/>
      <c r="AF1068" s="38"/>
      <c r="AG1068" s="38"/>
      <c r="AH1068" s="38"/>
      <c r="AI1068" s="38"/>
      <c r="AJ1068" s="38"/>
      <c r="AK1068" s="38"/>
      <c r="AL1068" s="38"/>
      <c r="AM1068" s="38"/>
      <c r="AN1068" s="113"/>
      <c r="AO1068" s="113"/>
    </row>
    <row r="1069" spans="12:41" x14ac:dyDescent="0.25">
      <c r="L1069" s="38"/>
      <c r="M1069" s="105"/>
      <c r="N1069" s="105"/>
      <c r="O1069" s="38"/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  <c r="AA1069" s="38"/>
      <c r="AB1069" s="38"/>
      <c r="AC1069" s="38"/>
      <c r="AD1069" s="38"/>
      <c r="AE1069" s="38"/>
      <c r="AF1069" s="38"/>
      <c r="AG1069" s="38"/>
      <c r="AH1069" s="38"/>
      <c r="AI1069" s="38"/>
      <c r="AJ1069" s="38"/>
      <c r="AK1069" s="38"/>
      <c r="AL1069" s="38"/>
      <c r="AM1069" s="38"/>
      <c r="AN1069" s="113"/>
      <c r="AO1069" s="113"/>
    </row>
    <row r="1070" spans="12:41" x14ac:dyDescent="0.25">
      <c r="L1070" s="38"/>
      <c r="M1070" s="105"/>
      <c r="N1070" s="105"/>
      <c r="O1070" s="38"/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  <c r="AA1070" s="38"/>
      <c r="AB1070" s="38"/>
      <c r="AC1070" s="38"/>
      <c r="AD1070" s="38"/>
      <c r="AE1070" s="38"/>
      <c r="AF1070" s="38"/>
      <c r="AG1070" s="38"/>
      <c r="AH1070" s="38"/>
      <c r="AI1070" s="38"/>
      <c r="AJ1070" s="38"/>
      <c r="AK1070" s="38"/>
      <c r="AL1070" s="38"/>
      <c r="AM1070" s="38"/>
      <c r="AN1070" s="113"/>
      <c r="AO1070" s="113"/>
    </row>
    <row r="1071" spans="12:41" x14ac:dyDescent="0.25">
      <c r="L1071" s="38"/>
      <c r="M1071" s="105"/>
      <c r="N1071" s="105"/>
      <c r="O1071" s="38"/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  <c r="AA1071" s="38"/>
      <c r="AB1071" s="38"/>
      <c r="AC1071" s="38"/>
      <c r="AD1071" s="38"/>
      <c r="AE1071" s="38"/>
      <c r="AF1071" s="38"/>
      <c r="AG1071" s="38"/>
      <c r="AH1071" s="38"/>
      <c r="AI1071" s="38"/>
      <c r="AJ1071" s="38"/>
      <c r="AK1071" s="38"/>
      <c r="AL1071" s="38"/>
      <c r="AM1071" s="38"/>
      <c r="AN1071" s="113"/>
      <c r="AO1071" s="113"/>
    </row>
    <row r="1072" spans="12:41" x14ac:dyDescent="0.25">
      <c r="L1072" s="38"/>
      <c r="M1072" s="105"/>
      <c r="N1072" s="105"/>
      <c r="O1072" s="38"/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  <c r="AA1072" s="38"/>
      <c r="AB1072" s="38"/>
      <c r="AC1072" s="38"/>
      <c r="AD1072" s="38"/>
      <c r="AE1072" s="38"/>
      <c r="AF1072" s="38"/>
      <c r="AG1072" s="38"/>
      <c r="AH1072" s="38"/>
      <c r="AI1072" s="38"/>
      <c r="AJ1072" s="38"/>
      <c r="AK1072" s="38"/>
      <c r="AL1072" s="38"/>
      <c r="AM1072" s="38"/>
      <c r="AN1072" s="113"/>
      <c r="AO1072" s="113"/>
    </row>
    <row r="1073" spans="12:41" x14ac:dyDescent="0.25">
      <c r="L1073" s="38"/>
      <c r="M1073" s="105"/>
      <c r="N1073" s="105"/>
      <c r="O1073" s="38"/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  <c r="AA1073" s="38"/>
      <c r="AB1073" s="38"/>
      <c r="AC1073" s="38"/>
      <c r="AD1073" s="38"/>
      <c r="AE1073" s="38"/>
      <c r="AF1073" s="38"/>
      <c r="AG1073" s="38"/>
      <c r="AH1073" s="38"/>
      <c r="AI1073" s="38"/>
      <c r="AJ1073" s="38"/>
      <c r="AK1073" s="38"/>
      <c r="AL1073" s="38"/>
      <c r="AM1073" s="38"/>
      <c r="AN1073" s="113"/>
      <c r="AO1073" s="113"/>
    </row>
    <row r="1074" spans="12:41" x14ac:dyDescent="0.25">
      <c r="L1074" s="38"/>
      <c r="M1074" s="105"/>
      <c r="N1074" s="105"/>
      <c r="O1074" s="38"/>
      <c r="P1074" s="38"/>
      <c r="Q1074" s="38"/>
      <c r="R1074" s="38"/>
      <c r="S1074" s="38"/>
      <c r="T1074" s="38"/>
      <c r="U1074" s="38"/>
      <c r="V1074" s="38"/>
      <c r="W1074" s="38"/>
      <c r="X1074" s="38"/>
      <c r="Y1074" s="38"/>
      <c r="Z1074" s="38"/>
      <c r="AA1074" s="38"/>
      <c r="AB1074" s="38"/>
      <c r="AC1074" s="38"/>
      <c r="AD1074" s="38"/>
      <c r="AE1074" s="38"/>
      <c r="AF1074" s="38"/>
      <c r="AG1074" s="38"/>
      <c r="AH1074" s="38"/>
      <c r="AI1074" s="38"/>
      <c r="AJ1074" s="38"/>
      <c r="AK1074" s="38"/>
      <c r="AL1074" s="38"/>
      <c r="AM1074" s="38"/>
      <c r="AN1074" s="113"/>
      <c r="AO1074" s="113"/>
    </row>
    <row r="1075" spans="12:41" x14ac:dyDescent="0.25">
      <c r="L1075" s="38"/>
      <c r="M1075" s="105"/>
      <c r="N1075" s="105"/>
      <c r="O1075" s="38"/>
      <c r="P1075" s="38"/>
      <c r="Q1075" s="38"/>
      <c r="R1075" s="38"/>
      <c r="S1075" s="38"/>
      <c r="T1075" s="38"/>
      <c r="U1075" s="38"/>
      <c r="V1075" s="38"/>
      <c r="W1075" s="38"/>
      <c r="X1075" s="38"/>
      <c r="Y1075" s="38"/>
      <c r="Z1075" s="38"/>
      <c r="AA1075" s="38"/>
      <c r="AB1075" s="38"/>
      <c r="AC1075" s="38"/>
      <c r="AD1075" s="38"/>
      <c r="AE1075" s="38"/>
      <c r="AF1075" s="38"/>
      <c r="AG1075" s="38"/>
      <c r="AH1075" s="38"/>
      <c r="AI1075" s="38"/>
      <c r="AJ1075" s="38"/>
      <c r="AK1075" s="38"/>
      <c r="AL1075" s="38"/>
      <c r="AM1075" s="38"/>
      <c r="AN1075" s="113"/>
      <c r="AO1075" s="113"/>
    </row>
    <row r="1076" spans="12:41" x14ac:dyDescent="0.25">
      <c r="L1076" s="38"/>
      <c r="M1076" s="105"/>
      <c r="N1076" s="105"/>
      <c r="O1076" s="38"/>
      <c r="P1076" s="38"/>
      <c r="Q1076" s="38"/>
      <c r="R1076" s="38"/>
      <c r="S1076" s="38"/>
      <c r="T1076" s="38"/>
      <c r="U1076" s="38"/>
      <c r="V1076" s="38"/>
      <c r="W1076" s="38"/>
      <c r="X1076" s="38"/>
      <c r="Y1076" s="38"/>
      <c r="Z1076" s="38"/>
      <c r="AA1076" s="38"/>
      <c r="AB1076" s="38"/>
      <c r="AC1076" s="38"/>
      <c r="AD1076" s="38"/>
      <c r="AE1076" s="38"/>
      <c r="AF1076" s="38"/>
      <c r="AG1076" s="38"/>
      <c r="AH1076" s="38"/>
      <c r="AI1076" s="38"/>
      <c r="AJ1076" s="38"/>
      <c r="AK1076" s="38"/>
      <c r="AL1076" s="38"/>
      <c r="AM1076" s="38"/>
      <c r="AN1076" s="113"/>
      <c r="AO1076" s="113"/>
    </row>
    <row r="1077" spans="12:41" x14ac:dyDescent="0.25">
      <c r="L1077" s="38"/>
      <c r="M1077" s="105"/>
      <c r="N1077" s="105"/>
      <c r="O1077" s="38"/>
      <c r="P1077" s="38"/>
      <c r="Q1077" s="38"/>
      <c r="R1077" s="38"/>
      <c r="S1077" s="38"/>
      <c r="T1077" s="38"/>
      <c r="U1077" s="38"/>
      <c r="V1077" s="38"/>
      <c r="W1077" s="38"/>
      <c r="X1077" s="38"/>
      <c r="Y1077" s="38"/>
      <c r="Z1077" s="38"/>
      <c r="AA1077" s="38"/>
      <c r="AB1077" s="38"/>
      <c r="AC1077" s="38"/>
      <c r="AD1077" s="38"/>
      <c r="AE1077" s="38"/>
      <c r="AF1077" s="38"/>
      <c r="AG1077" s="38"/>
      <c r="AH1077" s="38"/>
      <c r="AI1077" s="38"/>
      <c r="AJ1077" s="38"/>
      <c r="AK1077" s="38"/>
      <c r="AL1077" s="38"/>
      <c r="AM1077" s="38"/>
      <c r="AN1077" s="113"/>
      <c r="AO1077" s="113"/>
    </row>
    <row r="1078" spans="12:41" x14ac:dyDescent="0.25">
      <c r="L1078" s="38"/>
      <c r="M1078" s="105"/>
      <c r="N1078" s="105"/>
      <c r="O1078" s="38"/>
      <c r="P1078" s="38"/>
      <c r="Q1078" s="38"/>
      <c r="R1078" s="38"/>
      <c r="S1078" s="38"/>
      <c r="T1078" s="38"/>
      <c r="U1078" s="38"/>
      <c r="V1078" s="38"/>
      <c r="W1078" s="38"/>
      <c r="X1078" s="38"/>
      <c r="Y1078" s="38"/>
      <c r="Z1078" s="38"/>
      <c r="AA1078" s="38"/>
      <c r="AB1078" s="38"/>
      <c r="AC1078" s="38"/>
      <c r="AD1078" s="38"/>
      <c r="AE1078" s="38"/>
      <c r="AF1078" s="38"/>
      <c r="AG1078" s="38"/>
      <c r="AH1078" s="38"/>
      <c r="AI1078" s="38"/>
      <c r="AJ1078" s="38"/>
      <c r="AK1078" s="38"/>
      <c r="AL1078" s="38"/>
      <c r="AM1078" s="38"/>
      <c r="AN1078" s="113"/>
      <c r="AO1078" s="113"/>
    </row>
    <row r="1079" spans="12:41" x14ac:dyDescent="0.25">
      <c r="L1079" s="38"/>
      <c r="M1079" s="105"/>
      <c r="N1079" s="105"/>
      <c r="O1079" s="38"/>
      <c r="P1079" s="38"/>
      <c r="Q1079" s="38"/>
      <c r="R1079" s="38"/>
      <c r="S1079" s="38"/>
      <c r="T1079" s="38"/>
      <c r="U1079" s="38"/>
      <c r="V1079" s="38"/>
      <c r="W1079" s="38"/>
      <c r="X1079" s="38"/>
      <c r="Y1079" s="38"/>
      <c r="Z1079" s="38"/>
      <c r="AA1079" s="38"/>
      <c r="AB1079" s="38"/>
      <c r="AC1079" s="38"/>
      <c r="AD1079" s="38"/>
      <c r="AE1079" s="38"/>
      <c r="AF1079" s="38"/>
      <c r="AG1079" s="38"/>
      <c r="AH1079" s="38"/>
      <c r="AI1079" s="38"/>
      <c r="AJ1079" s="38"/>
      <c r="AK1079" s="38"/>
      <c r="AL1079" s="38"/>
      <c r="AM1079" s="38"/>
      <c r="AN1079" s="113"/>
      <c r="AO1079" s="113"/>
    </row>
    <row r="1080" spans="12:41" x14ac:dyDescent="0.25">
      <c r="L1080" s="38"/>
      <c r="M1080" s="105"/>
      <c r="N1080" s="105"/>
      <c r="O1080" s="38"/>
      <c r="P1080" s="38"/>
      <c r="Q1080" s="38"/>
      <c r="R1080" s="38"/>
      <c r="S1080" s="38"/>
      <c r="T1080" s="38"/>
      <c r="U1080" s="38"/>
      <c r="V1080" s="38"/>
      <c r="W1080" s="38"/>
      <c r="X1080" s="38"/>
      <c r="Y1080" s="38"/>
      <c r="Z1080" s="38"/>
      <c r="AA1080" s="38"/>
      <c r="AB1080" s="38"/>
      <c r="AC1080" s="38"/>
      <c r="AD1080" s="38"/>
      <c r="AE1080" s="38"/>
      <c r="AF1080" s="38"/>
      <c r="AG1080" s="38"/>
      <c r="AH1080" s="38"/>
      <c r="AI1080" s="38"/>
      <c r="AJ1080" s="38"/>
      <c r="AK1080" s="38"/>
      <c r="AL1080" s="38"/>
      <c r="AM1080" s="38"/>
      <c r="AN1080" s="113"/>
      <c r="AO1080" s="113"/>
    </row>
    <row r="1081" spans="12:41" x14ac:dyDescent="0.25">
      <c r="L1081" s="38"/>
      <c r="M1081" s="105"/>
      <c r="N1081" s="105"/>
      <c r="O1081" s="38"/>
      <c r="P1081" s="38"/>
      <c r="Q1081" s="38"/>
      <c r="R1081" s="38"/>
      <c r="S1081" s="38"/>
      <c r="T1081" s="38"/>
      <c r="U1081" s="38"/>
      <c r="V1081" s="38"/>
      <c r="W1081" s="38"/>
      <c r="X1081" s="38"/>
      <c r="Y1081" s="38"/>
      <c r="Z1081" s="38"/>
      <c r="AA1081" s="38"/>
      <c r="AB1081" s="38"/>
      <c r="AC1081" s="38"/>
      <c r="AD1081" s="38"/>
      <c r="AE1081" s="38"/>
      <c r="AF1081" s="38"/>
      <c r="AG1081" s="38"/>
      <c r="AH1081" s="38"/>
      <c r="AI1081" s="38"/>
      <c r="AJ1081" s="38"/>
      <c r="AK1081" s="38"/>
      <c r="AL1081" s="38"/>
      <c r="AM1081" s="38"/>
      <c r="AN1081" s="113"/>
      <c r="AO1081" s="113"/>
    </row>
    <row r="1082" spans="12:41" x14ac:dyDescent="0.25">
      <c r="L1082" s="38"/>
      <c r="M1082" s="105"/>
      <c r="N1082" s="105"/>
      <c r="O1082" s="38"/>
      <c r="P1082" s="38"/>
      <c r="Q1082" s="38"/>
      <c r="R1082" s="38"/>
      <c r="S1082" s="38"/>
      <c r="T1082" s="38"/>
      <c r="U1082" s="38"/>
      <c r="V1082" s="38"/>
      <c r="W1082" s="38"/>
      <c r="X1082" s="38"/>
      <c r="Y1082" s="38"/>
      <c r="Z1082" s="38"/>
      <c r="AA1082" s="38"/>
      <c r="AB1082" s="38"/>
      <c r="AC1082" s="38"/>
      <c r="AD1082" s="38"/>
      <c r="AE1082" s="38"/>
      <c r="AF1082" s="38"/>
      <c r="AG1082" s="38"/>
      <c r="AH1082" s="38"/>
      <c r="AI1082" s="38"/>
      <c r="AJ1082" s="38"/>
      <c r="AK1082" s="38"/>
      <c r="AL1082" s="38"/>
      <c r="AM1082" s="38"/>
      <c r="AN1082" s="113"/>
      <c r="AO1082" s="113"/>
    </row>
    <row r="1083" spans="12:41" x14ac:dyDescent="0.25">
      <c r="L1083" s="38"/>
      <c r="M1083" s="105"/>
      <c r="N1083" s="105"/>
      <c r="O1083" s="38"/>
      <c r="P1083" s="38"/>
      <c r="Q1083" s="38"/>
      <c r="R1083" s="38"/>
      <c r="S1083" s="38"/>
      <c r="T1083" s="38"/>
      <c r="U1083" s="38"/>
      <c r="V1083" s="38"/>
      <c r="W1083" s="38"/>
      <c r="X1083" s="38"/>
      <c r="Y1083" s="38"/>
      <c r="Z1083" s="38"/>
      <c r="AA1083" s="38"/>
      <c r="AB1083" s="38"/>
      <c r="AC1083" s="38"/>
      <c r="AD1083" s="38"/>
      <c r="AE1083" s="38"/>
      <c r="AF1083" s="38"/>
      <c r="AG1083" s="38"/>
      <c r="AH1083" s="38"/>
      <c r="AI1083" s="38"/>
      <c r="AJ1083" s="38"/>
      <c r="AK1083" s="38"/>
      <c r="AL1083" s="38"/>
      <c r="AM1083" s="38"/>
      <c r="AN1083" s="113"/>
      <c r="AO1083" s="113"/>
    </row>
    <row r="1084" spans="12:41" x14ac:dyDescent="0.25">
      <c r="L1084" s="38"/>
      <c r="M1084" s="105"/>
      <c r="N1084" s="105"/>
      <c r="O1084" s="38"/>
      <c r="P1084" s="38"/>
      <c r="Q1084" s="38"/>
      <c r="R1084" s="38"/>
      <c r="S1084" s="38"/>
      <c r="T1084" s="38"/>
      <c r="U1084" s="38"/>
      <c r="V1084" s="38"/>
      <c r="W1084" s="38"/>
      <c r="X1084" s="38"/>
      <c r="Y1084" s="38"/>
      <c r="Z1084" s="38"/>
      <c r="AA1084" s="38"/>
      <c r="AB1084" s="38"/>
      <c r="AC1084" s="38"/>
      <c r="AD1084" s="38"/>
      <c r="AE1084" s="38"/>
      <c r="AF1084" s="38"/>
      <c r="AG1084" s="38"/>
      <c r="AH1084" s="38"/>
      <c r="AI1084" s="38"/>
      <c r="AJ1084" s="38"/>
      <c r="AK1084" s="38"/>
      <c r="AL1084" s="38"/>
      <c r="AM1084" s="38"/>
      <c r="AN1084" s="113"/>
      <c r="AO1084" s="113"/>
    </row>
    <row r="1085" spans="12:41" x14ac:dyDescent="0.25">
      <c r="L1085" s="38"/>
      <c r="M1085" s="105"/>
      <c r="N1085" s="105"/>
      <c r="O1085" s="38"/>
      <c r="P1085" s="38"/>
      <c r="Q1085" s="38"/>
      <c r="R1085" s="38"/>
      <c r="S1085" s="38"/>
      <c r="T1085" s="38"/>
      <c r="U1085" s="38"/>
      <c r="V1085" s="38"/>
      <c r="W1085" s="38"/>
      <c r="X1085" s="38"/>
      <c r="Y1085" s="38"/>
      <c r="Z1085" s="38"/>
      <c r="AA1085" s="38"/>
      <c r="AB1085" s="38"/>
      <c r="AC1085" s="38"/>
      <c r="AD1085" s="38"/>
      <c r="AE1085" s="38"/>
      <c r="AF1085" s="38"/>
      <c r="AG1085" s="38"/>
      <c r="AH1085" s="38"/>
      <c r="AI1085" s="38"/>
      <c r="AJ1085" s="38"/>
      <c r="AK1085" s="38"/>
      <c r="AL1085" s="38"/>
      <c r="AM1085" s="38"/>
      <c r="AN1085" s="113"/>
      <c r="AO1085" s="113"/>
    </row>
    <row r="1086" spans="12:41" x14ac:dyDescent="0.25">
      <c r="L1086" s="38"/>
      <c r="M1086" s="105"/>
      <c r="N1086" s="105"/>
      <c r="O1086" s="38"/>
      <c r="P1086" s="38"/>
      <c r="Q1086" s="38"/>
      <c r="R1086" s="38"/>
      <c r="S1086" s="38"/>
      <c r="T1086" s="38"/>
      <c r="U1086" s="38"/>
      <c r="V1086" s="38"/>
      <c r="W1086" s="38"/>
      <c r="X1086" s="38"/>
      <c r="Y1086" s="38"/>
      <c r="Z1086" s="38"/>
      <c r="AA1086" s="38"/>
      <c r="AB1086" s="38"/>
      <c r="AC1086" s="38"/>
      <c r="AD1086" s="38"/>
      <c r="AE1086" s="38"/>
      <c r="AF1086" s="38"/>
      <c r="AG1086" s="38"/>
      <c r="AH1086" s="38"/>
      <c r="AI1086" s="38"/>
      <c r="AJ1086" s="38"/>
      <c r="AK1086" s="38"/>
      <c r="AL1086" s="38"/>
      <c r="AM1086" s="38"/>
      <c r="AN1086" s="113"/>
      <c r="AO1086" s="113"/>
    </row>
    <row r="1087" spans="12:41" x14ac:dyDescent="0.25">
      <c r="L1087" s="38"/>
      <c r="M1087" s="105"/>
      <c r="N1087" s="105"/>
      <c r="O1087" s="38"/>
      <c r="P1087" s="38"/>
      <c r="Q1087" s="38"/>
      <c r="R1087" s="38"/>
      <c r="S1087" s="38"/>
      <c r="T1087" s="38"/>
      <c r="U1087" s="38"/>
      <c r="V1087" s="38"/>
      <c r="W1087" s="38"/>
      <c r="X1087" s="38"/>
      <c r="Y1087" s="38"/>
      <c r="Z1087" s="38"/>
      <c r="AA1087" s="38"/>
      <c r="AB1087" s="38"/>
      <c r="AC1087" s="38"/>
      <c r="AD1087" s="38"/>
      <c r="AE1087" s="38"/>
      <c r="AF1087" s="38"/>
      <c r="AG1087" s="38"/>
      <c r="AH1087" s="38"/>
      <c r="AI1087" s="38"/>
      <c r="AJ1087" s="38"/>
      <c r="AK1087" s="38"/>
      <c r="AL1087" s="38"/>
      <c r="AM1087" s="38"/>
      <c r="AN1087" s="113"/>
      <c r="AO1087" s="113"/>
    </row>
    <row r="1088" spans="12:41" x14ac:dyDescent="0.25">
      <c r="L1088" s="38"/>
      <c r="M1088" s="105"/>
      <c r="N1088" s="105"/>
      <c r="O1088" s="38"/>
      <c r="P1088" s="38"/>
      <c r="Q1088" s="38"/>
      <c r="R1088" s="38"/>
      <c r="S1088" s="38"/>
      <c r="T1088" s="38"/>
      <c r="U1088" s="38"/>
      <c r="V1088" s="38"/>
      <c r="W1088" s="38"/>
      <c r="X1088" s="38"/>
      <c r="Y1088" s="38"/>
      <c r="Z1088" s="38"/>
      <c r="AA1088" s="38"/>
      <c r="AB1088" s="38"/>
      <c r="AC1088" s="38"/>
      <c r="AD1088" s="38"/>
      <c r="AE1088" s="38"/>
      <c r="AF1088" s="38"/>
      <c r="AG1088" s="38"/>
      <c r="AH1088" s="38"/>
      <c r="AI1088" s="38"/>
      <c r="AJ1088" s="38"/>
      <c r="AK1088" s="38"/>
      <c r="AL1088" s="38"/>
      <c r="AM1088" s="38"/>
      <c r="AN1088" s="113"/>
      <c r="AO1088" s="113"/>
    </row>
    <row r="1089" spans="12:41" x14ac:dyDescent="0.25">
      <c r="L1089" s="38"/>
      <c r="M1089" s="105"/>
      <c r="N1089" s="105"/>
      <c r="O1089" s="38"/>
      <c r="P1089" s="38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  <c r="AA1089" s="38"/>
      <c r="AB1089" s="38"/>
      <c r="AC1089" s="38"/>
      <c r="AD1089" s="38"/>
      <c r="AE1089" s="38"/>
      <c r="AF1089" s="38"/>
      <c r="AG1089" s="38"/>
      <c r="AH1089" s="38"/>
      <c r="AI1089" s="38"/>
      <c r="AJ1089" s="38"/>
      <c r="AK1089" s="38"/>
      <c r="AL1089" s="38"/>
      <c r="AM1089" s="38"/>
      <c r="AN1089" s="113"/>
      <c r="AO1089" s="113"/>
    </row>
    <row r="1090" spans="12:41" x14ac:dyDescent="0.25">
      <c r="L1090" s="38"/>
      <c r="M1090" s="105"/>
      <c r="N1090" s="105"/>
      <c r="O1090" s="38"/>
      <c r="P1090" s="38"/>
      <c r="Q1090" s="38"/>
      <c r="R1090" s="38"/>
      <c r="S1090" s="38"/>
      <c r="T1090" s="38"/>
      <c r="U1090" s="38"/>
      <c r="V1090" s="38"/>
      <c r="W1090" s="38"/>
      <c r="X1090" s="38"/>
      <c r="Y1090" s="38"/>
      <c r="Z1090" s="38"/>
      <c r="AA1090" s="38"/>
      <c r="AB1090" s="38"/>
      <c r="AC1090" s="38"/>
      <c r="AD1090" s="38"/>
      <c r="AE1090" s="38"/>
      <c r="AF1090" s="38"/>
      <c r="AG1090" s="38"/>
      <c r="AH1090" s="38"/>
      <c r="AI1090" s="38"/>
      <c r="AJ1090" s="38"/>
      <c r="AK1090" s="38"/>
      <c r="AL1090" s="38"/>
      <c r="AM1090" s="38"/>
      <c r="AN1090" s="113"/>
      <c r="AO1090" s="113"/>
    </row>
    <row r="1091" spans="12:41" x14ac:dyDescent="0.25">
      <c r="L1091" s="38"/>
      <c r="M1091" s="105"/>
      <c r="N1091" s="105"/>
      <c r="O1091" s="38"/>
      <c r="P1091" s="38"/>
      <c r="Q1091" s="38"/>
      <c r="R1091" s="38"/>
      <c r="S1091" s="38"/>
      <c r="T1091" s="38"/>
      <c r="U1091" s="38"/>
      <c r="V1091" s="38"/>
      <c r="W1091" s="38"/>
      <c r="X1091" s="38"/>
      <c r="Y1091" s="38"/>
      <c r="Z1091" s="38"/>
      <c r="AA1091" s="38"/>
      <c r="AB1091" s="38"/>
      <c r="AC1091" s="38"/>
      <c r="AD1091" s="38"/>
      <c r="AE1091" s="38"/>
      <c r="AF1091" s="38"/>
      <c r="AG1091" s="38"/>
      <c r="AH1091" s="38"/>
      <c r="AI1091" s="38"/>
      <c r="AJ1091" s="38"/>
      <c r="AK1091" s="38"/>
      <c r="AL1091" s="38"/>
      <c r="AM1091" s="38"/>
      <c r="AN1091" s="113"/>
      <c r="AO1091" s="113"/>
    </row>
    <row r="1092" spans="12:41" x14ac:dyDescent="0.25">
      <c r="L1092" s="38"/>
      <c r="M1092" s="105"/>
      <c r="N1092" s="105"/>
      <c r="O1092" s="38"/>
      <c r="P1092" s="38"/>
      <c r="Q1092" s="38"/>
      <c r="R1092" s="38"/>
      <c r="S1092" s="38"/>
      <c r="T1092" s="38"/>
      <c r="U1092" s="38"/>
      <c r="V1092" s="38"/>
      <c r="W1092" s="38"/>
      <c r="X1092" s="38"/>
      <c r="Y1092" s="38"/>
      <c r="Z1092" s="38"/>
      <c r="AA1092" s="38"/>
      <c r="AB1092" s="38"/>
      <c r="AC1092" s="38"/>
      <c r="AD1092" s="38"/>
      <c r="AE1092" s="38"/>
      <c r="AF1092" s="38"/>
      <c r="AG1092" s="38"/>
      <c r="AH1092" s="38"/>
      <c r="AI1092" s="38"/>
      <c r="AJ1092" s="38"/>
      <c r="AK1092" s="38"/>
      <c r="AL1092" s="38"/>
      <c r="AM1092" s="38"/>
      <c r="AN1092" s="113"/>
      <c r="AO1092" s="113"/>
    </row>
    <row r="1093" spans="12:41" x14ac:dyDescent="0.25">
      <c r="L1093" s="38"/>
      <c r="M1093" s="105"/>
      <c r="N1093" s="105"/>
      <c r="O1093" s="38"/>
      <c r="P1093" s="38"/>
      <c r="Q1093" s="38"/>
      <c r="R1093" s="38"/>
      <c r="S1093" s="38"/>
      <c r="T1093" s="38"/>
      <c r="U1093" s="38"/>
      <c r="V1093" s="38"/>
      <c r="W1093" s="38"/>
      <c r="X1093" s="38"/>
      <c r="Y1093" s="38"/>
      <c r="Z1093" s="38"/>
      <c r="AA1093" s="38"/>
      <c r="AB1093" s="38"/>
      <c r="AC1093" s="38"/>
      <c r="AD1093" s="38"/>
      <c r="AE1093" s="38"/>
      <c r="AF1093" s="38"/>
      <c r="AG1093" s="38"/>
      <c r="AH1093" s="38"/>
      <c r="AI1093" s="38"/>
      <c r="AJ1093" s="38"/>
      <c r="AK1093" s="38"/>
      <c r="AL1093" s="38"/>
      <c r="AM1093" s="38"/>
      <c r="AN1093" s="113"/>
      <c r="AO1093" s="113"/>
    </row>
    <row r="1094" spans="12:41" x14ac:dyDescent="0.25">
      <c r="L1094" s="38"/>
      <c r="M1094" s="105"/>
      <c r="N1094" s="105"/>
      <c r="O1094" s="38"/>
      <c r="P1094" s="38"/>
      <c r="Q1094" s="38"/>
      <c r="R1094" s="38"/>
      <c r="S1094" s="38"/>
      <c r="T1094" s="38"/>
      <c r="U1094" s="38"/>
      <c r="V1094" s="38"/>
      <c r="W1094" s="38"/>
      <c r="X1094" s="38"/>
      <c r="Y1094" s="38"/>
      <c r="Z1094" s="38"/>
      <c r="AA1094" s="38"/>
      <c r="AB1094" s="38"/>
      <c r="AC1094" s="38"/>
      <c r="AD1094" s="38"/>
      <c r="AE1094" s="38"/>
      <c r="AF1094" s="38"/>
      <c r="AG1094" s="38"/>
      <c r="AH1094" s="38"/>
      <c r="AI1094" s="38"/>
      <c r="AJ1094" s="38"/>
      <c r="AK1094" s="38"/>
      <c r="AL1094" s="38"/>
      <c r="AM1094" s="38"/>
      <c r="AN1094" s="113"/>
      <c r="AO1094" s="113"/>
    </row>
    <row r="1095" spans="12:41" x14ac:dyDescent="0.25">
      <c r="L1095" s="38"/>
      <c r="M1095" s="105"/>
      <c r="N1095" s="105"/>
      <c r="O1095" s="38"/>
      <c r="P1095" s="38"/>
      <c r="Q1095" s="38"/>
      <c r="R1095" s="38"/>
      <c r="S1095" s="38"/>
      <c r="T1095" s="38"/>
      <c r="U1095" s="38"/>
      <c r="V1095" s="38"/>
      <c r="W1095" s="38"/>
      <c r="X1095" s="38"/>
      <c r="Y1095" s="38"/>
      <c r="Z1095" s="38"/>
      <c r="AA1095" s="38"/>
      <c r="AB1095" s="38"/>
      <c r="AC1095" s="38"/>
      <c r="AD1095" s="38"/>
      <c r="AE1095" s="38"/>
      <c r="AF1095" s="38"/>
      <c r="AG1095" s="38"/>
      <c r="AH1095" s="38"/>
      <c r="AI1095" s="38"/>
      <c r="AJ1095" s="38"/>
      <c r="AK1095" s="38"/>
      <c r="AL1095" s="38"/>
      <c r="AM1095" s="38"/>
      <c r="AN1095" s="113"/>
      <c r="AO1095" s="113"/>
    </row>
    <row r="1096" spans="12:41" x14ac:dyDescent="0.25">
      <c r="L1096" s="38"/>
      <c r="M1096" s="105"/>
      <c r="N1096" s="105"/>
      <c r="O1096" s="38"/>
      <c r="P1096" s="38"/>
      <c r="Q1096" s="38"/>
      <c r="R1096" s="38"/>
      <c r="S1096" s="38"/>
      <c r="T1096" s="38"/>
      <c r="U1096" s="38"/>
      <c r="V1096" s="38"/>
      <c r="W1096" s="38"/>
      <c r="X1096" s="38"/>
      <c r="Y1096" s="38"/>
      <c r="Z1096" s="38"/>
      <c r="AA1096" s="38"/>
      <c r="AB1096" s="38"/>
      <c r="AC1096" s="38"/>
      <c r="AD1096" s="38"/>
      <c r="AE1096" s="38"/>
      <c r="AF1096" s="38"/>
      <c r="AG1096" s="38"/>
      <c r="AH1096" s="38"/>
      <c r="AI1096" s="38"/>
      <c r="AJ1096" s="38"/>
      <c r="AK1096" s="38"/>
      <c r="AL1096" s="38"/>
      <c r="AM1096" s="38"/>
      <c r="AN1096" s="113"/>
      <c r="AO1096" s="113"/>
    </row>
    <row r="1097" spans="12:41" x14ac:dyDescent="0.25">
      <c r="L1097" s="38"/>
      <c r="M1097" s="105"/>
      <c r="N1097" s="105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  <c r="AA1097" s="38"/>
      <c r="AB1097" s="38"/>
      <c r="AC1097" s="38"/>
      <c r="AD1097" s="38"/>
      <c r="AE1097" s="38"/>
      <c r="AF1097" s="38"/>
      <c r="AG1097" s="38"/>
      <c r="AH1097" s="38"/>
      <c r="AI1097" s="38"/>
      <c r="AJ1097" s="38"/>
      <c r="AK1097" s="38"/>
      <c r="AL1097" s="38"/>
      <c r="AM1097" s="38"/>
      <c r="AN1097" s="113"/>
      <c r="AO1097" s="113"/>
    </row>
    <row r="1098" spans="12:41" x14ac:dyDescent="0.25">
      <c r="L1098" s="38"/>
      <c r="M1098" s="105"/>
      <c r="N1098" s="105"/>
      <c r="O1098" s="38"/>
      <c r="P1098" s="38"/>
      <c r="Q1098" s="38"/>
      <c r="R1098" s="38"/>
      <c r="S1098" s="38"/>
      <c r="T1098" s="38"/>
      <c r="U1098" s="38"/>
      <c r="V1098" s="38"/>
      <c r="W1098" s="38"/>
      <c r="X1098" s="38"/>
      <c r="Y1098" s="38"/>
      <c r="Z1098" s="38"/>
      <c r="AA1098" s="38"/>
      <c r="AB1098" s="38"/>
      <c r="AC1098" s="38"/>
      <c r="AD1098" s="38"/>
      <c r="AE1098" s="38"/>
      <c r="AF1098" s="38"/>
      <c r="AG1098" s="38"/>
      <c r="AH1098" s="38"/>
      <c r="AI1098" s="38"/>
      <c r="AJ1098" s="38"/>
      <c r="AK1098" s="38"/>
      <c r="AL1098" s="38"/>
      <c r="AM1098" s="38"/>
      <c r="AN1098" s="113"/>
      <c r="AO1098" s="113"/>
    </row>
    <row r="1099" spans="12:41" x14ac:dyDescent="0.25">
      <c r="L1099" s="38"/>
      <c r="M1099" s="105"/>
      <c r="N1099" s="105"/>
      <c r="O1099" s="38"/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  <c r="AA1099" s="38"/>
      <c r="AB1099" s="38"/>
      <c r="AC1099" s="38"/>
      <c r="AD1099" s="38"/>
      <c r="AE1099" s="38"/>
      <c r="AF1099" s="38"/>
      <c r="AG1099" s="38"/>
      <c r="AH1099" s="38"/>
      <c r="AI1099" s="38"/>
      <c r="AJ1099" s="38"/>
      <c r="AK1099" s="38"/>
      <c r="AL1099" s="38"/>
      <c r="AM1099" s="38"/>
      <c r="AN1099" s="113"/>
      <c r="AO1099" s="113"/>
    </row>
    <row r="1100" spans="12:41" x14ac:dyDescent="0.25">
      <c r="L1100" s="38"/>
      <c r="M1100" s="105"/>
      <c r="N1100" s="105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  <c r="AA1100" s="38"/>
      <c r="AB1100" s="38"/>
      <c r="AC1100" s="38"/>
      <c r="AD1100" s="38"/>
      <c r="AE1100" s="38"/>
      <c r="AF1100" s="38"/>
      <c r="AG1100" s="38"/>
      <c r="AH1100" s="38"/>
      <c r="AI1100" s="38"/>
      <c r="AJ1100" s="38"/>
      <c r="AK1100" s="38"/>
      <c r="AL1100" s="38"/>
      <c r="AM1100" s="38"/>
      <c r="AN1100" s="113"/>
      <c r="AO1100" s="113"/>
    </row>
    <row r="1101" spans="12:41" x14ac:dyDescent="0.25">
      <c r="L1101" s="38"/>
      <c r="M1101" s="105"/>
      <c r="N1101" s="105"/>
      <c r="O1101" s="38"/>
      <c r="P1101" s="38"/>
      <c r="Q1101" s="38"/>
      <c r="R1101" s="38"/>
      <c r="S1101" s="38"/>
      <c r="T1101" s="38"/>
      <c r="U1101" s="38"/>
      <c r="V1101" s="38"/>
      <c r="W1101" s="38"/>
      <c r="X1101" s="38"/>
      <c r="Y1101" s="38"/>
      <c r="Z1101" s="38"/>
      <c r="AA1101" s="38"/>
      <c r="AB1101" s="38"/>
      <c r="AC1101" s="38"/>
      <c r="AD1101" s="38"/>
      <c r="AE1101" s="38"/>
      <c r="AF1101" s="38"/>
      <c r="AG1101" s="38"/>
      <c r="AH1101" s="38"/>
      <c r="AI1101" s="38"/>
      <c r="AJ1101" s="38"/>
      <c r="AK1101" s="38"/>
      <c r="AL1101" s="38"/>
      <c r="AM1101" s="38"/>
      <c r="AN1101" s="113"/>
      <c r="AO1101" s="113"/>
    </row>
    <row r="1102" spans="12:41" x14ac:dyDescent="0.25">
      <c r="L1102" s="38"/>
      <c r="M1102" s="105"/>
      <c r="N1102" s="105"/>
      <c r="O1102" s="38"/>
      <c r="P1102" s="38"/>
      <c r="Q1102" s="38"/>
      <c r="R1102" s="38"/>
      <c r="S1102" s="38"/>
      <c r="T1102" s="38"/>
      <c r="U1102" s="38"/>
      <c r="V1102" s="38"/>
      <c r="W1102" s="38"/>
      <c r="X1102" s="38"/>
      <c r="Y1102" s="38"/>
      <c r="Z1102" s="38"/>
      <c r="AA1102" s="38"/>
      <c r="AB1102" s="38"/>
      <c r="AC1102" s="38"/>
      <c r="AD1102" s="38"/>
      <c r="AE1102" s="38"/>
      <c r="AF1102" s="38"/>
      <c r="AG1102" s="38"/>
      <c r="AH1102" s="38"/>
      <c r="AI1102" s="38"/>
      <c r="AJ1102" s="38"/>
      <c r="AK1102" s="38"/>
      <c r="AL1102" s="38"/>
      <c r="AM1102" s="38"/>
      <c r="AN1102" s="113"/>
      <c r="AO1102" s="113"/>
    </row>
    <row r="1103" spans="12:41" x14ac:dyDescent="0.25">
      <c r="L1103" s="38"/>
      <c r="M1103" s="105"/>
      <c r="N1103" s="105"/>
      <c r="O1103" s="38"/>
      <c r="P1103" s="38"/>
      <c r="Q1103" s="38"/>
      <c r="R1103" s="38"/>
      <c r="S1103" s="38"/>
      <c r="T1103" s="38"/>
      <c r="U1103" s="38"/>
      <c r="V1103" s="38"/>
      <c r="W1103" s="38"/>
      <c r="X1103" s="38"/>
      <c r="Y1103" s="38"/>
      <c r="Z1103" s="38"/>
      <c r="AA1103" s="38"/>
      <c r="AB1103" s="38"/>
      <c r="AC1103" s="38"/>
      <c r="AD1103" s="38"/>
      <c r="AE1103" s="38"/>
      <c r="AF1103" s="38"/>
      <c r="AG1103" s="38"/>
      <c r="AH1103" s="38"/>
      <c r="AI1103" s="38"/>
      <c r="AJ1103" s="38"/>
      <c r="AK1103" s="38"/>
      <c r="AL1103" s="38"/>
      <c r="AM1103" s="38"/>
      <c r="AN1103" s="113"/>
      <c r="AO1103" s="113"/>
    </row>
    <row r="1104" spans="12:41" x14ac:dyDescent="0.25">
      <c r="L1104" s="38"/>
      <c r="M1104" s="105"/>
      <c r="N1104" s="105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  <c r="AC1104" s="38"/>
      <c r="AD1104" s="38"/>
      <c r="AE1104" s="38"/>
      <c r="AF1104" s="38"/>
      <c r="AG1104" s="38"/>
      <c r="AH1104" s="38"/>
      <c r="AI1104" s="38"/>
      <c r="AJ1104" s="38"/>
      <c r="AK1104" s="38"/>
      <c r="AL1104" s="38"/>
      <c r="AM1104" s="38"/>
      <c r="AN1104" s="113"/>
      <c r="AO1104" s="113"/>
    </row>
    <row r="1105" spans="12:41" x14ac:dyDescent="0.25">
      <c r="L1105" s="38"/>
      <c r="M1105" s="105"/>
      <c r="N1105" s="105"/>
      <c r="O1105" s="38"/>
      <c r="P1105" s="38"/>
      <c r="Q1105" s="38"/>
      <c r="R1105" s="38"/>
      <c r="S1105" s="38"/>
      <c r="T1105" s="38"/>
      <c r="U1105" s="38"/>
      <c r="V1105" s="38"/>
      <c r="W1105" s="38"/>
      <c r="X1105" s="38"/>
      <c r="Y1105" s="38"/>
      <c r="Z1105" s="38"/>
      <c r="AA1105" s="38"/>
      <c r="AB1105" s="38"/>
      <c r="AC1105" s="38"/>
      <c r="AD1105" s="38"/>
      <c r="AE1105" s="38"/>
      <c r="AF1105" s="38"/>
      <c r="AG1105" s="38"/>
      <c r="AH1105" s="38"/>
      <c r="AI1105" s="38"/>
      <c r="AJ1105" s="38"/>
      <c r="AK1105" s="38"/>
      <c r="AL1105" s="38"/>
      <c r="AM1105" s="38"/>
      <c r="AN1105" s="113"/>
      <c r="AO1105" s="113"/>
    </row>
    <row r="1106" spans="12:41" x14ac:dyDescent="0.25">
      <c r="L1106" s="38"/>
      <c r="M1106" s="105"/>
      <c r="N1106" s="105"/>
      <c r="O1106" s="38"/>
      <c r="P1106" s="38"/>
      <c r="Q1106" s="38"/>
      <c r="R1106" s="38"/>
      <c r="S1106" s="38"/>
      <c r="T1106" s="38"/>
      <c r="U1106" s="38"/>
      <c r="V1106" s="38"/>
      <c r="W1106" s="38"/>
      <c r="X1106" s="38"/>
      <c r="Y1106" s="38"/>
      <c r="Z1106" s="38"/>
      <c r="AA1106" s="38"/>
      <c r="AB1106" s="38"/>
      <c r="AC1106" s="38"/>
      <c r="AD1106" s="38"/>
      <c r="AE1106" s="38"/>
      <c r="AF1106" s="38"/>
      <c r="AG1106" s="38"/>
      <c r="AH1106" s="38"/>
      <c r="AI1106" s="38"/>
      <c r="AJ1106" s="38"/>
      <c r="AK1106" s="38"/>
      <c r="AL1106" s="38"/>
      <c r="AM1106" s="38"/>
      <c r="AN1106" s="113"/>
      <c r="AO1106" s="113"/>
    </row>
    <row r="1107" spans="12:41" x14ac:dyDescent="0.25">
      <c r="L1107" s="38"/>
      <c r="M1107" s="105"/>
      <c r="N1107" s="105"/>
      <c r="O1107" s="38"/>
      <c r="P1107" s="38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  <c r="AA1107" s="38"/>
      <c r="AB1107" s="38"/>
      <c r="AC1107" s="38"/>
      <c r="AD1107" s="38"/>
      <c r="AE1107" s="38"/>
      <c r="AF1107" s="38"/>
      <c r="AG1107" s="38"/>
      <c r="AH1107" s="38"/>
      <c r="AI1107" s="38"/>
      <c r="AJ1107" s="38"/>
      <c r="AK1107" s="38"/>
      <c r="AL1107" s="38"/>
      <c r="AM1107" s="38"/>
      <c r="AN1107" s="113"/>
      <c r="AO1107" s="113"/>
    </row>
    <row r="1108" spans="12:41" x14ac:dyDescent="0.25">
      <c r="L1108" s="38"/>
      <c r="M1108" s="105"/>
      <c r="N1108" s="105"/>
      <c r="O1108" s="38"/>
      <c r="P1108" s="38"/>
      <c r="Q1108" s="38"/>
      <c r="R1108" s="38"/>
      <c r="S1108" s="38"/>
      <c r="T1108" s="38"/>
      <c r="U1108" s="38"/>
      <c r="V1108" s="38"/>
      <c r="W1108" s="38"/>
      <c r="X1108" s="38"/>
      <c r="Y1108" s="38"/>
      <c r="Z1108" s="38"/>
      <c r="AA1108" s="38"/>
      <c r="AB1108" s="38"/>
      <c r="AC1108" s="38"/>
      <c r="AD1108" s="38"/>
      <c r="AE1108" s="38"/>
      <c r="AF1108" s="38"/>
      <c r="AG1108" s="38"/>
      <c r="AH1108" s="38"/>
      <c r="AI1108" s="38"/>
      <c r="AJ1108" s="38"/>
      <c r="AK1108" s="38"/>
      <c r="AL1108" s="38"/>
      <c r="AM1108" s="38"/>
      <c r="AN1108" s="113"/>
      <c r="AO1108" s="113"/>
    </row>
    <row r="1109" spans="12:41" x14ac:dyDescent="0.25">
      <c r="L1109" s="38"/>
      <c r="M1109" s="105"/>
      <c r="N1109" s="105"/>
      <c r="O1109" s="38"/>
      <c r="P1109" s="38"/>
      <c r="Q1109" s="38"/>
      <c r="R1109" s="38"/>
      <c r="S1109" s="38"/>
      <c r="T1109" s="38"/>
      <c r="U1109" s="38"/>
      <c r="V1109" s="38"/>
      <c r="W1109" s="38"/>
      <c r="X1109" s="38"/>
      <c r="Y1109" s="38"/>
      <c r="Z1109" s="38"/>
      <c r="AA1109" s="38"/>
      <c r="AB1109" s="38"/>
      <c r="AC1109" s="38"/>
      <c r="AD1109" s="38"/>
      <c r="AE1109" s="38"/>
      <c r="AF1109" s="38"/>
      <c r="AG1109" s="38"/>
      <c r="AH1109" s="38"/>
      <c r="AI1109" s="38"/>
      <c r="AJ1109" s="38"/>
      <c r="AK1109" s="38"/>
      <c r="AL1109" s="38"/>
      <c r="AM1109" s="38"/>
      <c r="AN1109" s="113"/>
      <c r="AO1109" s="113"/>
    </row>
    <row r="1110" spans="12:41" x14ac:dyDescent="0.25">
      <c r="L1110" s="38"/>
      <c r="M1110" s="105"/>
      <c r="N1110" s="105"/>
      <c r="O1110" s="38"/>
      <c r="P1110" s="38"/>
      <c r="Q1110" s="38"/>
      <c r="R1110" s="38"/>
      <c r="S1110" s="38"/>
      <c r="T1110" s="38"/>
      <c r="U1110" s="38"/>
      <c r="V1110" s="38"/>
      <c r="W1110" s="38"/>
      <c r="X1110" s="38"/>
      <c r="Y1110" s="38"/>
      <c r="Z1110" s="38"/>
      <c r="AA1110" s="38"/>
      <c r="AB1110" s="38"/>
      <c r="AC1110" s="38"/>
      <c r="AD1110" s="38"/>
      <c r="AE1110" s="38"/>
      <c r="AF1110" s="38"/>
      <c r="AG1110" s="38"/>
      <c r="AH1110" s="38"/>
      <c r="AI1110" s="38"/>
      <c r="AJ1110" s="38"/>
      <c r="AK1110" s="38"/>
      <c r="AL1110" s="38"/>
      <c r="AM1110" s="38"/>
      <c r="AN1110" s="113"/>
      <c r="AO1110" s="113"/>
    </row>
    <row r="1111" spans="12:41" x14ac:dyDescent="0.25">
      <c r="L1111" s="38"/>
      <c r="M1111" s="105"/>
      <c r="N1111" s="105"/>
      <c r="O1111" s="38"/>
      <c r="P1111" s="38"/>
      <c r="Q1111" s="38"/>
      <c r="R1111" s="38"/>
      <c r="S1111" s="38"/>
      <c r="T1111" s="38"/>
      <c r="U1111" s="38"/>
      <c r="V1111" s="38"/>
      <c r="W1111" s="38"/>
      <c r="X1111" s="38"/>
      <c r="Y1111" s="38"/>
      <c r="Z1111" s="38"/>
      <c r="AA1111" s="38"/>
      <c r="AB1111" s="38"/>
      <c r="AC1111" s="38"/>
      <c r="AD1111" s="38"/>
      <c r="AE1111" s="38"/>
      <c r="AF1111" s="38"/>
      <c r="AG1111" s="38"/>
      <c r="AH1111" s="38"/>
      <c r="AI1111" s="38"/>
      <c r="AJ1111" s="38"/>
      <c r="AK1111" s="38"/>
      <c r="AL1111" s="38"/>
      <c r="AM1111" s="38"/>
      <c r="AN1111" s="113"/>
      <c r="AO1111" s="113"/>
    </row>
    <row r="1112" spans="12:41" x14ac:dyDescent="0.25">
      <c r="L1112" s="38"/>
      <c r="M1112" s="105"/>
      <c r="N1112" s="105"/>
      <c r="O1112" s="38"/>
      <c r="P1112" s="38"/>
      <c r="Q1112" s="38"/>
      <c r="R1112" s="38"/>
      <c r="S1112" s="38"/>
      <c r="T1112" s="38"/>
      <c r="U1112" s="38"/>
      <c r="V1112" s="38"/>
      <c r="W1112" s="38"/>
      <c r="X1112" s="38"/>
      <c r="Y1112" s="38"/>
      <c r="Z1112" s="38"/>
      <c r="AA1112" s="38"/>
      <c r="AB1112" s="38"/>
      <c r="AC1112" s="38"/>
      <c r="AD1112" s="38"/>
      <c r="AE1112" s="38"/>
      <c r="AF1112" s="38"/>
      <c r="AG1112" s="38"/>
      <c r="AH1112" s="38"/>
      <c r="AI1112" s="38"/>
      <c r="AJ1112" s="38"/>
      <c r="AK1112" s="38"/>
      <c r="AL1112" s="38"/>
      <c r="AM1112" s="38"/>
      <c r="AN1112" s="113"/>
      <c r="AO1112" s="113"/>
    </row>
    <row r="1113" spans="12:41" x14ac:dyDescent="0.25">
      <c r="L1113" s="38"/>
      <c r="M1113" s="105"/>
      <c r="N1113" s="105"/>
      <c r="O1113" s="38"/>
      <c r="P1113" s="38"/>
      <c r="Q1113" s="38"/>
      <c r="R1113" s="38"/>
      <c r="S1113" s="38"/>
      <c r="T1113" s="38"/>
      <c r="U1113" s="38"/>
      <c r="V1113" s="38"/>
      <c r="W1113" s="38"/>
      <c r="X1113" s="38"/>
      <c r="Y1113" s="38"/>
      <c r="Z1113" s="38"/>
      <c r="AA1113" s="38"/>
      <c r="AB1113" s="38"/>
      <c r="AC1113" s="38"/>
      <c r="AD1113" s="38"/>
      <c r="AE1113" s="38"/>
      <c r="AF1113" s="38"/>
      <c r="AG1113" s="38"/>
      <c r="AH1113" s="38"/>
      <c r="AI1113" s="38"/>
      <c r="AJ1113" s="38"/>
      <c r="AK1113" s="38"/>
      <c r="AL1113" s="38"/>
      <c r="AM1113" s="38"/>
      <c r="AN1113" s="113"/>
      <c r="AO1113" s="113"/>
    </row>
    <row r="1114" spans="12:41" x14ac:dyDescent="0.25">
      <c r="L1114" s="38"/>
      <c r="M1114" s="105"/>
      <c r="N1114" s="105"/>
      <c r="O1114" s="38"/>
      <c r="P1114" s="38"/>
      <c r="Q1114" s="38"/>
      <c r="R1114" s="38"/>
      <c r="S1114" s="38"/>
      <c r="T1114" s="38"/>
      <c r="U1114" s="38"/>
      <c r="V1114" s="38"/>
      <c r="W1114" s="38"/>
      <c r="X1114" s="38"/>
      <c r="Y1114" s="38"/>
      <c r="Z1114" s="38"/>
      <c r="AA1114" s="38"/>
      <c r="AB1114" s="38"/>
      <c r="AC1114" s="38"/>
      <c r="AD1114" s="38"/>
      <c r="AE1114" s="38"/>
      <c r="AF1114" s="38"/>
      <c r="AG1114" s="38"/>
      <c r="AH1114" s="38"/>
      <c r="AI1114" s="38"/>
      <c r="AJ1114" s="38"/>
      <c r="AK1114" s="38"/>
      <c r="AL1114" s="38"/>
      <c r="AM1114" s="38"/>
      <c r="AN1114" s="113"/>
      <c r="AO1114" s="113"/>
    </row>
    <row r="1115" spans="12:41" x14ac:dyDescent="0.25">
      <c r="L1115" s="38"/>
      <c r="M1115" s="105"/>
      <c r="N1115" s="105"/>
      <c r="O1115" s="38"/>
      <c r="P1115" s="38"/>
      <c r="Q1115" s="38"/>
      <c r="R1115" s="38"/>
      <c r="S1115" s="38"/>
      <c r="T1115" s="38"/>
      <c r="U1115" s="38"/>
      <c r="V1115" s="38"/>
      <c r="W1115" s="38"/>
      <c r="X1115" s="38"/>
      <c r="Y1115" s="38"/>
      <c r="Z1115" s="38"/>
      <c r="AA1115" s="38"/>
      <c r="AB1115" s="38"/>
      <c r="AC1115" s="38"/>
      <c r="AD1115" s="38"/>
      <c r="AE1115" s="38"/>
      <c r="AF1115" s="38"/>
      <c r="AG1115" s="38"/>
      <c r="AH1115" s="38"/>
      <c r="AI1115" s="38"/>
      <c r="AJ1115" s="38"/>
      <c r="AK1115" s="38"/>
      <c r="AL1115" s="38"/>
      <c r="AM1115" s="38"/>
      <c r="AN1115" s="113"/>
      <c r="AO1115" s="113"/>
    </row>
    <row r="1116" spans="12:41" x14ac:dyDescent="0.25">
      <c r="L1116" s="38"/>
      <c r="M1116" s="105"/>
      <c r="N1116" s="105"/>
      <c r="O1116" s="38"/>
      <c r="P1116" s="38"/>
      <c r="Q1116" s="38"/>
      <c r="R1116" s="38"/>
      <c r="S1116" s="38"/>
      <c r="T1116" s="38"/>
      <c r="U1116" s="38"/>
      <c r="V1116" s="38"/>
      <c r="W1116" s="38"/>
      <c r="X1116" s="38"/>
      <c r="Y1116" s="38"/>
      <c r="Z1116" s="38"/>
      <c r="AA1116" s="38"/>
      <c r="AB1116" s="38"/>
      <c r="AC1116" s="38"/>
      <c r="AD1116" s="38"/>
      <c r="AE1116" s="38"/>
      <c r="AF1116" s="38"/>
      <c r="AG1116" s="38"/>
      <c r="AH1116" s="38"/>
      <c r="AI1116" s="38"/>
      <c r="AJ1116" s="38"/>
      <c r="AK1116" s="38"/>
      <c r="AL1116" s="38"/>
      <c r="AM1116" s="38"/>
      <c r="AN1116" s="113"/>
      <c r="AO1116" s="113"/>
    </row>
    <row r="1117" spans="12:41" x14ac:dyDescent="0.25">
      <c r="L1117" s="38"/>
      <c r="M1117" s="105"/>
      <c r="N1117" s="105"/>
      <c r="O1117" s="38"/>
      <c r="P1117" s="38"/>
      <c r="Q1117" s="38"/>
      <c r="R1117" s="38"/>
      <c r="S1117" s="38"/>
      <c r="T1117" s="38"/>
      <c r="U1117" s="38"/>
      <c r="V1117" s="38"/>
      <c r="W1117" s="38"/>
      <c r="X1117" s="38"/>
      <c r="Y1117" s="38"/>
      <c r="Z1117" s="38"/>
      <c r="AA1117" s="38"/>
      <c r="AB1117" s="38"/>
      <c r="AC1117" s="38"/>
      <c r="AD1117" s="38"/>
      <c r="AE1117" s="38"/>
      <c r="AF1117" s="38"/>
      <c r="AG1117" s="38"/>
      <c r="AH1117" s="38"/>
      <c r="AI1117" s="38"/>
      <c r="AJ1117" s="38"/>
      <c r="AK1117" s="38"/>
      <c r="AL1117" s="38"/>
      <c r="AM1117" s="38"/>
      <c r="AN1117" s="113"/>
      <c r="AO1117" s="113"/>
    </row>
    <row r="1118" spans="12:41" x14ac:dyDescent="0.25">
      <c r="L1118" s="38"/>
      <c r="M1118" s="105"/>
      <c r="N1118" s="105"/>
      <c r="O1118" s="38"/>
      <c r="P1118" s="38"/>
      <c r="Q1118" s="38"/>
      <c r="R1118" s="38"/>
      <c r="S1118" s="38"/>
      <c r="T1118" s="38"/>
      <c r="U1118" s="38"/>
      <c r="V1118" s="38"/>
      <c r="W1118" s="38"/>
      <c r="X1118" s="38"/>
      <c r="Y1118" s="38"/>
      <c r="Z1118" s="38"/>
      <c r="AA1118" s="38"/>
      <c r="AB1118" s="38"/>
      <c r="AC1118" s="38"/>
      <c r="AD1118" s="38"/>
      <c r="AE1118" s="38"/>
      <c r="AF1118" s="38"/>
      <c r="AG1118" s="38"/>
      <c r="AH1118" s="38"/>
      <c r="AI1118" s="38"/>
      <c r="AJ1118" s="38"/>
      <c r="AK1118" s="38"/>
      <c r="AL1118" s="38"/>
      <c r="AM1118" s="38"/>
      <c r="AN1118" s="113"/>
      <c r="AO1118" s="113"/>
    </row>
    <row r="1119" spans="12:41" x14ac:dyDescent="0.25">
      <c r="L1119" s="38"/>
      <c r="M1119" s="105"/>
      <c r="N1119" s="105"/>
      <c r="O1119" s="38"/>
      <c r="P1119" s="38"/>
      <c r="Q1119" s="38"/>
      <c r="R1119" s="38"/>
      <c r="S1119" s="38"/>
      <c r="T1119" s="38"/>
      <c r="U1119" s="38"/>
      <c r="V1119" s="38"/>
      <c r="W1119" s="38"/>
      <c r="X1119" s="38"/>
      <c r="Y1119" s="38"/>
      <c r="Z1119" s="38"/>
      <c r="AA1119" s="38"/>
      <c r="AB1119" s="38"/>
      <c r="AC1119" s="38"/>
      <c r="AD1119" s="38"/>
      <c r="AE1119" s="38"/>
      <c r="AF1119" s="38"/>
      <c r="AG1119" s="38"/>
      <c r="AH1119" s="38"/>
      <c r="AI1119" s="38"/>
      <c r="AJ1119" s="38"/>
      <c r="AK1119" s="38"/>
      <c r="AL1119" s="38"/>
      <c r="AM1119" s="38"/>
      <c r="AN1119" s="113"/>
      <c r="AO1119" s="113"/>
    </row>
    <row r="1120" spans="12:41" x14ac:dyDescent="0.25">
      <c r="L1120" s="38"/>
      <c r="M1120" s="105"/>
      <c r="N1120" s="105"/>
      <c r="O1120" s="38"/>
      <c r="P1120" s="38"/>
      <c r="Q1120" s="38"/>
      <c r="R1120" s="38"/>
      <c r="S1120" s="38"/>
      <c r="T1120" s="38"/>
      <c r="U1120" s="38"/>
      <c r="V1120" s="38"/>
      <c r="W1120" s="38"/>
      <c r="X1120" s="38"/>
      <c r="Y1120" s="38"/>
      <c r="Z1120" s="38"/>
      <c r="AA1120" s="38"/>
      <c r="AB1120" s="38"/>
      <c r="AC1120" s="38"/>
      <c r="AD1120" s="38"/>
      <c r="AE1120" s="38"/>
      <c r="AF1120" s="38"/>
      <c r="AG1120" s="38"/>
      <c r="AH1120" s="38"/>
      <c r="AI1120" s="38"/>
      <c r="AJ1120" s="38"/>
      <c r="AK1120" s="38"/>
      <c r="AL1120" s="38"/>
      <c r="AM1120" s="38"/>
      <c r="AN1120" s="113"/>
      <c r="AO1120" s="113"/>
    </row>
    <row r="1121" spans="12:41" x14ac:dyDescent="0.25">
      <c r="L1121" s="38"/>
      <c r="M1121" s="105"/>
      <c r="N1121" s="105"/>
      <c r="O1121" s="38"/>
      <c r="P1121" s="38"/>
      <c r="Q1121" s="38"/>
      <c r="R1121" s="38"/>
      <c r="S1121" s="38"/>
      <c r="T1121" s="38"/>
      <c r="U1121" s="38"/>
      <c r="V1121" s="38"/>
      <c r="W1121" s="38"/>
      <c r="X1121" s="38"/>
      <c r="Y1121" s="38"/>
      <c r="Z1121" s="38"/>
      <c r="AA1121" s="38"/>
      <c r="AB1121" s="38"/>
      <c r="AC1121" s="38"/>
      <c r="AD1121" s="38"/>
      <c r="AE1121" s="38"/>
      <c r="AF1121" s="38"/>
      <c r="AG1121" s="38"/>
      <c r="AH1121" s="38"/>
      <c r="AI1121" s="38"/>
      <c r="AJ1121" s="38"/>
      <c r="AK1121" s="38"/>
      <c r="AL1121" s="38"/>
      <c r="AM1121" s="38"/>
      <c r="AN1121" s="113"/>
      <c r="AO1121" s="113"/>
    </row>
    <row r="1122" spans="12:41" x14ac:dyDescent="0.25">
      <c r="L1122" s="38"/>
      <c r="M1122" s="105"/>
      <c r="N1122" s="105"/>
      <c r="O1122" s="38"/>
      <c r="P1122" s="38"/>
      <c r="Q1122" s="38"/>
      <c r="R1122" s="38"/>
      <c r="S1122" s="38"/>
      <c r="T1122" s="38"/>
      <c r="U1122" s="38"/>
      <c r="V1122" s="38"/>
      <c r="W1122" s="38"/>
      <c r="X1122" s="38"/>
      <c r="Y1122" s="38"/>
      <c r="Z1122" s="38"/>
      <c r="AA1122" s="38"/>
      <c r="AB1122" s="38"/>
      <c r="AC1122" s="38"/>
      <c r="AD1122" s="38"/>
      <c r="AE1122" s="38"/>
      <c r="AF1122" s="38"/>
      <c r="AG1122" s="38"/>
      <c r="AH1122" s="38"/>
      <c r="AI1122" s="38"/>
      <c r="AJ1122" s="38"/>
      <c r="AK1122" s="38"/>
      <c r="AL1122" s="38"/>
      <c r="AM1122" s="38"/>
      <c r="AN1122" s="113"/>
      <c r="AO1122" s="113"/>
    </row>
    <row r="1123" spans="12:41" x14ac:dyDescent="0.25">
      <c r="L1123" s="38"/>
      <c r="M1123" s="105"/>
      <c r="N1123" s="105"/>
      <c r="O1123" s="38"/>
      <c r="P1123" s="38"/>
      <c r="Q1123" s="38"/>
      <c r="R1123" s="38"/>
      <c r="S1123" s="38"/>
      <c r="T1123" s="38"/>
      <c r="U1123" s="38"/>
      <c r="V1123" s="38"/>
      <c r="W1123" s="38"/>
      <c r="X1123" s="38"/>
      <c r="Y1123" s="38"/>
      <c r="Z1123" s="38"/>
      <c r="AA1123" s="38"/>
      <c r="AB1123" s="38"/>
      <c r="AC1123" s="38"/>
      <c r="AD1123" s="38"/>
      <c r="AE1123" s="38"/>
      <c r="AF1123" s="38"/>
      <c r="AG1123" s="38"/>
      <c r="AH1123" s="38"/>
      <c r="AI1123" s="38"/>
      <c r="AJ1123" s="38"/>
      <c r="AK1123" s="38"/>
      <c r="AL1123" s="38"/>
      <c r="AM1123" s="38"/>
      <c r="AN1123" s="113"/>
      <c r="AO1123" s="113"/>
    </row>
    <row r="1124" spans="12:41" x14ac:dyDescent="0.25">
      <c r="L1124" s="38"/>
      <c r="M1124" s="105"/>
      <c r="N1124" s="105"/>
      <c r="O1124" s="38"/>
      <c r="P1124" s="38"/>
      <c r="Q1124" s="38"/>
      <c r="R1124" s="38"/>
      <c r="S1124" s="38"/>
      <c r="T1124" s="38"/>
      <c r="U1124" s="38"/>
      <c r="V1124" s="38"/>
      <c r="W1124" s="38"/>
      <c r="X1124" s="38"/>
      <c r="Y1124" s="38"/>
      <c r="Z1124" s="38"/>
      <c r="AA1124" s="38"/>
      <c r="AB1124" s="38"/>
      <c r="AC1124" s="38"/>
      <c r="AD1124" s="38"/>
      <c r="AE1124" s="38"/>
      <c r="AF1124" s="38"/>
      <c r="AG1124" s="38"/>
      <c r="AH1124" s="38"/>
      <c r="AI1124" s="38"/>
      <c r="AJ1124" s="38"/>
      <c r="AK1124" s="38"/>
      <c r="AL1124" s="38"/>
      <c r="AM1124" s="38"/>
      <c r="AN1124" s="113"/>
      <c r="AO1124" s="113"/>
    </row>
    <row r="1125" spans="12:41" x14ac:dyDescent="0.25">
      <c r="L1125" s="38"/>
      <c r="M1125" s="105"/>
      <c r="N1125" s="105"/>
      <c r="O1125" s="38"/>
      <c r="P1125" s="38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  <c r="AA1125" s="38"/>
      <c r="AB1125" s="38"/>
      <c r="AC1125" s="38"/>
      <c r="AD1125" s="38"/>
      <c r="AE1125" s="38"/>
      <c r="AF1125" s="38"/>
      <c r="AG1125" s="38"/>
      <c r="AH1125" s="38"/>
      <c r="AI1125" s="38"/>
      <c r="AJ1125" s="38"/>
      <c r="AK1125" s="38"/>
      <c r="AL1125" s="38"/>
      <c r="AM1125" s="38"/>
      <c r="AN1125" s="113"/>
      <c r="AO1125" s="113"/>
    </row>
    <row r="1126" spans="12:41" x14ac:dyDescent="0.25">
      <c r="L1126" s="38"/>
      <c r="M1126" s="105"/>
      <c r="N1126" s="105"/>
      <c r="O1126" s="38"/>
      <c r="P1126" s="38"/>
      <c r="Q1126" s="38"/>
      <c r="R1126" s="38"/>
      <c r="S1126" s="38"/>
      <c r="T1126" s="38"/>
      <c r="U1126" s="38"/>
      <c r="V1126" s="38"/>
      <c r="W1126" s="38"/>
      <c r="X1126" s="38"/>
      <c r="Y1126" s="38"/>
      <c r="Z1126" s="38"/>
      <c r="AA1126" s="38"/>
      <c r="AB1126" s="38"/>
      <c r="AC1126" s="38"/>
      <c r="AD1126" s="38"/>
      <c r="AE1126" s="38"/>
      <c r="AF1126" s="38"/>
      <c r="AG1126" s="38"/>
      <c r="AH1126" s="38"/>
      <c r="AI1126" s="38"/>
      <c r="AJ1126" s="38"/>
      <c r="AK1126" s="38"/>
      <c r="AL1126" s="38"/>
      <c r="AM1126" s="38"/>
      <c r="AN1126" s="113"/>
      <c r="AO1126" s="113"/>
    </row>
    <row r="1127" spans="12:41" x14ac:dyDescent="0.25">
      <c r="L1127" s="38"/>
      <c r="M1127" s="105"/>
      <c r="N1127" s="105"/>
      <c r="O1127" s="38"/>
      <c r="P1127" s="38"/>
      <c r="Q1127" s="38"/>
      <c r="R1127" s="38"/>
      <c r="S1127" s="38"/>
      <c r="T1127" s="38"/>
      <c r="U1127" s="38"/>
      <c r="V1127" s="38"/>
      <c r="W1127" s="38"/>
      <c r="X1127" s="38"/>
      <c r="Y1127" s="38"/>
      <c r="Z1127" s="38"/>
      <c r="AA1127" s="38"/>
      <c r="AB1127" s="38"/>
      <c r="AC1127" s="38"/>
      <c r="AD1127" s="38"/>
      <c r="AE1127" s="38"/>
      <c r="AF1127" s="38"/>
      <c r="AG1127" s="38"/>
      <c r="AH1127" s="38"/>
      <c r="AI1127" s="38"/>
      <c r="AJ1127" s="38"/>
      <c r="AK1127" s="38"/>
      <c r="AL1127" s="38"/>
      <c r="AM1127" s="38"/>
      <c r="AN1127" s="113"/>
      <c r="AO1127" s="113"/>
    </row>
    <row r="1128" spans="12:41" x14ac:dyDescent="0.25">
      <c r="L1128" s="38"/>
      <c r="M1128" s="105"/>
      <c r="N1128" s="105"/>
      <c r="O1128" s="38"/>
      <c r="P1128" s="38"/>
      <c r="Q1128" s="38"/>
      <c r="R1128" s="38"/>
      <c r="S1128" s="38"/>
      <c r="T1128" s="38"/>
      <c r="U1128" s="38"/>
      <c r="V1128" s="38"/>
      <c r="W1128" s="38"/>
      <c r="X1128" s="38"/>
      <c r="Y1128" s="38"/>
      <c r="Z1128" s="38"/>
      <c r="AA1128" s="38"/>
      <c r="AB1128" s="38"/>
      <c r="AC1128" s="38"/>
      <c r="AD1128" s="38"/>
      <c r="AE1128" s="38"/>
      <c r="AF1128" s="38"/>
      <c r="AG1128" s="38"/>
      <c r="AH1128" s="38"/>
      <c r="AI1128" s="38"/>
      <c r="AJ1128" s="38"/>
      <c r="AK1128" s="38"/>
      <c r="AL1128" s="38"/>
      <c r="AM1128" s="38"/>
      <c r="AN1128" s="113"/>
      <c r="AO1128" s="113"/>
    </row>
    <row r="1129" spans="12:41" x14ac:dyDescent="0.25">
      <c r="L1129" s="38"/>
      <c r="M1129" s="105"/>
      <c r="N1129" s="105"/>
      <c r="O1129" s="38"/>
      <c r="P1129" s="38"/>
      <c r="Q1129" s="38"/>
      <c r="R1129" s="38"/>
      <c r="S1129" s="38"/>
      <c r="T1129" s="38"/>
      <c r="U1129" s="38"/>
      <c r="V1129" s="38"/>
      <c r="W1129" s="38"/>
      <c r="X1129" s="38"/>
      <c r="Y1129" s="38"/>
      <c r="Z1129" s="38"/>
      <c r="AA1129" s="38"/>
      <c r="AB1129" s="38"/>
      <c r="AC1129" s="38"/>
      <c r="AD1129" s="38"/>
      <c r="AE1129" s="38"/>
      <c r="AF1129" s="38"/>
      <c r="AG1129" s="38"/>
      <c r="AH1129" s="38"/>
      <c r="AI1129" s="38"/>
      <c r="AJ1129" s="38"/>
      <c r="AK1129" s="38"/>
      <c r="AL1129" s="38"/>
      <c r="AM1129" s="38"/>
      <c r="AN1129" s="113"/>
      <c r="AO1129" s="113"/>
    </row>
    <row r="1130" spans="12:41" x14ac:dyDescent="0.25">
      <c r="L1130" s="38"/>
      <c r="M1130" s="105"/>
      <c r="N1130" s="105"/>
      <c r="O1130" s="38"/>
      <c r="P1130" s="38"/>
      <c r="Q1130" s="38"/>
      <c r="R1130" s="38"/>
      <c r="S1130" s="38"/>
      <c r="T1130" s="38"/>
      <c r="U1130" s="38"/>
      <c r="V1130" s="38"/>
      <c r="W1130" s="38"/>
      <c r="X1130" s="38"/>
      <c r="Y1130" s="38"/>
      <c r="Z1130" s="38"/>
      <c r="AA1130" s="38"/>
      <c r="AB1130" s="38"/>
      <c r="AC1130" s="38"/>
      <c r="AD1130" s="38"/>
      <c r="AE1130" s="38"/>
      <c r="AF1130" s="38"/>
      <c r="AG1130" s="38"/>
      <c r="AH1130" s="38"/>
      <c r="AI1130" s="38"/>
      <c r="AJ1130" s="38"/>
      <c r="AK1130" s="38"/>
      <c r="AL1130" s="38"/>
      <c r="AM1130" s="38"/>
      <c r="AN1130" s="113"/>
      <c r="AO1130" s="113"/>
    </row>
    <row r="1131" spans="12:41" x14ac:dyDescent="0.25">
      <c r="L1131" s="38"/>
      <c r="M1131" s="105"/>
      <c r="N1131" s="105"/>
      <c r="O1131" s="38"/>
      <c r="P1131" s="38"/>
      <c r="Q1131" s="38"/>
      <c r="R1131" s="38"/>
      <c r="S1131" s="38"/>
      <c r="T1131" s="38"/>
      <c r="U1131" s="38"/>
      <c r="V1131" s="38"/>
      <c r="W1131" s="38"/>
      <c r="X1131" s="38"/>
      <c r="Y1131" s="38"/>
      <c r="Z1131" s="38"/>
      <c r="AA1131" s="38"/>
      <c r="AB1131" s="38"/>
      <c r="AC1131" s="38"/>
      <c r="AD1131" s="38"/>
      <c r="AE1131" s="38"/>
      <c r="AF1131" s="38"/>
      <c r="AG1131" s="38"/>
      <c r="AH1131" s="38"/>
      <c r="AI1131" s="38"/>
      <c r="AJ1131" s="38"/>
      <c r="AK1131" s="38"/>
      <c r="AL1131" s="38"/>
      <c r="AM1131" s="38"/>
      <c r="AN1131" s="113"/>
      <c r="AO1131" s="113"/>
    </row>
    <row r="1132" spans="12:41" x14ac:dyDescent="0.25">
      <c r="L1132" s="38"/>
      <c r="M1132" s="105"/>
      <c r="N1132" s="105"/>
      <c r="O1132" s="38"/>
      <c r="P1132" s="38"/>
      <c r="Q1132" s="38"/>
      <c r="R1132" s="38"/>
      <c r="S1132" s="38"/>
      <c r="T1132" s="38"/>
      <c r="U1132" s="38"/>
      <c r="V1132" s="38"/>
      <c r="W1132" s="38"/>
      <c r="X1132" s="38"/>
      <c r="Y1132" s="38"/>
      <c r="Z1132" s="38"/>
      <c r="AA1132" s="38"/>
      <c r="AB1132" s="38"/>
      <c r="AC1132" s="38"/>
      <c r="AD1132" s="38"/>
      <c r="AE1132" s="38"/>
      <c r="AF1132" s="38"/>
      <c r="AG1132" s="38"/>
      <c r="AH1132" s="38"/>
      <c r="AI1132" s="38"/>
      <c r="AJ1132" s="38"/>
      <c r="AK1132" s="38"/>
      <c r="AL1132" s="38"/>
      <c r="AM1132" s="38"/>
      <c r="AN1132" s="113"/>
      <c r="AO1132" s="113"/>
    </row>
    <row r="1133" spans="12:41" x14ac:dyDescent="0.25">
      <c r="L1133" s="38"/>
      <c r="M1133" s="105"/>
      <c r="N1133" s="105"/>
      <c r="O1133" s="38"/>
      <c r="P1133" s="38"/>
      <c r="Q1133" s="38"/>
      <c r="R1133" s="38"/>
      <c r="S1133" s="38"/>
      <c r="T1133" s="38"/>
      <c r="U1133" s="38"/>
      <c r="V1133" s="38"/>
      <c r="W1133" s="38"/>
      <c r="X1133" s="38"/>
      <c r="Y1133" s="38"/>
      <c r="Z1133" s="38"/>
      <c r="AA1133" s="38"/>
      <c r="AB1133" s="38"/>
      <c r="AC1133" s="38"/>
      <c r="AD1133" s="38"/>
      <c r="AE1133" s="38"/>
      <c r="AF1133" s="38"/>
      <c r="AG1133" s="38"/>
      <c r="AH1133" s="38"/>
      <c r="AI1133" s="38"/>
      <c r="AJ1133" s="38"/>
      <c r="AK1133" s="38"/>
      <c r="AL1133" s="38"/>
      <c r="AM1133" s="38"/>
      <c r="AN1133" s="113"/>
      <c r="AO1133" s="113"/>
    </row>
    <row r="1134" spans="12:41" x14ac:dyDescent="0.25">
      <c r="L1134" s="38"/>
      <c r="M1134" s="105"/>
      <c r="N1134" s="105"/>
      <c r="O1134" s="38"/>
      <c r="P1134" s="38"/>
      <c r="Q1134" s="38"/>
      <c r="R1134" s="38"/>
      <c r="S1134" s="38"/>
      <c r="T1134" s="38"/>
      <c r="U1134" s="38"/>
      <c r="V1134" s="38"/>
      <c r="W1134" s="38"/>
      <c r="X1134" s="38"/>
      <c r="Y1134" s="38"/>
      <c r="Z1134" s="38"/>
      <c r="AA1134" s="38"/>
      <c r="AB1134" s="38"/>
      <c r="AC1134" s="38"/>
      <c r="AD1134" s="38"/>
      <c r="AE1134" s="38"/>
      <c r="AF1134" s="38"/>
      <c r="AG1134" s="38"/>
      <c r="AH1134" s="38"/>
      <c r="AI1134" s="38"/>
      <c r="AJ1134" s="38"/>
      <c r="AK1134" s="38"/>
      <c r="AL1134" s="38"/>
      <c r="AM1134" s="38"/>
      <c r="AN1134" s="113"/>
      <c r="AO1134" s="113"/>
    </row>
    <row r="1135" spans="12:41" x14ac:dyDescent="0.25">
      <c r="L1135" s="38"/>
      <c r="M1135" s="105"/>
      <c r="N1135" s="105"/>
      <c r="O1135" s="38"/>
      <c r="P1135" s="38"/>
      <c r="Q1135" s="38"/>
      <c r="R1135" s="38"/>
      <c r="S1135" s="38"/>
      <c r="T1135" s="38"/>
      <c r="U1135" s="38"/>
      <c r="V1135" s="38"/>
      <c r="W1135" s="38"/>
      <c r="X1135" s="38"/>
      <c r="Y1135" s="38"/>
      <c r="Z1135" s="38"/>
      <c r="AA1135" s="38"/>
      <c r="AB1135" s="38"/>
      <c r="AC1135" s="38"/>
      <c r="AD1135" s="38"/>
      <c r="AE1135" s="38"/>
      <c r="AF1135" s="38"/>
      <c r="AG1135" s="38"/>
      <c r="AH1135" s="38"/>
      <c r="AI1135" s="38"/>
      <c r="AJ1135" s="38"/>
      <c r="AK1135" s="38"/>
      <c r="AL1135" s="38"/>
      <c r="AM1135" s="38"/>
      <c r="AN1135" s="113"/>
      <c r="AO1135" s="113"/>
    </row>
    <row r="1136" spans="12:41" x14ac:dyDescent="0.25">
      <c r="L1136" s="38"/>
      <c r="M1136" s="105"/>
      <c r="N1136" s="105"/>
      <c r="O1136" s="38"/>
      <c r="P1136" s="38"/>
      <c r="Q1136" s="38"/>
      <c r="R1136" s="38"/>
      <c r="S1136" s="38"/>
      <c r="T1136" s="38"/>
      <c r="U1136" s="38"/>
      <c r="V1136" s="38"/>
      <c r="W1136" s="38"/>
      <c r="X1136" s="38"/>
      <c r="Y1136" s="38"/>
      <c r="Z1136" s="38"/>
      <c r="AA1136" s="38"/>
      <c r="AB1136" s="38"/>
      <c r="AC1136" s="38"/>
      <c r="AD1136" s="38"/>
      <c r="AE1136" s="38"/>
      <c r="AF1136" s="38"/>
      <c r="AG1136" s="38"/>
      <c r="AH1136" s="38"/>
      <c r="AI1136" s="38"/>
      <c r="AJ1136" s="38"/>
      <c r="AK1136" s="38"/>
      <c r="AL1136" s="38"/>
      <c r="AM1136" s="38"/>
      <c r="AN1136" s="113"/>
      <c r="AO1136" s="113"/>
    </row>
    <row r="1137" spans="12:41" x14ac:dyDescent="0.25">
      <c r="L1137" s="38"/>
      <c r="M1137" s="105"/>
      <c r="N1137" s="105"/>
      <c r="O1137" s="38"/>
      <c r="P1137" s="38"/>
      <c r="Q1137" s="38"/>
      <c r="R1137" s="38"/>
      <c r="S1137" s="38"/>
      <c r="T1137" s="38"/>
      <c r="U1137" s="38"/>
      <c r="V1137" s="38"/>
      <c r="W1137" s="38"/>
      <c r="X1137" s="38"/>
      <c r="Y1137" s="38"/>
      <c r="Z1137" s="38"/>
      <c r="AA1137" s="38"/>
      <c r="AB1137" s="38"/>
      <c r="AC1137" s="38"/>
      <c r="AD1137" s="38"/>
      <c r="AE1137" s="38"/>
      <c r="AF1137" s="38"/>
      <c r="AG1137" s="38"/>
      <c r="AH1137" s="38"/>
      <c r="AI1137" s="38"/>
      <c r="AJ1137" s="38"/>
      <c r="AK1137" s="38"/>
      <c r="AL1137" s="38"/>
      <c r="AM1137" s="38"/>
      <c r="AN1137" s="113"/>
      <c r="AO1137" s="113"/>
    </row>
    <row r="1138" spans="12:41" x14ac:dyDescent="0.25">
      <c r="L1138" s="38"/>
      <c r="M1138" s="105"/>
      <c r="N1138" s="105"/>
      <c r="O1138" s="38"/>
      <c r="P1138" s="38"/>
      <c r="Q1138" s="38"/>
      <c r="R1138" s="38"/>
      <c r="S1138" s="38"/>
      <c r="T1138" s="38"/>
      <c r="U1138" s="38"/>
      <c r="V1138" s="38"/>
      <c r="W1138" s="38"/>
      <c r="X1138" s="38"/>
      <c r="Y1138" s="38"/>
      <c r="Z1138" s="38"/>
      <c r="AA1138" s="38"/>
      <c r="AB1138" s="38"/>
      <c r="AC1138" s="38"/>
      <c r="AD1138" s="38"/>
      <c r="AE1138" s="38"/>
      <c r="AF1138" s="38"/>
      <c r="AG1138" s="38"/>
      <c r="AH1138" s="38"/>
      <c r="AI1138" s="38"/>
      <c r="AJ1138" s="38"/>
      <c r="AK1138" s="38"/>
      <c r="AL1138" s="38"/>
      <c r="AM1138" s="38"/>
      <c r="AN1138" s="113"/>
      <c r="AO1138" s="113"/>
    </row>
    <row r="1139" spans="12:41" x14ac:dyDescent="0.25">
      <c r="L1139" s="38"/>
      <c r="M1139" s="105"/>
      <c r="N1139" s="105"/>
      <c r="O1139" s="38"/>
      <c r="P1139" s="38"/>
      <c r="Q1139" s="38"/>
      <c r="R1139" s="38"/>
      <c r="S1139" s="38"/>
      <c r="T1139" s="38"/>
      <c r="U1139" s="38"/>
      <c r="V1139" s="38"/>
      <c r="W1139" s="38"/>
      <c r="X1139" s="38"/>
      <c r="Y1139" s="38"/>
      <c r="Z1139" s="38"/>
      <c r="AA1139" s="38"/>
      <c r="AB1139" s="38"/>
      <c r="AC1139" s="38"/>
      <c r="AD1139" s="38"/>
      <c r="AE1139" s="38"/>
      <c r="AF1139" s="38"/>
      <c r="AG1139" s="38"/>
      <c r="AH1139" s="38"/>
      <c r="AI1139" s="38"/>
      <c r="AJ1139" s="38"/>
      <c r="AK1139" s="38"/>
      <c r="AL1139" s="38"/>
      <c r="AM1139" s="38"/>
      <c r="AN1139" s="113"/>
      <c r="AO1139" s="113"/>
    </row>
    <row r="1140" spans="12:41" x14ac:dyDescent="0.25">
      <c r="L1140" s="38"/>
      <c r="M1140" s="105"/>
      <c r="N1140" s="105"/>
      <c r="O1140" s="38"/>
      <c r="P1140" s="38"/>
      <c r="Q1140" s="38"/>
      <c r="R1140" s="38"/>
      <c r="S1140" s="38"/>
      <c r="T1140" s="38"/>
      <c r="U1140" s="38"/>
      <c r="V1140" s="38"/>
      <c r="W1140" s="38"/>
      <c r="X1140" s="38"/>
      <c r="Y1140" s="38"/>
      <c r="Z1140" s="38"/>
      <c r="AA1140" s="38"/>
      <c r="AB1140" s="38"/>
      <c r="AC1140" s="38"/>
      <c r="AD1140" s="38"/>
      <c r="AE1140" s="38"/>
      <c r="AF1140" s="38"/>
      <c r="AG1140" s="38"/>
      <c r="AH1140" s="38"/>
      <c r="AI1140" s="38"/>
      <c r="AJ1140" s="38"/>
      <c r="AK1140" s="38"/>
      <c r="AL1140" s="38"/>
      <c r="AM1140" s="38"/>
      <c r="AN1140" s="113"/>
      <c r="AO1140" s="113"/>
    </row>
    <row r="1141" spans="12:41" x14ac:dyDescent="0.25">
      <c r="L1141" s="38"/>
      <c r="M1141" s="105"/>
      <c r="N1141" s="105"/>
      <c r="O1141" s="38"/>
      <c r="P1141" s="38"/>
      <c r="Q1141" s="38"/>
      <c r="R1141" s="38"/>
      <c r="S1141" s="38"/>
      <c r="T1141" s="38"/>
      <c r="U1141" s="38"/>
      <c r="V1141" s="38"/>
      <c r="W1141" s="38"/>
      <c r="X1141" s="38"/>
      <c r="Y1141" s="38"/>
      <c r="Z1141" s="38"/>
      <c r="AA1141" s="38"/>
      <c r="AB1141" s="38"/>
      <c r="AC1141" s="38"/>
      <c r="AD1141" s="38"/>
      <c r="AE1141" s="38"/>
      <c r="AF1141" s="38"/>
      <c r="AG1141" s="38"/>
      <c r="AH1141" s="38"/>
      <c r="AI1141" s="38"/>
      <c r="AJ1141" s="38"/>
      <c r="AK1141" s="38"/>
      <c r="AL1141" s="38"/>
      <c r="AM1141" s="38"/>
      <c r="AN1141" s="113"/>
      <c r="AO1141" s="113"/>
    </row>
    <row r="1142" spans="12:41" x14ac:dyDescent="0.25">
      <c r="L1142" s="38"/>
      <c r="M1142" s="105"/>
      <c r="N1142" s="105"/>
      <c r="O1142" s="38"/>
      <c r="P1142" s="38"/>
      <c r="Q1142" s="38"/>
      <c r="R1142" s="38"/>
      <c r="S1142" s="38"/>
      <c r="T1142" s="38"/>
      <c r="U1142" s="38"/>
      <c r="V1142" s="38"/>
      <c r="W1142" s="38"/>
      <c r="X1142" s="38"/>
      <c r="Y1142" s="38"/>
      <c r="Z1142" s="38"/>
      <c r="AA1142" s="38"/>
      <c r="AB1142" s="38"/>
      <c r="AC1142" s="38"/>
      <c r="AD1142" s="38"/>
      <c r="AE1142" s="38"/>
      <c r="AF1142" s="38"/>
      <c r="AG1142" s="38"/>
      <c r="AH1142" s="38"/>
      <c r="AI1142" s="38"/>
      <c r="AJ1142" s="38"/>
      <c r="AK1142" s="38"/>
      <c r="AL1142" s="38"/>
      <c r="AM1142" s="38"/>
      <c r="AN1142" s="113"/>
      <c r="AO1142" s="113"/>
    </row>
    <row r="1143" spans="12:41" x14ac:dyDescent="0.25">
      <c r="L1143" s="38"/>
      <c r="M1143" s="105"/>
      <c r="N1143" s="105"/>
      <c r="O1143" s="38"/>
      <c r="P1143" s="38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  <c r="AA1143" s="38"/>
      <c r="AB1143" s="38"/>
      <c r="AC1143" s="38"/>
      <c r="AD1143" s="38"/>
      <c r="AE1143" s="38"/>
      <c r="AF1143" s="38"/>
      <c r="AG1143" s="38"/>
      <c r="AH1143" s="38"/>
      <c r="AI1143" s="38"/>
      <c r="AJ1143" s="38"/>
      <c r="AK1143" s="38"/>
      <c r="AL1143" s="38"/>
      <c r="AM1143" s="38"/>
      <c r="AN1143" s="113"/>
      <c r="AO1143" s="113"/>
    </row>
    <row r="1144" spans="12:41" x14ac:dyDescent="0.25">
      <c r="L1144" s="38"/>
      <c r="M1144" s="105"/>
      <c r="N1144" s="105"/>
      <c r="O1144" s="38"/>
      <c r="P1144" s="38"/>
      <c r="Q1144" s="38"/>
      <c r="R1144" s="38"/>
      <c r="S1144" s="38"/>
      <c r="T1144" s="38"/>
      <c r="U1144" s="38"/>
      <c r="V1144" s="38"/>
      <c r="W1144" s="38"/>
      <c r="X1144" s="38"/>
      <c r="Y1144" s="38"/>
      <c r="Z1144" s="38"/>
      <c r="AA1144" s="38"/>
      <c r="AB1144" s="38"/>
      <c r="AC1144" s="38"/>
      <c r="AD1144" s="38"/>
      <c r="AE1144" s="38"/>
      <c r="AF1144" s="38"/>
      <c r="AG1144" s="38"/>
      <c r="AH1144" s="38"/>
      <c r="AI1144" s="38"/>
      <c r="AJ1144" s="38"/>
      <c r="AK1144" s="38"/>
      <c r="AL1144" s="38"/>
      <c r="AM1144" s="38"/>
      <c r="AN1144" s="113"/>
      <c r="AO1144" s="113"/>
    </row>
    <row r="1145" spans="12:41" x14ac:dyDescent="0.25">
      <c r="L1145" s="38"/>
      <c r="M1145" s="105"/>
      <c r="N1145" s="105"/>
      <c r="O1145" s="38"/>
      <c r="P1145" s="38"/>
      <c r="Q1145" s="38"/>
      <c r="R1145" s="38"/>
      <c r="S1145" s="38"/>
      <c r="T1145" s="38"/>
      <c r="U1145" s="38"/>
      <c r="V1145" s="38"/>
      <c r="W1145" s="38"/>
      <c r="X1145" s="38"/>
      <c r="Y1145" s="38"/>
      <c r="Z1145" s="38"/>
      <c r="AA1145" s="38"/>
      <c r="AB1145" s="38"/>
      <c r="AC1145" s="38"/>
      <c r="AD1145" s="38"/>
      <c r="AE1145" s="38"/>
      <c r="AF1145" s="38"/>
      <c r="AG1145" s="38"/>
      <c r="AH1145" s="38"/>
      <c r="AI1145" s="38"/>
      <c r="AJ1145" s="38"/>
      <c r="AK1145" s="38"/>
      <c r="AL1145" s="38"/>
      <c r="AM1145" s="38"/>
      <c r="AN1145" s="113"/>
      <c r="AO1145" s="113"/>
    </row>
    <row r="1146" spans="12:41" x14ac:dyDescent="0.25">
      <c r="L1146" s="38"/>
      <c r="M1146" s="105"/>
      <c r="N1146" s="105"/>
      <c r="O1146" s="38"/>
      <c r="P1146" s="38"/>
      <c r="Q1146" s="38"/>
      <c r="R1146" s="38"/>
      <c r="S1146" s="38"/>
      <c r="T1146" s="38"/>
      <c r="U1146" s="38"/>
      <c r="V1146" s="38"/>
      <c r="W1146" s="38"/>
      <c r="X1146" s="38"/>
      <c r="Y1146" s="38"/>
      <c r="Z1146" s="38"/>
      <c r="AA1146" s="38"/>
      <c r="AB1146" s="38"/>
      <c r="AC1146" s="38"/>
      <c r="AD1146" s="38"/>
      <c r="AE1146" s="38"/>
      <c r="AF1146" s="38"/>
      <c r="AG1146" s="38"/>
      <c r="AH1146" s="38"/>
      <c r="AI1146" s="38"/>
      <c r="AJ1146" s="38"/>
      <c r="AK1146" s="38"/>
      <c r="AL1146" s="38"/>
      <c r="AM1146" s="38"/>
      <c r="AN1146" s="113"/>
      <c r="AO1146" s="113"/>
    </row>
    <row r="1147" spans="12:41" x14ac:dyDescent="0.25">
      <c r="L1147" s="38"/>
      <c r="M1147" s="105"/>
      <c r="N1147" s="105"/>
      <c r="O1147" s="38"/>
      <c r="P1147" s="38"/>
      <c r="Q1147" s="38"/>
      <c r="R1147" s="38"/>
      <c r="S1147" s="38"/>
      <c r="T1147" s="38"/>
      <c r="U1147" s="38"/>
      <c r="V1147" s="38"/>
      <c r="W1147" s="38"/>
      <c r="X1147" s="38"/>
      <c r="Y1147" s="38"/>
      <c r="Z1147" s="38"/>
      <c r="AA1147" s="38"/>
      <c r="AB1147" s="38"/>
      <c r="AC1147" s="38"/>
      <c r="AD1147" s="38"/>
      <c r="AE1147" s="38"/>
      <c r="AF1147" s="38"/>
      <c r="AG1147" s="38"/>
      <c r="AH1147" s="38"/>
      <c r="AI1147" s="38"/>
      <c r="AJ1147" s="38"/>
      <c r="AK1147" s="38"/>
      <c r="AL1147" s="38"/>
      <c r="AM1147" s="38"/>
      <c r="AN1147" s="113"/>
      <c r="AO1147" s="113"/>
    </row>
    <row r="1148" spans="12:41" x14ac:dyDescent="0.25">
      <c r="L1148" s="38"/>
      <c r="M1148" s="105"/>
      <c r="N1148" s="105"/>
      <c r="O1148" s="38"/>
      <c r="P1148" s="38"/>
      <c r="Q1148" s="38"/>
      <c r="R1148" s="38"/>
      <c r="S1148" s="38"/>
      <c r="T1148" s="38"/>
      <c r="U1148" s="38"/>
      <c r="V1148" s="38"/>
      <c r="W1148" s="38"/>
      <c r="X1148" s="38"/>
      <c r="Y1148" s="38"/>
      <c r="Z1148" s="38"/>
      <c r="AA1148" s="38"/>
      <c r="AB1148" s="38"/>
      <c r="AC1148" s="38"/>
      <c r="AD1148" s="38"/>
      <c r="AE1148" s="38"/>
      <c r="AF1148" s="38"/>
      <c r="AG1148" s="38"/>
      <c r="AH1148" s="38"/>
      <c r="AI1148" s="38"/>
      <c r="AJ1148" s="38"/>
      <c r="AK1148" s="38"/>
      <c r="AL1148" s="38"/>
      <c r="AM1148" s="38"/>
      <c r="AN1148" s="113"/>
      <c r="AO1148" s="113"/>
    </row>
    <row r="1149" spans="12:41" x14ac:dyDescent="0.25">
      <c r="L1149" s="38"/>
      <c r="M1149" s="105"/>
      <c r="N1149" s="105"/>
      <c r="O1149" s="38"/>
      <c r="P1149" s="38"/>
      <c r="Q1149" s="38"/>
      <c r="R1149" s="38"/>
      <c r="S1149" s="38"/>
      <c r="T1149" s="38"/>
      <c r="U1149" s="38"/>
      <c r="V1149" s="38"/>
      <c r="W1149" s="38"/>
      <c r="X1149" s="38"/>
      <c r="Y1149" s="38"/>
      <c r="Z1149" s="38"/>
      <c r="AA1149" s="38"/>
      <c r="AB1149" s="38"/>
      <c r="AC1149" s="38"/>
      <c r="AD1149" s="38"/>
      <c r="AE1149" s="38"/>
      <c r="AF1149" s="38"/>
      <c r="AG1149" s="38"/>
      <c r="AH1149" s="38"/>
      <c r="AI1149" s="38"/>
      <c r="AJ1149" s="38"/>
      <c r="AK1149" s="38"/>
      <c r="AL1149" s="38"/>
      <c r="AM1149" s="38"/>
      <c r="AN1149" s="113"/>
      <c r="AO1149" s="113"/>
    </row>
    <row r="1150" spans="12:41" x14ac:dyDescent="0.25">
      <c r="L1150" s="38"/>
      <c r="M1150" s="105"/>
      <c r="N1150" s="105"/>
      <c r="O1150" s="38"/>
      <c r="P1150" s="38"/>
      <c r="Q1150" s="38"/>
      <c r="R1150" s="38"/>
      <c r="S1150" s="38"/>
      <c r="T1150" s="38"/>
      <c r="U1150" s="38"/>
      <c r="V1150" s="38"/>
      <c r="W1150" s="38"/>
      <c r="X1150" s="38"/>
      <c r="Y1150" s="38"/>
      <c r="Z1150" s="38"/>
      <c r="AA1150" s="38"/>
      <c r="AB1150" s="38"/>
      <c r="AC1150" s="38"/>
      <c r="AD1150" s="38"/>
      <c r="AE1150" s="38"/>
      <c r="AF1150" s="38"/>
      <c r="AG1150" s="38"/>
      <c r="AH1150" s="38"/>
      <c r="AI1150" s="38"/>
      <c r="AJ1150" s="38"/>
      <c r="AK1150" s="38"/>
      <c r="AL1150" s="38"/>
      <c r="AM1150" s="38"/>
      <c r="AN1150" s="113"/>
      <c r="AO1150" s="113"/>
    </row>
    <row r="1151" spans="12:41" x14ac:dyDescent="0.25">
      <c r="L1151" s="38"/>
      <c r="M1151" s="105"/>
      <c r="N1151" s="105"/>
      <c r="O1151" s="38"/>
      <c r="P1151" s="38"/>
      <c r="Q1151" s="38"/>
      <c r="R1151" s="38"/>
      <c r="S1151" s="38"/>
      <c r="T1151" s="38"/>
      <c r="U1151" s="38"/>
      <c r="V1151" s="38"/>
      <c r="W1151" s="38"/>
      <c r="X1151" s="38"/>
      <c r="Y1151" s="38"/>
      <c r="Z1151" s="38"/>
      <c r="AA1151" s="38"/>
      <c r="AB1151" s="38"/>
      <c r="AC1151" s="38"/>
      <c r="AD1151" s="38"/>
      <c r="AE1151" s="38"/>
      <c r="AF1151" s="38"/>
      <c r="AG1151" s="38"/>
      <c r="AH1151" s="38"/>
      <c r="AI1151" s="38"/>
      <c r="AJ1151" s="38"/>
      <c r="AK1151" s="38"/>
      <c r="AL1151" s="38"/>
      <c r="AM1151" s="38"/>
      <c r="AN1151" s="113"/>
      <c r="AO1151" s="113"/>
    </row>
    <row r="1152" spans="12:41" x14ac:dyDescent="0.25">
      <c r="L1152" s="38"/>
      <c r="M1152" s="105"/>
      <c r="N1152" s="105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  <c r="AA1152" s="38"/>
      <c r="AB1152" s="38"/>
      <c r="AC1152" s="38"/>
      <c r="AD1152" s="38"/>
      <c r="AE1152" s="38"/>
      <c r="AF1152" s="38"/>
      <c r="AG1152" s="38"/>
      <c r="AH1152" s="38"/>
      <c r="AI1152" s="38"/>
      <c r="AJ1152" s="38"/>
      <c r="AK1152" s="38"/>
      <c r="AL1152" s="38"/>
      <c r="AM1152" s="38"/>
      <c r="AN1152" s="113"/>
      <c r="AO1152" s="113"/>
    </row>
    <row r="1153" spans="12:41" x14ac:dyDescent="0.25">
      <c r="L1153" s="38"/>
      <c r="M1153" s="105"/>
      <c r="N1153" s="105"/>
      <c r="O1153" s="38"/>
      <c r="P1153" s="38"/>
      <c r="Q1153" s="38"/>
      <c r="R1153" s="38"/>
      <c r="S1153" s="38"/>
      <c r="T1153" s="38"/>
      <c r="U1153" s="38"/>
      <c r="V1153" s="38"/>
      <c r="W1153" s="38"/>
      <c r="X1153" s="38"/>
      <c r="Y1153" s="38"/>
      <c r="Z1153" s="38"/>
      <c r="AA1153" s="38"/>
      <c r="AB1153" s="38"/>
      <c r="AC1153" s="38"/>
      <c r="AD1153" s="38"/>
      <c r="AE1153" s="38"/>
      <c r="AF1153" s="38"/>
      <c r="AG1153" s="38"/>
      <c r="AH1153" s="38"/>
      <c r="AI1153" s="38"/>
      <c r="AJ1153" s="38"/>
      <c r="AK1153" s="38"/>
      <c r="AL1153" s="38"/>
      <c r="AM1153" s="38"/>
      <c r="AN1153" s="113"/>
      <c r="AO1153" s="113"/>
    </row>
    <row r="1154" spans="12:41" x14ac:dyDescent="0.25">
      <c r="L1154" s="38"/>
      <c r="M1154" s="105"/>
      <c r="N1154" s="105"/>
      <c r="O1154" s="38"/>
      <c r="P1154" s="38"/>
      <c r="Q1154" s="38"/>
      <c r="R1154" s="38"/>
      <c r="S1154" s="38"/>
      <c r="T1154" s="38"/>
      <c r="U1154" s="38"/>
      <c r="V1154" s="38"/>
      <c r="W1154" s="38"/>
      <c r="X1154" s="38"/>
      <c r="Y1154" s="38"/>
      <c r="Z1154" s="38"/>
      <c r="AA1154" s="38"/>
      <c r="AB1154" s="38"/>
      <c r="AC1154" s="38"/>
      <c r="AD1154" s="38"/>
      <c r="AE1154" s="38"/>
      <c r="AF1154" s="38"/>
      <c r="AG1154" s="38"/>
      <c r="AH1154" s="38"/>
      <c r="AI1154" s="38"/>
      <c r="AJ1154" s="38"/>
      <c r="AK1154" s="38"/>
      <c r="AL1154" s="38"/>
      <c r="AM1154" s="38"/>
      <c r="AN1154" s="113"/>
      <c r="AO1154" s="113"/>
    </row>
    <row r="1155" spans="12:41" x14ac:dyDescent="0.25">
      <c r="L1155" s="38"/>
      <c r="M1155" s="105"/>
      <c r="N1155" s="105"/>
      <c r="O1155" s="38"/>
      <c r="P1155" s="38"/>
      <c r="Q1155" s="38"/>
      <c r="R1155" s="38"/>
      <c r="S1155" s="38"/>
      <c r="T1155" s="38"/>
      <c r="U1155" s="38"/>
      <c r="V1155" s="38"/>
      <c r="W1155" s="38"/>
      <c r="X1155" s="38"/>
      <c r="Y1155" s="38"/>
      <c r="Z1155" s="38"/>
      <c r="AA1155" s="38"/>
      <c r="AB1155" s="38"/>
      <c r="AC1155" s="38"/>
      <c r="AD1155" s="38"/>
      <c r="AE1155" s="38"/>
      <c r="AF1155" s="38"/>
      <c r="AG1155" s="38"/>
      <c r="AH1155" s="38"/>
      <c r="AI1155" s="38"/>
      <c r="AJ1155" s="38"/>
      <c r="AK1155" s="38"/>
      <c r="AL1155" s="38"/>
      <c r="AM1155" s="38"/>
      <c r="AN1155" s="113"/>
      <c r="AO1155" s="113"/>
    </row>
    <row r="1156" spans="12:41" x14ac:dyDescent="0.25">
      <c r="L1156" s="38"/>
      <c r="M1156" s="105"/>
      <c r="N1156" s="105"/>
      <c r="O1156" s="38"/>
      <c r="P1156" s="38"/>
      <c r="Q1156" s="38"/>
      <c r="R1156" s="38"/>
      <c r="S1156" s="38"/>
      <c r="T1156" s="38"/>
      <c r="U1156" s="38"/>
      <c r="V1156" s="38"/>
      <c r="W1156" s="38"/>
      <c r="X1156" s="38"/>
      <c r="Y1156" s="38"/>
      <c r="Z1156" s="38"/>
      <c r="AA1156" s="38"/>
      <c r="AB1156" s="38"/>
      <c r="AC1156" s="38"/>
      <c r="AD1156" s="38"/>
      <c r="AE1156" s="38"/>
      <c r="AF1156" s="38"/>
      <c r="AG1156" s="38"/>
      <c r="AH1156" s="38"/>
      <c r="AI1156" s="38"/>
      <c r="AJ1156" s="38"/>
      <c r="AK1156" s="38"/>
      <c r="AL1156" s="38"/>
      <c r="AM1156" s="38"/>
      <c r="AN1156" s="113"/>
      <c r="AO1156" s="113"/>
    </row>
    <row r="1157" spans="12:41" x14ac:dyDescent="0.25">
      <c r="O1157" s="39"/>
      <c r="P1157" s="39"/>
      <c r="Q1157" s="39"/>
      <c r="R1157" s="39"/>
      <c r="S1157" s="39"/>
      <c r="T1157" s="39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  <c r="AH1157" s="39"/>
      <c r="AI1157" s="39"/>
      <c r="AJ1157" s="39"/>
      <c r="AK1157" s="39"/>
      <c r="AL1157" s="39"/>
      <c r="AM1157" s="39"/>
    </row>
    <row r="1158" spans="12:41" x14ac:dyDescent="0.25">
      <c r="O1158" s="39"/>
      <c r="P1158" s="39"/>
      <c r="Q1158" s="39"/>
      <c r="R1158" s="39"/>
      <c r="S1158" s="39"/>
      <c r="T1158" s="39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  <c r="AH1158" s="39"/>
      <c r="AI1158" s="39"/>
      <c r="AJ1158" s="39"/>
      <c r="AK1158" s="39"/>
      <c r="AL1158" s="39"/>
      <c r="AM1158" s="39"/>
    </row>
    <row r="1159" spans="12:41" x14ac:dyDescent="0.25">
      <c r="O1159" s="39"/>
      <c r="P1159" s="39"/>
      <c r="Q1159" s="39"/>
      <c r="R1159" s="39"/>
      <c r="S1159" s="39"/>
      <c r="T1159" s="39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  <c r="AH1159" s="39"/>
      <c r="AI1159" s="39"/>
      <c r="AJ1159" s="39"/>
      <c r="AK1159" s="39"/>
      <c r="AL1159" s="39"/>
      <c r="AM1159" s="39"/>
    </row>
    <row r="1160" spans="12:41" x14ac:dyDescent="0.25">
      <c r="O1160" s="39"/>
      <c r="P1160" s="39"/>
      <c r="Q1160" s="39"/>
      <c r="R1160" s="39"/>
      <c r="S1160" s="39"/>
      <c r="T1160" s="39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  <c r="AH1160" s="39"/>
      <c r="AI1160" s="39"/>
      <c r="AJ1160" s="39"/>
      <c r="AK1160" s="39"/>
      <c r="AL1160" s="39"/>
      <c r="AM1160" s="39"/>
    </row>
  </sheetData>
  <sheetProtection algorithmName="SHA-512" hashValue="uaePES4whBzaPvZ5Gewo4JjzAcKVtOREsJzmV+HT5QhQ5QXQr3T4kHgyEtim1lgWnMdt6kUH5QznVFbtJQqIyg==" saltValue="kAuRzmsozfIzpk+DAgpKtw==" spinCount="100000" sheet="1" objects="1" scenarios="1"/>
  <mergeCells count="10">
    <mergeCell ref="B33:D33"/>
    <mergeCell ref="B34:D34"/>
    <mergeCell ref="B7:D7"/>
    <mergeCell ref="B22:D22"/>
    <mergeCell ref="B2:D2"/>
    <mergeCell ref="C6:D6"/>
    <mergeCell ref="B32:D32"/>
    <mergeCell ref="D9:D17"/>
    <mergeCell ref="B4:D4"/>
    <mergeCell ref="B5:D5"/>
  </mergeCells>
  <dataValidations count="2">
    <dataValidation type="list" allowBlank="1" showInputMessage="1" showErrorMessage="1" sqref="C11" xr:uid="{BA3D4F37-7B38-4EF2-95C9-81333714982C}">
      <formula1>$H$12:$H$13</formula1>
    </dataValidation>
    <dataValidation type="list" allowBlank="1" showInputMessage="1" showErrorMessage="1" errorTitle="ERROR!" error="You must select at least one option from the dropdown menu to forecast!" sqref="C15" xr:uid="{DC31AB84-9CB0-4EB2-A235-97A772FF9D6E}">
      <formula1>$H$12:$H$13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0CA2-63A4-4C96-8488-77EF00EF3F21}">
  <dimension ref="A1:CB1147"/>
  <sheetViews>
    <sheetView workbookViewId="0">
      <selection activeCell="P17" sqref="P17"/>
    </sheetView>
  </sheetViews>
  <sheetFormatPr defaultRowHeight="15" x14ac:dyDescent="0.25"/>
  <cols>
    <col min="1" max="1" width="4.5703125" customWidth="1"/>
    <col min="2" max="2" width="56.140625" customWidth="1"/>
    <col min="3" max="3" width="16.28515625" customWidth="1"/>
    <col min="4" max="4" width="16.7109375" customWidth="1"/>
    <col min="5" max="6" width="16.28515625" customWidth="1"/>
    <col min="7" max="7" width="16.28515625" style="8" customWidth="1"/>
    <col min="8" max="8" width="16.28515625" style="10" customWidth="1"/>
    <col min="9" max="9" width="20.85546875" style="10" customWidth="1"/>
    <col min="10" max="10" width="20.85546875" style="7" customWidth="1"/>
    <col min="11" max="11" width="9.140625" style="3"/>
    <col min="12" max="12" width="13.28515625" style="4" customWidth="1"/>
    <col min="13" max="14" width="13.28515625" style="30" customWidth="1"/>
    <col min="15" max="41" width="13" customWidth="1"/>
    <col min="42" max="42" width="13.42578125" style="2" customWidth="1"/>
    <col min="43" max="43" width="13.28515625" style="2" customWidth="1"/>
    <col min="45" max="77" width="9.140625" style="11"/>
  </cols>
  <sheetData>
    <row r="1" spans="1:43" x14ac:dyDescent="0.25">
      <c r="A1" t="s">
        <v>11</v>
      </c>
    </row>
    <row r="2" spans="1:43" x14ac:dyDescent="0.25">
      <c r="B2" t="s">
        <v>4</v>
      </c>
      <c r="C2" s="2">
        <f>+'pfire Investment forecaster'!C9</f>
        <v>0</v>
      </c>
      <c r="H2">
        <v>1</v>
      </c>
      <c r="I2" t="s">
        <v>3</v>
      </c>
    </row>
    <row r="3" spans="1:43" x14ac:dyDescent="0.25">
      <c r="B3" t="s">
        <v>5</v>
      </c>
      <c r="C3" s="2">
        <f>+'pfire Investment forecaster'!C10</f>
        <v>0</v>
      </c>
      <c r="H3">
        <v>2</v>
      </c>
      <c r="I3" t="s">
        <v>2</v>
      </c>
    </row>
    <row r="4" spans="1:43" x14ac:dyDescent="0.25">
      <c r="B4" t="s">
        <v>10</v>
      </c>
      <c r="C4" t="str">
        <f>+'pfire Investment forecaster'!C11</f>
        <v>Monthly</v>
      </c>
      <c r="G4"/>
      <c r="H4" s="3"/>
    </row>
    <row r="5" spans="1:43" x14ac:dyDescent="0.25">
      <c r="B5" t="s">
        <v>9</v>
      </c>
      <c r="C5" s="1">
        <f>+'pfire Investment forecaster'!C12</f>
        <v>0</v>
      </c>
      <c r="G5"/>
      <c r="H5" s="3"/>
    </row>
    <row r="6" spans="1:43" x14ac:dyDescent="0.25">
      <c r="B6" t="s">
        <v>31</v>
      </c>
      <c r="C6" s="1">
        <f>+'pfire Investment forecaster'!G14</f>
        <v>0</v>
      </c>
      <c r="G6"/>
      <c r="H6" s="3"/>
    </row>
    <row r="7" spans="1:43" x14ac:dyDescent="0.25">
      <c r="B7" t="s">
        <v>28</v>
      </c>
      <c r="D7" t="s">
        <v>30</v>
      </c>
      <c r="G7"/>
      <c r="H7" s="3"/>
    </row>
    <row r="8" spans="1:43" x14ac:dyDescent="0.25">
      <c r="B8" t="s">
        <v>29</v>
      </c>
      <c r="C8" s="1"/>
      <c r="D8" t="s">
        <v>32</v>
      </c>
      <c r="G8"/>
      <c r="H8" s="3"/>
    </row>
    <row r="9" spans="1:43" x14ac:dyDescent="0.25">
      <c r="C9" s="1"/>
      <c r="G9"/>
      <c r="H9" s="3"/>
    </row>
    <row r="10" spans="1:43" x14ac:dyDescent="0.25">
      <c r="B10" t="s">
        <v>12</v>
      </c>
      <c r="C10" t="str">
        <f>+'pfire Investment forecaster'!C15</f>
        <v>Monthly</v>
      </c>
      <c r="G10"/>
      <c r="H10" s="3"/>
    </row>
    <row r="11" spans="1:43" x14ac:dyDescent="0.25">
      <c r="B11" t="s">
        <v>18</v>
      </c>
      <c r="C11">
        <f>+'pfire Investment forecaster'!C16</f>
        <v>120</v>
      </c>
      <c r="G11"/>
      <c r="H11" s="3"/>
    </row>
    <row r="12" spans="1:43" x14ac:dyDescent="0.25">
      <c r="B12" t="s">
        <v>25</v>
      </c>
      <c r="C12" s="2">
        <f>+'pfire Investment forecaster'!C17</f>
        <v>10</v>
      </c>
      <c r="G12"/>
      <c r="H12" s="3"/>
      <c r="AK12" s="8"/>
      <c r="AL12" s="8"/>
      <c r="AM12" s="8"/>
      <c r="AN12" s="8"/>
      <c r="AO12" s="8"/>
      <c r="AP12" s="6"/>
      <c r="AQ12" s="6"/>
    </row>
    <row r="13" spans="1:43" x14ac:dyDescent="0.25">
      <c r="G13"/>
      <c r="H13" s="3"/>
      <c r="AK13" s="8"/>
      <c r="AL13" s="8"/>
      <c r="AM13" s="8"/>
      <c r="AN13" s="8"/>
      <c r="AO13" s="8"/>
      <c r="AP13" s="6"/>
      <c r="AQ13" s="6"/>
    </row>
    <row r="14" spans="1:43" x14ac:dyDescent="0.25">
      <c r="B14" t="s">
        <v>13</v>
      </c>
      <c r="G14"/>
      <c r="H14" s="3"/>
      <c r="AK14" s="8"/>
      <c r="AL14" s="8"/>
      <c r="AM14" s="8"/>
      <c r="AN14" s="8"/>
      <c r="AO14" s="8"/>
      <c r="AP14" s="6"/>
      <c r="AQ14" s="6"/>
    </row>
    <row r="15" spans="1:43" x14ac:dyDescent="0.25">
      <c r="G15"/>
      <c r="H15" s="3"/>
      <c r="AK15" s="8"/>
      <c r="AL15" s="8"/>
      <c r="AM15" s="8"/>
      <c r="AN15" s="8"/>
      <c r="AO15" s="8"/>
      <c r="AP15" s="6"/>
      <c r="AQ15" s="6"/>
    </row>
    <row r="16" spans="1:43" x14ac:dyDescent="0.25">
      <c r="B16" t="s">
        <v>19</v>
      </c>
      <c r="C16" s="2">
        <f>+I17</f>
        <v>0</v>
      </c>
      <c r="E16" s="2"/>
      <c r="G16"/>
      <c r="H16" s="3"/>
      <c r="AK16" s="8"/>
      <c r="AL16" s="8"/>
      <c r="AM16" s="8"/>
      <c r="AN16" s="8"/>
      <c r="AO16" s="8"/>
      <c r="AP16" s="6"/>
      <c r="AQ16" s="6"/>
    </row>
    <row r="17" spans="2:80" x14ac:dyDescent="0.25">
      <c r="B17" t="s">
        <v>20</v>
      </c>
      <c r="C17" s="2">
        <f>+H17</f>
        <v>0</v>
      </c>
      <c r="E17" s="2"/>
      <c r="H17" s="28">
        <f>SUM(H20:H322)</f>
        <v>0</v>
      </c>
      <c r="I17" s="7">
        <f>SUM(I20:I322)</f>
        <v>0</v>
      </c>
      <c r="M17" s="30" t="s">
        <v>21</v>
      </c>
      <c r="O17" t="s">
        <v>1</v>
      </c>
      <c r="AK17" s="11"/>
      <c r="AL17" s="11"/>
      <c r="AM17" s="11"/>
      <c r="AN17" s="11"/>
      <c r="AO17" s="11"/>
      <c r="AP17" s="6"/>
      <c r="AQ17" s="6"/>
    </row>
    <row r="18" spans="2:80" s="11" customFormat="1" x14ac:dyDescent="0.25">
      <c r="B18" s="11" t="s">
        <v>24</v>
      </c>
      <c r="C18" s="16">
        <f>+C16-C17</f>
        <v>0</v>
      </c>
      <c r="E18" s="16"/>
      <c r="G18" s="8"/>
      <c r="H18" s="10" t="s">
        <v>23</v>
      </c>
      <c r="I18" s="7" t="s">
        <v>15</v>
      </c>
      <c r="J18" s="7"/>
      <c r="K18" s="12" t="s">
        <v>0</v>
      </c>
      <c r="L18" s="18" t="s">
        <v>22</v>
      </c>
      <c r="M18" s="30"/>
      <c r="N18" s="30"/>
      <c r="O18" s="12">
        <v>1</v>
      </c>
      <c r="P18" s="12" t="s">
        <v>14</v>
      </c>
      <c r="Q18" s="12">
        <v>2</v>
      </c>
      <c r="R18" s="12" t="s">
        <v>14</v>
      </c>
      <c r="S18" s="12">
        <v>3</v>
      </c>
      <c r="T18" s="12" t="s">
        <v>14</v>
      </c>
      <c r="U18" s="12">
        <v>4</v>
      </c>
      <c r="V18" s="12" t="s">
        <v>14</v>
      </c>
      <c r="W18" s="12">
        <v>5</v>
      </c>
      <c r="X18" s="12" t="s">
        <v>14</v>
      </c>
      <c r="Y18" s="12">
        <v>6</v>
      </c>
      <c r="Z18" s="12" t="s">
        <v>14</v>
      </c>
      <c r="AA18" s="12">
        <v>7</v>
      </c>
      <c r="AB18" s="12" t="s">
        <v>14</v>
      </c>
      <c r="AC18" s="12">
        <v>8</v>
      </c>
      <c r="AD18" s="12" t="s">
        <v>14</v>
      </c>
      <c r="AE18" s="12">
        <v>9</v>
      </c>
      <c r="AF18" s="12" t="s">
        <v>14</v>
      </c>
      <c r="AG18" s="12">
        <v>10</v>
      </c>
      <c r="AH18" s="12" t="s">
        <v>14</v>
      </c>
      <c r="AI18" s="12">
        <v>11</v>
      </c>
      <c r="AJ18" s="12" t="s">
        <v>14</v>
      </c>
      <c r="AK18" s="12">
        <v>12</v>
      </c>
      <c r="AL18" s="12" t="s">
        <v>14</v>
      </c>
      <c r="AM18" s="12" t="s">
        <v>6</v>
      </c>
      <c r="AN18" s="12" t="s">
        <v>7</v>
      </c>
      <c r="AO18" s="12" t="s">
        <v>8</v>
      </c>
      <c r="AP18" s="16" t="s">
        <v>33</v>
      </c>
      <c r="AQ18" s="16" t="s">
        <v>34</v>
      </c>
      <c r="AT18" s="16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</row>
    <row r="19" spans="2:80" x14ac:dyDescent="0.25">
      <c r="E19" s="2"/>
      <c r="I19" s="7"/>
      <c r="K19" s="3">
        <v>1</v>
      </c>
      <c r="L19" s="7">
        <f>+C2</f>
        <v>0</v>
      </c>
      <c r="M19" s="26"/>
      <c r="N19" s="26"/>
      <c r="O19" s="34">
        <f>IF($C$4=$I$2,+AQ19,IF($C$4=$I$3,AQ19,0))</f>
        <v>0</v>
      </c>
      <c r="P19" s="7">
        <f>IF($C$10=$I$2,+(L19+O19)*$C$6/12,0)</f>
        <v>0</v>
      </c>
      <c r="Q19" s="7">
        <f>IF($C$4=$I$2,+O19,IF($C$4=$I$3,0))</f>
        <v>0</v>
      </c>
      <c r="R19" s="7">
        <f>IF($C$10=$I$2,+SUM(L19:Q19)*$C$6/12,0)</f>
        <v>0</v>
      </c>
      <c r="S19" s="7">
        <f>IF($C$4=$I$2,+Q19,IF($C$4=$I$3,0))</f>
        <v>0</v>
      </c>
      <c r="T19" s="7">
        <f>IF($C$10=$I$2,SUM(L19:S19)*$C$6/12,0)</f>
        <v>0</v>
      </c>
      <c r="U19" s="7">
        <f>IF($C$4=$I$2,+S19,IF($C$4=$I$3,0))</f>
        <v>0</v>
      </c>
      <c r="V19" s="7">
        <f>IF($C$10=$I$2,SUM(L19:U19)*$C$6/12,0)</f>
        <v>0</v>
      </c>
      <c r="W19" s="7">
        <f>IF($C$4=$I$2,+U19,IF($C$4=$I$3,0))</f>
        <v>0</v>
      </c>
      <c r="X19" s="7">
        <f>IF($C$10=$I$2,SUM(L19:W19)*$C$6/12,0)</f>
        <v>0</v>
      </c>
      <c r="Y19" s="7">
        <f>IF($C$4=$I$2,+W19,IF($C$4=$I$3,0))</f>
        <v>0</v>
      </c>
      <c r="Z19" s="7">
        <f>IF($C$10=$I$2,SUM(L19:Y19)*$C$6/12,0)</f>
        <v>0</v>
      </c>
      <c r="AA19" s="7">
        <f>IF($C$4=$I$2,+Y19,IF($C$4=$I$3,0))</f>
        <v>0</v>
      </c>
      <c r="AB19" s="7">
        <f>IF($C$10=$I$2,SUM(L19:AA19)*$C$6/12,0)</f>
        <v>0</v>
      </c>
      <c r="AC19" s="7">
        <f>IF($C$4=$I$2,+AA19,IF($C$4=$I$3,0))</f>
        <v>0</v>
      </c>
      <c r="AD19" s="7">
        <f>IF($C$10=$I$2,SUM(L19:AC19)*$C$6/12,0)</f>
        <v>0</v>
      </c>
      <c r="AE19" s="7">
        <f>IF($C$4=$I$2,+AC19,IF($C$4=$I$3,0))</f>
        <v>0</v>
      </c>
      <c r="AF19" s="7">
        <f>IF($C$10=$I$2,SUM(L19:AE19)*$C$6/12,0)</f>
        <v>0</v>
      </c>
      <c r="AG19" s="7">
        <f>IF($C$4=$I$2,+AE19,IF($C$4=$I$3,0))</f>
        <v>0</v>
      </c>
      <c r="AH19" s="7">
        <f>IF($C$10=$I$2,SUM(L19:AG19)*$C$6/12,0)</f>
        <v>0</v>
      </c>
      <c r="AI19" s="7">
        <f>IF($C$4=$I$2,+AG19,IF($C$4=$I$3,0))</f>
        <v>0</v>
      </c>
      <c r="AJ19" s="7">
        <f>IF($C$10=$I$2,SUM(L19:AI19)*$C$6/12,0)</f>
        <v>0</v>
      </c>
      <c r="AK19" s="7">
        <f>IF($C$4=$I$2,+AI19,IF($C$4=$I$3,0))</f>
        <v>0</v>
      </c>
      <c r="AL19" s="7">
        <f>IF($C$10=$I$2,SUM(L19:AK19)*$C$6/12,IF($C$10=$I$3,(L19+O19)*$C$6,0))</f>
        <v>0</v>
      </c>
      <c r="AM19" s="7">
        <f>SUM(L19:AL19)</f>
        <v>0</v>
      </c>
      <c r="AN19" s="6">
        <f>+P19+R19+T19+V19+X19+Z19+AB19+AD19+AF19+AH19+AJ19+AL19</f>
        <v>0</v>
      </c>
      <c r="AO19" s="6">
        <f>+L19+O19+Q19+S19+U19+W19+Y19+AA19+AC19+AE19+AG19+AI19+AK19</f>
        <v>0</v>
      </c>
      <c r="AP19" s="6">
        <f>+C3</f>
        <v>0</v>
      </c>
      <c r="AQ19" s="6">
        <f>+AP19-(AP19*$C$7)</f>
        <v>0</v>
      </c>
      <c r="AR19" s="8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7"/>
      <c r="BU19" s="17"/>
      <c r="BV19" s="17"/>
      <c r="BW19" s="17"/>
      <c r="BX19" s="17"/>
      <c r="BY19" s="17"/>
      <c r="BZ19" s="14"/>
      <c r="CA19" s="14"/>
      <c r="CB19" s="14"/>
    </row>
    <row r="20" spans="2:80" s="19" customFormat="1" x14ac:dyDescent="0.25">
      <c r="B20" s="11" t="s">
        <v>26</v>
      </c>
      <c r="C20" s="33" t="e">
        <f>+C17/C18</f>
        <v>#DIV/0!</v>
      </c>
      <c r="D20" s="11"/>
      <c r="E20" s="33"/>
      <c r="G20" s="22" t="s">
        <v>16</v>
      </c>
      <c r="H20" s="9"/>
      <c r="I20" s="21">
        <f>IF(O20=$C$11,P20,IF($C$11=Q20,R20,IF(S20=$C$11,T20,IF(U20=$C$11,V20,IF(W20=$C$11,X20,IF(Y20=$C$11,Z20,IF(AA20=$C$11,AB20,IF(AC20=$C$11,AD20,IF(AE20=$C$11,AF20,IF(AG20=$C$11,AH20,IF(AI20=$C$11,AJ20,IF($C$11=AK20,AL20,0))))))))))))</f>
        <v>0</v>
      </c>
      <c r="J20" s="21"/>
      <c r="K20" s="5"/>
      <c r="L20" s="21"/>
      <c r="M20" s="26"/>
      <c r="N20" s="26"/>
      <c r="O20" s="15">
        <v>1</v>
      </c>
      <c r="P20" s="21">
        <f>SUM($L19:P19)</f>
        <v>0</v>
      </c>
      <c r="Q20" s="15">
        <f>+O20+1</f>
        <v>2</v>
      </c>
      <c r="R20" s="21">
        <f>SUM($L19:R19)</f>
        <v>0</v>
      </c>
      <c r="S20" s="15">
        <f>+Q20+1</f>
        <v>3</v>
      </c>
      <c r="T20" s="21">
        <f>SUM($L19:T19)</f>
        <v>0</v>
      </c>
      <c r="U20" s="15">
        <f>+S20+1</f>
        <v>4</v>
      </c>
      <c r="V20" s="21">
        <f>SUM($L19:V19)</f>
        <v>0</v>
      </c>
      <c r="W20" s="15">
        <f>+U20+1</f>
        <v>5</v>
      </c>
      <c r="X20" s="21">
        <f>SUM($L19:X19)</f>
        <v>0</v>
      </c>
      <c r="Y20" s="15">
        <f>+W20+1</f>
        <v>6</v>
      </c>
      <c r="Z20" s="21">
        <f>SUM($L19:Z19)</f>
        <v>0</v>
      </c>
      <c r="AA20" s="15">
        <f>+Y20+1</f>
        <v>7</v>
      </c>
      <c r="AB20" s="21">
        <f>SUM($L19:AB19)</f>
        <v>0</v>
      </c>
      <c r="AC20" s="15">
        <f>+AA20+1</f>
        <v>8</v>
      </c>
      <c r="AD20" s="21">
        <f>SUM($L19:AD19)</f>
        <v>0</v>
      </c>
      <c r="AE20" s="15">
        <f>+AC20+1</f>
        <v>9</v>
      </c>
      <c r="AF20" s="21">
        <f>SUM($L19:AF19)</f>
        <v>0</v>
      </c>
      <c r="AG20" s="15">
        <f>+AE20+1</f>
        <v>10</v>
      </c>
      <c r="AH20" s="21">
        <f>SUM($L19:AH19)</f>
        <v>0</v>
      </c>
      <c r="AI20" s="15">
        <f>+AG20+1</f>
        <v>11</v>
      </c>
      <c r="AJ20" s="21">
        <f>SUM($L19:AJ19)</f>
        <v>0</v>
      </c>
      <c r="AK20" s="15">
        <f>+AI20+1</f>
        <v>12</v>
      </c>
      <c r="AL20" s="21">
        <f>SUM($L19:AL19)</f>
        <v>0</v>
      </c>
      <c r="AM20" s="21"/>
      <c r="AN20" s="20"/>
      <c r="AO20" s="20"/>
      <c r="AP20" s="20"/>
      <c r="AQ20" s="20"/>
      <c r="AR20" s="22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23"/>
      <c r="BU20" s="23"/>
      <c r="BV20" s="23"/>
      <c r="BW20" s="23"/>
      <c r="BX20" s="23"/>
      <c r="BY20" s="23"/>
      <c r="BZ20" s="23"/>
      <c r="CA20" s="23"/>
      <c r="CB20" s="23"/>
    </row>
    <row r="21" spans="2:80" s="24" customFormat="1" x14ac:dyDescent="0.25">
      <c r="B21" s="11" t="s">
        <v>27</v>
      </c>
      <c r="C21" s="33" t="e">
        <f>+C20/C11*12</f>
        <v>#DIV/0!</v>
      </c>
      <c r="D21" s="11"/>
      <c r="E21" s="33"/>
      <c r="G21" s="25" t="s">
        <v>17</v>
      </c>
      <c r="H21" s="28">
        <f>IF(O20=$C$11,P21,IF($C$11=Q20,R21,IF(S20=$C$11,T21,IF(U20=$C$11,V21,IF(W20=$C$11,X21,IF(Y20=$C$11,Z21,IF(AA20=$C$11,AB21,IF(AC20=$C$11,AD21,IF(AE20=$C$11,AF21,IF(AG20=$C$11,AH21,IF(AI20=$C$11,AJ21,IF($C$11=AK20,AL21,0))))))))))))</f>
        <v>0</v>
      </c>
      <c r="I21" s="31"/>
      <c r="J21" s="32"/>
      <c r="K21" s="31"/>
      <c r="L21" s="28"/>
      <c r="M21" s="26">
        <v>0</v>
      </c>
      <c r="N21" s="26"/>
      <c r="O21" s="27">
        <f>+O19</f>
        <v>0</v>
      </c>
      <c r="P21" s="28">
        <f>+P19</f>
        <v>0</v>
      </c>
      <c r="Q21" s="27">
        <f t="shared" ref="Q21:AL21" si="0">+Q19+O21</f>
        <v>0</v>
      </c>
      <c r="R21" s="28">
        <f t="shared" si="0"/>
        <v>0</v>
      </c>
      <c r="S21" s="27">
        <f t="shared" si="0"/>
        <v>0</v>
      </c>
      <c r="T21" s="28">
        <f t="shared" si="0"/>
        <v>0</v>
      </c>
      <c r="U21" s="27">
        <f t="shared" si="0"/>
        <v>0</v>
      </c>
      <c r="V21" s="28">
        <f t="shared" si="0"/>
        <v>0</v>
      </c>
      <c r="W21" s="27">
        <f t="shared" si="0"/>
        <v>0</v>
      </c>
      <c r="X21" s="28">
        <f t="shared" si="0"/>
        <v>0</v>
      </c>
      <c r="Y21" s="27">
        <f t="shared" si="0"/>
        <v>0</v>
      </c>
      <c r="Z21" s="28">
        <f t="shared" si="0"/>
        <v>0</v>
      </c>
      <c r="AA21" s="27">
        <f t="shared" si="0"/>
        <v>0</v>
      </c>
      <c r="AB21" s="28">
        <f t="shared" si="0"/>
        <v>0</v>
      </c>
      <c r="AC21" s="27">
        <f t="shared" si="0"/>
        <v>0</v>
      </c>
      <c r="AD21" s="28">
        <f t="shared" si="0"/>
        <v>0</v>
      </c>
      <c r="AE21" s="27">
        <f t="shared" si="0"/>
        <v>0</v>
      </c>
      <c r="AF21" s="28">
        <f t="shared" si="0"/>
        <v>0</v>
      </c>
      <c r="AG21" s="27">
        <f t="shared" si="0"/>
        <v>0</v>
      </c>
      <c r="AH21" s="28">
        <f t="shared" si="0"/>
        <v>0</v>
      </c>
      <c r="AI21" s="27">
        <f t="shared" si="0"/>
        <v>0</v>
      </c>
      <c r="AJ21" s="28">
        <f t="shared" si="0"/>
        <v>0</v>
      </c>
      <c r="AK21" s="27">
        <f t="shared" si="0"/>
        <v>0</v>
      </c>
      <c r="AL21" s="28">
        <f t="shared" si="0"/>
        <v>0</v>
      </c>
      <c r="AM21" s="28"/>
      <c r="AN21" s="26"/>
      <c r="AO21" s="26"/>
      <c r="AP21" s="26"/>
      <c r="AQ21" s="26"/>
      <c r="AR21" s="25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9"/>
      <c r="BU21" s="29"/>
      <c r="BV21" s="29"/>
      <c r="BW21" s="29"/>
      <c r="BX21" s="29"/>
      <c r="BY21" s="29"/>
      <c r="BZ21" s="29"/>
      <c r="CA21" s="29"/>
      <c r="CB21" s="29"/>
    </row>
    <row r="22" spans="2:80" x14ac:dyDescent="0.25">
      <c r="B22" s="11"/>
      <c r="C22" s="11"/>
      <c r="D22" s="11"/>
      <c r="E22" s="33"/>
      <c r="I22" s="21"/>
      <c r="J22" s="21"/>
      <c r="K22" s="3">
        <f>+K19+1</f>
        <v>2</v>
      </c>
      <c r="L22" s="7">
        <f>+AM19</f>
        <v>0</v>
      </c>
      <c r="M22" s="26"/>
      <c r="N22" s="26"/>
      <c r="O22" s="7">
        <f>IF($C$5=0,O19,O19+(O19*$C$5))</f>
        <v>0</v>
      </c>
      <c r="P22" s="7">
        <f>IF($C$10=$I$2,+(L22+O22)*$C$6/12,0)</f>
        <v>0</v>
      </c>
      <c r="Q22" s="7">
        <f>IF(Q19=0,0,+O22)</f>
        <v>0</v>
      </c>
      <c r="R22" s="7">
        <f>IF($C$10=$I$2,+SUM(L22:Q22)*$C$6/12,0)</f>
        <v>0</v>
      </c>
      <c r="S22" s="7">
        <f>IF(S19=0,0,+Q22)</f>
        <v>0</v>
      </c>
      <c r="T22" s="7">
        <f>IF($C$10=$I$2,SUM(L22:S22)*$C$6/12,0)</f>
        <v>0</v>
      </c>
      <c r="U22" s="7">
        <f>IF(U19=0,0,+S22)</f>
        <v>0</v>
      </c>
      <c r="V22" s="7">
        <f>IF($C$10=$I$2,SUM(L22:U22)*$C$6/12,0)</f>
        <v>0</v>
      </c>
      <c r="W22" s="7">
        <f>IF(W19=0,0,+U22)</f>
        <v>0</v>
      </c>
      <c r="X22" s="7">
        <f>IF($C$10=$I$2,SUM(L22:W22)*$C$6/12,0)</f>
        <v>0</v>
      </c>
      <c r="Y22" s="7">
        <f>IF(Y19=0,0,+W22)</f>
        <v>0</v>
      </c>
      <c r="Z22" s="7">
        <f>IF($C$10=$I$2,SUM(L22:Y22)*$C$6/12,0)</f>
        <v>0</v>
      </c>
      <c r="AA22" s="7">
        <f>IF(AA19=0,0,+Y22)</f>
        <v>0</v>
      </c>
      <c r="AB22" s="7">
        <f>IF($C$10=$I$2,SUM(L22:AA22)*$C$6/12,0)</f>
        <v>0</v>
      </c>
      <c r="AC22" s="7">
        <f>IF(AC19=0,0,+AA22)</f>
        <v>0</v>
      </c>
      <c r="AD22" s="7">
        <f>IF($C$10=$I$2,SUM(L22:AC22)*$C$6/12,0)</f>
        <v>0</v>
      </c>
      <c r="AE22" s="7">
        <f>IF(AE19=0,0,+AC22)</f>
        <v>0</v>
      </c>
      <c r="AF22" s="7">
        <f>IF($C$10=$I$2,SUM(L22:AE22)*$C$6/12,0)</f>
        <v>0</v>
      </c>
      <c r="AG22" s="7">
        <f>IF(AG19=0,0,+AE22)</f>
        <v>0</v>
      </c>
      <c r="AH22" s="7">
        <f>IF($C$10=$I$2,SUM(L22:AG22)*$C$6/12,0)</f>
        <v>0</v>
      </c>
      <c r="AI22" s="7">
        <f>IF(AI19=0,0,+AG22)</f>
        <v>0</v>
      </c>
      <c r="AJ22" s="7">
        <f>IF($C$10=$I$2,SUM(L22:AI22)*$C$6/12,0)</f>
        <v>0</v>
      </c>
      <c r="AK22" s="7">
        <f>IF(AK19=0,0,+AI22)</f>
        <v>0</v>
      </c>
      <c r="AL22" s="7">
        <f>IF($C$10=$I$2,SUM(L22:AK22)*$C$6/12,IF($C$10=$I$3,(L22+O22)*$C$6,0))</f>
        <v>0</v>
      </c>
      <c r="AM22" s="7">
        <f>SUM(L22:AL22)</f>
        <v>0</v>
      </c>
      <c r="AN22" s="6">
        <f>+AN19+P22+R22+T22+V22+X22+Z22+AB22+AD22+AF22+AH22+AJ22+AL22</f>
        <v>0</v>
      </c>
      <c r="AO22" s="6">
        <f>+AO19+O22+Q22+S22+U22+W22+Y22+AA22+AC22+AE22+AG22+AI22+AK22</f>
        <v>0</v>
      </c>
      <c r="AP22" s="6">
        <f>+AP19+(AP19*$C$5)</f>
        <v>0</v>
      </c>
      <c r="AQ22" s="6">
        <f>+AP22-(AP22*$C$7)</f>
        <v>0</v>
      </c>
      <c r="AR22" s="8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7"/>
      <c r="BU22" s="17"/>
      <c r="BV22" s="17"/>
      <c r="BW22" s="17"/>
      <c r="BX22" s="17"/>
      <c r="BY22" s="17"/>
      <c r="BZ22" s="14"/>
      <c r="CA22" s="14"/>
      <c r="CB22" s="14"/>
    </row>
    <row r="23" spans="2:80" s="19" customFormat="1" x14ac:dyDescent="0.25">
      <c r="B23" s="11"/>
      <c r="C23" s="11"/>
      <c r="D23" s="11"/>
      <c r="E23" s="11"/>
      <c r="G23" s="22" t="s">
        <v>16</v>
      </c>
      <c r="H23" s="9"/>
      <c r="I23" s="21">
        <f>IF(O23=$C$11,P23,IF($C$11=Q23,R23,IF(S23=$C$11,T23,IF(U23=$C$11,V23,IF(W23=$C$11,X23,IF(Y23=$C$11,Z23,IF(AA23=$C$11,AB23,IF(AC23=$C$11,AD23,IF(AE23=$C$11,AF23,IF(AG23=$C$11,AH23,IF(AI23=$C$11,AJ23,IF($C$11=AK23,AL23,0))))))))))))</f>
        <v>0</v>
      </c>
      <c r="J23" s="21"/>
      <c r="K23" s="5"/>
      <c r="L23" s="21"/>
      <c r="M23" s="26"/>
      <c r="N23" s="26"/>
      <c r="O23" s="15">
        <f>+O20+12</f>
        <v>13</v>
      </c>
      <c r="P23" s="21">
        <f>SUM($L22:P22)</f>
        <v>0</v>
      </c>
      <c r="Q23" s="15">
        <f>+O23+1</f>
        <v>14</v>
      </c>
      <c r="R23" s="21">
        <f>SUM($L22:R22)</f>
        <v>0</v>
      </c>
      <c r="S23" s="15">
        <f>+Q23+1</f>
        <v>15</v>
      </c>
      <c r="T23" s="21">
        <f>SUM($L22:T22)</f>
        <v>0</v>
      </c>
      <c r="U23" s="15">
        <f>+S23+1</f>
        <v>16</v>
      </c>
      <c r="V23" s="21">
        <f>SUM($L22:V22)</f>
        <v>0</v>
      </c>
      <c r="W23" s="15">
        <f>+U23+1</f>
        <v>17</v>
      </c>
      <c r="X23" s="21">
        <f>SUM($L22:X22)</f>
        <v>0</v>
      </c>
      <c r="Y23" s="15">
        <f>+W23+1</f>
        <v>18</v>
      </c>
      <c r="Z23" s="21">
        <f>SUM($L22:Z22)</f>
        <v>0</v>
      </c>
      <c r="AA23" s="15">
        <f>+Y23+1</f>
        <v>19</v>
      </c>
      <c r="AB23" s="21">
        <f>SUM($L22:AB22)</f>
        <v>0</v>
      </c>
      <c r="AC23" s="15">
        <f>+AA23+1</f>
        <v>20</v>
      </c>
      <c r="AD23" s="21">
        <f>SUM($L22:AD22)</f>
        <v>0</v>
      </c>
      <c r="AE23" s="15">
        <f>+AC23+1</f>
        <v>21</v>
      </c>
      <c r="AF23" s="21">
        <f>SUM($L22:AF22)</f>
        <v>0</v>
      </c>
      <c r="AG23" s="15">
        <f>+AE23+1</f>
        <v>22</v>
      </c>
      <c r="AH23" s="21">
        <f>SUM($L22:AH22)</f>
        <v>0</v>
      </c>
      <c r="AI23" s="15">
        <f>+AG23+1</f>
        <v>23</v>
      </c>
      <c r="AJ23" s="21">
        <f>SUM($L22:AJ22)</f>
        <v>0</v>
      </c>
      <c r="AK23" s="15">
        <f>+AI23+1</f>
        <v>24</v>
      </c>
      <c r="AL23" s="21">
        <f>SUM($L22:AL22)</f>
        <v>0</v>
      </c>
      <c r="AM23" s="21"/>
      <c r="AN23" s="20"/>
      <c r="AO23" s="20"/>
      <c r="AP23" s="20"/>
      <c r="AQ23" s="20"/>
      <c r="AR23" s="22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23"/>
      <c r="BU23" s="23"/>
      <c r="BV23" s="23"/>
      <c r="BW23" s="23"/>
      <c r="BX23" s="23"/>
      <c r="BY23" s="23"/>
      <c r="BZ23" s="23"/>
      <c r="CA23" s="23"/>
      <c r="CB23" s="23"/>
    </row>
    <row r="24" spans="2:80" s="19" customFormat="1" x14ac:dyDescent="0.25">
      <c r="B24" s="11"/>
      <c r="C24" s="11"/>
      <c r="D24" s="11"/>
      <c r="E24" s="11"/>
      <c r="G24" s="25" t="s">
        <v>17</v>
      </c>
      <c r="H24" s="28">
        <f>IF(O23=$C$11,P24,IF($C$11=Q23,R24,IF(S23=$C$11,T24,IF(U23=$C$11,V24,IF(W23=$C$11,X24,IF(Y23=$C$11,Z24,IF(AA23=$C$11,AB24,IF(AC23=$C$11,AD24,IF(AE23=$C$11,AF24,IF(AG23=$C$11,AH24,IF(AI23=$C$11,AJ24,IF($C$11=AK23,AL24,0))))))))))))</f>
        <v>0</v>
      </c>
      <c r="I24" s="31"/>
      <c r="J24" s="32"/>
      <c r="K24" s="31"/>
      <c r="L24" s="28"/>
      <c r="M24" s="26">
        <f>+AN19</f>
        <v>0</v>
      </c>
      <c r="N24" s="26"/>
      <c r="O24" s="27">
        <f>+O22</f>
        <v>0</v>
      </c>
      <c r="P24" s="28">
        <f>+M24+P22</f>
        <v>0</v>
      </c>
      <c r="Q24" s="27">
        <f t="shared" ref="Q24:AL24" si="1">+Q22+O24</f>
        <v>0</v>
      </c>
      <c r="R24" s="28">
        <f t="shared" si="1"/>
        <v>0</v>
      </c>
      <c r="S24" s="27">
        <f t="shared" si="1"/>
        <v>0</v>
      </c>
      <c r="T24" s="28">
        <f t="shared" si="1"/>
        <v>0</v>
      </c>
      <c r="U24" s="27">
        <f t="shared" si="1"/>
        <v>0</v>
      </c>
      <c r="V24" s="28">
        <f t="shared" si="1"/>
        <v>0</v>
      </c>
      <c r="W24" s="27">
        <f t="shared" si="1"/>
        <v>0</v>
      </c>
      <c r="X24" s="28">
        <f t="shared" si="1"/>
        <v>0</v>
      </c>
      <c r="Y24" s="27">
        <f t="shared" si="1"/>
        <v>0</v>
      </c>
      <c r="Z24" s="28">
        <f t="shared" si="1"/>
        <v>0</v>
      </c>
      <c r="AA24" s="27">
        <f t="shared" si="1"/>
        <v>0</v>
      </c>
      <c r="AB24" s="28">
        <f t="shared" si="1"/>
        <v>0</v>
      </c>
      <c r="AC24" s="27">
        <f t="shared" si="1"/>
        <v>0</v>
      </c>
      <c r="AD24" s="28">
        <f t="shared" si="1"/>
        <v>0</v>
      </c>
      <c r="AE24" s="27">
        <f t="shared" si="1"/>
        <v>0</v>
      </c>
      <c r="AF24" s="28">
        <f t="shared" si="1"/>
        <v>0</v>
      </c>
      <c r="AG24" s="27">
        <f t="shared" si="1"/>
        <v>0</v>
      </c>
      <c r="AH24" s="28">
        <f t="shared" si="1"/>
        <v>0</v>
      </c>
      <c r="AI24" s="27">
        <f t="shared" si="1"/>
        <v>0</v>
      </c>
      <c r="AJ24" s="28">
        <f t="shared" si="1"/>
        <v>0</v>
      </c>
      <c r="AK24" s="27">
        <f t="shared" si="1"/>
        <v>0</v>
      </c>
      <c r="AL24" s="28">
        <f t="shared" si="1"/>
        <v>0</v>
      </c>
      <c r="AM24" s="28"/>
      <c r="AN24" s="26"/>
      <c r="AO24" s="26"/>
      <c r="AP24" s="20"/>
      <c r="AQ24" s="20"/>
      <c r="AR24" s="22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23"/>
      <c r="BU24" s="23"/>
      <c r="BV24" s="23"/>
      <c r="BW24" s="23"/>
      <c r="BX24" s="23"/>
      <c r="BY24" s="23"/>
      <c r="BZ24" s="23"/>
      <c r="CA24" s="23"/>
      <c r="CB24" s="23"/>
    </row>
    <row r="25" spans="2:80" s="19" customFormat="1" x14ac:dyDescent="0.25">
      <c r="B25" s="11"/>
      <c r="C25" s="11"/>
      <c r="D25" s="11"/>
      <c r="E25" s="11"/>
      <c r="G25" s="8"/>
      <c r="H25" s="10"/>
      <c r="I25" s="21"/>
      <c r="J25" s="21"/>
      <c r="K25" s="3">
        <f>+K22+1</f>
        <v>3</v>
      </c>
      <c r="L25" s="7">
        <f>+AM22</f>
        <v>0</v>
      </c>
      <c r="M25" s="26"/>
      <c r="N25" s="26"/>
      <c r="O25" s="7">
        <f>IF($C$5=0,O22,O22+(O22*$C$5))</f>
        <v>0</v>
      </c>
      <c r="P25" s="7">
        <f>IF($C$10=$I$2,+(L25+O25)*$C$6/12,0)</f>
        <v>0</v>
      </c>
      <c r="Q25" s="7">
        <f>IF(Q22=0,0,+O25)</f>
        <v>0</v>
      </c>
      <c r="R25" s="7">
        <f>IF($C$10=$I$2,+SUM(L25:Q25)*$C$6/12,0)</f>
        <v>0</v>
      </c>
      <c r="S25" s="7">
        <f>IF(S22=0,0,+Q25)</f>
        <v>0</v>
      </c>
      <c r="T25" s="7">
        <f>IF($C$10=$I$2,SUM(L25:S25)*$C$6/12,0)</f>
        <v>0</v>
      </c>
      <c r="U25" s="7">
        <f>IF(U22=0,0,+S25)</f>
        <v>0</v>
      </c>
      <c r="V25" s="7">
        <f>IF($C$10=$I$2,SUM(L25:U25)*$C$6/12,0)</f>
        <v>0</v>
      </c>
      <c r="W25" s="7">
        <f>IF(W22=0,0,+U25)</f>
        <v>0</v>
      </c>
      <c r="X25" s="7">
        <f>IF($C$10=$I$2,SUM(L25:W25)*$C$6/12,0)</f>
        <v>0</v>
      </c>
      <c r="Y25" s="7">
        <f>IF(Y22=0,0,+W25)</f>
        <v>0</v>
      </c>
      <c r="Z25" s="7">
        <f>IF($C$10=$I$2,SUM(L25:Y25)*$C$6/12,0)</f>
        <v>0</v>
      </c>
      <c r="AA25" s="7">
        <f>IF(AA22=0,0,+Y25)</f>
        <v>0</v>
      </c>
      <c r="AB25" s="7">
        <f>IF($C$10=$I$2,SUM(L25:AA25)*$C$6/12,0)</f>
        <v>0</v>
      </c>
      <c r="AC25" s="7">
        <f>IF(AC22=0,0,+AA25)</f>
        <v>0</v>
      </c>
      <c r="AD25" s="7">
        <f>IF($C$10=$I$2,SUM(L25:AC25)*$C$6/12,0)</f>
        <v>0</v>
      </c>
      <c r="AE25" s="7">
        <f>IF(AE22=0,0,+AC25)</f>
        <v>0</v>
      </c>
      <c r="AF25" s="7">
        <f>IF($C$10=$I$2,SUM(L25:AE25)*$C$6/12,0)</f>
        <v>0</v>
      </c>
      <c r="AG25" s="7">
        <f>IF(AG22=0,0,+AE25)</f>
        <v>0</v>
      </c>
      <c r="AH25" s="7">
        <f>IF($C$10=$I$2,SUM(L25:AG25)*$C$6/12,0)</f>
        <v>0</v>
      </c>
      <c r="AI25" s="7">
        <f>IF(AI22=0,0,+AG25)</f>
        <v>0</v>
      </c>
      <c r="AJ25" s="7">
        <f>IF($C$10=$I$2,SUM(L25:AI25)*$C$6/12,0)</f>
        <v>0</v>
      </c>
      <c r="AK25" s="7">
        <f>IF(AK22=0,0,+AI25)</f>
        <v>0</v>
      </c>
      <c r="AL25" s="7">
        <f>IF($C$10=$I$2,SUM(L25:AK25)*$C$6/12,IF($C$10=$I$3,(L25+O25)*$C$6,0))</f>
        <v>0</v>
      </c>
      <c r="AM25" s="7">
        <f>SUM(L25:AL25)</f>
        <v>0</v>
      </c>
      <c r="AN25" s="6">
        <f>+AN22+P25+R25+T25+V25+X25+Z25+AB25+AD25+AF25+AH25+AJ25+AL25</f>
        <v>0</v>
      </c>
      <c r="AO25" s="6">
        <f>+AO22+O25+Q25+S25+U25+W25+Y25+AA25+AC25+AE25+AG25+AI25+AK25</f>
        <v>0</v>
      </c>
      <c r="AP25" s="6">
        <f>+AP22+(AP22*$C$5)</f>
        <v>0</v>
      </c>
      <c r="AQ25" s="6">
        <f>+AP25-(AP25*$C$7)</f>
        <v>0</v>
      </c>
      <c r="AR25" s="22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23"/>
      <c r="BU25" s="23"/>
      <c r="BV25" s="23"/>
      <c r="BW25" s="23"/>
      <c r="BX25" s="23"/>
      <c r="BY25" s="23"/>
      <c r="BZ25" s="23"/>
      <c r="CA25" s="23"/>
      <c r="CB25" s="23"/>
    </row>
    <row r="26" spans="2:80" s="19" customFormat="1" x14ac:dyDescent="0.25">
      <c r="B26" s="11"/>
      <c r="C26" s="11"/>
      <c r="D26" s="11"/>
      <c r="E26" s="11"/>
      <c r="G26" s="22" t="s">
        <v>16</v>
      </c>
      <c r="H26" s="9"/>
      <c r="I26" s="21">
        <f>IF(O26=$C$11,P26,IF($C$11=Q26,R26,IF(S26=$C$11,T26,IF(U26=$C$11,V26,IF(W26=$C$11,X26,IF(Y26=$C$11,Z26,IF(AA26=$C$11,AB26,IF(AC26=$C$11,AD26,IF(AE26=$C$11,AF26,IF(AG26=$C$11,AH26,IF(AI26=$C$11,AJ26,IF($C$11=AK26,AL26,0))))))))))))</f>
        <v>0</v>
      </c>
      <c r="J26" s="21"/>
      <c r="K26" s="5"/>
      <c r="L26" s="21"/>
      <c r="M26" s="26"/>
      <c r="N26" s="26"/>
      <c r="O26" s="15">
        <f>+O23+12</f>
        <v>25</v>
      </c>
      <c r="P26" s="21">
        <f>SUM($L25:P25)</f>
        <v>0</v>
      </c>
      <c r="Q26" s="15">
        <f>+O26+1</f>
        <v>26</v>
      </c>
      <c r="R26" s="21">
        <f>SUM($L25:R25)</f>
        <v>0</v>
      </c>
      <c r="S26" s="15">
        <f>+Q26+1</f>
        <v>27</v>
      </c>
      <c r="T26" s="21">
        <f>SUM($L25:T25)</f>
        <v>0</v>
      </c>
      <c r="U26" s="15">
        <f>+S26+1</f>
        <v>28</v>
      </c>
      <c r="V26" s="21">
        <f>SUM($L25:V25)</f>
        <v>0</v>
      </c>
      <c r="W26" s="15">
        <f>+U26+1</f>
        <v>29</v>
      </c>
      <c r="X26" s="21">
        <f>SUM($L25:X25)</f>
        <v>0</v>
      </c>
      <c r="Y26" s="15">
        <f>+W26+1</f>
        <v>30</v>
      </c>
      <c r="Z26" s="21">
        <f>SUM($L25:Z25)</f>
        <v>0</v>
      </c>
      <c r="AA26" s="15">
        <f>+Y26+1</f>
        <v>31</v>
      </c>
      <c r="AB26" s="21">
        <f>SUM($L25:AB25)</f>
        <v>0</v>
      </c>
      <c r="AC26" s="15">
        <f>+AA26+1</f>
        <v>32</v>
      </c>
      <c r="AD26" s="21">
        <f>SUM($L25:AD25)</f>
        <v>0</v>
      </c>
      <c r="AE26" s="15">
        <f>+AC26+1</f>
        <v>33</v>
      </c>
      <c r="AF26" s="21">
        <f>SUM($L25:AF25)</f>
        <v>0</v>
      </c>
      <c r="AG26" s="15">
        <f>+AE26+1</f>
        <v>34</v>
      </c>
      <c r="AH26" s="21">
        <f>SUM($L25:AH25)</f>
        <v>0</v>
      </c>
      <c r="AI26" s="15">
        <f>+AG26+1</f>
        <v>35</v>
      </c>
      <c r="AJ26" s="21">
        <f>SUM($L25:AJ25)</f>
        <v>0</v>
      </c>
      <c r="AK26" s="15">
        <f>+AI26+1</f>
        <v>36</v>
      </c>
      <c r="AL26" s="21">
        <f>SUM($L25:AL25)</f>
        <v>0</v>
      </c>
      <c r="AM26" s="21"/>
      <c r="AN26" s="20"/>
      <c r="AO26" s="20"/>
      <c r="AP26" s="20"/>
      <c r="AQ26" s="20"/>
      <c r="AR26" s="22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23"/>
      <c r="BU26" s="23"/>
      <c r="BV26" s="23"/>
      <c r="BW26" s="23"/>
      <c r="BX26" s="23"/>
      <c r="BY26" s="23"/>
      <c r="BZ26" s="23"/>
      <c r="CA26" s="23"/>
      <c r="CB26" s="23"/>
    </row>
    <row r="27" spans="2:80" s="19" customFormat="1" x14ac:dyDescent="0.25">
      <c r="B27" s="11" t="s">
        <v>35</v>
      </c>
      <c r="C27" s="11"/>
      <c r="D27" s="11"/>
      <c r="E27" s="11"/>
      <c r="G27" s="25" t="s">
        <v>17</v>
      </c>
      <c r="H27" s="28">
        <f>IF(O26=$C$11,P27,IF($C$11=Q26,R27,IF(S26=$C$11,T27,IF(U26=$C$11,V27,IF(W26=$C$11,X27,IF(Y26=$C$11,Z27,IF(AA26=$C$11,AB27,IF(AC26=$C$11,AD27,IF(AE26=$C$11,AF27,IF(AG26=$C$11,AH27,IF(AI26=$C$11,AJ27,IF($C$11=AK26,AL27,0))))))))))))</f>
        <v>0</v>
      </c>
      <c r="I27" s="31"/>
      <c r="J27" s="32"/>
      <c r="K27" s="31"/>
      <c r="L27" s="28"/>
      <c r="M27" s="26">
        <f>+AN22</f>
        <v>0</v>
      </c>
      <c r="N27" s="26"/>
      <c r="O27" s="27">
        <f>+O25</f>
        <v>0</v>
      </c>
      <c r="P27" s="28">
        <f>+M27+P25</f>
        <v>0</v>
      </c>
      <c r="Q27" s="27">
        <f t="shared" ref="Q27:AL27" si="2">+Q25+O27</f>
        <v>0</v>
      </c>
      <c r="R27" s="28">
        <f t="shared" si="2"/>
        <v>0</v>
      </c>
      <c r="S27" s="27">
        <f t="shared" si="2"/>
        <v>0</v>
      </c>
      <c r="T27" s="28">
        <f t="shared" si="2"/>
        <v>0</v>
      </c>
      <c r="U27" s="27">
        <f t="shared" si="2"/>
        <v>0</v>
      </c>
      <c r="V27" s="28">
        <f t="shared" si="2"/>
        <v>0</v>
      </c>
      <c r="W27" s="27">
        <f t="shared" si="2"/>
        <v>0</v>
      </c>
      <c r="X27" s="28">
        <f t="shared" si="2"/>
        <v>0</v>
      </c>
      <c r="Y27" s="27">
        <f t="shared" si="2"/>
        <v>0</v>
      </c>
      <c r="Z27" s="28">
        <f t="shared" si="2"/>
        <v>0</v>
      </c>
      <c r="AA27" s="27">
        <f t="shared" si="2"/>
        <v>0</v>
      </c>
      <c r="AB27" s="28">
        <f t="shared" si="2"/>
        <v>0</v>
      </c>
      <c r="AC27" s="27">
        <f t="shared" si="2"/>
        <v>0</v>
      </c>
      <c r="AD27" s="28">
        <f t="shared" si="2"/>
        <v>0</v>
      </c>
      <c r="AE27" s="27">
        <f t="shared" si="2"/>
        <v>0</v>
      </c>
      <c r="AF27" s="28">
        <f t="shared" si="2"/>
        <v>0</v>
      </c>
      <c r="AG27" s="27">
        <f t="shared" si="2"/>
        <v>0</v>
      </c>
      <c r="AH27" s="28">
        <f t="shared" si="2"/>
        <v>0</v>
      </c>
      <c r="AI27" s="27">
        <f t="shared" si="2"/>
        <v>0</v>
      </c>
      <c r="AJ27" s="28">
        <f t="shared" si="2"/>
        <v>0</v>
      </c>
      <c r="AK27" s="27">
        <f t="shared" si="2"/>
        <v>0</v>
      </c>
      <c r="AL27" s="28">
        <f t="shared" si="2"/>
        <v>0</v>
      </c>
      <c r="AM27" s="28"/>
      <c r="AN27" s="26"/>
      <c r="AO27" s="26"/>
      <c r="AP27" s="20"/>
      <c r="AQ27" s="20"/>
      <c r="AR27" s="22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23"/>
      <c r="BU27" s="23"/>
      <c r="BV27" s="23"/>
      <c r="BW27" s="23"/>
      <c r="BX27" s="23"/>
      <c r="BY27" s="23"/>
      <c r="BZ27" s="23"/>
      <c r="CA27" s="23"/>
      <c r="CB27" s="23"/>
    </row>
    <row r="28" spans="2:80" s="19" customFormat="1" x14ac:dyDescent="0.25">
      <c r="B28" s="11"/>
      <c r="C28" s="11"/>
      <c r="D28" s="11"/>
      <c r="E28" s="11"/>
      <c r="G28" s="8"/>
      <c r="H28" s="10"/>
      <c r="I28" s="21"/>
      <c r="J28" s="21"/>
      <c r="K28" s="3">
        <f t="shared" ref="K28" si="3">+K25+1</f>
        <v>4</v>
      </c>
      <c r="L28" s="7">
        <f t="shared" ref="L28" si="4">+AM25</f>
        <v>0</v>
      </c>
      <c r="M28" s="26"/>
      <c r="N28" s="26"/>
      <c r="O28" s="7">
        <f t="shared" ref="O28" si="5">IF($C$5=0,O25,O25+(O25*$C$5))</f>
        <v>0</v>
      </c>
      <c r="P28" s="7">
        <f>IF($C$10=$I$2,+(L28+O28)*$C$6/12,0)</f>
        <v>0</v>
      </c>
      <c r="Q28" s="7">
        <f t="shared" ref="Q28" si="6">IF(Q25=0,0,+O28)</f>
        <v>0</v>
      </c>
      <c r="R28" s="7">
        <f>IF($C$10=$I$2,+SUM(L28:Q28)*$C$6/12,0)</f>
        <v>0</v>
      </c>
      <c r="S28" s="7">
        <f t="shared" ref="S28" si="7">IF(S25=0,0,+Q28)</f>
        <v>0</v>
      </c>
      <c r="T28" s="7">
        <f>IF($C$10=$I$2,SUM(L28:S28)*$C$6/12,0)</f>
        <v>0</v>
      </c>
      <c r="U28" s="7">
        <f t="shared" ref="U28" si="8">IF(U25=0,0,+S28)</f>
        <v>0</v>
      </c>
      <c r="V28" s="7">
        <f>IF($C$10=$I$2,SUM(L28:U28)*$C$6/12,0)</f>
        <v>0</v>
      </c>
      <c r="W28" s="7">
        <f t="shared" ref="W28" si="9">IF(W25=0,0,+U28)</f>
        <v>0</v>
      </c>
      <c r="X28" s="7">
        <f>IF($C$10=$I$2,SUM(L28:W28)*$C$6/12,0)</f>
        <v>0</v>
      </c>
      <c r="Y28" s="7">
        <f t="shared" ref="Y28" si="10">IF(Y25=0,0,+W28)</f>
        <v>0</v>
      </c>
      <c r="Z28" s="7">
        <f>IF($C$10=$I$2,SUM(L28:Y28)*$C$6/12,0)</f>
        <v>0</v>
      </c>
      <c r="AA28" s="7">
        <f t="shared" ref="AA28" si="11">IF(AA25=0,0,+Y28)</f>
        <v>0</v>
      </c>
      <c r="AB28" s="7">
        <f>IF($C$10=$I$2,SUM(L28:AA28)*$C$6/12,0)</f>
        <v>0</v>
      </c>
      <c r="AC28" s="7">
        <f t="shared" ref="AC28" si="12">IF(AC25=0,0,+AA28)</f>
        <v>0</v>
      </c>
      <c r="AD28" s="7">
        <f>IF($C$10=$I$2,SUM(L28:AC28)*$C$6/12,0)</f>
        <v>0</v>
      </c>
      <c r="AE28" s="7">
        <f t="shared" ref="AE28" si="13">IF(AE25=0,0,+AC28)</f>
        <v>0</v>
      </c>
      <c r="AF28" s="7">
        <f>IF($C$10=$I$2,SUM(L28:AE28)*$C$6/12,0)</f>
        <v>0</v>
      </c>
      <c r="AG28" s="7">
        <f t="shared" ref="AG28" si="14">IF(AG25=0,0,+AE28)</f>
        <v>0</v>
      </c>
      <c r="AH28" s="7">
        <f>IF($C$10=$I$2,SUM(L28:AG28)*$C$6/12,0)</f>
        <v>0</v>
      </c>
      <c r="AI28" s="7">
        <f t="shared" ref="AI28" si="15">IF(AI25=0,0,+AG28)</f>
        <v>0</v>
      </c>
      <c r="AJ28" s="7">
        <f>IF($C$10=$I$2,SUM(L28:AI28)*$C$6/12,0)</f>
        <v>0</v>
      </c>
      <c r="AK28" s="7">
        <f t="shared" ref="AK28" si="16">IF(AK25=0,0,+AI28)</f>
        <v>0</v>
      </c>
      <c r="AL28" s="7">
        <f>IF($C$10=$I$2,SUM(L28:AK28)*$C$6/12,IF($C$10=$I$3,(L28+O28)*$C$6,0))</f>
        <v>0</v>
      </c>
      <c r="AM28" s="7">
        <f t="shared" ref="AM28" si="17">SUM(L28:AL28)</f>
        <v>0</v>
      </c>
      <c r="AN28" s="6">
        <f>+AN25+P28+R28+T28+V28+X28+Z28+AB28+AD28+AF28+AH28+AJ28+AL28</f>
        <v>0</v>
      </c>
      <c r="AO28" s="6">
        <f>+AO25+O28+Q28+S28+U28+W28+Y28+AA28+AC28+AE28+AG28+AI28+AK28</f>
        <v>0</v>
      </c>
      <c r="AP28" s="6">
        <f>+AP25+(AP25*$C$5)</f>
        <v>0</v>
      </c>
      <c r="AQ28" s="6">
        <f>+AP28-(AP28*$C$7)</f>
        <v>0</v>
      </c>
      <c r="AR28" s="22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23"/>
      <c r="BU28" s="23"/>
      <c r="BV28" s="23"/>
      <c r="BW28" s="23"/>
      <c r="BX28" s="23"/>
      <c r="BY28" s="23"/>
      <c r="BZ28" s="23"/>
      <c r="CA28" s="23"/>
      <c r="CB28" s="23"/>
    </row>
    <row r="29" spans="2:80" s="19" customFormat="1" x14ac:dyDescent="0.25">
      <c r="B29" s="11"/>
      <c r="C29" s="11"/>
      <c r="D29" s="11"/>
      <c r="E29" s="11"/>
      <c r="G29" s="22" t="s">
        <v>16</v>
      </c>
      <c r="H29" s="9"/>
      <c r="I29" s="21">
        <f t="shared" ref="I29" si="18">IF(O29=$C$11,P29,IF($C$11=Q29,R29,IF(S29=$C$11,T29,IF(U29=$C$11,V29,IF(W29=$C$11,X29,IF(Y29=$C$11,Z29,IF(AA29=$C$11,AB29,IF(AC29=$C$11,AD29,IF(AE29=$C$11,AF29,IF(AG29=$C$11,AH29,IF(AI29=$C$11,AJ29,IF($C$11=AK29,AL29,0))))))))))))</f>
        <v>0</v>
      </c>
      <c r="J29" s="21"/>
      <c r="K29" s="5"/>
      <c r="L29" s="21"/>
      <c r="M29" s="26"/>
      <c r="N29" s="26"/>
      <c r="O29" s="15">
        <f t="shared" ref="O29" si="19">+O26+12</f>
        <v>37</v>
      </c>
      <c r="P29" s="21">
        <f>SUM($L28:P28)</f>
        <v>0</v>
      </c>
      <c r="Q29" s="15">
        <f t="shared" ref="Q29" si="20">+O29+1</f>
        <v>38</v>
      </c>
      <c r="R29" s="21">
        <f>SUM($L28:R28)</f>
        <v>0</v>
      </c>
      <c r="S29" s="15">
        <f t="shared" ref="S29" si="21">+Q29+1</f>
        <v>39</v>
      </c>
      <c r="T29" s="21">
        <f>SUM($L28:T28)</f>
        <v>0</v>
      </c>
      <c r="U29" s="15">
        <f t="shared" ref="U29" si="22">+S29+1</f>
        <v>40</v>
      </c>
      <c r="V29" s="21">
        <f>SUM($L28:V28)</f>
        <v>0</v>
      </c>
      <c r="W29" s="15">
        <f t="shared" ref="W29" si="23">+U29+1</f>
        <v>41</v>
      </c>
      <c r="X29" s="21">
        <f>SUM($L28:X28)</f>
        <v>0</v>
      </c>
      <c r="Y29" s="15">
        <f t="shared" ref="Y29" si="24">+W29+1</f>
        <v>42</v>
      </c>
      <c r="Z29" s="21">
        <f>SUM($L28:Z28)</f>
        <v>0</v>
      </c>
      <c r="AA29" s="15">
        <f t="shared" ref="AA29" si="25">+Y29+1</f>
        <v>43</v>
      </c>
      <c r="AB29" s="21">
        <f>SUM($L28:AB28)</f>
        <v>0</v>
      </c>
      <c r="AC29" s="15">
        <f t="shared" ref="AC29" si="26">+AA29+1</f>
        <v>44</v>
      </c>
      <c r="AD29" s="21">
        <f>SUM($L28:AD28)</f>
        <v>0</v>
      </c>
      <c r="AE29" s="15">
        <f t="shared" ref="AE29" si="27">+AC29+1</f>
        <v>45</v>
      </c>
      <c r="AF29" s="21">
        <f>SUM($L28:AF28)</f>
        <v>0</v>
      </c>
      <c r="AG29" s="15">
        <f t="shared" ref="AG29" si="28">+AE29+1</f>
        <v>46</v>
      </c>
      <c r="AH29" s="21">
        <f>SUM($L28:AH28)</f>
        <v>0</v>
      </c>
      <c r="AI29" s="15">
        <f t="shared" ref="AI29" si="29">+AG29+1</f>
        <v>47</v>
      </c>
      <c r="AJ29" s="21">
        <f>SUM($L28:AJ28)</f>
        <v>0</v>
      </c>
      <c r="AK29" s="15">
        <f t="shared" ref="AK29" si="30">+AI29+1</f>
        <v>48</v>
      </c>
      <c r="AL29" s="21">
        <f>SUM($L28:AL28)</f>
        <v>0</v>
      </c>
      <c r="AM29" s="21"/>
      <c r="AN29" s="20"/>
      <c r="AO29" s="20"/>
      <c r="AP29" s="20"/>
      <c r="AQ29" s="20"/>
      <c r="AR29" s="22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23"/>
      <c r="BU29" s="23"/>
      <c r="BV29" s="23"/>
      <c r="BW29" s="23"/>
      <c r="BX29" s="23"/>
      <c r="BY29" s="23"/>
      <c r="BZ29" s="23"/>
      <c r="CA29" s="23"/>
      <c r="CB29" s="23"/>
    </row>
    <row r="30" spans="2:80" s="19" customFormat="1" x14ac:dyDescent="0.25">
      <c r="B30" s="11"/>
      <c r="C30" s="11"/>
      <c r="D30" s="11"/>
      <c r="E30" s="11"/>
      <c r="G30" s="25" t="s">
        <v>17</v>
      </c>
      <c r="H30" s="28">
        <f t="shared" ref="H30" si="31">IF(O29=$C$11,P30,IF($C$11=Q29,R30,IF(S29=$C$11,T30,IF(U29=$C$11,V30,IF(W29=$C$11,X30,IF(Y29=$C$11,Z30,IF(AA29=$C$11,AB30,IF(AC29=$C$11,AD30,IF(AE29=$C$11,AF30,IF(AG29=$C$11,AH30,IF(AI29=$C$11,AJ30,IF($C$11=AK29,AL30,0))))))))))))</f>
        <v>0</v>
      </c>
      <c r="I30" s="31"/>
      <c r="J30" s="32"/>
      <c r="K30" s="31"/>
      <c r="L30" s="28"/>
      <c r="M30" s="26">
        <f t="shared" ref="M30" si="32">+AN25</f>
        <v>0</v>
      </c>
      <c r="N30" s="26"/>
      <c r="O30" s="27">
        <f t="shared" ref="O30" si="33">+O28</f>
        <v>0</v>
      </c>
      <c r="P30" s="28">
        <f t="shared" ref="P30" si="34">+M30+P28</f>
        <v>0</v>
      </c>
      <c r="Q30" s="27">
        <f t="shared" ref="Q30:AL30" si="35">+Q28+O30</f>
        <v>0</v>
      </c>
      <c r="R30" s="28">
        <f t="shared" si="35"/>
        <v>0</v>
      </c>
      <c r="S30" s="27">
        <f t="shared" si="35"/>
        <v>0</v>
      </c>
      <c r="T30" s="28">
        <f t="shared" si="35"/>
        <v>0</v>
      </c>
      <c r="U30" s="27">
        <f t="shared" si="35"/>
        <v>0</v>
      </c>
      <c r="V30" s="28">
        <f t="shared" si="35"/>
        <v>0</v>
      </c>
      <c r="W30" s="27">
        <f t="shared" si="35"/>
        <v>0</v>
      </c>
      <c r="X30" s="28">
        <f t="shared" si="35"/>
        <v>0</v>
      </c>
      <c r="Y30" s="27">
        <f t="shared" si="35"/>
        <v>0</v>
      </c>
      <c r="Z30" s="28">
        <f t="shared" si="35"/>
        <v>0</v>
      </c>
      <c r="AA30" s="27">
        <f t="shared" si="35"/>
        <v>0</v>
      </c>
      <c r="AB30" s="28">
        <f t="shared" si="35"/>
        <v>0</v>
      </c>
      <c r="AC30" s="27">
        <f t="shared" si="35"/>
        <v>0</v>
      </c>
      <c r="AD30" s="28">
        <f t="shared" si="35"/>
        <v>0</v>
      </c>
      <c r="AE30" s="27">
        <f t="shared" si="35"/>
        <v>0</v>
      </c>
      <c r="AF30" s="28">
        <f t="shared" si="35"/>
        <v>0</v>
      </c>
      <c r="AG30" s="27">
        <f t="shared" si="35"/>
        <v>0</v>
      </c>
      <c r="AH30" s="28">
        <f t="shared" si="35"/>
        <v>0</v>
      </c>
      <c r="AI30" s="27">
        <f t="shared" si="35"/>
        <v>0</v>
      </c>
      <c r="AJ30" s="28">
        <f t="shared" si="35"/>
        <v>0</v>
      </c>
      <c r="AK30" s="27">
        <f t="shared" si="35"/>
        <v>0</v>
      </c>
      <c r="AL30" s="28">
        <f t="shared" si="35"/>
        <v>0</v>
      </c>
      <c r="AM30" s="28"/>
      <c r="AN30" s="26"/>
      <c r="AO30" s="26"/>
      <c r="AP30" s="20"/>
      <c r="AQ30" s="20"/>
      <c r="AR30" s="22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23"/>
      <c r="BU30" s="23"/>
      <c r="BV30" s="23"/>
      <c r="BW30" s="23"/>
      <c r="BX30" s="23"/>
      <c r="BY30" s="23"/>
      <c r="BZ30" s="23"/>
      <c r="CA30" s="23"/>
      <c r="CB30" s="23"/>
    </row>
    <row r="31" spans="2:80" s="19" customFormat="1" x14ac:dyDescent="0.25">
      <c r="G31" s="8"/>
      <c r="H31" s="10"/>
      <c r="I31" s="21"/>
      <c r="J31" s="21"/>
      <c r="K31" s="3">
        <f t="shared" ref="K31" si="36">+K28+1</f>
        <v>5</v>
      </c>
      <c r="L31" s="7">
        <f t="shared" ref="L31" si="37">+AM28</f>
        <v>0</v>
      </c>
      <c r="M31" s="26"/>
      <c r="N31" s="26"/>
      <c r="O31" s="7">
        <f t="shared" ref="O31" si="38">IF($C$5=0,O28,O28+(O28*$C$5))</f>
        <v>0</v>
      </c>
      <c r="P31" s="7">
        <f>IF($C$10=$I$2,+(L31+O31)*$C$6/12,0)</f>
        <v>0</v>
      </c>
      <c r="Q31" s="7">
        <f t="shared" ref="Q31" si="39">IF(Q28=0,0,+O31)</f>
        <v>0</v>
      </c>
      <c r="R31" s="7">
        <f>IF($C$10=$I$2,+SUM(L31:Q31)*$C$6/12,0)</f>
        <v>0</v>
      </c>
      <c r="S31" s="7">
        <f t="shared" ref="S31" si="40">IF(S28=0,0,+Q31)</f>
        <v>0</v>
      </c>
      <c r="T31" s="7">
        <f>IF($C$10=$I$2,SUM(L31:S31)*$C$6/12,0)</f>
        <v>0</v>
      </c>
      <c r="U31" s="7">
        <f t="shared" ref="U31" si="41">IF(U28=0,0,+S31)</f>
        <v>0</v>
      </c>
      <c r="V31" s="7">
        <f>IF($C$10=$I$2,SUM(L31:U31)*$C$6/12,0)</f>
        <v>0</v>
      </c>
      <c r="W31" s="7">
        <f t="shared" ref="W31" si="42">IF(W28=0,0,+U31)</f>
        <v>0</v>
      </c>
      <c r="X31" s="7">
        <f>IF($C$10=$I$2,SUM(L31:W31)*$C$6/12,0)</f>
        <v>0</v>
      </c>
      <c r="Y31" s="7">
        <f t="shared" ref="Y31" si="43">IF(Y28=0,0,+W31)</f>
        <v>0</v>
      </c>
      <c r="Z31" s="7">
        <f>IF($C$10=$I$2,SUM(L31:Y31)*$C$6/12,0)</f>
        <v>0</v>
      </c>
      <c r="AA31" s="7">
        <f t="shared" ref="AA31" si="44">IF(AA28=0,0,+Y31)</f>
        <v>0</v>
      </c>
      <c r="AB31" s="7">
        <f>IF($C$10=$I$2,SUM(L31:AA31)*$C$6/12,0)</f>
        <v>0</v>
      </c>
      <c r="AC31" s="7">
        <f t="shared" ref="AC31" si="45">IF(AC28=0,0,+AA31)</f>
        <v>0</v>
      </c>
      <c r="AD31" s="7">
        <f>IF($C$10=$I$2,SUM(L31:AC31)*$C$6/12,0)</f>
        <v>0</v>
      </c>
      <c r="AE31" s="7">
        <f t="shared" ref="AE31" si="46">IF(AE28=0,0,+AC31)</f>
        <v>0</v>
      </c>
      <c r="AF31" s="7">
        <f>IF($C$10=$I$2,SUM(L31:AE31)*$C$6/12,0)</f>
        <v>0</v>
      </c>
      <c r="AG31" s="7">
        <f t="shared" ref="AG31" si="47">IF(AG28=0,0,+AE31)</f>
        <v>0</v>
      </c>
      <c r="AH31" s="7">
        <f>IF($C$10=$I$2,SUM(L31:AG31)*$C$6/12,0)</f>
        <v>0</v>
      </c>
      <c r="AI31" s="7">
        <f t="shared" ref="AI31" si="48">IF(AI28=0,0,+AG31)</f>
        <v>0</v>
      </c>
      <c r="AJ31" s="7">
        <f>IF($C$10=$I$2,SUM(L31:AI31)*$C$6/12,0)</f>
        <v>0</v>
      </c>
      <c r="AK31" s="7">
        <f t="shared" ref="AK31" si="49">IF(AK28=0,0,+AI31)</f>
        <v>0</v>
      </c>
      <c r="AL31" s="7">
        <f>IF($C$10=$I$2,SUM(L31:AK31)*$C$6/12,IF($C$10=$I$3,(L31+O31)*$C$6,0))</f>
        <v>0</v>
      </c>
      <c r="AM31" s="7">
        <f t="shared" ref="AM31" si="50">SUM(L31:AL31)</f>
        <v>0</v>
      </c>
      <c r="AN31" s="6">
        <f>+AN28+P31+R31+T31+V31+X31+Z31+AB31+AD31+AF31+AH31+AJ31+AL31</f>
        <v>0</v>
      </c>
      <c r="AO31" s="6">
        <f>+AO28+O31+Q31+S31+U31+W31+Y31+AA31+AC31+AE31+AG31+AI31+AK31</f>
        <v>0</v>
      </c>
      <c r="AP31" s="6">
        <f>+AP28+(AP28*$C$5)</f>
        <v>0</v>
      </c>
      <c r="AQ31" s="6">
        <f>+AP31-(AP31*$C$7)</f>
        <v>0</v>
      </c>
      <c r="AR31" s="22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23"/>
      <c r="BU31" s="23"/>
      <c r="BV31" s="23"/>
      <c r="BW31" s="23"/>
      <c r="BX31" s="23"/>
      <c r="BY31" s="23"/>
      <c r="BZ31" s="23"/>
      <c r="CA31" s="23"/>
      <c r="CB31" s="23"/>
    </row>
    <row r="32" spans="2:80" s="19" customFormat="1" x14ac:dyDescent="0.25">
      <c r="G32" s="22" t="s">
        <v>16</v>
      </c>
      <c r="H32" s="9"/>
      <c r="I32" s="21">
        <f t="shared" ref="I32" si="51">IF(O32=$C$11,P32,IF($C$11=Q32,R32,IF(S32=$C$11,T32,IF(U32=$C$11,V32,IF(W32=$C$11,X32,IF(Y32=$C$11,Z32,IF(AA32=$C$11,AB32,IF(AC32=$C$11,AD32,IF(AE32=$C$11,AF32,IF(AG32=$C$11,AH32,IF(AI32=$C$11,AJ32,IF($C$11=AK32,AL32,0))))))))))))</f>
        <v>0</v>
      </c>
      <c r="J32" s="21"/>
      <c r="K32" s="5"/>
      <c r="L32" s="21"/>
      <c r="M32" s="26"/>
      <c r="N32" s="26"/>
      <c r="O32" s="15">
        <f t="shared" ref="O32" si="52">+O29+12</f>
        <v>49</v>
      </c>
      <c r="P32" s="21">
        <f>SUM($L31:P31)</f>
        <v>0</v>
      </c>
      <c r="Q32" s="15">
        <f t="shared" ref="Q32" si="53">+O32+1</f>
        <v>50</v>
      </c>
      <c r="R32" s="21">
        <f>SUM($L31:R31)</f>
        <v>0</v>
      </c>
      <c r="S32" s="15">
        <f t="shared" ref="S32" si="54">+Q32+1</f>
        <v>51</v>
      </c>
      <c r="T32" s="21">
        <f>SUM($L31:T31)</f>
        <v>0</v>
      </c>
      <c r="U32" s="15">
        <f t="shared" ref="U32" si="55">+S32+1</f>
        <v>52</v>
      </c>
      <c r="V32" s="21">
        <f>SUM($L31:V31)</f>
        <v>0</v>
      </c>
      <c r="W32" s="15">
        <f t="shared" ref="W32" si="56">+U32+1</f>
        <v>53</v>
      </c>
      <c r="X32" s="21">
        <f>SUM($L31:X31)</f>
        <v>0</v>
      </c>
      <c r="Y32" s="15">
        <f t="shared" ref="Y32" si="57">+W32+1</f>
        <v>54</v>
      </c>
      <c r="Z32" s="21">
        <f>SUM($L31:Z31)</f>
        <v>0</v>
      </c>
      <c r="AA32" s="15">
        <f t="shared" ref="AA32" si="58">+Y32+1</f>
        <v>55</v>
      </c>
      <c r="AB32" s="21">
        <f>SUM($L31:AB31)</f>
        <v>0</v>
      </c>
      <c r="AC32" s="15">
        <f t="shared" ref="AC32" si="59">+AA32+1</f>
        <v>56</v>
      </c>
      <c r="AD32" s="21">
        <f>SUM($L31:AD31)</f>
        <v>0</v>
      </c>
      <c r="AE32" s="15">
        <f t="shared" ref="AE32" si="60">+AC32+1</f>
        <v>57</v>
      </c>
      <c r="AF32" s="21">
        <f>SUM($L31:AF31)</f>
        <v>0</v>
      </c>
      <c r="AG32" s="15">
        <f t="shared" ref="AG32" si="61">+AE32+1</f>
        <v>58</v>
      </c>
      <c r="AH32" s="21">
        <f>SUM($L31:AH31)</f>
        <v>0</v>
      </c>
      <c r="AI32" s="15">
        <f t="shared" ref="AI32" si="62">+AG32+1</f>
        <v>59</v>
      </c>
      <c r="AJ32" s="21">
        <f>SUM($L31:AJ31)</f>
        <v>0</v>
      </c>
      <c r="AK32" s="15">
        <f t="shared" ref="AK32" si="63">+AI32+1</f>
        <v>60</v>
      </c>
      <c r="AL32" s="21">
        <f>SUM($L31:AL31)</f>
        <v>0</v>
      </c>
      <c r="AM32" s="21"/>
      <c r="AN32" s="20"/>
      <c r="AO32" s="20"/>
      <c r="AP32" s="20"/>
      <c r="AQ32" s="20"/>
      <c r="AR32" s="22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23"/>
      <c r="BU32" s="23"/>
      <c r="BV32" s="23"/>
      <c r="BW32" s="23"/>
      <c r="BX32" s="23"/>
      <c r="BY32" s="23"/>
      <c r="BZ32" s="23"/>
      <c r="CA32" s="23"/>
      <c r="CB32" s="23"/>
    </row>
    <row r="33" spans="7:80" s="19" customFormat="1" x14ac:dyDescent="0.25">
      <c r="G33" s="25" t="s">
        <v>17</v>
      </c>
      <c r="H33" s="28">
        <f t="shared" ref="H33" si="64">IF(O32=$C$11,P33,IF($C$11=Q32,R33,IF(S32=$C$11,T33,IF(U32=$C$11,V33,IF(W32=$C$11,X33,IF(Y32=$C$11,Z33,IF(AA32=$C$11,AB33,IF(AC32=$C$11,AD33,IF(AE32=$C$11,AF33,IF(AG32=$C$11,AH33,IF(AI32=$C$11,AJ33,IF($C$11=AK32,AL33,0))))))))))))</f>
        <v>0</v>
      </c>
      <c r="I33" s="31"/>
      <c r="J33" s="32"/>
      <c r="K33" s="31"/>
      <c r="L33" s="28"/>
      <c r="M33" s="26">
        <f t="shared" ref="M33" si="65">+AN28</f>
        <v>0</v>
      </c>
      <c r="N33" s="26"/>
      <c r="O33" s="27">
        <f t="shared" ref="O33" si="66">+O31</f>
        <v>0</v>
      </c>
      <c r="P33" s="28">
        <f t="shared" ref="P33" si="67">+M33+P31</f>
        <v>0</v>
      </c>
      <c r="Q33" s="27">
        <f t="shared" ref="Q33:AL33" si="68">+Q31+O33</f>
        <v>0</v>
      </c>
      <c r="R33" s="28">
        <f t="shared" si="68"/>
        <v>0</v>
      </c>
      <c r="S33" s="27">
        <f t="shared" si="68"/>
        <v>0</v>
      </c>
      <c r="T33" s="28">
        <f t="shared" si="68"/>
        <v>0</v>
      </c>
      <c r="U33" s="27">
        <f t="shared" si="68"/>
        <v>0</v>
      </c>
      <c r="V33" s="28">
        <f t="shared" si="68"/>
        <v>0</v>
      </c>
      <c r="W33" s="27">
        <f t="shared" si="68"/>
        <v>0</v>
      </c>
      <c r="X33" s="28">
        <f t="shared" si="68"/>
        <v>0</v>
      </c>
      <c r="Y33" s="27">
        <f t="shared" si="68"/>
        <v>0</v>
      </c>
      <c r="Z33" s="28">
        <f t="shared" si="68"/>
        <v>0</v>
      </c>
      <c r="AA33" s="27">
        <f t="shared" si="68"/>
        <v>0</v>
      </c>
      <c r="AB33" s="28">
        <f t="shared" si="68"/>
        <v>0</v>
      </c>
      <c r="AC33" s="27">
        <f t="shared" si="68"/>
        <v>0</v>
      </c>
      <c r="AD33" s="28">
        <f t="shared" si="68"/>
        <v>0</v>
      </c>
      <c r="AE33" s="27">
        <f t="shared" si="68"/>
        <v>0</v>
      </c>
      <c r="AF33" s="28">
        <f t="shared" si="68"/>
        <v>0</v>
      </c>
      <c r="AG33" s="27">
        <f t="shared" si="68"/>
        <v>0</v>
      </c>
      <c r="AH33" s="28">
        <f t="shared" si="68"/>
        <v>0</v>
      </c>
      <c r="AI33" s="27">
        <f t="shared" si="68"/>
        <v>0</v>
      </c>
      <c r="AJ33" s="28">
        <f t="shared" si="68"/>
        <v>0</v>
      </c>
      <c r="AK33" s="27">
        <f t="shared" si="68"/>
        <v>0</v>
      </c>
      <c r="AL33" s="28">
        <f t="shared" si="68"/>
        <v>0</v>
      </c>
      <c r="AM33" s="28"/>
      <c r="AN33" s="26"/>
      <c r="AO33" s="26"/>
      <c r="AP33" s="20"/>
      <c r="AQ33" s="20"/>
      <c r="AR33" s="22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23"/>
      <c r="BU33" s="23"/>
      <c r="BV33" s="23"/>
      <c r="BW33" s="23"/>
      <c r="BX33" s="23"/>
      <c r="BY33" s="23"/>
      <c r="BZ33" s="23"/>
      <c r="CA33" s="23"/>
      <c r="CB33" s="23"/>
    </row>
    <row r="34" spans="7:80" s="19" customFormat="1" x14ac:dyDescent="0.25">
      <c r="G34" s="8"/>
      <c r="H34" s="10"/>
      <c r="I34" s="21"/>
      <c r="J34" s="21"/>
      <c r="K34" s="3">
        <f t="shared" ref="K34" si="69">+K31+1</f>
        <v>6</v>
      </c>
      <c r="L34" s="7">
        <f t="shared" ref="L34" si="70">+AM31</f>
        <v>0</v>
      </c>
      <c r="M34" s="26"/>
      <c r="N34" s="26"/>
      <c r="O34" s="7">
        <f t="shared" ref="O34" si="71">IF($C$5=0,O31,O31+(O31*$C$5))</f>
        <v>0</v>
      </c>
      <c r="P34" s="7">
        <f>IF($C$10=$I$2,+(L34+O34)*$C$6/12,0)</f>
        <v>0</v>
      </c>
      <c r="Q34" s="7">
        <f t="shared" ref="Q34" si="72">IF(Q31=0,0,+O34)</f>
        <v>0</v>
      </c>
      <c r="R34" s="7">
        <f>IF($C$10=$I$2,+SUM(L34:Q34)*$C$6/12,0)</f>
        <v>0</v>
      </c>
      <c r="S34" s="7">
        <f t="shared" ref="S34" si="73">IF(S31=0,0,+Q34)</f>
        <v>0</v>
      </c>
      <c r="T34" s="7">
        <f>IF($C$10=$I$2,SUM(L34:S34)*$C$6/12,0)</f>
        <v>0</v>
      </c>
      <c r="U34" s="7">
        <f t="shared" ref="U34" si="74">IF(U31=0,0,+S34)</f>
        <v>0</v>
      </c>
      <c r="V34" s="7">
        <f>IF($C$10=$I$2,SUM(L34:U34)*$C$6/12,0)</f>
        <v>0</v>
      </c>
      <c r="W34" s="7">
        <f t="shared" ref="W34" si="75">IF(W31=0,0,+U34)</f>
        <v>0</v>
      </c>
      <c r="X34" s="7">
        <f>IF($C$10=$I$2,SUM(L34:W34)*$C$6/12,0)</f>
        <v>0</v>
      </c>
      <c r="Y34" s="7">
        <f t="shared" ref="Y34" si="76">IF(Y31=0,0,+W34)</f>
        <v>0</v>
      </c>
      <c r="Z34" s="7">
        <f>IF($C$10=$I$2,SUM(L34:Y34)*$C$6/12,0)</f>
        <v>0</v>
      </c>
      <c r="AA34" s="7">
        <f t="shared" ref="AA34" si="77">IF(AA31=0,0,+Y34)</f>
        <v>0</v>
      </c>
      <c r="AB34" s="7">
        <f>IF($C$10=$I$2,SUM(L34:AA34)*$C$6/12,0)</f>
        <v>0</v>
      </c>
      <c r="AC34" s="7">
        <f t="shared" ref="AC34" si="78">IF(AC31=0,0,+AA34)</f>
        <v>0</v>
      </c>
      <c r="AD34" s="7">
        <f>IF($C$10=$I$2,SUM(L34:AC34)*$C$6/12,0)</f>
        <v>0</v>
      </c>
      <c r="AE34" s="7">
        <f t="shared" ref="AE34" si="79">IF(AE31=0,0,+AC34)</f>
        <v>0</v>
      </c>
      <c r="AF34" s="7">
        <f>IF($C$10=$I$2,SUM(L34:AE34)*$C$6/12,0)</f>
        <v>0</v>
      </c>
      <c r="AG34" s="7">
        <f t="shared" ref="AG34" si="80">IF(AG31=0,0,+AE34)</f>
        <v>0</v>
      </c>
      <c r="AH34" s="7">
        <f>IF($C$10=$I$2,SUM(L34:AG34)*$C$6/12,0)</f>
        <v>0</v>
      </c>
      <c r="AI34" s="7">
        <f t="shared" ref="AI34" si="81">IF(AI31=0,0,+AG34)</f>
        <v>0</v>
      </c>
      <c r="AJ34" s="7">
        <f>IF($C$10=$I$2,SUM(L34:AI34)*$C$6/12,0)</f>
        <v>0</v>
      </c>
      <c r="AK34" s="7">
        <f t="shared" ref="AK34" si="82">IF(AK31=0,0,+AI34)</f>
        <v>0</v>
      </c>
      <c r="AL34" s="7">
        <f>IF($C$10=$I$2,SUM(L34:AK34)*$C$6/12,IF($C$10=$I$3,(L34+O34)*$C$6,0))</f>
        <v>0</v>
      </c>
      <c r="AM34" s="7">
        <f t="shared" ref="AM34" si="83">SUM(L34:AL34)</f>
        <v>0</v>
      </c>
      <c r="AN34" s="6">
        <f>+AN31+P34+R34+T34+V34+X34+Z34+AB34+AD34+AF34+AH34+AJ34+AL34</f>
        <v>0</v>
      </c>
      <c r="AO34" s="6">
        <f>+AO31+O34+Q34+S34+U34+W34+Y34+AA34+AC34+AE34+AG34+AI34+AK34</f>
        <v>0</v>
      </c>
      <c r="AP34" s="6">
        <f>+AP31+(AP31*$C$5)</f>
        <v>0</v>
      </c>
      <c r="AQ34" s="6">
        <f>+AP34-(AP34*$C$7)</f>
        <v>0</v>
      </c>
      <c r="AR34" s="22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23"/>
      <c r="BU34" s="23"/>
      <c r="BV34" s="23"/>
      <c r="BW34" s="23"/>
      <c r="BX34" s="23"/>
      <c r="BY34" s="23"/>
      <c r="BZ34" s="23"/>
      <c r="CA34" s="23"/>
      <c r="CB34" s="23"/>
    </row>
    <row r="35" spans="7:80" s="19" customFormat="1" x14ac:dyDescent="0.25">
      <c r="G35" s="22" t="s">
        <v>16</v>
      </c>
      <c r="H35" s="9"/>
      <c r="I35" s="21">
        <f t="shared" ref="I35" si="84">IF(O35=$C$11,P35,IF($C$11=Q35,R35,IF(S35=$C$11,T35,IF(U35=$C$11,V35,IF(W35=$C$11,X35,IF(Y35=$C$11,Z35,IF(AA35=$C$11,AB35,IF(AC35=$C$11,AD35,IF(AE35=$C$11,AF35,IF(AG35=$C$11,AH35,IF(AI35=$C$11,AJ35,IF($C$11=AK35,AL35,0))))))))))))</f>
        <v>0</v>
      </c>
      <c r="J35" s="21"/>
      <c r="K35" s="5"/>
      <c r="L35" s="21"/>
      <c r="M35" s="26"/>
      <c r="N35" s="26"/>
      <c r="O35" s="15">
        <f t="shared" ref="O35" si="85">+O32+12</f>
        <v>61</v>
      </c>
      <c r="P35" s="21">
        <f>SUM($L34:P34)</f>
        <v>0</v>
      </c>
      <c r="Q35" s="15">
        <f t="shared" ref="Q35" si="86">+O35+1</f>
        <v>62</v>
      </c>
      <c r="R35" s="21">
        <f>SUM($L34:R34)</f>
        <v>0</v>
      </c>
      <c r="S35" s="15">
        <f t="shared" ref="S35" si="87">+Q35+1</f>
        <v>63</v>
      </c>
      <c r="T35" s="21">
        <f>SUM($L34:T34)</f>
        <v>0</v>
      </c>
      <c r="U35" s="15">
        <f t="shared" ref="U35" si="88">+S35+1</f>
        <v>64</v>
      </c>
      <c r="V35" s="21">
        <f>SUM($L34:V34)</f>
        <v>0</v>
      </c>
      <c r="W35" s="15">
        <f t="shared" ref="W35" si="89">+U35+1</f>
        <v>65</v>
      </c>
      <c r="X35" s="21">
        <f>SUM($L34:X34)</f>
        <v>0</v>
      </c>
      <c r="Y35" s="15">
        <f t="shared" ref="Y35" si="90">+W35+1</f>
        <v>66</v>
      </c>
      <c r="Z35" s="21">
        <f>SUM($L34:Z34)</f>
        <v>0</v>
      </c>
      <c r="AA35" s="15">
        <f t="shared" ref="AA35" si="91">+Y35+1</f>
        <v>67</v>
      </c>
      <c r="AB35" s="21">
        <f>SUM($L34:AB34)</f>
        <v>0</v>
      </c>
      <c r="AC35" s="15">
        <f t="shared" ref="AC35" si="92">+AA35+1</f>
        <v>68</v>
      </c>
      <c r="AD35" s="21">
        <f>SUM($L34:AD34)</f>
        <v>0</v>
      </c>
      <c r="AE35" s="15">
        <f t="shared" ref="AE35" si="93">+AC35+1</f>
        <v>69</v>
      </c>
      <c r="AF35" s="21">
        <f>SUM($L34:AF34)</f>
        <v>0</v>
      </c>
      <c r="AG35" s="15">
        <f t="shared" ref="AG35" si="94">+AE35+1</f>
        <v>70</v>
      </c>
      <c r="AH35" s="21">
        <f>SUM($L34:AH34)</f>
        <v>0</v>
      </c>
      <c r="AI35" s="15">
        <f t="shared" ref="AI35" si="95">+AG35+1</f>
        <v>71</v>
      </c>
      <c r="AJ35" s="21">
        <f>SUM($L34:AJ34)</f>
        <v>0</v>
      </c>
      <c r="AK35" s="15">
        <f t="shared" ref="AK35" si="96">+AI35+1</f>
        <v>72</v>
      </c>
      <c r="AL35" s="21">
        <f>SUM($L34:AL34)</f>
        <v>0</v>
      </c>
      <c r="AM35" s="21"/>
      <c r="AN35" s="20"/>
      <c r="AO35" s="20"/>
      <c r="AP35" s="20"/>
      <c r="AQ35" s="20"/>
      <c r="AR35" s="22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23"/>
      <c r="BU35" s="23"/>
      <c r="BV35" s="23"/>
      <c r="BW35" s="23"/>
      <c r="BX35" s="23"/>
      <c r="BY35" s="23"/>
      <c r="BZ35" s="23"/>
      <c r="CA35" s="23"/>
      <c r="CB35" s="23"/>
    </row>
    <row r="36" spans="7:80" s="19" customFormat="1" x14ac:dyDescent="0.25">
      <c r="G36" s="25" t="s">
        <v>17</v>
      </c>
      <c r="H36" s="28">
        <f t="shared" ref="H36" si="97">IF(O35=$C$11,P36,IF($C$11=Q35,R36,IF(S35=$C$11,T36,IF(U35=$C$11,V36,IF(W35=$C$11,X36,IF(Y35=$C$11,Z36,IF(AA35=$C$11,AB36,IF(AC35=$C$11,AD36,IF(AE35=$C$11,AF36,IF(AG35=$C$11,AH36,IF(AI35=$C$11,AJ36,IF($C$11=AK35,AL36,0))))))))))))</f>
        <v>0</v>
      </c>
      <c r="I36" s="31"/>
      <c r="J36" s="32"/>
      <c r="K36" s="31"/>
      <c r="L36" s="28"/>
      <c r="M36" s="26">
        <f t="shared" ref="M36" si="98">+AN31</f>
        <v>0</v>
      </c>
      <c r="N36" s="26"/>
      <c r="O36" s="27">
        <f t="shared" ref="O36" si="99">+O34</f>
        <v>0</v>
      </c>
      <c r="P36" s="28">
        <f t="shared" ref="P36" si="100">+M36+P34</f>
        <v>0</v>
      </c>
      <c r="Q36" s="27">
        <f t="shared" ref="Q36:AL36" si="101">+Q34+O36</f>
        <v>0</v>
      </c>
      <c r="R36" s="28">
        <f t="shared" si="101"/>
        <v>0</v>
      </c>
      <c r="S36" s="27">
        <f t="shared" si="101"/>
        <v>0</v>
      </c>
      <c r="T36" s="28">
        <f t="shared" si="101"/>
        <v>0</v>
      </c>
      <c r="U36" s="27">
        <f t="shared" si="101"/>
        <v>0</v>
      </c>
      <c r="V36" s="28">
        <f t="shared" si="101"/>
        <v>0</v>
      </c>
      <c r="W36" s="27">
        <f t="shared" si="101"/>
        <v>0</v>
      </c>
      <c r="X36" s="28">
        <f t="shared" si="101"/>
        <v>0</v>
      </c>
      <c r="Y36" s="27">
        <f t="shared" si="101"/>
        <v>0</v>
      </c>
      <c r="Z36" s="28">
        <f t="shared" si="101"/>
        <v>0</v>
      </c>
      <c r="AA36" s="27">
        <f t="shared" si="101"/>
        <v>0</v>
      </c>
      <c r="AB36" s="28">
        <f t="shared" si="101"/>
        <v>0</v>
      </c>
      <c r="AC36" s="27">
        <f t="shared" si="101"/>
        <v>0</v>
      </c>
      <c r="AD36" s="28">
        <f t="shared" si="101"/>
        <v>0</v>
      </c>
      <c r="AE36" s="27">
        <f t="shared" si="101"/>
        <v>0</v>
      </c>
      <c r="AF36" s="28">
        <f t="shared" si="101"/>
        <v>0</v>
      </c>
      <c r="AG36" s="27">
        <f t="shared" si="101"/>
        <v>0</v>
      </c>
      <c r="AH36" s="28">
        <f t="shared" si="101"/>
        <v>0</v>
      </c>
      <c r="AI36" s="27">
        <f t="shared" si="101"/>
        <v>0</v>
      </c>
      <c r="AJ36" s="28">
        <f t="shared" si="101"/>
        <v>0</v>
      </c>
      <c r="AK36" s="27">
        <f t="shared" si="101"/>
        <v>0</v>
      </c>
      <c r="AL36" s="28">
        <f t="shared" si="101"/>
        <v>0</v>
      </c>
      <c r="AM36" s="28"/>
      <c r="AN36" s="26"/>
      <c r="AO36" s="26"/>
      <c r="AP36" s="20"/>
      <c r="AQ36" s="20"/>
      <c r="AR36" s="22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23"/>
      <c r="BU36" s="23"/>
      <c r="BV36" s="23"/>
      <c r="BW36" s="23"/>
      <c r="BX36" s="23"/>
      <c r="BY36" s="23"/>
      <c r="BZ36" s="23"/>
      <c r="CA36" s="23"/>
      <c r="CB36" s="23"/>
    </row>
    <row r="37" spans="7:80" s="19" customFormat="1" x14ac:dyDescent="0.25">
      <c r="G37" s="8"/>
      <c r="H37" s="10"/>
      <c r="I37" s="21"/>
      <c r="J37" s="21"/>
      <c r="K37" s="3">
        <f t="shared" ref="K37" si="102">+K34+1</f>
        <v>7</v>
      </c>
      <c r="L37" s="7">
        <f t="shared" ref="L37" si="103">+AM34</f>
        <v>0</v>
      </c>
      <c r="M37" s="26"/>
      <c r="N37" s="26"/>
      <c r="O37" s="7">
        <f t="shared" ref="O37" si="104">IF($C$5=0,O34,O34+(O34*$C$5))</f>
        <v>0</v>
      </c>
      <c r="P37" s="7">
        <f>IF($C$10=$I$2,+(L37+O37)*$C$6/12,0)</f>
        <v>0</v>
      </c>
      <c r="Q37" s="7">
        <f t="shared" ref="Q37" si="105">IF(Q34=0,0,+O37)</f>
        <v>0</v>
      </c>
      <c r="R37" s="7">
        <f>IF($C$10=$I$2,+SUM(L37:Q37)*$C$6/12,0)</f>
        <v>0</v>
      </c>
      <c r="S37" s="7">
        <f t="shared" ref="S37" si="106">IF(S34=0,0,+Q37)</f>
        <v>0</v>
      </c>
      <c r="T37" s="7">
        <f>IF($C$10=$I$2,SUM(L37:S37)*$C$6/12,0)</f>
        <v>0</v>
      </c>
      <c r="U37" s="7">
        <f t="shared" ref="U37" si="107">IF(U34=0,0,+S37)</f>
        <v>0</v>
      </c>
      <c r="V37" s="7">
        <f>IF($C$10=$I$2,SUM(L37:U37)*$C$6/12,0)</f>
        <v>0</v>
      </c>
      <c r="W37" s="7">
        <f t="shared" ref="W37" si="108">IF(W34=0,0,+U37)</f>
        <v>0</v>
      </c>
      <c r="X37" s="7">
        <f>IF($C$10=$I$2,SUM(L37:W37)*$C$6/12,0)</f>
        <v>0</v>
      </c>
      <c r="Y37" s="7">
        <f t="shared" ref="Y37" si="109">IF(Y34=0,0,+W37)</f>
        <v>0</v>
      </c>
      <c r="Z37" s="7">
        <f>IF($C$10=$I$2,SUM(L37:Y37)*$C$6/12,0)</f>
        <v>0</v>
      </c>
      <c r="AA37" s="7">
        <f t="shared" ref="AA37" si="110">IF(AA34=0,0,+Y37)</f>
        <v>0</v>
      </c>
      <c r="AB37" s="7">
        <f>IF($C$10=$I$2,SUM(L37:AA37)*$C$6/12,0)</f>
        <v>0</v>
      </c>
      <c r="AC37" s="7">
        <f t="shared" ref="AC37" si="111">IF(AC34=0,0,+AA37)</f>
        <v>0</v>
      </c>
      <c r="AD37" s="7">
        <f>IF($C$10=$I$2,SUM(L37:AC37)*$C$6/12,0)</f>
        <v>0</v>
      </c>
      <c r="AE37" s="7">
        <f t="shared" ref="AE37" si="112">IF(AE34=0,0,+AC37)</f>
        <v>0</v>
      </c>
      <c r="AF37" s="7">
        <f>IF($C$10=$I$2,SUM(L37:AE37)*$C$6/12,0)</f>
        <v>0</v>
      </c>
      <c r="AG37" s="7">
        <f t="shared" ref="AG37" si="113">IF(AG34=0,0,+AE37)</f>
        <v>0</v>
      </c>
      <c r="AH37" s="7">
        <f>IF($C$10=$I$2,SUM(L37:AG37)*$C$6/12,0)</f>
        <v>0</v>
      </c>
      <c r="AI37" s="7">
        <f t="shared" ref="AI37" si="114">IF(AI34=0,0,+AG37)</f>
        <v>0</v>
      </c>
      <c r="AJ37" s="7">
        <f>IF($C$10=$I$2,SUM(L37:AI37)*$C$6/12,0)</f>
        <v>0</v>
      </c>
      <c r="AK37" s="7">
        <f t="shared" ref="AK37" si="115">IF(AK34=0,0,+AI37)</f>
        <v>0</v>
      </c>
      <c r="AL37" s="7">
        <f>IF($C$10=$I$2,SUM(L37:AK37)*$C$6/12,IF($C$10=$I$3,(L37+O37)*$C$6,0))</f>
        <v>0</v>
      </c>
      <c r="AM37" s="7">
        <f t="shared" ref="AM37" si="116">SUM(L37:AL37)</f>
        <v>0</v>
      </c>
      <c r="AN37" s="6">
        <f>+AN34+P37+R37+T37+V37+X37+Z37+AB37+AD37+AF37+AH37+AJ37+AL37</f>
        <v>0</v>
      </c>
      <c r="AO37" s="6">
        <f>+AO34+O37+Q37+S37+U37+W37+Y37+AA37+AC37+AE37+AG37+AI37+AK37</f>
        <v>0</v>
      </c>
      <c r="AP37" s="6">
        <f>+AP34+(AP34*$C$5)</f>
        <v>0</v>
      </c>
      <c r="AQ37" s="6">
        <f>+AP37-(AP37*$C$7)</f>
        <v>0</v>
      </c>
      <c r="AR37" s="22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23"/>
      <c r="BU37" s="23"/>
      <c r="BV37" s="23"/>
      <c r="BW37" s="23"/>
      <c r="BX37" s="23"/>
      <c r="BY37" s="23"/>
      <c r="BZ37" s="23"/>
      <c r="CA37" s="23"/>
      <c r="CB37" s="23"/>
    </row>
    <row r="38" spans="7:80" s="19" customFormat="1" x14ac:dyDescent="0.25">
      <c r="G38" s="22" t="s">
        <v>16</v>
      </c>
      <c r="H38" s="9"/>
      <c r="I38" s="21">
        <f t="shared" ref="I38" si="117">IF(O38=$C$11,P38,IF($C$11=Q38,R38,IF(S38=$C$11,T38,IF(U38=$C$11,V38,IF(W38=$C$11,X38,IF(Y38=$C$11,Z38,IF(AA38=$C$11,AB38,IF(AC38=$C$11,AD38,IF(AE38=$C$11,AF38,IF(AG38=$C$11,AH38,IF(AI38=$C$11,AJ38,IF($C$11=AK38,AL38,0))))))))))))</f>
        <v>0</v>
      </c>
      <c r="J38" s="21"/>
      <c r="K38" s="5"/>
      <c r="L38" s="21"/>
      <c r="M38" s="26"/>
      <c r="N38" s="26"/>
      <c r="O38" s="15">
        <f t="shared" ref="O38" si="118">+O35+12</f>
        <v>73</v>
      </c>
      <c r="P38" s="21">
        <f>SUM($L37:P37)</f>
        <v>0</v>
      </c>
      <c r="Q38" s="15">
        <f t="shared" ref="Q38" si="119">+O38+1</f>
        <v>74</v>
      </c>
      <c r="R38" s="21">
        <f>SUM($L37:R37)</f>
        <v>0</v>
      </c>
      <c r="S38" s="15">
        <f t="shared" ref="S38" si="120">+Q38+1</f>
        <v>75</v>
      </c>
      <c r="T38" s="21">
        <f>SUM($L37:T37)</f>
        <v>0</v>
      </c>
      <c r="U38" s="15">
        <f t="shared" ref="U38" si="121">+S38+1</f>
        <v>76</v>
      </c>
      <c r="V38" s="21">
        <f>SUM($L37:V37)</f>
        <v>0</v>
      </c>
      <c r="W38" s="15">
        <f t="shared" ref="W38" si="122">+U38+1</f>
        <v>77</v>
      </c>
      <c r="X38" s="21">
        <f>SUM($L37:X37)</f>
        <v>0</v>
      </c>
      <c r="Y38" s="15">
        <f t="shared" ref="Y38" si="123">+W38+1</f>
        <v>78</v>
      </c>
      <c r="Z38" s="21">
        <f>SUM($L37:Z37)</f>
        <v>0</v>
      </c>
      <c r="AA38" s="15">
        <f t="shared" ref="AA38" si="124">+Y38+1</f>
        <v>79</v>
      </c>
      <c r="AB38" s="21">
        <f>SUM($L37:AB37)</f>
        <v>0</v>
      </c>
      <c r="AC38" s="15">
        <f t="shared" ref="AC38" si="125">+AA38+1</f>
        <v>80</v>
      </c>
      <c r="AD38" s="21">
        <f>SUM($L37:AD37)</f>
        <v>0</v>
      </c>
      <c r="AE38" s="15">
        <f t="shared" ref="AE38" si="126">+AC38+1</f>
        <v>81</v>
      </c>
      <c r="AF38" s="21">
        <f>SUM($L37:AF37)</f>
        <v>0</v>
      </c>
      <c r="AG38" s="15">
        <f t="shared" ref="AG38" si="127">+AE38+1</f>
        <v>82</v>
      </c>
      <c r="AH38" s="21">
        <f>SUM($L37:AH37)</f>
        <v>0</v>
      </c>
      <c r="AI38" s="15">
        <f t="shared" ref="AI38" si="128">+AG38+1</f>
        <v>83</v>
      </c>
      <c r="AJ38" s="21">
        <f>SUM($L37:AJ37)</f>
        <v>0</v>
      </c>
      <c r="AK38" s="15">
        <f t="shared" ref="AK38" si="129">+AI38+1</f>
        <v>84</v>
      </c>
      <c r="AL38" s="21">
        <f>SUM($L37:AL37)</f>
        <v>0</v>
      </c>
      <c r="AM38" s="21"/>
      <c r="AN38" s="20"/>
      <c r="AO38" s="20"/>
      <c r="AP38" s="20"/>
      <c r="AQ38" s="20"/>
      <c r="AR38" s="22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23"/>
      <c r="BU38" s="23"/>
      <c r="BV38" s="23"/>
      <c r="BW38" s="23"/>
      <c r="BX38" s="23"/>
      <c r="BY38" s="23"/>
      <c r="BZ38" s="23"/>
      <c r="CA38" s="23"/>
      <c r="CB38" s="23"/>
    </row>
    <row r="39" spans="7:80" s="19" customFormat="1" x14ac:dyDescent="0.25">
      <c r="G39" s="25" t="s">
        <v>17</v>
      </c>
      <c r="H39" s="28">
        <f t="shared" ref="H39" si="130">IF(O38=$C$11,P39,IF($C$11=Q38,R39,IF(S38=$C$11,T39,IF(U38=$C$11,V39,IF(W38=$C$11,X39,IF(Y38=$C$11,Z39,IF(AA38=$C$11,AB39,IF(AC38=$C$11,AD39,IF(AE38=$C$11,AF39,IF(AG38=$C$11,AH39,IF(AI38=$C$11,AJ39,IF($C$11=AK38,AL39,0))))))))))))</f>
        <v>0</v>
      </c>
      <c r="I39" s="31"/>
      <c r="J39" s="32"/>
      <c r="K39" s="31"/>
      <c r="L39" s="28"/>
      <c r="M39" s="26">
        <f t="shared" ref="M39" si="131">+AN34</f>
        <v>0</v>
      </c>
      <c r="N39" s="26"/>
      <c r="O39" s="27">
        <f t="shared" ref="O39" si="132">+O37</f>
        <v>0</v>
      </c>
      <c r="P39" s="28">
        <f t="shared" ref="P39" si="133">+M39+P37</f>
        <v>0</v>
      </c>
      <c r="Q39" s="27">
        <f t="shared" ref="Q39:AL39" si="134">+Q37+O39</f>
        <v>0</v>
      </c>
      <c r="R39" s="28">
        <f t="shared" si="134"/>
        <v>0</v>
      </c>
      <c r="S39" s="27">
        <f t="shared" si="134"/>
        <v>0</v>
      </c>
      <c r="T39" s="28">
        <f t="shared" si="134"/>
        <v>0</v>
      </c>
      <c r="U39" s="27">
        <f t="shared" si="134"/>
        <v>0</v>
      </c>
      <c r="V39" s="28">
        <f t="shared" si="134"/>
        <v>0</v>
      </c>
      <c r="W39" s="27">
        <f t="shared" si="134"/>
        <v>0</v>
      </c>
      <c r="X39" s="28">
        <f t="shared" si="134"/>
        <v>0</v>
      </c>
      <c r="Y39" s="27">
        <f t="shared" si="134"/>
        <v>0</v>
      </c>
      <c r="Z39" s="28">
        <f t="shared" si="134"/>
        <v>0</v>
      </c>
      <c r="AA39" s="27">
        <f t="shared" si="134"/>
        <v>0</v>
      </c>
      <c r="AB39" s="28">
        <f t="shared" si="134"/>
        <v>0</v>
      </c>
      <c r="AC39" s="27">
        <f t="shared" si="134"/>
        <v>0</v>
      </c>
      <c r="AD39" s="28">
        <f t="shared" si="134"/>
        <v>0</v>
      </c>
      <c r="AE39" s="27">
        <f t="shared" si="134"/>
        <v>0</v>
      </c>
      <c r="AF39" s="28">
        <f t="shared" si="134"/>
        <v>0</v>
      </c>
      <c r="AG39" s="27">
        <f t="shared" si="134"/>
        <v>0</v>
      </c>
      <c r="AH39" s="28">
        <f t="shared" si="134"/>
        <v>0</v>
      </c>
      <c r="AI39" s="27">
        <f t="shared" si="134"/>
        <v>0</v>
      </c>
      <c r="AJ39" s="28">
        <f t="shared" si="134"/>
        <v>0</v>
      </c>
      <c r="AK39" s="27">
        <f t="shared" si="134"/>
        <v>0</v>
      </c>
      <c r="AL39" s="28">
        <f t="shared" si="134"/>
        <v>0</v>
      </c>
      <c r="AM39" s="28"/>
      <c r="AN39" s="26"/>
      <c r="AO39" s="26"/>
      <c r="AP39" s="20"/>
      <c r="AQ39" s="20"/>
      <c r="AR39" s="22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23"/>
      <c r="BU39" s="23"/>
      <c r="BV39" s="23"/>
      <c r="BW39" s="23"/>
      <c r="BX39" s="23"/>
      <c r="BY39" s="23"/>
      <c r="BZ39" s="23"/>
      <c r="CA39" s="23"/>
      <c r="CB39" s="23"/>
    </row>
    <row r="40" spans="7:80" s="19" customFormat="1" x14ac:dyDescent="0.25">
      <c r="G40" s="8"/>
      <c r="H40" s="10"/>
      <c r="I40" s="21"/>
      <c r="J40" s="21"/>
      <c r="K40" s="3">
        <f t="shared" ref="K40" si="135">+K37+1</f>
        <v>8</v>
      </c>
      <c r="L40" s="7">
        <f t="shared" ref="L40" si="136">+AM37</f>
        <v>0</v>
      </c>
      <c r="M40" s="26"/>
      <c r="N40" s="26"/>
      <c r="O40" s="7">
        <f t="shared" ref="O40" si="137">IF($C$5=0,O37,O37+(O37*$C$5))</f>
        <v>0</v>
      </c>
      <c r="P40" s="7">
        <f>IF($C$10=$I$2,+(L40+O40)*$C$6/12,0)</f>
        <v>0</v>
      </c>
      <c r="Q40" s="7">
        <f t="shared" ref="Q40" si="138">IF(Q37=0,0,+O40)</f>
        <v>0</v>
      </c>
      <c r="R40" s="7">
        <f>IF($C$10=$I$2,+SUM(L40:Q40)*$C$6/12,0)</f>
        <v>0</v>
      </c>
      <c r="S40" s="7">
        <f t="shared" ref="S40" si="139">IF(S37=0,0,+Q40)</f>
        <v>0</v>
      </c>
      <c r="T40" s="7">
        <f>IF($C$10=$I$2,SUM(L40:S40)*$C$6/12,0)</f>
        <v>0</v>
      </c>
      <c r="U40" s="7">
        <f t="shared" ref="U40" si="140">IF(U37=0,0,+S40)</f>
        <v>0</v>
      </c>
      <c r="V40" s="7">
        <f>IF($C$10=$I$2,SUM(L40:U40)*$C$6/12,0)</f>
        <v>0</v>
      </c>
      <c r="W40" s="7">
        <f t="shared" ref="W40" si="141">IF(W37=0,0,+U40)</f>
        <v>0</v>
      </c>
      <c r="X40" s="7">
        <f>IF($C$10=$I$2,SUM(L40:W40)*$C$6/12,0)</f>
        <v>0</v>
      </c>
      <c r="Y40" s="7">
        <f t="shared" ref="Y40" si="142">IF(Y37=0,0,+W40)</f>
        <v>0</v>
      </c>
      <c r="Z40" s="7">
        <f>IF($C$10=$I$2,SUM(L40:Y40)*$C$6/12,0)</f>
        <v>0</v>
      </c>
      <c r="AA40" s="7">
        <f t="shared" ref="AA40" si="143">IF(AA37=0,0,+Y40)</f>
        <v>0</v>
      </c>
      <c r="AB40" s="7">
        <f>IF($C$10=$I$2,SUM(L40:AA40)*$C$6/12,0)</f>
        <v>0</v>
      </c>
      <c r="AC40" s="7">
        <f t="shared" ref="AC40" si="144">IF(AC37=0,0,+AA40)</f>
        <v>0</v>
      </c>
      <c r="AD40" s="7">
        <f>IF($C$10=$I$2,SUM(L40:AC40)*$C$6/12,0)</f>
        <v>0</v>
      </c>
      <c r="AE40" s="7">
        <f t="shared" ref="AE40" si="145">IF(AE37=0,0,+AC40)</f>
        <v>0</v>
      </c>
      <c r="AF40" s="7">
        <f>IF($C$10=$I$2,SUM(L40:AE40)*$C$6/12,0)</f>
        <v>0</v>
      </c>
      <c r="AG40" s="7">
        <f t="shared" ref="AG40" si="146">IF(AG37=0,0,+AE40)</f>
        <v>0</v>
      </c>
      <c r="AH40" s="7">
        <f>IF($C$10=$I$2,SUM(L40:AG40)*$C$6/12,0)</f>
        <v>0</v>
      </c>
      <c r="AI40" s="7">
        <f t="shared" ref="AI40" si="147">IF(AI37=0,0,+AG40)</f>
        <v>0</v>
      </c>
      <c r="AJ40" s="7">
        <f>IF($C$10=$I$2,SUM(L40:AI40)*$C$6/12,0)</f>
        <v>0</v>
      </c>
      <c r="AK40" s="7">
        <f t="shared" ref="AK40" si="148">IF(AK37=0,0,+AI40)</f>
        <v>0</v>
      </c>
      <c r="AL40" s="7">
        <f>IF($C$10=$I$2,SUM(L40:AK40)*$C$6/12,IF($C$10=$I$3,(L40+O40)*$C$6,0))</f>
        <v>0</v>
      </c>
      <c r="AM40" s="7">
        <f t="shared" ref="AM40" si="149">SUM(L40:AL40)</f>
        <v>0</v>
      </c>
      <c r="AN40" s="6">
        <f>+AN37+P40+R40+T40+V40+X40+Z40+AB40+AD40+AF40+AH40+AJ40+AL40</f>
        <v>0</v>
      </c>
      <c r="AO40" s="6">
        <f>+AO37+O40+Q40+S40+U40+W40+Y40+AA40+AC40+AE40+AG40+AI40+AK40</f>
        <v>0</v>
      </c>
      <c r="AP40" s="6">
        <f>+AP37+(AP37*$C$5)</f>
        <v>0</v>
      </c>
      <c r="AQ40" s="6">
        <f>+AP40-(AP40*$C$7)</f>
        <v>0</v>
      </c>
      <c r="AR40" s="22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23"/>
      <c r="BU40" s="23"/>
      <c r="BV40" s="23"/>
      <c r="BW40" s="23"/>
      <c r="BX40" s="23"/>
      <c r="BY40" s="23"/>
      <c r="BZ40" s="23"/>
      <c r="CA40" s="23"/>
      <c r="CB40" s="23"/>
    </row>
    <row r="41" spans="7:80" s="19" customFormat="1" x14ac:dyDescent="0.25">
      <c r="G41" s="22" t="s">
        <v>16</v>
      </c>
      <c r="H41" s="9"/>
      <c r="I41" s="21">
        <f t="shared" ref="I41" si="150">IF(O41=$C$11,P41,IF($C$11=Q41,R41,IF(S41=$C$11,T41,IF(U41=$C$11,V41,IF(W41=$C$11,X41,IF(Y41=$C$11,Z41,IF(AA41=$C$11,AB41,IF(AC41=$C$11,AD41,IF(AE41=$C$11,AF41,IF(AG41=$C$11,AH41,IF(AI41=$C$11,AJ41,IF($C$11=AK41,AL41,0))))))))))))</f>
        <v>0</v>
      </c>
      <c r="J41" s="21"/>
      <c r="K41" s="5"/>
      <c r="L41" s="21"/>
      <c r="M41" s="26"/>
      <c r="N41" s="26"/>
      <c r="O41" s="15">
        <f t="shared" ref="O41" si="151">+O38+12</f>
        <v>85</v>
      </c>
      <c r="P41" s="21">
        <f>SUM($L40:P40)</f>
        <v>0</v>
      </c>
      <c r="Q41" s="15">
        <f t="shared" ref="Q41" si="152">+O41+1</f>
        <v>86</v>
      </c>
      <c r="R41" s="21">
        <f>SUM($L40:R40)</f>
        <v>0</v>
      </c>
      <c r="S41" s="15">
        <f t="shared" ref="S41" si="153">+Q41+1</f>
        <v>87</v>
      </c>
      <c r="T41" s="21">
        <f>SUM($L40:T40)</f>
        <v>0</v>
      </c>
      <c r="U41" s="15">
        <f t="shared" ref="U41" si="154">+S41+1</f>
        <v>88</v>
      </c>
      <c r="V41" s="21">
        <f>SUM($L40:V40)</f>
        <v>0</v>
      </c>
      <c r="W41" s="15">
        <f t="shared" ref="W41" si="155">+U41+1</f>
        <v>89</v>
      </c>
      <c r="X41" s="21">
        <f>SUM($L40:X40)</f>
        <v>0</v>
      </c>
      <c r="Y41" s="15">
        <f t="shared" ref="Y41" si="156">+W41+1</f>
        <v>90</v>
      </c>
      <c r="Z41" s="21">
        <f>SUM($L40:Z40)</f>
        <v>0</v>
      </c>
      <c r="AA41" s="15">
        <f t="shared" ref="AA41" si="157">+Y41+1</f>
        <v>91</v>
      </c>
      <c r="AB41" s="21">
        <f>SUM($L40:AB40)</f>
        <v>0</v>
      </c>
      <c r="AC41" s="15">
        <f t="shared" ref="AC41" si="158">+AA41+1</f>
        <v>92</v>
      </c>
      <c r="AD41" s="21">
        <f>SUM($L40:AD40)</f>
        <v>0</v>
      </c>
      <c r="AE41" s="15">
        <f t="shared" ref="AE41" si="159">+AC41+1</f>
        <v>93</v>
      </c>
      <c r="AF41" s="21">
        <f>SUM($L40:AF40)</f>
        <v>0</v>
      </c>
      <c r="AG41" s="15">
        <f t="shared" ref="AG41" si="160">+AE41+1</f>
        <v>94</v>
      </c>
      <c r="AH41" s="21">
        <f>SUM($L40:AH40)</f>
        <v>0</v>
      </c>
      <c r="AI41" s="15">
        <f t="shared" ref="AI41" si="161">+AG41+1</f>
        <v>95</v>
      </c>
      <c r="AJ41" s="21">
        <f>SUM($L40:AJ40)</f>
        <v>0</v>
      </c>
      <c r="AK41" s="15">
        <f t="shared" ref="AK41" si="162">+AI41+1</f>
        <v>96</v>
      </c>
      <c r="AL41" s="21">
        <f>SUM($L40:AL40)</f>
        <v>0</v>
      </c>
      <c r="AM41" s="21"/>
      <c r="AN41" s="20"/>
      <c r="AO41" s="20"/>
      <c r="AP41" s="20"/>
      <c r="AQ41" s="20"/>
      <c r="AR41" s="22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23"/>
      <c r="BU41" s="23"/>
      <c r="BV41" s="23"/>
      <c r="BW41" s="23"/>
      <c r="BX41" s="23"/>
      <c r="BY41" s="23"/>
      <c r="BZ41" s="23"/>
      <c r="CA41" s="23"/>
      <c r="CB41" s="23"/>
    </row>
    <row r="42" spans="7:80" s="19" customFormat="1" x14ac:dyDescent="0.25">
      <c r="G42" s="25" t="s">
        <v>17</v>
      </c>
      <c r="H42" s="28">
        <f t="shared" ref="H42" si="163">IF(O41=$C$11,P42,IF($C$11=Q41,R42,IF(S41=$C$11,T42,IF(U41=$C$11,V42,IF(W41=$C$11,X42,IF(Y41=$C$11,Z42,IF(AA41=$C$11,AB42,IF(AC41=$C$11,AD42,IF(AE41=$C$11,AF42,IF(AG41=$C$11,AH42,IF(AI41=$C$11,AJ42,IF($C$11=AK41,AL42,0))))))))))))</f>
        <v>0</v>
      </c>
      <c r="I42" s="31"/>
      <c r="J42" s="32"/>
      <c r="K42" s="31"/>
      <c r="L42" s="28"/>
      <c r="M42" s="26">
        <f t="shared" ref="M42" si="164">+AN37</f>
        <v>0</v>
      </c>
      <c r="N42" s="26"/>
      <c r="O42" s="27">
        <f t="shared" ref="O42" si="165">+O40</f>
        <v>0</v>
      </c>
      <c r="P42" s="28">
        <f t="shared" ref="P42" si="166">+M42+P40</f>
        <v>0</v>
      </c>
      <c r="Q42" s="27">
        <f t="shared" ref="Q42:AL42" si="167">+Q40+O42</f>
        <v>0</v>
      </c>
      <c r="R42" s="28">
        <f t="shared" si="167"/>
        <v>0</v>
      </c>
      <c r="S42" s="27">
        <f t="shared" si="167"/>
        <v>0</v>
      </c>
      <c r="T42" s="28">
        <f t="shared" si="167"/>
        <v>0</v>
      </c>
      <c r="U42" s="27">
        <f t="shared" si="167"/>
        <v>0</v>
      </c>
      <c r="V42" s="28">
        <f t="shared" si="167"/>
        <v>0</v>
      </c>
      <c r="W42" s="27">
        <f t="shared" si="167"/>
        <v>0</v>
      </c>
      <c r="X42" s="28">
        <f t="shared" si="167"/>
        <v>0</v>
      </c>
      <c r="Y42" s="27">
        <f t="shared" si="167"/>
        <v>0</v>
      </c>
      <c r="Z42" s="28">
        <f t="shared" si="167"/>
        <v>0</v>
      </c>
      <c r="AA42" s="27">
        <f t="shared" si="167"/>
        <v>0</v>
      </c>
      <c r="AB42" s="28">
        <f t="shared" si="167"/>
        <v>0</v>
      </c>
      <c r="AC42" s="27">
        <f t="shared" si="167"/>
        <v>0</v>
      </c>
      <c r="AD42" s="28">
        <f t="shared" si="167"/>
        <v>0</v>
      </c>
      <c r="AE42" s="27">
        <f t="shared" si="167"/>
        <v>0</v>
      </c>
      <c r="AF42" s="28">
        <f t="shared" si="167"/>
        <v>0</v>
      </c>
      <c r="AG42" s="27">
        <f t="shared" si="167"/>
        <v>0</v>
      </c>
      <c r="AH42" s="28">
        <f t="shared" si="167"/>
        <v>0</v>
      </c>
      <c r="AI42" s="27">
        <f t="shared" si="167"/>
        <v>0</v>
      </c>
      <c r="AJ42" s="28">
        <f t="shared" si="167"/>
        <v>0</v>
      </c>
      <c r="AK42" s="27">
        <f t="shared" si="167"/>
        <v>0</v>
      </c>
      <c r="AL42" s="28">
        <f t="shared" si="167"/>
        <v>0</v>
      </c>
      <c r="AM42" s="28"/>
      <c r="AN42" s="26"/>
      <c r="AO42" s="26"/>
      <c r="AP42" s="20"/>
      <c r="AQ42" s="26"/>
      <c r="AR42" s="22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23"/>
      <c r="BU42" s="23"/>
      <c r="BV42" s="23"/>
      <c r="BW42" s="23"/>
      <c r="BX42" s="23"/>
      <c r="BY42" s="23"/>
      <c r="BZ42" s="23"/>
      <c r="CA42" s="23"/>
      <c r="CB42" s="23"/>
    </row>
    <row r="43" spans="7:80" s="19" customFormat="1" x14ac:dyDescent="0.25">
      <c r="G43" s="8"/>
      <c r="H43" s="10"/>
      <c r="I43" s="21"/>
      <c r="J43" s="21"/>
      <c r="K43" s="3">
        <f t="shared" ref="K43" si="168">+K40+1</f>
        <v>9</v>
      </c>
      <c r="L43" s="7">
        <f t="shared" ref="L43" si="169">+AM40</f>
        <v>0</v>
      </c>
      <c r="M43" s="26"/>
      <c r="N43" s="26"/>
      <c r="O43" s="7">
        <f t="shared" ref="O43" si="170">IF($C$5=0,O40,O40+(O40*$C$5))</f>
        <v>0</v>
      </c>
      <c r="P43" s="7">
        <f>IF($C$10=$I$2,+(L43+O43)*$C$6/12,0)</f>
        <v>0</v>
      </c>
      <c r="Q43" s="7">
        <f t="shared" ref="Q43" si="171">IF(Q40=0,0,+O43)</f>
        <v>0</v>
      </c>
      <c r="R43" s="7">
        <f>IF($C$10=$I$2,+SUM(L43:Q43)*$C$6/12,0)</f>
        <v>0</v>
      </c>
      <c r="S43" s="7">
        <f t="shared" ref="S43" si="172">IF(S40=0,0,+Q43)</f>
        <v>0</v>
      </c>
      <c r="T43" s="7">
        <f>IF($C$10=$I$2,SUM(L43:S43)*$C$6/12,0)</f>
        <v>0</v>
      </c>
      <c r="U43" s="7">
        <f t="shared" ref="U43" si="173">IF(U40=0,0,+S43)</f>
        <v>0</v>
      </c>
      <c r="V43" s="7">
        <f>IF($C$10=$I$2,SUM(L43:U43)*$C$6/12,0)</f>
        <v>0</v>
      </c>
      <c r="W43" s="7">
        <f t="shared" ref="W43" si="174">IF(W40=0,0,+U43)</f>
        <v>0</v>
      </c>
      <c r="X43" s="7">
        <f>IF($C$10=$I$2,SUM(L43:W43)*$C$6/12,0)</f>
        <v>0</v>
      </c>
      <c r="Y43" s="7">
        <f t="shared" ref="Y43" si="175">IF(Y40=0,0,+W43)</f>
        <v>0</v>
      </c>
      <c r="Z43" s="7">
        <f>IF($C$10=$I$2,SUM(L43:Y43)*$C$6/12,0)</f>
        <v>0</v>
      </c>
      <c r="AA43" s="7">
        <f t="shared" ref="AA43" si="176">IF(AA40=0,0,+Y43)</f>
        <v>0</v>
      </c>
      <c r="AB43" s="7">
        <f>IF($C$10=$I$2,SUM(L43:AA43)*$C$6/12,0)</f>
        <v>0</v>
      </c>
      <c r="AC43" s="7">
        <f t="shared" ref="AC43" si="177">IF(AC40=0,0,+AA43)</f>
        <v>0</v>
      </c>
      <c r="AD43" s="7">
        <f>IF($C$10=$I$2,SUM(L43:AC43)*$C$6/12,0)</f>
        <v>0</v>
      </c>
      <c r="AE43" s="7">
        <f t="shared" ref="AE43" si="178">IF(AE40=0,0,+AC43)</f>
        <v>0</v>
      </c>
      <c r="AF43" s="7">
        <f>IF($C$10=$I$2,SUM(L43:AE43)*$C$6/12,0)</f>
        <v>0</v>
      </c>
      <c r="AG43" s="7">
        <f t="shared" ref="AG43" si="179">IF(AG40=0,0,+AE43)</f>
        <v>0</v>
      </c>
      <c r="AH43" s="7">
        <f>IF($C$10=$I$2,SUM(L43:AG43)*$C$6/12,0)</f>
        <v>0</v>
      </c>
      <c r="AI43" s="7">
        <f t="shared" ref="AI43" si="180">IF(AI40=0,0,+AG43)</f>
        <v>0</v>
      </c>
      <c r="AJ43" s="7">
        <f>IF($C$10=$I$2,SUM(L43:AI43)*$C$6/12,0)</f>
        <v>0</v>
      </c>
      <c r="AK43" s="7">
        <f t="shared" ref="AK43" si="181">IF(AK40=0,0,+AI43)</f>
        <v>0</v>
      </c>
      <c r="AL43" s="7">
        <f>IF($C$10=$I$2,SUM(L43:AK43)*$C$6/12,IF($C$10=$I$3,(L43+O43)*$C$6,0))</f>
        <v>0</v>
      </c>
      <c r="AM43" s="7">
        <f t="shared" ref="AM43" si="182">SUM(L43:AL43)</f>
        <v>0</v>
      </c>
      <c r="AN43" s="6">
        <f>+AN40+P43+R43+T43+V43+X43+Z43+AB43+AD43+AF43+AH43+AJ43+AL43</f>
        <v>0</v>
      </c>
      <c r="AO43" s="6">
        <f>+AO40+O43+Q43+S43+U43+W43+Y43+AA43+AC43+AE43+AG43+AI43+AK43</f>
        <v>0</v>
      </c>
      <c r="AP43" s="6">
        <f>+AP40+(AP40*$C$5)</f>
        <v>0</v>
      </c>
      <c r="AQ43" s="6">
        <f>+AP43-(AP43*$C$7)</f>
        <v>0</v>
      </c>
      <c r="AR43" s="22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23"/>
      <c r="BU43" s="23"/>
      <c r="BV43" s="23"/>
      <c r="BW43" s="23"/>
      <c r="BX43" s="23"/>
      <c r="BY43" s="23"/>
      <c r="BZ43" s="23"/>
      <c r="CA43" s="23"/>
      <c r="CB43" s="23"/>
    </row>
    <row r="44" spans="7:80" s="19" customFormat="1" x14ac:dyDescent="0.25">
      <c r="G44" s="22" t="s">
        <v>16</v>
      </c>
      <c r="H44" s="9"/>
      <c r="I44" s="21">
        <f t="shared" ref="I44" si="183">IF(O44=$C$11,P44,IF($C$11=Q44,R44,IF(S44=$C$11,T44,IF(U44=$C$11,V44,IF(W44=$C$11,X44,IF(Y44=$C$11,Z44,IF(AA44=$C$11,AB44,IF(AC44=$C$11,AD44,IF(AE44=$C$11,AF44,IF(AG44=$C$11,AH44,IF(AI44=$C$11,AJ44,IF($C$11=AK44,AL44,0))))))))))))</f>
        <v>0</v>
      </c>
      <c r="J44" s="21"/>
      <c r="K44" s="5"/>
      <c r="L44" s="21"/>
      <c r="M44" s="26"/>
      <c r="N44" s="26"/>
      <c r="O44" s="15">
        <f t="shared" ref="O44" si="184">+O41+12</f>
        <v>97</v>
      </c>
      <c r="P44" s="21">
        <f>SUM($L43:P43)</f>
        <v>0</v>
      </c>
      <c r="Q44" s="15">
        <f t="shared" ref="Q44" si="185">+O44+1</f>
        <v>98</v>
      </c>
      <c r="R44" s="21">
        <f>SUM($L43:R43)</f>
        <v>0</v>
      </c>
      <c r="S44" s="15">
        <f t="shared" ref="S44" si="186">+Q44+1</f>
        <v>99</v>
      </c>
      <c r="T44" s="21">
        <f>SUM($L43:T43)</f>
        <v>0</v>
      </c>
      <c r="U44" s="15">
        <f t="shared" ref="U44" si="187">+S44+1</f>
        <v>100</v>
      </c>
      <c r="V44" s="21">
        <f>SUM($L43:V43)</f>
        <v>0</v>
      </c>
      <c r="W44" s="15">
        <f t="shared" ref="W44" si="188">+U44+1</f>
        <v>101</v>
      </c>
      <c r="X44" s="21">
        <f>SUM($L43:X43)</f>
        <v>0</v>
      </c>
      <c r="Y44" s="15">
        <f t="shared" ref="Y44" si="189">+W44+1</f>
        <v>102</v>
      </c>
      <c r="Z44" s="21">
        <f>SUM($L43:Z43)</f>
        <v>0</v>
      </c>
      <c r="AA44" s="15">
        <f t="shared" ref="AA44" si="190">+Y44+1</f>
        <v>103</v>
      </c>
      <c r="AB44" s="21">
        <f>SUM($L43:AB43)</f>
        <v>0</v>
      </c>
      <c r="AC44" s="15">
        <f t="shared" ref="AC44" si="191">+AA44+1</f>
        <v>104</v>
      </c>
      <c r="AD44" s="21">
        <f>SUM($L43:AD43)</f>
        <v>0</v>
      </c>
      <c r="AE44" s="15">
        <f t="shared" ref="AE44" si="192">+AC44+1</f>
        <v>105</v>
      </c>
      <c r="AF44" s="21">
        <f>SUM($L43:AF43)</f>
        <v>0</v>
      </c>
      <c r="AG44" s="15">
        <f t="shared" ref="AG44" si="193">+AE44+1</f>
        <v>106</v>
      </c>
      <c r="AH44" s="21">
        <f>SUM($L43:AH43)</f>
        <v>0</v>
      </c>
      <c r="AI44" s="15">
        <f t="shared" ref="AI44" si="194">+AG44+1</f>
        <v>107</v>
      </c>
      <c r="AJ44" s="21">
        <f>SUM($L43:AJ43)</f>
        <v>0</v>
      </c>
      <c r="AK44" s="15">
        <f t="shared" ref="AK44" si="195">+AI44+1</f>
        <v>108</v>
      </c>
      <c r="AL44" s="21">
        <f>SUM($L43:AL43)</f>
        <v>0</v>
      </c>
      <c r="AM44" s="21"/>
      <c r="AN44" s="20"/>
      <c r="AO44" s="20"/>
      <c r="AP44" s="20"/>
      <c r="AQ44" s="20"/>
      <c r="AR44" s="22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7:80" s="19" customFormat="1" x14ac:dyDescent="0.25">
      <c r="G45" s="25" t="s">
        <v>17</v>
      </c>
      <c r="H45" s="28">
        <f t="shared" ref="H45" si="196">IF(O44=$C$11,P45,IF($C$11=Q44,R45,IF(S44=$C$11,T45,IF(U44=$C$11,V45,IF(W44=$C$11,X45,IF(Y44=$C$11,Z45,IF(AA44=$C$11,AB45,IF(AC44=$C$11,AD45,IF(AE44=$C$11,AF45,IF(AG44=$C$11,AH45,IF(AI44=$C$11,AJ45,IF($C$11=AK44,AL45,0))))))))))))</f>
        <v>0</v>
      </c>
      <c r="I45" s="31"/>
      <c r="J45" s="32"/>
      <c r="K45" s="31"/>
      <c r="L45" s="28"/>
      <c r="M45" s="26">
        <f t="shared" ref="M45" si="197">+AN40</f>
        <v>0</v>
      </c>
      <c r="N45" s="26"/>
      <c r="O45" s="27">
        <f t="shared" ref="O45" si="198">+O43</f>
        <v>0</v>
      </c>
      <c r="P45" s="28">
        <f t="shared" ref="P45" si="199">+M45+P43</f>
        <v>0</v>
      </c>
      <c r="Q45" s="27">
        <f t="shared" ref="Q45:AL45" si="200">+Q43+O45</f>
        <v>0</v>
      </c>
      <c r="R45" s="28">
        <f t="shared" si="200"/>
        <v>0</v>
      </c>
      <c r="S45" s="27">
        <f t="shared" si="200"/>
        <v>0</v>
      </c>
      <c r="T45" s="28">
        <f t="shared" si="200"/>
        <v>0</v>
      </c>
      <c r="U45" s="27">
        <f t="shared" si="200"/>
        <v>0</v>
      </c>
      <c r="V45" s="28">
        <f t="shared" si="200"/>
        <v>0</v>
      </c>
      <c r="W45" s="27">
        <f t="shared" si="200"/>
        <v>0</v>
      </c>
      <c r="X45" s="28">
        <f t="shared" si="200"/>
        <v>0</v>
      </c>
      <c r="Y45" s="27">
        <f t="shared" si="200"/>
        <v>0</v>
      </c>
      <c r="Z45" s="28">
        <f t="shared" si="200"/>
        <v>0</v>
      </c>
      <c r="AA45" s="27">
        <f t="shared" si="200"/>
        <v>0</v>
      </c>
      <c r="AB45" s="28">
        <f t="shared" si="200"/>
        <v>0</v>
      </c>
      <c r="AC45" s="27">
        <f t="shared" si="200"/>
        <v>0</v>
      </c>
      <c r="AD45" s="28">
        <f t="shared" si="200"/>
        <v>0</v>
      </c>
      <c r="AE45" s="27">
        <f t="shared" si="200"/>
        <v>0</v>
      </c>
      <c r="AF45" s="28">
        <f t="shared" si="200"/>
        <v>0</v>
      </c>
      <c r="AG45" s="27">
        <f t="shared" si="200"/>
        <v>0</v>
      </c>
      <c r="AH45" s="28">
        <f t="shared" si="200"/>
        <v>0</v>
      </c>
      <c r="AI45" s="27">
        <f t="shared" si="200"/>
        <v>0</v>
      </c>
      <c r="AJ45" s="28">
        <f t="shared" si="200"/>
        <v>0</v>
      </c>
      <c r="AK45" s="27">
        <f t="shared" si="200"/>
        <v>0</v>
      </c>
      <c r="AL45" s="28">
        <f t="shared" si="200"/>
        <v>0</v>
      </c>
      <c r="AM45" s="28"/>
      <c r="AN45" s="26"/>
      <c r="AO45" s="26"/>
      <c r="AP45" s="20"/>
      <c r="AQ45" s="20"/>
      <c r="AR45" s="22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7:80" s="19" customFormat="1" x14ac:dyDescent="0.25">
      <c r="G46" s="8"/>
      <c r="H46" s="10"/>
      <c r="I46" s="21"/>
      <c r="J46" s="21"/>
      <c r="K46" s="3">
        <f t="shared" ref="K46" si="201">+K43+1</f>
        <v>10</v>
      </c>
      <c r="L46" s="7">
        <f t="shared" ref="L46" si="202">+AM43</f>
        <v>0</v>
      </c>
      <c r="M46" s="26"/>
      <c r="N46" s="26"/>
      <c r="O46" s="7">
        <f t="shared" ref="O46" si="203">IF($C$5=0,O43,O43+(O43*$C$5))</f>
        <v>0</v>
      </c>
      <c r="P46" s="7">
        <f>IF($C$10=$I$2,+(L46+O46)*$C$6/12,0)</f>
        <v>0</v>
      </c>
      <c r="Q46" s="7">
        <f t="shared" ref="Q46" si="204">IF(Q43=0,0,+O46)</f>
        <v>0</v>
      </c>
      <c r="R46" s="7">
        <f>IF($C$10=$I$2,+SUM(L46:Q46)*$C$6/12,0)</f>
        <v>0</v>
      </c>
      <c r="S46" s="7">
        <f t="shared" ref="S46" si="205">IF(S43=0,0,+Q46)</f>
        <v>0</v>
      </c>
      <c r="T46" s="7">
        <f>IF($C$10=$I$2,SUM(L46:S46)*$C$6/12,0)</f>
        <v>0</v>
      </c>
      <c r="U46" s="7">
        <f t="shared" ref="U46" si="206">IF(U43=0,0,+S46)</f>
        <v>0</v>
      </c>
      <c r="V46" s="7">
        <f>IF($C$10=$I$2,SUM(L46:U46)*$C$6/12,0)</f>
        <v>0</v>
      </c>
      <c r="W46" s="7">
        <f t="shared" ref="W46" si="207">IF(W43=0,0,+U46)</f>
        <v>0</v>
      </c>
      <c r="X46" s="7">
        <f>IF($C$10=$I$2,SUM(L46:W46)*$C$6/12,0)</f>
        <v>0</v>
      </c>
      <c r="Y46" s="7">
        <f t="shared" ref="Y46" si="208">IF(Y43=0,0,+W46)</f>
        <v>0</v>
      </c>
      <c r="Z46" s="7">
        <f>IF($C$10=$I$2,SUM(L46:Y46)*$C$6/12,0)</f>
        <v>0</v>
      </c>
      <c r="AA46" s="7">
        <f t="shared" ref="AA46" si="209">IF(AA43=0,0,+Y46)</f>
        <v>0</v>
      </c>
      <c r="AB46" s="7">
        <f>IF($C$10=$I$2,SUM(L46:AA46)*$C$6/12,0)</f>
        <v>0</v>
      </c>
      <c r="AC46" s="7">
        <f t="shared" ref="AC46" si="210">IF(AC43=0,0,+AA46)</f>
        <v>0</v>
      </c>
      <c r="AD46" s="7">
        <f>IF($C$10=$I$2,SUM(L46:AC46)*$C$6/12,0)</f>
        <v>0</v>
      </c>
      <c r="AE46" s="7">
        <f t="shared" ref="AE46" si="211">IF(AE43=0,0,+AC46)</f>
        <v>0</v>
      </c>
      <c r="AF46" s="7">
        <f>IF($C$10=$I$2,SUM(L46:AE46)*$C$6/12,0)</f>
        <v>0</v>
      </c>
      <c r="AG46" s="7">
        <f t="shared" ref="AG46" si="212">IF(AG43=0,0,+AE46)</f>
        <v>0</v>
      </c>
      <c r="AH46" s="7">
        <f>IF($C$10=$I$2,SUM(L46:AG46)*$C$6/12,0)</f>
        <v>0</v>
      </c>
      <c r="AI46" s="7">
        <f t="shared" ref="AI46" si="213">IF(AI43=0,0,+AG46)</f>
        <v>0</v>
      </c>
      <c r="AJ46" s="7">
        <f>IF($C$10=$I$2,SUM(L46:AI46)*$C$6/12,0)</f>
        <v>0</v>
      </c>
      <c r="AK46" s="7">
        <f t="shared" ref="AK46" si="214">IF(AK43=0,0,+AI46)</f>
        <v>0</v>
      </c>
      <c r="AL46" s="7">
        <f>IF($C$10=$I$2,SUM(L46:AK46)*$C$6/12,IF($C$10=$I$3,(L46+O46)*$C$6,0))</f>
        <v>0</v>
      </c>
      <c r="AM46" s="7">
        <f t="shared" ref="AM46" si="215">SUM(L46:AL46)</f>
        <v>0</v>
      </c>
      <c r="AN46" s="6">
        <f>+AN43+P46+R46+T46+V46+X46+Z46+AB46+AD46+AF46+AH46+AJ46+AL46</f>
        <v>0</v>
      </c>
      <c r="AO46" s="6">
        <f>+AO43+O46+Q46+S46+U46+W46+Y46+AA46+AC46+AE46+AG46+AI46+AK46</f>
        <v>0</v>
      </c>
      <c r="AP46" s="6">
        <f>+AP43+(AP43*$C$5)</f>
        <v>0</v>
      </c>
      <c r="AQ46" s="6">
        <f>+AP46-(AP46*$C$7)</f>
        <v>0</v>
      </c>
      <c r="AR46" s="22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7:80" s="19" customFormat="1" x14ac:dyDescent="0.25">
      <c r="G47" s="22" t="s">
        <v>16</v>
      </c>
      <c r="H47" s="9"/>
      <c r="I47" s="21">
        <f t="shared" ref="I47" si="216">IF(O47=$C$11,P47,IF($C$11=Q47,R47,IF(S47=$C$11,T47,IF(U47=$C$11,V47,IF(W47=$C$11,X47,IF(Y47=$C$11,Z47,IF(AA47=$C$11,AB47,IF(AC47=$C$11,AD47,IF(AE47=$C$11,AF47,IF(AG47=$C$11,AH47,IF(AI47=$C$11,AJ47,IF($C$11=AK47,AL47,0))))))))))))</f>
        <v>0</v>
      </c>
      <c r="J47" s="21"/>
      <c r="K47" s="5"/>
      <c r="L47" s="21"/>
      <c r="M47" s="26"/>
      <c r="N47" s="26"/>
      <c r="O47" s="15">
        <f t="shared" ref="O47" si="217">+O44+12</f>
        <v>109</v>
      </c>
      <c r="P47" s="21">
        <f>SUM($L46:P46)</f>
        <v>0</v>
      </c>
      <c r="Q47" s="15">
        <f t="shared" ref="Q47" si="218">+O47+1</f>
        <v>110</v>
      </c>
      <c r="R47" s="21">
        <f>SUM($L46:R46)</f>
        <v>0</v>
      </c>
      <c r="S47" s="15">
        <f t="shared" ref="S47" si="219">+Q47+1</f>
        <v>111</v>
      </c>
      <c r="T47" s="21">
        <f>SUM($L46:T46)</f>
        <v>0</v>
      </c>
      <c r="U47" s="15">
        <f t="shared" ref="U47" si="220">+S47+1</f>
        <v>112</v>
      </c>
      <c r="V47" s="21">
        <f>SUM($L46:V46)</f>
        <v>0</v>
      </c>
      <c r="W47" s="15">
        <f t="shared" ref="W47" si="221">+U47+1</f>
        <v>113</v>
      </c>
      <c r="X47" s="21">
        <f>SUM($L46:X46)</f>
        <v>0</v>
      </c>
      <c r="Y47" s="15">
        <f t="shared" ref="Y47" si="222">+W47+1</f>
        <v>114</v>
      </c>
      <c r="Z47" s="21">
        <f>SUM($L46:Z46)</f>
        <v>0</v>
      </c>
      <c r="AA47" s="15">
        <f t="shared" ref="AA47" si="223">+Y47+1</f>
        <v>115</v>
      </c>
      <c r="AB47" s="21">
        <f>SUM($L46:AB46)</f>
        <v>0</v>
      </c>
      <c r="AC47" s="15">
        <f t="shared" ref="AC47" si="224">+AA47+1</f>
        <v>116</v>
      </c>
      <c r="AD47" s="21">
        <f>SUM($L46:AD46)</f>
        <v>0</v>
      </c>
      <c r="AE47" s="15">
        <f t="shared" ref="AE47" si="225">+AC47+1</f>
        <v>117</v>
      </c>
      <c r="AF47" s="21">
        <f>SUM($L46:AF46)</f>
        <v>0</v>
      </c>
      <c r="AG47" s="15">
        <f t="shared" ref="AG47" si="226">+AE47+1</f>
        <v>118</v>
      </c>
      <c r="AH47" s="21">
        <f>SUM($L46:AH46)</f>
        <v>0</v>
      </c>
      <c r="AI47" s="15">
        <f t="shared" ref="AI47" si="227">+AG47+1</f>
        <v>119</v>
      </c>
      <c r="AJ47" s="21">
        <f>SUM($L46:AJ46)</f>
        <v>0</v>
      </c>
      <c r="AK47" s="15">
        <f t="shared" ref="AK47" si="228">+AI47+1</f>
        <v>120</v>
      </c>
      <c r="AL47" s="21">
        <f>SUM($L46:AL46)</f>
        <v>0</v>
      </c>
      <c r="AM47" s="21"/>
      <c r="AN47" s="20"/>
      <c r="AO47" s="20"/>
      <c r="AP47" s="20"/>
      <c r="AQ47" s="20"/>
      <c r="AR47" s="22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23"/>
      <c r="BU47" s="23"/>
      <c r="BV47" s="23"/>
      <c r="BW47" s="23"/>
      <c r="BX47" s="23"/>
      <c r="BY47" s="23"/>
      <c r="BZ47" s="23"/>
      <c r="CA47" s="23"/>
      <c r="CB47" s="23"/>
    </row>
    <row r="48" spans="7:80" s="19" customFormat="1" x14ac:dyDescent="0.25">
      <c r="G48" s="25" t="s">
        <v>17</v>
      </c>
      <c r="H48" s="28">
        <f t="shared" ref="H48" si="229">IF(O47=$C$11,P48,IF($C$11=Q47,R48,IF(S47=$C$11,T48,IF(U47=$C$11,V48,IF(W47=$C$11,X48,IF(Y47=$C$11,Z48,IF(AA47=$C$11,AB48,IF(AC47=$C$11,AD48,IF(AE47=$C$11,AF48,IF(AG47=$C$11,AH48,IF(AI47=$C$11,AJ48,IF($C$11=AK47,AL48,0))))))))))))</f>
        <v>0</v>
      </c>
      <c r="I48" s="31"/>
      <c r="J48" s="32"/>
      <c r="K48" s="31"/>
      <c r="L48" s="28"/>
      <c r="M48" s="26">
        <f t="shared" ref="M48" si="230">+AN43</f>
        <v>0</v>
      </c>
      <c r="N48" s="26"/>
      <c r="O48" s="27">
        <f t="shared" ref="O48" si="231">+O46</f>
        <v>0</v>
      </c>
      <c r="P48" s="28">
        <f t="shared" ref="P48" si="232">+M48+P46</f>
        <v>0</v>
      </c>
      <c r="Q48" s="27">
        <f t="shared" ref="Q48:AL48" si="233">+Q46+O48</f>
        <v>0</v>
      </c>
      <c r="R48" s="28">
        <f t="shared" si="233"/>
        <v>0</v>
      </c>
      <c r="S48" s="27">
        <f t="shared" si="233"/>
        <v>0</v>
      </c>
      <c r="T48" s="28">
        <f t="shared" si="233"/>
        <v>0</v>
      </c>
      <c r="U48" s="27">
        <f t="shared" si="233"/>
        <v>0</v>
      </c>
      <c r="V48" s="28">
        <f t="shared" si="233"/>
        <v>0</v>
      </c>
      <c r="W48" s="27">
        <f t="shared" si="233"/>
        <v>0</v>
      </c>
      <c r="X48" s="28">
        <f t="shared" si="233"/>
        <v>0</v>
      </c>
      <c r="Y48" s="27">
        <f t="shared" si="233"/>
        <v>0</v>
      </c>
      <c r="Z48" s="28">
        <f t="shared" si="233"/>
        <v>0</v>
      </c>
      <c r="AA48" s="27">
        <f t="shared" si="233"/>
        <v>0</v>
      </c>
      <c r="AB48" s="28">
        <f t="shared" si="233"/>
        <v>0</v>
      </c>
      <c r="AC48" s="27">
        <f t="shared" si="233"/>
        <v>0</v>
      </c>
      <c r="AD48" s="28">
        <f t="shared" si="233"/>
        <v>0</v>
      </c>
      <c r="AE48" s="27">
        <f t="shared" si="233"/>
        <v>0</v>
      </c>
      <c r="AF48" s="28">
        <f t="shared" si="233"/>
        <v>0</v>
      </c>
      <c r="AG48" s="27">
        <f t="shared" si="233"/>
        <v>0</v>
      </c>
      <c r="AH48" s="28">
        <f t="shared" si="233"/>
        <v>0</v>
      </c>
      <c r="AI48" s="27">
        <f t="shared" si="233"/>
        <v>0</v>
      </c>
      <c r="AJ48" s="28">
        <f t="shared" si="233"/>
        <v>0</v>
      </c>
      <c r="AK48" s="27">
        <f t="shared" si="233"/>
        <v>0</v>
      </c>
      <c r="AL48" s="28">
        <f t="shared" si="233"/>
        <v>0</v>
      </c>
      <c r="AM48" s="28"/>
      <c r="AN48" s="26"/>
      <c r="AO48" s="26"/>
      <c r="AP48" s="20"/>
      <c r="AQ48" s="20"/>
      <c r="AR48" s="22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23"/>
      <c r="BU48" s="23"/>
      <c r="BV48" s="23"/>
      <c r="BW48" s="23"/>
      <c r="BX48" s="23"/>
      <c r="BY48" s="23"/>
      <c r="BZ48" s="23"/>
      <c r="CA48" s="23"/>
      <c r="CB48" s="23"/>
    </row>
    <row r="49" spans="7:80" s="19" customFormat="1" x14ac:dyDescent="0.25">
      <c r="G49" s="8"/>
      <c r="H49" s="10"/>
      <c r="I49" s="21"/>
      <c r="J49" s="21"/>
      <c r="K49" s="3">
        <f t="shared" ref="K49" si="234">+K46+1</f>
        <v>11</v>
      </c>
      <c r="L49" s="7">
        <f t="shared" ref="L49" si="235">+AM46</f>
        <v>0</v>
      </c>
      <c r="M49" s="26"/>
      <c r="N49" s="26"/>
      <c r="O49" s="7">
        <f t="shared" ref="O49" si="236">IF($C$5=0,O46,O46+(O46*$C$5))</f>
        <v>0</v>
      </c>
      <c r="P49" s="7">
        <f>IF($C$10=$I$2,+(L49+O49)*$C$6/12,0)</f>
        <v>0</v>
      </c>
      <c r="Q49" s="7">
        <f t="shared" ref="Q49" si="237">IF(Q46=0,0,+O49)</f>
        <v>0</v>
      </c>
      <c r="R49" s="7">
        <f>IF($C$10=$I$2,+SUM(L49:Q49)*$C$6/12,0)</f>
        <v>0</v>
      </c>
      <c r="S49" s="7">
        <f t="shared" ref="S49" si="238">IF(S46=0,0,+Q49)</f>
        <v>0</v>
      </c>
      <c r="T49" s="7">
        <f>IF($C$10=$I$2,SUM(L49:S49)*$C$6/12,0)</f>
        <v>0</v>
      </c>
      <c r="U49" s="7">
        <f t="shared" ref="U49" si="239">IF(U46=0,0,+S49)</f>
        <v>0</v>
      </c>
      <c r="V49" s="7">
        <f>IF($C$10=$I$2,SUM(L49:U49)*$C$6/12,0)</f>
        <v>0</v>
      </c>
      <c r="W49" s="7">
        <f t="shared" ref="W49" si="240">IF(W46=0,0,+U49)</f>
        <v>0</v>
      </c>
      <c r="X49" s="7">
        <f>IF($C$10=$I$2,SUM(L49:W49)*$C$6/12,0)</f>
        <v>0</v>
      </c>
      <c r="Y49" s="7">
        <f t="shared" ref="Y49" si="241">IF(Y46=0,0,+W49)</f>
        <v>0</v>
      </c>
      <c r="Z49" s="7">
        <f>IF($C$10=$I$2,SUM(L49:Y49)*$C$6/12,0)</f>
        <v>0</v>
      </c>
      <c r="AA49" s="7">
        <f t="shared" ref="AA49" si="242">IF(AA46=0,0,+Y49)</f>
        <v>0</v>
      </c>
      <c r="AB49" s="7">
        <f>IF($C$10=$I$2,SUM(L49:AA49)*$C$6/12,0)</f>
        <v>0</v>
      </c>
      <c r="AC49" s="7">
        <f t="shared" ref="AC49" si="243">IF(AC46=0,0,+AA49)</f>
        <v>0</v>
      </c>
      <c r="AD49" s="7">
        <f>IF($C$10=$I$2,SUM(L49:AC49)*$C$6/12,0)</f>
        <v>0</v>
      </c>
      <c r="AE49" s="7">
        <f t="shared" ref="AE49" si="244">IF(AE46=0,0,+AC49)</f>
        <v>0</v>
      </c>
      <c r="AF49" s="7">
        <f>IF($C$10=$I$2,SUM(L49:AE49)*$C$6/12,0)</f>
        <v>0</v>
      </c>
      <c r="AG49" s="7">
        <f t="shared" ref="AG49" si="245">IF(AG46=0,0,+AE49)</f>
        <v>0</v>
      </c>
      <c r="AH49" s="7">
        <f>IF($C$10=$I$2,SUM(L49:AG49)*$C$6/12,0)</f>
        <v>0</v>
      </c>
      <c r="AI49" s="7">
        <f t="shared" ref="AI49" si="246">IF(AI46=0,0,+AG49)</f>
        <v>0</v>
      </c>
      <c r="AJ49" s="7">
        <f>IF($C$10=$I$2,SUM(L49:AI49)*$C$6/12,0)</f>
        <v>0</v>
      </c>
      <c r="AK49" s="7">
        <f t="shared" ref="AK49" si="247">IF(AK46=0,0,+AI49)</f>
        <v>0</v>
      </c>
      <c r="AL49" s="7">
        <f>IF($C$10=$I$2,SUM(L49:AK49)*$C$6/12,IF($C$10=$I$3,(L49+O49)*$C$6,0))</f>
        <v>0</v>
      </c>
      <c r="AM49" s="7">
        <f t="shared" ref="AM49" si="248">SUM(L49:AL49)</f>
        <v>0</v>
      </c>
      <c r="AN49" s="6">
        <f>+AN46+P49+R49+T49+V49+X49+Z49+AB49+AD49+AF49+AH49+AJ49+AL49</f>
        <v>0</v>
      </c>
      <c r="AO49" s="6">
        <f>+AO46+O49+Q49+S49+U49+W49+Y49+AA49+AC49+AE49+AG49+AI49+AK49</f>
        <v>0</v>
      </c>
      <c r="AP49" s="6">
        <f>+AP46+(AP46*$C$5)</f>
        <v>0</v>
      </c>
      <c r="AQ49" s="6">
        <f>+AP49-(AP49*$C$7)</f>
        <v>0</v>
      </c>
      <c r="AR49" s="22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23"/>
      <c r="BU49" s="23"/>
      <c r="BV49" s="23"/>
      <c r="BW49" s="23"/>
      <c r="BX49" s="23"/>
      <c r="BY49" s="23"/>
      <c r="BZ49" s="23"/>
      <c r="CA49" s="23"/>
      <c r="CB49" s="23"/>
    </row>
    <row r="50" spans="7:80" s="19" customFormat="1" x14ac:dyDescent="0.25">
      <c r="G50" s="22" t="s">
        <v>16</v>
      </c>
      <c r="H50" s="9"/>
      <c r="I50" s="21">
        <f t="shared" ref="I50" si="249">IF(O50=$C$11,P50,IF($C$11=Q50,R50,IF(S50=$C$11,T50,IF(U50=$C$11,V50,IF(W50=$C$11,X50,IF(Y50=$C$11,Z50,IF(AA50=$C$11,AB50,IF(AC50=$C$11,AD50,IF(AE50=$C$11,AF50,IF(AG50=$C$11,AH50,IF(AI50=$C$11,AJ50,IF($C$11=AK50,AL50,0))))))))))))</f>
        <v>0</v>
      </c>
      <c r="J50" s="21"/>
      <c r="K50" s="5"/>
      <c r="L50" s="21"/>
      <c r="M50" s="26"/>
      <c r="N50" s="26"/>
      <c r="O50" s="15">
        <f t="shared" ref="O50" si="250">+O47+12</f>
        <v>121</v>
      </c>
      <c r="P50" s="21">
        <f>SUM($L49:P49)</f>
        <v>0</v>
      </c>
      <c r="Q50" s="15">
        <f t="shared" ref="Q50" si="251">+O50+1</f>
        <v>122</v>
      </c>
      <c r="R50" s="21">
        <f>SUM($L49:R49)</f>
        <v>0</v>
      </c>
      <c r="S50" s="15">
        <f t="shared" ref="S50" si="252">+Q50+1</f>
        <v>123</v>
      </c>
      <c r="T50" s="21">
        <f>SUM($L49:T49)</f>
        <v>0</v>
      </c>
      <c r="U50" s="15">
        <f t="shared" ref="U50" si="253">+S50+1</f>
        <v>124</v>
      </c>
      <c r="V50" s="21">
        <f>SUM($L49:V49)</f>
        <v>0</v>
      </c>
      <c r="W50" s="15">
        <f t="shared" ref="W50" si="254">+U50+1</f>
        <v>125</v>
      </c>
      <c r="X50" s="21">
        <f>SUM($L49:X49)</f>
        <v>0</v>
      </c>
      <c r="Y50" s="15">
        <f t="shared" ref="Y50" si="255">+W50+1</f>
        <v>126</v>
      </c>
      <c r="Z50" s="21">
        <f>SUM($L49:Z49)</f>
        <v>0</v>
      </c>
      <c r="AA50" s="15">
        <f t="shared" ref="AA50" si="256">+Y50+1</f>
        <v>127</v>
      </c>
      <c r="AB50" s="21">
        <f>SUM($L49:AB49)</f>
        <v>0</v>
      </c>
      <c r="AC50" s="15">
        <f t="shared" ref="AC50" si="257">+AA50+1</f>
        <v>128</v>
      </c>
      <c r="AD50" s="21">
        <f>SUM($L49:AD49)</f>
        <v>0</v>
      </c>
      <c r="AE50" s="15">
        <f t="shared" ref="AE50" si="258">+AC50+1</f>
        <v>129</v>
      </c>
      <c r="AF50" s="21">
        <f>SUM($L49:AF49)</f>
        <v>0</v>
      </c>
      <c r="AG50" s="15">
        <f t="shared" ref="AG50" si="259">+AE50+1</f>
        <v>130</v>
      </c>
      <c r="AH50" s="21">
        <f>SUM($L49:AH49)</f>
        <v>0</v>
      </c>
      <c r="AI50" s="15">
        <f t="shared" ref="AI50" si="260">+AG50+1</f>
        <v>131</v>
      </c>
      <c r="AJ50" s="21">
        <f>SUM($L49:AJ49)</f>
        <v>0</v>
      </c>
      <c r="AK50" s="15">
        <f t="shared" ref="AK50" si="261">+AI50+1</f>
        <v>132</v>
      </c>
      <c r="AL50" s="21">
        <f>SUM($L49:AL49)</f>
        <v>0</v>
      </c>
      <c r="AM50" s="21"/>
      <c r="AN50" s="20"/>
      <c r="AO50" s="20"/>
      <c r="AP50" s="20"/>
      <c r="AQ50" s="20"/>
      <c r="AR50" s="22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23"/>
      <c r="BU50" s="23"/>
      <c r="BV50" s="23"/>
      <c r="BW50" s="23"/>
      <c r="BX50" s="23"/>
      <c r="BY50" s="23"/>
      <c r="BZ50" s="23"/>
      <c r="CA50" s="23"/>
      <c r="CB50" s="23"/>
    </row>
    <row r="51" spans="7:80" s="19" customFormat="1" x14ac:dyDescent="0.25">
      <c r="G51" s="25" t="s">
        <v>17</v>
      </c>
      <c r="H51" s="28">
        <f t="shared" ref="H51" si="262">IF(O50=$C$11,P51,IF($C$11=Q50,R51,IF(S50=$C$11,T51,IF(U50=$C$11,V51,IF(W50=$C$11,X51,IF(Y50=$C$11,Z51,IF(AA50=$C$11,AB51,IF(AC50=$C$11,AD51,IF(AE50=$C$11,AF51,IF(AG50=$C$11,AH51,IF(AI50=$C$11,AJ51,IF($C$11=AK50,AL51,0))))))))))))</f>
        <v>0</v>
      </c>
      <c r="I51" s="31"/>
      <c r="J51" s="32"/>
      <c r="K51" s="31"/>
      <c r="L51" s="28"/>
      <c r="M51" s="26">
        <f t="shared" ref="M51" si="263">+AN46</f>
        <v>0</v>
      </c>
      <c r="N51" s="26"/>
      <c r="O51" s="27">
        <f t="shared" ref="O51" si="264">+O49</f>
        <v>0</v>
      </c>
      <c r="P51" s="28">
        <f t="shared" ref="P51" si="265">+M51+P49</f>
        <v>0</v>
      </c>
      <c r="Q51" s="27">
        <f t="shared" ref="Q51:AL51" si="266">+Q49+O51</f>
        <v>0</v>
      </c>
      <c r="R51" s="28">
        <f t="shared" si="266"/>
        <v>0</v>
      </c>
      <c r="S51" s="27">
        <f t="shared" si="266"/>
        <v>0</v>
      </c>
      <c r="T51" s="28">
        <f t="shared" si="266"/>
        <v>0</v>
      </c>
      <c r="U51" s="27">
        <f t="shared" si="266"/>
        <v>0</v>
      </c>
      <c r="V51" s="28">
        <f t="shared" si="266"/>
        <v>0</v>
      </c>
      <c r="W51" s="27">
        <f t="shared" si="266"/>
        <v>0</v>
      </c>
      <c r="X51" s="28">
        <f t="shared" si="266"/>
        <v>0</v>
      </c>
      <c r="Y51" s="27">
        <f t="shared" si="266"/>
        <v>0</v>
      </c>
      <c r="Z51" s="28">
        <f t="shared" si="266"/>
        <v>0</v>
      </c>
      <c r="AA51" s="27">
        <f t="shared" si="266"/>
        <v>0</v>
      </c>
      <c r="AB51" s="28">
        <f t="shared" si="266"/>
        <v>0</v>
      </c>
      <c r="AC51" s="27">
        <f t="shared" si="266"/>
        <v>0</v>
      </c>
      <c r="AD51" s="28">
        <f t="shared" si="266"/>
        <v>0</v>
      </c>
      <c r="AE51" s="27">
        <f t="shared" si="266"/>
        <v>0</v>
      </c>
      <c r="AF51" s="28">
        <f t="shared" si="266"/>
        <v>0</v>
      </c>
      <c r="AG51" s="27">
        <f t="shared" si="266"/>
        <v>0</v>
      </c>
      <c r="AH51" s="28">
        <f t="shared" si="266"/>
        <v>0</v>
      </c>
      <c r="AI51" s="27">
        <f t="shared" si="266"/>
        <v>0</v>
      </c>
      <c r="AJ51" s="28">
        <f t="shared" si="266"/>
        <v>0</v>
      </c>
      <c r="AK51" s="27">
        <f t="shared" si="266"/>
        <v>0</v>
      </c>
      <c r="AL51" s="28">
        <f t="shared" si="266"/>
        <v>0</v>
      </c>
      <c r="AM51" s="28"/>
      <c r="AN51" s="26"/>
      <c r="AO51" s="26"/>
      <c r="AP51" s="20"/>
      <c r="AQ51" s="20"/>
      <c r="AR51" s="22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23"/>
      <c r="BU51" s="23"/>
      <c r="BV51" s="23"/>
      <c r="BW51" s="23"/>
      <c r="BX51" s="23"/>
      <c r="BY51" s="23"/>
      <c r="BZ51" s="23"/>
      <c r="CA51" s="23"/>
      <c r="CB51" s="23"/>
    </row>
    <row r="52" spans="7:80" s="19" customFormat="1" x14ac:dyDescent="0.25">
      <c r="G52" s="8"/>
      <c r="H52" s="10"/>
      <c r="I52" s="21"/>
      <c r="J52" s="21"/>
      <c r="K52" s="3">
        <f t="shared" ref="K52" si="267">+K49+1</f>
        <v>12</v>
      </c>
      <c r="L52" s="7">
        <f t="shared" ref="L52" si="268">+AM49</f>
        <v>0</v>
      </c>
      <c r="M52" s="26"/>
      <c r="N52" s="26"/>
      <c r="O52" s="7">
        <f t="shared" ref="O52" si="269">IF($C$5=0,O49,O49+(O49*$C$5))</f>
        <v>0</v>
      </c>
      <c r="P52" s="7">
        <f>IF($C$10=$I$2,+(L52+O52)*$C$6/12,0)</f>
        <v>0</v>
      </c>
      <c r="Q52" s="7">
        <f t="shared" ref="Q52" si="270">IF(Q49=0,0,+O52)</f>
        <v>0</v>
      </c>
      <c r="R52" s="7">
        <f>IF($C$10=$I$2,+SUM(L52:Q52)*$C$6/12,0)</f>
        <v>0</v>
      </c>
      <c r="S52" s="7">
        <f t="shared" ref="S52" si="271">IF(S49=0,0,+Q52)</f>
        <v>0</v>
      </c>
      <c r="T52" s="7">
        <f>IF($C$10=$I$2,SUM(L52:S52)*$C$6/12,0)</f>
        <v>0</v>
      </c>
      <c r="U52" s="7">
        <f t="shared" ref="U52" si="272">IF(U49=0,0,+S52)</f>
        <v>0</v>
      </c>
      <c r="V52" s="7">
        <f>IF($C$10=$I$2,SUM(L52:U52)*$C$6/12,0)</f>
        <v>0</v>
      </c>
      <c r="W52" s="7">
        <f t="shared" ref="W52" si="273">IF(W49=0,0,+U52)</f>
        <v>0</v>
      </c>
      <c r="X52" s="7">
        <f>IF($C$10=$I$2,SUM(L52:W52)*$C$6/12,0)</f>
        <v>0</v>
      </c>
      <c r="Y52" s="7">
        <f t="shared" ref="Y52" si="274">IF(Y49=0,0,+W52)</f>
        <v>0</v>
      </c>
      <c r="Z52" s="7">
        <f>IF($C$10=$I$2,SUM(L52:Y52)*$C$6/12,0)</f>
        <v>0</v>
      </c>
      <c r="AA52" s="7">
        <f t="shared" ref="AA52" si="275">IF(AA49=0,0,+Y52)</f>
        <v>0</v>
      </c>
      <c r="AB52" s="7">
        <f>IF($C$10=$I$2,SUM(L52:AA52)*$C$6/12,0)</f>
        <v>0</v>
      </c>
      <c r="AC52" s="7">
        <f t="shared" ref="AC52" si="276">IF(AC49=0,0,+AA52)</f>
        <v>0</v>
      </c>
      <c r="AD52" s="7">
        <f>IF($C$10=$I$2,SUM(L52:AC52)*$C$6/12,0)</f>
        <v>0</v>
      </c>
      <c r="AE52" s="7">
        <f t="shared" ref="AE52" si="277">IF(AE49=0,0,+AC52)</f>
        <v>0</v>
      </c>
      <c r="AF52" s="7">
        <f>IF($C$10=$I$2,SUM(L52:AE52)*$C$6/12,0)</f>
        <v>0</v>
      </c>
      <c r="AG52" s="7">
        <f t="shared" ref="AG52" si="278">IF(AG49=0,0,+AE52)</f>
        <v>0</v>
      </c>
      <c r="AH52" s="7">
        <f>IF($C$10=$I$2,SUM(L52:AG52)*$C$6/12,0)</f>
        <v>0</v>
      </c>
      <c r="AI52" s="7">
        <f t="shared" ref="AI52" si="279">IF(AI49=0,0,+AG52)</f>
        <v>0</v>
      </c>
      <c r="AJ52" s="7">
        <f>IF($C$10=$I$2,SUM(L52:AI52)*$C$6/12,0)</f>
        <v>0</v>
      </c>
      <c r="AK52" s="7">
        <f t="shared" ref="AK52" si="280">IF(AK49=0,0,+AI52)</f>
        <v>0</v>
      </c>
      <c r="AL52" s="7">
        <f>IF($C$10=$I$2,SUM(L52:AK52)*$C$6/12,IF($C$10=$I$3,(L52+O52)*$C$6,0))</f>
        <v>0</v>
      </c>
      <c r="AM52" s="7">
        <f t="shared" ref="AM52" si="281">SUM(L52:AL52)</f>
        <v>0</v>
      </c>
      <c r="AN52" s="6">
        <f>+AN49+P52+R52+T52+V52+X52+Z52+AB52+AD52+AF52+AH52+AJ52+AL52</f>
        <v>0</v>
      </c>
      <c r="AO52" s="6">
        <f>+AO49+O52+Q52+S52+U52+W52+Y52+AA52+AC52+AE52+AG52+AI52+AK52</f>
        <v>0</v>
      </c>
      <c r="AP52" s="6">
        <f>+AP49+(AP49*$C$5)</f>
        <v>0</v>
      </c>
      <c r="AQ52" s="6">
        <f>+AP52-(AP52*$C$7)</f>
        <v>0</v>
      </c>
      <c r="AR52" s="22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23"/>
      <c r="BU52" s="23"/>
      <c r="BV52" s="23"/>
      <c r="BW52" s="23"/>
      <c r="BX52" s="23"/>
      <c r="BY52" s="23"/>
      <c r="BZ52" s="23"/>
      <c r="CA52" s="23"/>
      <c r="CB52" s="23"/>
    </row>
    <row r="53" spans="7:80" s="19" customFormat="1" x14ac:dyDescent="0.25">
      <c r="G53" s="22" t="s">
        <v>16</v>
      </c>
      <c r="H53" s="9"/>
      <c r="I53" s="21">
        <f t="shared" ref="I53" si="282">IF(O53=$C$11,P53,IF($C$11=Q53,R53,IF(S53=$C$11,T53,IF(U53=$C$11,V53,IF(W53=$C$11,X53,IF(Y53=$C$11,Z53,IF(AA53=$C$11,AB53,IF(AC53=$C$11,AD53,IF(AE53=$C$11,AF53,IF(AG53=$C$11,AH53,IF(AI53=$C$11,AJ53,IF($C$11=AK53,AL53,0))))))))))))</f>
        <v>0</v>
      </c>
      <c r="J53" s="21"/>
      <c r="K53" s="5"/>
      <c r="L53" s="21"/>
      <c r="M53" s="26"/>
      <c r="N53" s="26"/>
      <c r="O53" s="15">
        <f t="shared" ref="O53" si="283">+O50+12</f>
        <v>133</v>
      </c>
      <c r="P53" s="21">
        <f>SUM($L52:P52)</f>
        <v>0</v>
      </c>
      <c r="Q53" s="15">
        <f t="shared" ref="Q53" si="284">+O53+1</f>
        <v>134</v>
      </c>
      <c r="R53" s="21">
        <f>SUM($L52:R52)</f>
        <v>0</v>
      </c>
      <c r="S53" s="15">
        <f t="shared" ref="S53" si="285">+Q53+1</f>
        <v>135</v>
      </c>
      <c r="T53" s="21">
        <f>SUM($L52:T52)</f>
        <v>0</v>
      </c>
      <c r="U53" s="15">
        <f t="shared" ref="U53" si="286">+S53+1</f>
        <v>136</v>
      </c>
      <c r="V53" s="21">
        <f>SUM($L52:V52)</f>
        <v>0</v>
      </c>
      <c r="W53" s="15">
        <f t="shared" ref="W53" si="287">+U53+1</f>
        <v>137</v>
      </c>
      <c r="X53" s="21">
        <f>SUM($L52:X52)</f>
        <v>0</v>
      </c>
      <c r="Y53" s="15">
        <f t="shared" ref="Y53" si="288">+W53+1</f>
        <v>138</v>
      </c>
      <c r="Z53" s="21">
        <f>SUM($L52:Z52)</f>
        <v>0</v>
      </c>
      <c r="AA53" s="15">
        <f t="shared" ref="AA53" si="289">+Y53+1</f>
        <v>139</v>
      </c>
      <c r="AB53" s="21">
        <f>SUM($L52:AB52)</f>
        <v>0</v>
      </c>
      <c r="AC53" s="15">
        <f t="shared" ref="AC53" si="290">+AA53+1</f>
        <v>140</v>
      </c>
      <c r="AD53" s="21">
        <f>SUM($L52:AD52)</f>
        <v>0</v>
      </c>
      <c r="AE53" s="15">
        <f t="shared" ref="AE53" si="291">+AC53+1</f>
        <v>141</v>
      </c>
      <c r="AF53" s="21">
        <f>SUM($L52:AF52)</f>
        <v>0</v>
      </c>
      <c r="AG53" s="15">
        <f t="shared" ref="AG53" si="292">+AE53+1</f>
        <v>142</v>
      </c>
      <c r="AH53" s="21">
        <f>SUM($L52:AH52)</f>
        <v>0</v>
      </c>
      <c r="AI53" s="15">
        <f t="shared" ref="AI53" si="293">+AG53+1</f>
        <v>143</v>
      </c>
      <c r="AJ53" s="21">
        <f>SUM($L52:AJ52)</f>
        <v>0</v>
      </c>
      <c r="AK53" s="15">
        <f t="shared" ref="AK53" si="294">+AI53+1</f>
        <v>144</v>
      </c>
      <c r="AL53" s="21">
        <f>SUM($L52:AL52)</f>
        <v>0</v>
      </c>
      <c r="AM53" s="21"/>
      <c r="AN53" s="20"/>
      <c r="AO53" s="20"/>
      <c r="AP53" s="20"/>
      <c r="AQ53" s="20"/>
      <c r="AR53" s="22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23"/>
      <c r="BU53" s="23"/>
      <c r="BV53" s="23"/>
      <c r="BW53" s="23"/>
      <c r="BX53" s="23"/>
      <c r="BY53" s="23"/>
      <c r="BZ53" s="23"/>
      <c r="CA53" s="23"/>
      <c r="CB53" s="23"/>
    </row>
    <row r="54" spans="7:80" s="19" customFormat="1" x14ac:dyDescent="0.25">
      <c r="G54" s="25" t="s">
        <v>17</v>
      </c>
      <c r="H54" s="28">
        <f t="shared" ref="H54" si="295">IF(O53=$C$11,P54,IF($C$11=Q53,R54,IF(S53=$C$11,T54,IF(U53=$C$11,V54,IF(W53=$C$11,X54,IF(Y53=$C$11,Z54,IF(AA53=$C$11,AB54,IF(AC53=$C$11,AD54,IF(AE53=$C$11,AF54,IF(AG53=$C$11,AH54,IF(AI53=$C$11,AJ54,IF($C$11=AK53,AL54,0))))))))))))</f>
        <v>0</v>
      </c>
      <c r="I54" s="31"/>
      <c r="J54" s="32"/>
      <c r="K54" s="31"/>
      <c r="L54" s="28"/>
      <c r="M54" s="26">
        <f t="shared" ref="M54" si="296">+AN49</f>
        <v>0</v>
      </c>
      <c r="N54" s="26"/>
      <c r="O54" s="27">
        <f t="shared" ref="O54" si="297">+O52</f>
        <v>0</v>
      </c>
      <c r="P54" s="28">
        <f t="shared" ref="P54" si="298">+M54+P52</f>
        <v>0</v>
      </c>
      <c r="Q54" s="27">
        <f t="shared" ref="Q54:AL54" si="299">+Q52+O54</f>
        <v>0</v>
      </c>
      <c r="R54" s="28">
        <f t="shared" si="299"/>
        <v>0</v>
      </c>
      <c r="S54" s="27">
        <f t="shared" si="299"/>
        <v>0</v>
      </c>
      <c r="T54" s="28">
        <f t="shared" si="299"/>
        <v>0</v>
      </c>
      <c r="U54" s="27">
        <f t="shared" si="299"/>
        <v>0</v>
      </c>
      <c r="V54" s="28">
        <f t="shared" si="299"/>
        <v>0</v>
      </c>
      <c r="W54" s="27">
        <f t="shared" si="299"/>
        <v>0</v>
      </c>
      <c r="X54" s="28">
        <f t="shared" si="299"/>
        <v>0</v>
      </c>
      <c r="Y54" s="27">
        <f t="shared" si="299"/>
        <v>0</v>
      </c>
      <c r="Z54" s="28">
        <f t="shared" si="299"/>
        <v>0</v>
      </c>
      <c r="AA54" s="27">
        <f t="shared" si="299"/>
        <v>0</v>
      </c>
      <c r="AB54" s="28">
        <f t="shared" si="299"/>
        <v>0</v>
      </c>
      <c r="AC54" s="27">
        <f t="shared" si="299"/>
        <v>0</v>
      </c>
      <c r="AD54" s="28">
        <f t="shared" si="299"/>
        <v>0</v>
      </c>
      <c r="AE54" s="27">
        <f t="shared" si="299"/>
        <v>0</v>
      </c>
      <c r="AF54" s="28">
        <f t="shared" si="299"/>
        <v>0</v>
      </c>
      <c r="AG54" s="27">
        <f t="shared" si="299"/>
        <v>0</v>
      </c>
      <c r="AH54" s="28">
        <f t="shared" si="299"/>
        <v>0</v>
      </c>
      <c r="AI54" s="27">
        <f t="shared" si="299"/>
        <v>0</v>
      </c>
      <c r="AJ54" s="28">
        <f t="shared" si="299"/>
        <v>0</v>
      </c>
      <c r="AK54" s="27">
        <f t="shared" si="299"/>
        <v>0</v>
      </c>
      <c r="AL54" s="28">
        <f t="shared" si="299"/>
        <v>0</v>
      </c>
      <c r="AM54" s="28"/>
      <c r="AN54" s="26"/>
      <c r="AO54" s="26"/>
      <c r="AP54" s="20"/>
      <c r="AQ54" s="20"/>
      <c r="AR54" s="22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23"/>
      <c r="BU54" s="23"/>
      <c r="BV54" s="23"/>
      <c r="BW54" s="23"/>
      <c r="BX54" s="23"/>
      <c r="BY54" s="23"/>
      <c r="BZ54" s="23"/>
      <c r="CA54" s="23"/>
      <c r="CB54" s="23"/>
    </row>
    <row r="55" spans="7:80" s="19" customFormat="1" x14ac:dyDescent="0.25">
      <c r="G55" s="8"/>
      <c r="H55" s="10"/>
      <c r="I55" s="21"/>
      <c r="J55" s="21"/>
      <c r="K55" s="3">
        <f t="shared" ref="K55" si="300">+K52+1</f>
        <v>13</v>
      </c>
      <c r="L55" s="7">
        <f t="shared" ref="L55" si="301">+AM52</f>
        <v>0</v>
      </c>
      <c r="M55" s="26"/>
      <c r="N55" s="26"/>
      <c r="O55" s="7">
        <f t="shared" ref="O55" si="302">IF($C$5=0,O52,O52+(O52*$C$5))</f>
        <v>0</v>
      </c>
      <c r="P55" s="7">
        <f>IF($C$10=$I$2,+(L55+O55)*$C$6/12,0)</f>
        <v>0</v>
      </c>
      <c r="Q55" s="7">
        <f t="shared" ref="Q55" si="303">IF(Q52=0,0,+O55)</f>
        <v>0</v>
      </c>
      <c r="R55" s="7">
        <f>IF($C$10=$I$2,+SUM(L55:Q55)*$C$6/12,0)</f>
        <v>0</v>
      </c>
      <c r="S55" s="7">
        <f t="shared" ref="S55" si="304">IF(S52=0,0,+Q55)</f>
        <v>0</v>
      </c>
      <c r="T55" s="7">
        <f>IF($C$10=$I$2,SUM(L55:S55)*$C$6/12,0)</f>
        <v>0</v>
      </c>
      <c r="U55" s="7">
        <f t="shared" ref="U55" si="305">IF(U52=0,0,+S55)</f>
        <v>0</v>
      </c>
      <c r="V55" s="7">
        <f>IF($C$10=$I$2,SUM(L55:U55)*$C$6/12,0)</f>
        <v>0</v>
      </c>
      <c r="W55" s="7">
        <f t="shared" ref="W55" si="306">IF(W52=0,0,+U55)</f>
        <v>0</v>
      </c>
      <c r="X55" s="7">
        <f>IF($C$10=$I$2,SUM(L55:W55)*$C$6/12,0)</f>
        <v>0</v>
      </c>
      <c r="Y55" s="7">
        <f t="shared" ref="Y55" si="307">IF(Y52=0,0,+W55)</f>
        <v>0</v>
      </c>
      <c r="Z55" s="7">
        <f>IF($C$10=$I$2,SUM(L55:Y55)*$C$6/12,0)</f>
        <v>0</v>
      </c>
      <c r="AA55" s="7">
        <f t="shared" ref="AA55" si="308">IF(AA52=0,0,+Y55)</f>
        <v>0</v>
      </c>
      <c r="AB55" s="7">
        <f>IF($C$10=$I$2,SUM(L55:AA55)*$C$6/12,0)</f>
        <v>0</v>
      </c>
      <c r="AC55" s="7">
        <f t="shared" ref="AC55" si="309">IF(AC52=0,0,+AA55)</f>
        <v>0</v>
      </c>
      <c r="AD55" s="7">
        <f>IF($C$10=$I$2,SUM(L55:AC55)*$C$6/12,0)</f>
        <v>0</v>
      </c>
      <c r="AE55" s="7">
        <f t="shared" ref="AE55" si="310">IF(AE52=0,0,+AC55)</f>
        <v>0</v>
      </c>
      <c r="AF55" s="7">
        <f>IF($C$10=$I$2,SUM(L55:AE55)*$C$6/12,0)</f>
        <v>0</v>
      </c>
      <c r="AG55" s="7">
        <f t="shared" ref="AG55" si="311">IF(AG52=0,0,+AE55)</f>
        <v>0</v>
      </c>
      <c r="AH55" s="7">
        <f>IF($C$10=$I$2,SUM(L55:AG55)*$C$6/12,0)</f>
        <v>0</v>
      </c>
      <c r="AI55" s="7">
        <f t="shared" ref="AI55" si="312">IF(AI52=0,0,+AG55)</f>
        <v>0</v>
      </c>
      <c r="AJ55" s="7">
        <f>IF($C$10=$I$2,SUM(L55:AI55)*$C$6/12,0)</f>
        <v>0</v>
      </c>
      <c r="AK55" s="7">
        <f t="shared" ref="AK55" si="313">IF(AK52=0,0,+AI55)</f>
        <v>0</v>
      </c>
      <c r="AL55" s="7">
        <f>IF($C$10=$I$2,SUM(L55:AK55)*$C$6/12,IF($C$10=$I$3,(L55+O55)*$C$6,0))</f>
        <v>0</v>
      </c>
      <c r="AM55" s="7">
        <f t="shared" ref="AM55" si="314">SUM(L55:AL55)</f>
        <v>0</v>
      </c>
      <c r="AN55" s="6">
        <f>+AN52+P55+R55+T55+V55+X55+Z55+AB55+AD55+AF55+AH55+AJ55+AL55</f>
        <v>0</v>
      </c>
      <c r="AO55" s="6">
        <f>+AO52+O55+Q55+S55+U55+W55+Y55+AA55+AC55+AE55+AG55+AI55+AK55</f>
        <v>0</v>
      </c>
      <c r="AP55" s="6">
        <f>+AP52+(AP52*$C$5)</f>
        <v>0</v>
      </c>
      <c r="AQ55" s="6">
        <f>+AP55-(AP55*$C$7)</f>
        <v>0</v>
      </c>
      <c r="AR55" s="22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23"/>
      <c r="BU55" s="23"/>
      <c r="BV55" s="23"/>
      <c r="BW55" s="23"/>
      <c r="BX55" s="23"/>
      <c r="BY55" s="23"/>
      <c r="BZ55" s="23"/>
      <c r="CA55" s="23"/>
      <c r="CB55" s="23"/>
    </row>
    <row r="56" spans="7:80" s="19" customFormat="1" x14ac:dyDescent="0.25">
      <c r="G56" s="22" t="s">
        <v>16</v>
      </c>
      <c r="H56" s="9"/>
      <c r="I56" s="21">
        <f t="shared" ref="I56" si="315">IF(O56=$C$11,P56,IF($C$11=Q56,R56,IF(S56=$C$11,T56,IF(U56=$C$11,V56,IF(W56=$C$11,X56,IF(Y56=$C$11,Z56,IF(AA56=$C$11,AB56,IF(AC56=$C$11,AD56,IF(AE56=$C$11,AF56,IF(AG56=$C$11,AH56,IF(AI56=$C$11,AJ56,IF($C$11=AK56,AL56,0))))))))))))</f>
        <v>0</v>
      </c>
      <c r="J56" s="21"/>
      <c r="K56" s="5"/>
      <c r="L56" s="21"/>
      <c r="M56" s="26"/>
      <c r="N56" s="26"/>
      <c r="O56" s="15">
        <f t="shared" ref="O56" si="316">+O53+12</f>
        <v>145</v>
      </c>
      <c r="P56" s="21">
        <f>SUM($L55:P55)</f>
        <v>0</v>
      </c>
      <c r="Q56" s="15">
        <f t="shared" ref="Q56" si="317">+O56+1</f>
        <v>146</v>
      </c>
      <c r="R56" s="21">
        <f>SUM($L55:R55)</f>
        <v>0</v>
      </c>
      <c r="S56" s="15">
        <f t="shared" ref="S56" si="318">+Q56+1</f>
        <v>147</v>
      </c>
      <c r="T56" s="21">
        <f>SUM($L55:T55)</f>
        <v>0</v>
      </c>
      <c r="U56" s="15">
        <f t="shared" ref="U56" si="319">+S56+1</f>
        <v>148</v>
      </c>
      <c r="V56" s="21">
        <f>SUM($L55:V55)</f>
        <v>0</v>
      </c>
      <c r="W56" s="15">
        <f t="shared" ref="W56" si="320">+U56+1</f>
        <v>149</v>
      </c>
      <c r="X56" s="21">
        <f>SUM($L55:X55)</f>
        <v>0</v>
      </c>
      <c r="Y56" s="15">
        <f t="shared" ref="Y56" si="321">+W56+1</f>
        <v>150</v>
      </c>
      <c r="Z56" s="21">
        <f>SUM($L55:Z55)</f>
        <v>0</v>
      </c>
      <c r="AA56" s="15">
        <f t="shared" ref="AA56" si="322">+Y56+1</f>
        <v>151</v>
      </c>
      <c r="AB56" s="21">
        <f>SUM($L55:AB55)</f>
        <v>0</v>
      </c>
      <c r="AC56" s="15">
        <f t="shared" ref="AC56" si="323">+AA56+1</f>
        <v>152</v>
      </c>
      <c r="AD56" s="21">
        <f>SUM($L55:AD55)</f>
        <v>0</v>
      </c>
      <c r="AE56" s="15">
        <f t="shared" ref="AE56" si="324">+AC56+1</f>
        <v>153</v>
      </c>
      <c r="AF56" s="21">
        <f>SUM($L55:AF55)</f>
        <v>0</v>
      </c>
      <c r="AG56" s="15">
        <f t="shared" ref="AG56" si="325">+AE56+1</f>
        <v>154</v>
      </c>
      <c r="AH56" s="21">
        <f>SUM($L55:AH55)</f>
        <v>0</v>
      </c>
      <c r="AI56" s="15">
        <f t="shared" ref="AI56" si="326">+AG56+1</f>
        <v>155</v>
      </c>
      <c r="AJ56" s="21">
        <f>SUM($L55:AJ55)</f>
        <v>0</v>
      </c>
      <c r="AK56" s="15">
        <f t="shared" ref="AK56" si="327">+AI56+1</f>
        <v>156</v>
      </c>
      <c r="AL56" s="21">
        <f>SUM($L55:AL55)</f>
        <v>0</v>
      </c>
      <c r="AM56" s="21"/>
      <c r="AN56" s="20"/>
      <c r="AO56" s="20"/>
      <c r="AP56" s="20"/>
      <c r="AQ56" s="20"/>
      <c r="AR56" s="22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23"/>
      <c r="BU56" s="23"/>
      <c r="BV56" s="23"/>
      <c r="BW56" s="23"/>
      <c r="BX56" s="23"/>
      <c r="BY56" s="23"/>
      <c r="BZ56" s="23"/>
      <c r="CA56" s="23"/>
      <c r="CB56" s="23"/>
    </row>
    <row r="57" spans="7:80" s="19" customFormat="1" x14ac:dyDescent="0.25">
      <c r="G57" s="25" t="s">
        <v>17</v>
      </c>
      <c r="H57" s="28">
        <f t="shared" ref="H57" si="328">IF(O56=$C$11,P57,IF($C$11=Q56,R57,IF(S56=$C$11,T57,IF(U56=$C$11,V57,IF(W56=$C$11,X57,IF(Y56=$C$11,Z57,IF(AA56=$C$11,AB57,IF(AC56=$C$11,AD57,IF(AE56=$C$11,AF57,IF(AG56=$C$11,AH57,IF(AI56=$C$11,AJ57,IF($C$11=AK56,AL57,0))))))))))))</f>
        <v>0</v>
      </c>
      <c r="I57" s="31"/>
      <c r="J57" s="32"/>
      <c r="K57" s="31"/>
      <c r="L57" s="28"/>
      <c r="M57" s="26">
        <f t="shared" ref="M57" si="329">+AN52</f>
        <v>0</v>
      </c>
      <c r="N57" s="26"/>
      <c r="O57" s="27">
        <f t="shared" ref="O57" si="330">+O55</f>
        <v>0</v>
      </c>
      <c r="P57" s="28">
        <f t="shared" ref="P57" si="331">+M57+P55</f>
        <v>0</v>
      </c>
      <c r="Q57" s="27">
        <f t="shared" ref="Q57:AL57" si="332">+Q55+O57</f>
        <v>0</v>
      </c>
      <c r="R57" s="28">
        <f t="shared" si="332"/>
        <v>0</v>
      </c>
      <c r="S57" s="27">
        <f t="shared" si="332"/>
        <v>0</v>
      </c>
      <c r="T57" s="28">
        <f t="shared" si="332"/>
        <v>0</v>
      </c>
      <c r="U57" s="27">
        <f t="shared" si="332"/>
        <v>0</v>
      </c>
      <c r="V57" s="28">
        <f t="shared" si="332"/>
        <v>0</v>
      </c>
      <c r="W57" s="27">
        <f t="shared" si="332"/>
        <v>0</v>
      </c>
      <c r="X57" s="28">
        <f t="shared" si="332"/>
        <v>0</v>
      </c>
      <c r="Y57" s="27">
        <f t="shared" si="332"/>
        <v>0</v>
      </c>
      <c r="Z57" s="28">
        <f t="shared" si="332"/>
        <v>0</v>
      </c>
      <c r="AA57" s="27">
        <f t="shared" si="332"/>
        <v>0</v>
      </c>
      <c r="AB57" s="28">
        <f t="shared" si="332"/>
        <v>0</v>
      </c>
      <c r="AC57" s="27">
        <f t="shared" si="332"/>
        <v>0</v>
      </c>
      <c r="AD57" s="28">
        <f t="shared" si="332"/>
        <v>0</v>
      </c>
      <c r="AE57" s="27">
        <f t="shared" si="332"/>
        <v>0</v>
      </c>
      <c r="AF57" s="28">
        <f t="shared" si="332"/>
        <v>0</v>
      </c>
      <c r="AG57" s="27">
        <f t="shared" si="332"/>
        <v>0</v>
      </c>
      <c r="AH57" s="28">
        <f t="shared" si="332"/>
        <v>0</v>
      </c>
      <c r="AI57" s="27">
        <f t="shared" si="332"/>
        <v>0</v>
      </c>
      <c r="AJ57" s="28">
        <f t="shared" si="332"/>
        <v>0</v>
      </c>
      <c r="AK57" s="27">
        <f t="shared" si="332"/>
        <v>0</v>
      </c>
      <c r="AL57" s="28">
        <f t="shared" si="332"/>
        <v>0</v>
      </c>
      <c r="AM57" s="28"/>
      <c r="AN57" s="26"/>
      <c r="AO57" s="26"/>
      <c r="AP57" s="20"/>
      <c r="AQ57" s="20"/>
      <c r="AR57" s="22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23"/>
      <c r="BU57" s="23"/>
      <c r="BV57" s="23"/>
      <c r="BW57" s="23"/>
      <c r="BX57" s="23"/>
      <c r="BY57" s="23"/>
      <c r="BZ57" s="23"/>
      <c r="CA57" s="23"/>
      <c r="CB57" s="23"/>
    </row>
    <row r="58" spans="7:80" s="19" customFormat="1" x14ac:dyDescent="0.25">
      <c r="G58" s="8"/>
      <c r="H58" s="10"/>
      <c r="I58" s="21"/>
      <c r="J58" s="21"/>
      <c r="K58" s="3">
        <f t="shared" ref="K58" si="333">+K55+1</f>
        <v>14</v>
      </c>
      <c r="L58" s="7">
        <f t="shared" ref="L58" si="334">+AM55</f>
        <v>0</v>
      </c>
      <c r="M58" s="26"/>
      <c r="N58" s="26"/>
      <c r="O58" s="7">
        <f t="shared" ref="O58" si="335">IF($C$5=0,O55,O55+(O55*$C$5))</f>
        <v>0</v>
      </c>
      <c r="P58" s="7">
        <f>IF($C$10=$I$2,+(L58+O58)*$C$6/12,0)</f>
        <v>0</v>
      </c>
      <c r="Q58" s="7">
        <f t="shared" ref="Q58" si="336">IF(Q55=0,0,+O58)</f>
        <v>0</v>
      </c>
      <c r="R58" s="7">
        <f>IF($C$10=$I$2,+SUM(L58:Q58)*$C$6/12,0)</f>
        <v>0</v>
      </c>
      <c r="S58" s="7">
        <f t="shared" ref="S58" si="337">IF(S55=0,0,+Q58)</f>
        <v>0</v>
      </c>
      <c r="T58" s="7">
        <f>IF($C$10=$I$2,SUM(L58:S58)*$C$6/12,0)</f>
        <v>0</v>
      </c>
      <c r="U58" s="7">
        <f t="shared" ref="U58" si="338">IF(U55=0,0,+S58)</f>
        <v>0</v>
      </c>
      <c r="V58" s="7">
        <f>IF($C$10=$I$2,SUM(L58:U58)*$C$6/12,0)</f>
        <v>0</v>
      </c>
      <c r="W58" s="7">
        <f t="shared" ref="W58" si="339">IF(W55=0,0,+U58)</f>
        <v>0</v>
      </c>
      <c r="X58" s="7">
        <f>IF($C$10=$I$2,SUM(L58:W58)*$C$6/12,0)</f>
        <v>0</v>
      </c>
      <c r="Y58" s="7">
        <f t="shared" ref="Y58" si="340">IF(Y55=0,0,+W58)</f>
        <v>0</v>
      </c>
      <c r="Z58" s="7">
        <f>IF($C$10=$I$2,SUM(L58:Y58)*$C$6/12,0)</f>
        <v>0</v>
      </c>
      <c r="AA58" s="7">
        <f t="shared" ref="AA58" si="341">IF(AA55=0,0,+Y58)</f>
        <v>0</v>
      </c>
      <c r="AB58" s="7">
        <f>IF($C$10=$I$2,SUM(L58:AA58)*$C$6/12,0)</f>
        <v>0</v>
      </c>
      <c r="AC58" s="7">
        <f t="shared" ref="AC58" si="342">IF(AC55=0,0,+AA58)</f>
        <v>0</v>
      </c>
      <c r="AD58" s="7">
        <f>IF($C$10=$I$2,SUM(L58:AC58)*$C$6/12,0)</f>
        <v>0</v>
      </c>
      <c r="AE58" s="7">
        <f t="shared" ref="AE58" si="343">IF(AE55=0,0,+AC58)</f>
        <v>0</v>
      </c>
      <c r="AF58" s="7">
        <f>IF($C$10=$I$2,SUM(L58:AE58)*$C$6/12,0)</f>
        <v>0</v>
      </c>
      <c r="AG58" s="7">
        <f t="shared" ref="AG58" si="344">IF(AG55=0,0,+AE58)</f>
        <v>0</v>
      </c>
      <c r="AH58" s="7">
        <f>IF($C$10=$I$2,SUM(L58:AG58)*$C$6/12,0)</f>
        <v>0</v>
      </c>
      <c r="AI58" s="7">
        <f t="shared" ref="AI58" si="345">IF(AI55=0,0,+AG58)</f>
        <v>0</v>
      </c>
      <c r="AJ58" s="7">
        <f>IF($C$10=$I$2,SUM(L58:AI58)*$C$6/12,0)</f>
        <v>0</v>
      </c>
      <c r="AK58" s="7">
        <f t="shared" ref="AK58" si="346">IF(AK55=0,0,+AI58)</f>
        <v>0</v>
      </c>
      <c r="AL58" s="7">
        <f>IF($C$10=$I$2,SUM(L58:AK58)*$C$6/12,IF($C$10=$I$3,(L58+O58)*$C$6,0))</f>
        <v>0</v>
      </c>
      <c r="AM58" s="7">
        <f t="shared" ref="AM58" si="347">SUM(L58:AL58)</f>
        <v>0</v>
      </c>
      <c r="AN58" s="6">
        <f>+AN55+P58+R58+T58+V58+X58+Z58+AB58+AD58+AF58+AH58+AJ58+AL58</f>
        <v>0</v>
      </c>
      <c r="AO58" s="6">
        <f>+AO55+O58+Q58+S58+U58+W58+Y58+AA58+AC58+AE58+AG58+AI58+AK58</f>
        <v>0</v>
      </c>
      <c r="AP58" s="6">
        <f>+AP55+(AP55*$C$5)</f>
        <v>0</v>
      </c>
      <c r="AQ58" s="6">
        <f>+AP58-(AP58*$C$7)</f>
        <v>0</v>
      </c>
      <c r="AR58" s="22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23"/>
      <c r="BU58" s="23"/>
      <c r="BV58" s="23"/>
      <c r="BW58" s="23"/>
      <c r="BX58" s="23"/>
      <c r="BY58" s="23"/>
      <c r="BZ58" s="23"/>
      <c r="CA58" s="23"/>
      <c r="CB58" s="23"/>
    </row>
    <row r="59" spans="7:80" s="19" customFormat="1" x14ac:dyDescent="0.25">
      <c r="G59" s="22" t="s">
        <v>16</v>
      </c>
      <c r="H59" s="9"/>
      <c r="I59" s="21">
        <f t="shared" ref="I59" si="348">IF(O59=$C$11,P59,IF($C$11=Q59,R59,IF(S59=$C$11,T59,IF(U59=$C$11,V59,IF(W59=$C$11,X59,IF(Y59=$C$11,Z59,IF(AA59=$C$11,AB59,IF(AC59=$C$11,AD59,IF(AE59=$C$11,AF59,IF(AG59=$C$11,AH59,IF(AI59=$C$11,AJ59,IF($C$11=AK59,AL59,0))))))))))))</f>
        <v>0</v>
      </c>
      <c r="J59" s="21"/>
      <c r="K59" s="5"/>
      <c r="L59" s="21"/>
      <c r="M59" s="26"/>
      <c r="N59" s="26"/>
      <c r="O59" s="15">
        <f t="shared" ref="O59" si="349">+O56+12</f>
        <v>157</v>
      </c>
      <c r="P59" s="21">
        <f>SUM($L58:P58)</f>
        <v>0</v>
      </c>
      <c r="Q59" s="15">
        <f t="shared" ref="Q59" si="350">+O59+1</f>
        <v>158</v>
      </c>
      <c r="R59" s="21">
        <f>SUM($L58:R58)</f>
        <v>0</v>
      </c>
      <c r="S59" s="15">
        <f t="shared" ref="S59" si="351">+Q59+1</f>
        <v>159</v>
      </c>
      <c r="T59" s="21">
        <f>SUM($L58:T58)</f>
        <v>0</v>
      </c>
      <c r="U59" s="15">
        <f t="shared" ref="U59" si="352">+S59+1</f>
        <v>160</v>
      </c>
      <c r="V59" s="21">
        <f>SUM($L58:V58)</f>
        <v>0</v>
      </c>
      <c r="W59" s="15">
        <f t="shared" ref="W59" si="353">+U59+1</f>
        <v>161</v>
      </c>
      <c r="X59" s="21">
        <f>SUM($L58:X58)</f>
        <v>0</v>
      </c>
      <c r="Y59" s="15">
        <f t="shared" ref="Y59" si="354">+W59+1</f>
        <v>162</v>
      </c>
      <c r="Z59" s="21">
        <f>SUM($L58:Z58)</f>
        <v>0</v>
      </c>
      <c r="AA59" s="15">
        <f t="shared" ref="AA59" si="355">+Y59+1</f>
        <v>163</v>
      </c>
      <c r="AB59" s="21">
        <f>SUM($L58:AB58)</f>
        <v>0</v>
      </c>
      <c r="AC59" s="15">
        <f t="shared" ref="AC59" si="356">+AA59+1</f>
        <v>164</v>
      </c>
      <c r="AD59" s="21">
        <f>SUM($L58:AD58)</f>
        <v>0</v>
      </c>
      <c r="AE59" s="15">
        <f t="shared" ref="AE59" si="357">+AC59+1</f>
        <v>165</v>
      </c>
      <c r="AF59" s="21">
        <f>SUM($L58:AF58)</f>
        <v>0</v>
      </c>
      <c r="AG59" s="15">
        <f t="shared" ref="AG59" si="358">+AE59+1</f>
        <v>166</v>
      </c>
      <c r="AH59" s="21">
        <f>SUM($L58:AH58)</f>
        <v>0</v>
      </c>
      <c r="AI59" s="15">
        <f t="shared" ref="AI59" si="359">+AG59+1</f>
        <v>167</v>
      </c>
      <c r="AJ59" s="21">
        <f>SUM($L58:AJ58)</f>
        <v>0</v>
      </c>
      <c r="AK59" s="15">
        <f t="shared" ref="AK59" si="360">+AI59+1</f>
        <v>168</v>
      </c>
      <c r="AL59" s="21">
        <f>SUM($L58:AL58)</f>
        <v>0</v>
      </c>
      <c r="AM59" s="21"/>
      <c r="AN59" s="20"/>
      <c r="AO59" s="20"/>
      <c r="AP59" s="20"/>
      <c r="AQ59" s="20"/>
      <c r="AR59" s="22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23"/>
      <c r="BU59" s="23"/>
      <c r="BV59" s="23"/>
      <c r="BW59" s="23"/>
      <c r="BX59" s="23"/>
      <c r="BY59" s="23"/>
      <c r="BZ59" s="23"/>
      <c r="CA59" s="23"/>
      <c r="CB59" s="23"/>
    </row>
    <row r="60" spans="7:80" s="19" customFormat="1" x14ac:dyDescent="0.25">
      <c r="G60" s="25" t="s">
        <v>17</v>
      </c>
      <c r="H60" s="28">
        <f t="shared" ref="H60" si="361">IF(O59=$C$11,P60,IF($C$11=Q59,R60,IF(S59=$C$11,T60,IF(U59=$C$11,V60,IF(W59=$C$11,X60,IF(Y59=$C$11,Z60,IF(AA59=$C$11,AB60,IF(AC59=$C$11,AD60,IF(AE59=$C$11,AF60,IF(AG59=$C$11,AH60,IF(AI59=$C$11,AJ60,IF($C$11=AK59,AL60,0))))))))))))</f>
        <v>0</v>
      </c>
      <c r="I60" s="31"/>
      <c r="J60" s="32"/>
      <c r="K60" s="31"/>
      <c r="L60" s="28"/>
      <c r="M60" s="26">
        <f t="shared" ref="M60" si="362">+AN55</f>
        <v>0</v>
      </c>
      <c r="N60" s="26"/>
      <c r="O60" s="27">
        <f t="shared" ref="O60" si="363">+O58</f>
        <v>0</v>
      </c>
      <c r="P60" s="28">
        <f t="shared" ref="P60" si="364">+M60+P58</f>
        <v>0</v>
      </c>
      <c r="Q60" s="27">
        <f t="shared" ref="Q60:AL60" si="365">+Q58+O60</f>
        <v>0</v>
      </c>
      <c r="R60" s="28">
        <f t="shared" si="365"/>
        <v>0</v>
      </c>
      <c r="S60" s="27">
        <f t="shared" si="365"/>
        <v>0</v>
      </c>
      <c r="T60" s="28">
        <f t="shared" si="365"/>
        <v>0</v>
      </c>
      <c r="U60" s="27">
        <f t="shared" si="365"/>
        <v>0</v>
      </c>
      <c r="V60" s="28">
        <f t="shared" si="365"/>
        <v>0</v>
      </c>
      <c r="W60" s="27">
        <f t="shared" si="365"/>
        <v>0</v>
      </c>
      <c r="X60" s="28">
        <f t="shared" si="365"/>
        <v>0</v>
      </c>
      <c r="Y60" s="27">
        <f t="shared" si="365"/>
        <v>0</v>
      </c>
      <c r="Z60" s="28">
        <f t="shared" si="365"/>
        <v>0</v>
      </c>
      <c r="AA60" s="27">
        <f t="shared" si="365"/>
        <v>0</v>
      </c>
      <c r="AB60" s="28">
        <f t="shared" si="365"/>
        <v>0</v>
      </c>
      <c r="AC60" s="27">
        <f t="shared" si="365"/>
        <v>0</v>
      </c>
      <c r="AD60" s="28">
        <f t="shared" si="365"/>
        <v>0</v>
      </c>
      <c r="AE60" s="27">
        <f t="shared" si="365"/>
        <v>0</v>
      </c>
      <c r="AF60" s="28">
        <f t="shared" si="365"/>
        <v>0</v>
      </c>
      <c r="AG60" s="27">
        <f t="shared" si="365"/>
        <v>0</v>
      </c>
      <c r="AH60" s="28">
        <f t="shared" si="365"/>
        <v>0</v>
      </c>
      <c r="AI60" s="27">
        <f t="shared" si="365"/>
        <v>0</v>
      </c>
      <c r="AJ60" s="28">
        <f t="shared" si="365"/>
        <v>0</v>
      </c>
      <c r="AK60" s="27">
        <f t="shared" si="365"/>
        <v>0</v>
      </c>
      <c r="AL60" s="28">
        <f t="shared" si="365"/>
        <v>0</v>
      </c>
      <c r="AM60" s="28"/>
      <c r="AN60" s="26"/>
      <c r="AO60" s="26"/>
      <c r="AP60" s="20"/>
      <c r="AQ60" s="20"/>
      <c r="AR60" s="22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23"/>
      <c r="BU60" s="23"/>
      <c r="BV60" s="23"/>
      <c r="BW60" s="23"/>
      <c r="BX60" s="23"/>
      <c r="BY60" s="23"/>
      <c r="BZ60" s="23"/>
      <c r="CA60" s="23"/>
      <c r="CB60" s="23"/>
    </row>
    <row r="61" spans="7:80" s="19" customFormat="1" x14ac:dyDescent="0.25">
      <c r="G61" s="8"/>
      <c r="H61" s="10"/>
      <c r="I61" s="21"/>
      <c r="J61" s="21"/>
      <c r="K61" s="3">
        <f t="shared" ref="K61" si="366">+K58+1</f>
        <v>15</v>
      </c>
      <c r="L61" s="7">
        <f t="shared" ref="L61" si="367">+AM58</f>
        <v>0</v>
      </c>
      <c r="M61" s="26"/>
      <c r="N61" s="26"/>
      <c r="O61" s="7">
        <f t="shared" ref="O61" si="368">IF($C$5=0,O58,O58+(O58*$C$5))</f>
        <v>0</v>
      </c>
      <c r="P61" s="7">
        <f>IF($C$10=$I$2,+(L61+O61)*$C$6/12,0)</f>
        <v>0</v>
      </c>
      <c r="Q61" s="7">
        <f t="shared" ref="Q61" si="369">IF(Q58=0,0,+O61)</f>
        <v>0</v>
      </c>
      <c r="R61" s="7">
        <f>IF($C$10=$I$2,+SUM(L61:Q61)*$C$6/12,0)</f>
        <v>0</v>
      </c>
      <c r="S61" s="7">
        <f t="shared" ref="S61" si="370">IF(S58=0,0,+Q61)</f>
        <v>0</v>
      </c>
      <c r="T61" s="7">
        <f>IF($C$10=$I$2,SUM(L61:S61)*$C$6/12,0)</f>
        <v>0</v>
      </c>
      <c r="U61" s="7">
        <f t="shared" ref="U61" si="371">IF(U58=0,0,+S61)</f>
        <v>0</v>
      </c>
      <c r="V61" s="7">
        <f>IF($C$10=$I$2,SUM(L61:U61)*$C$6/12,0)</f>
        <v>0</v>
      </c>
      <c r="W61" s="7">
        <f t="shared" ref="W61" si="372">IF(W58=0,0,+U61)</f>
        <v>0</v>
      </c>
      <c r="X61" s="7">
        <f>IF($C$10=$I$2,SUM(L61:W61)*$C$6/12,0)</f>
        <v>0</v>
      </c>
      <c r="Y61" s="7">
        <f t="shared" ref="Y61" si="373">IF(Y58=0,0,+W61)</f>
        <v>0</v>
      </c>
      <c r="Z61" s="7">
        <f>IF($C$10=$I$2,SUM(L61:Y61)*$C$6/12,0)</f>
        <v>0</v>
      </c>
      <c r="AA61" s="7">
        <f t="shared" ref="AA61" si="374">IF(AA58=0,0,+Y61)</f>
        <v>0</v>
      </c>
      <c r="AB61" s="7">
        <f>IF($C$10=$I$2,SUM(L61:AA61)*$C$6/12,0)</f>
        <v>0</v>
      </c>
      <c r="AC61" s="7">
        <f t="shared" ref="AC61" si="375">IF(AC58=0,0,+AA61)</f>
        <v>0</v>
      </c>
      <c r="AD61" s="7">
        <f>IF($C$10=$I$2,SUM(L61:AC61)*$C$6/12,0)</f>
        <v>0</v>
      </c>
      <c r="AE61" s="7">
        <f t="shared" ref="AE61" si="376">IF(AE58=0,0,+AC61)</f>
        <v>0</v>
      </c>
      <c r="AF61" s="7">
        <f>IF($C$10=$I$2,SUM(L61:AE61)*$C$6/12,0)</f>
        <v>0</v>
      </c>
      <c r="AG61" s="7">
        <f t="shared" ref="AG61" si="377">IF(AG58=0,0,+AE61)</f>
        <v>0</v>
      </c>
      <c r="AH61" s="7">
        <f>IF($C$10=$I$2,SUM(L61:AG61)*$C$6/12,0)</f>
        <v>0</v>
      </c>
      <c r="AI61" s="7">
        <f t="shared" ref="AI61" si="378">IF(AI58=0,0,+AG61)</f>
        <v>0</v>
      </c>
      <c r="AJ61" s="7">
        <f>IF($C$10=$I$2,SUM(L61:AI61)*$C$6/12,0)</f>
        <v>0</v>
      </c>
      <c r="AK61" s="7">
        <f t="shared" ref="AK61" si="379">IF(AK58=0,0,+AI61)</f>
        <v>0</v>
      </c>
      <c r="AL61" s="7">
        <f>IF($C$10=$I$2,SUM(L61:AK61)*$C$6/12,IF($C$10=$I$3,(L61+O61)*$C$6,0))</f>
        <v>0</v>
      </c>
      <c r="AM61" s="7">
        <f t="shared" ref="AM61" si="380">SUM(L61:AL61)</f>
        <v>0</v>
      </c>
      <c r="AN61" s="6">
        <f>+AN58+P61+R61+T61+V61+X61+Z61+AB61+AD61+AF61+AH61+AJ61+AL61</f>
        <v>0</v>
      </c>
      <c r="AO61" s="6">
        <f>+AO58+O61+Q61+S61+U61+W61+Y61+AA61+AC61+AE61+AG61+AI61+AK61</f>
        <v>0</v>
      </c>
      <c r="AP61" s="6">
        <f>+AP58+(AP58*$C$5)</f>
        <v>0</v>
      </c>
      <c r="AQ61" s="6">
        <f>+AP61-(AP61*$C$7)</f>
        <v>0</v>
      </c>
      <c r="AR61" s="22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23"/>
      <c r="BU61" s="23"/>
      <c r="BV61" s="23"/>
      <c r="BW61" s="23"/>
      <c r="BX61" s="23"/>
      <c r="BY61" s="23"/>
      <c r="BZ61" s="23"/>
      <c r="CA61" s="23"/>
      <c r="CB61" s="23"/>
    </row>
    <row r="62" spans="7:80" s="19" customFormat="1" x14ac:dyDescent="0.25">
      <c r="G62" s="22" t="s">
        <v>16</v>
      </c>
      <c r="H62" s="9"/>
      <c r="I62" s="21">
        <f t="shared" ref="I62" si="381">IF(O62=$C$11,P62,IF($C$11=Q62,R62,IF(S62=$C$11,T62,IF(U62=$C$11,V62,IF(W62=$C$11,X62,IF(Y62=$C$11,Z62,IF(AA62=$C$11,AB62,IF(AC62=$C$11,AD62,IF(AE62=$C$11,AF62,IF(AG62=$C$11,AH62,IF(AI62=$C$11,AJ62,IF($C$11=AK62,AL62,0))))))))))))</f>
        <v>0</v>
      </c>
      <c r="J62" s="21"/>
      <c r="K62" s="5"/>
      <c r="L62" s="21"/>
      <c r="M62" s="26"/>
      <c r="N62" s="26"/>
      <c r="O62" s="15">
        <f t="shared" ref="O62" si="382">+O59+12</f>
        <v>169</v>
      </c>
      <c r="P62" s="21">
        <f>SUM($L61:P61)</f>
        <v>0</v>
      </c>
      <c r="Q62" s="15">
        <f t="shared" ref="Q62" si="383">+O62+1</f>
        <v>170</v>
      </c>
      <c r="R62" s="21">
        <f>SUM($L61:R61)</f>
        <v>0</v>
      </c>
      <c r="S62" s="15">
        <f t="shared" ref="S62" si="384">+Q62+1</f>
        <v>171</v>
      </c>
      <c r="T62" s="21">
        <f>SUM($L61:T61)</f>
        <v>0</v>
      </c>
      <c r="U62" s="15">
        <f t="shared" ref="U62" si="385">+S62+1</f>
        <v>172</v>
      </c>
      <c r="V62" s="21">
        <f>SUM($L61:V61)</f>
        <v>0</v>
      </c>
      <c r="W62" s="15">
        <f t="shared" ref="W62" si="386">+U62+1</f>
        <v>173</v>
      </c>
      <c r="X62" s="21">
        <f>SUM($L61:X61)</f>
        <v>0</v>
      </c>
      <c r="Y62" s="15">
        <f t="shared" ref="Y62" si="387">+W62+1</f>
        <v>174</v>
      </c>
      <c r="Z62" s="21">
        <f>SUM($L61:Z61)</f>
        <v>0</v>
      </c>
      <c r="AA62" s="15">
        <f t="shared" ref="AA62" si="388">+Y62+1</f>
        <v>175</v>
      </c>
      <c r="AB62" s="21">
        <f>SUM($L61:AB61)</f>
        <v>0</v>
      </c>
      <c r="AC62" s="15">
        <f t="shared" ref="AC62" si="389">+AA62+1</f>
        <v>176</v>
      </c>
      <c r="AD62" s="21">
        <f>SUM($L61:AD61)</f>
        <v>0</v>
      </c>
      <c r="AE62" s="15">
        <f t="shared" ref="AE62" si="390">+AC62+1</f>
        <v>177</v>
      </c>
      <c r="AF62" s="21">
        <f>SUM($L61:AF61)</f>
        <v>0</v>
      </c>
      <c r="AG62" s="15">
        <f t="shared" ref="AG62" si="391">+AE62+1</f>
        <v>178</v>
      </c>
      <c r="AH62" s="21">
        <f>SUM($L61:AH61)</f>
        <v>0</v>
      </c>
      <c r="AI62" s="15">
        <f t="shared" ref="AI62" si="392">+AG62+1</f>
        <v>179</v>
      </c>
      <c r="AJ62" s="21">
        <f>SUM($L61:AJ61)</f>
        <v>0</v>
      </c>
      <c r="AK62" s="15">
        <f t="shared" ref="AK62" si="393">+AI62+1</f>
        <v>180</v>
      </c>
      <c r="AL62" s="21">
        <f>SUM($L61:AL61)</f>
        <v>0</v>
      </c>
      <c r="AM62" s="21"/>
      <c r="AN62" s="20"/>
      <c r="AO62" s="20"/>
      <c r="AP62" s="20"/>
      <c r="AQ62" s="20"/>
      <c r="AR62" s="22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23"/>
      <c r="BU62" s="23"/>
      <c r="BV62" s="23"/>
      <c r="BW62" s="23"/>
      <c r="BX62" s="23"/>
      <c r="BY62" s="23"/>
      <c r="BZ62" s="23"/>
      <c r="CA62" s="23"/>
      <c r="CB62" s="23"/>
    </row>
    <row r="63" spans="7:80" s="19" customFormat="1" x14ac:dyDescent="0.25">
      <c r="G63" s="25" t="s">
        <v>17</v>
      </c>
      <c r="H63" s="28">
        <f t="shared" ref="H63" si="394">IF(O62=$C$11,P63,IF($C$11=Q62,R63,IF(S62=$C$11,T63,IF(U62=$C$11,V63,IF(W62=$C$11,X63,IF(Y62=$C$11,Z63,IF(AA62=$C$11,AB63,IF(AC62=$C$11,AD63,IF(AE62=$C$11,AF63,IF(AG62=$C$11,AH63,IF(AI62=$C$11,AJ63,IF($C$11=AK62,AL63,0))))))))))))</f>
        <v>0</v>
      </c>
      <c r="I63" s="31"/>
      <c r="J63" s="32"/>
      <c r="K63" s="31"/>
      <c r="L63" s="28"/>
      <c r="M63" s="26">
        <f t="shared" ref="M63" si="395">+AN58</f>
        <v>0</v>
      </c>
      <c r="N63" s="26"/>
      <c r="O63" s="27">
        <f t="shared" ref="O63" si="396">+O61</f>
        <v>0</v>
      </c>
      <c r="P63" s="28">
        <f t="shared" ref="P63" si="397">+M63+P61</f>
        <v>0</v>
      </c>
      <c r="Q63" s="27">
        <f t="shared" ref="Q63:AL63" si="398">+Q61+O63</f>
        <v>0</v>
      </c>
      <c r="R63" s="28">
        <f t="shared" si="398"/>
        <v>0</v>
      </c>
      <c r="S63" s="27">
        <f t="shared" si="398"/>
        <v>0</v>
      </c>
      <c r="T63" s="28">
        <f t="shared" si="398"/>
        <v>0</v>
      </c>
      <c r="U63" s="27">
        <f t="shared" si="398"/>
        <v>0</v>
      </c>
      <c r="V63" s="28">
        <f t="shared" si="398"/>
        <v>0</v>
      </c>
      <c r="W63" s="27">
        <f t="shared" si="398"/>
        <v>0</v>
      </c>
      <c r="X63" s="28">
        <f t="shared" si="398"/>
        <v>0</v>
      </c>
      <c r="Y63" s="27">
        <f t="shared" si="398"/>
        <v>0</v>
      </c>
      <c r="Z63" s="28">
        <f t="shared" si="398"/>
        <v>0</v>
      </c>
      <c r="AA63" s="27">
        <f t="shared" si="398"/>
        <v>0</v>
      </c>
      <c r="AB63" s="28">
        <f t="shared" si="398"/>
        <v>0</v>
      </c>
      <c r="AC63" s="27">
        <f t="shared" si="398"/>
        <v>0</v>
      </c>
      <c r="AD63" s="28">
        <f t="shared" si="398"/>
        <v>0</v>
      </c>
      <c r="AE63" s="27">
        <f t="shared" si="398"/>
        <v>0</v>
      </c>
      <c r="AF63" s="28">
        <f t="shared" si="398"/>
        <v>0</v>
      </c>
      <c r="AG63" s="27">
        <f t="shared" si="398"/>
        <v>0</v>
      </c>
      <c r="AH63" s="28">
        <f t="shared" si="398"/>
        <v>0</v>
      </c>
      <c r="AI63" s="27">
        <f t="shared" si="398"/>
        <v>0</v>
      </c>
      <c r="AJ63" s="28">
        <f t="shared" si="398"/>
        <v>0</v>
      </c>
      <c r="AK63" s="27">
        <f t="shared" si="398"/>
        <v>0</v>
      </c>
      <c r="AL63" s="28">
        <f t="shared" si="398"/>
        <v>0</v>
      </c>
      <c r="AM63" s="28"/>
      <c r="AN63" s="26"/>
      <c r="AO63" s="26"/>
      <c r="AP63" s="20"/>
      <c r="AQ63" s="26"/>
      <c r="AR63" s="22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23"/>
      <c r="BU63" s="23"/>
      <c r="BV63" s="23"/>
      <c r="BW63" s="23"/>
      <c r="BX63" s="23"/>
      <c r="BY63" s="23"/>
      <c r="BZ63" s="23"/>
      <c r="CA63" s="23"/>
      <c r="CB63" s="23"/>
    </row>
    <row r="64" spans="7:80" s="19" customFormat="1" x14ac:dyDescent="0.25">
      <c r="G64" s="8"/>
      <c r="H64" s="10"/>
      <c r="I64" s="21"/>
      <c r="J64" s="21"/>
      <c r="K64" s="3">
        <f t="shared" ref="K64" si="399">+K61+1</f>
        <v>16</v>
      </c>
      <c r="L64" s="7">
        <f t="shared" ref="L64" si="400">+AM61</f>
        <v>0</v>
      </c>
      <c r="M64" s="26"/>
      <c r="N64" s="26"/>
      <c r="O64" s="7">
        <f t="shared" ref="O64" si="401">IF($C$5=0,O61,O61+(O61*$C$5))</f>
        <v>0</v>
      </c>
      <c r="P64" s="7">
        <f>IF($C$10=$I$2,+(L64+O64)*$C$6/12,0)</f>
        <v>0</v>
      </c>
      <c r="Q64" s="7">
        <f t="shared" ref="Q64" si="402">IF(Q61=0,0,+O64)</f>
        <v>0</v>
      </c>
      <c r="R64" s="7">
        <f>IF($C$10=$I$2,+SUM(L64:Q64)*$C$6/12,0)</f>
        <v>0</v>
      </c>
      <c r="S64" s="7">
        <f t="shared" ref="S64" si="403">IF(S61=0,0,+Q64)</f>
        <v>0</v>
      </c>
      <c r="T64" s="7">
        <f>IF($C$10=$I$2,SUM(L64:S64)*$C$6/12,0)</f>
        <v>0</v>
      </c>
      <c r="U64" s="7">
        <f t="shared" ref="U64" si="404">IF(U61=0,0,+S64)</f>
        <v>0</v>
      </c>
      <c r="V64" s="7">
        <f>IF($C$10=$I$2,SUM(L64:U64)*$C$6/12,0)</f>
        <v>0</v>
      </c>
      <c r="W64" s="7">
        <f t="shared" ref="W64" si="405">IF(W61=0,0,+U64)</f>
        <v>0</v>
      </c>
      <c r="X64" s="7">
        <f>IF($C$10=$I$2,SUM(L64:W64)*$C$6/12,0)</f>
        <v>0</v>
      </c>
      <c r="Y64" s="7">
        <f t="shared" ref="Y64" si="406">IF(Y61=0,0,+W64)</f>
        <v>0</v>
      </c>
      <c r="Z64" s="7">
        <f>IF($C$10=$I$2,SUM(L64:Y64)*$C$6/12,0)</f>
        <v>0</v>
      </c>
      <c r="AA64" s="7">
        <f t="shared" ref="AA64" si="407">IF(AA61=0,0,+Y64)</f>
        <v>0</v>
      </c>
      <c r="AB64" s="7">
        <f>IF($C$10=$I$2,SUM(L64:AA64)*$C$6/12,0)</f>
        <v>0</v>
      </c>
      <c r="AC64" s="7">
        <f t="shared" ref="AC64" si="408">IF(AC61=0,0,+AA64)</f>
        <v>0</v>
      </c>
      <c r="AD64" s="7">
        <f>IF($C$10=$I$2,SUM(L64:AC64)*$C$6/12,0)</f>
        <v>0</v>
      </c>
      <c r="AE64" s="7">
        <f t="shared" ref="AE64" si="409">IF(AE61=0,0,+AC64)</f>
        <v>0</v>
      </c>
      <c r="AF64" s="7">
        <f>IF($C$10=$I$2,SUM(L64:AE64)*$C$6/12,0)</f>
        <v>0</v>
      </c>
      <c r="AG64" s="7">
        <f t="shared" ref="AG64" si="410">IF(AG61=0,0,+AE64)</f>
        <v>0</v>
      </c>
      <c r="AH64" s="7">
        <f>IF($C$10=$I$2,SUM(L64:AG64)*$C$6/12,0)</f>
        <v>0</v>
      </c>
      <c r="AI64" s="7">
        <f t="shared" ref="AI64" si="411">IF(AI61=0,0,+AG64)</f>
        <v>0</v>
      </c>
      <c r="AJ64" s="7">
        <f>IF($C$10=$I$2,SUM(L64:AI64)*$C$6/12,0)</f>
        <v>0</v>
      </c>
      <c r="AK64" s="7">
        <f t="shared" ref="AK64" si="412">IF(AK61=0,0,+AI64)</f>
        <v>0</v>
      </c>
      <c r="AL64" s="7">
        <f>IF($C$10=$I$2,SUM(L64:AK64)*$C$6/12,IF($C$10=$I$3,(L64+O64)*$C$6,0))</f>
        <v>0</v>
      </c>
      <c r="AM64" s="7">
        <f t="shared" ref="AM64" si="413">SUM(L64:AL64)</f>
        <v>0</v>
      </c>
      <c r="AN64" s="6">
        <f>+AN61+P64+R64+T64+V64+X64+Z64+AB64+AD64+AF64+AH64+AJ64+AL64</f>
        <v>0</v>
      </c>
      <c r="AO64" s="6">
        <f>+AO61+O64+Q64+S64+U64+W64+Y64+AA64+AC64+AE64+AG64+AI64+AK64</f>
        <v>0</v>
      </c>
      <c r="AP64" s="6">
        <f>+AP61+(AP61*$C$5)</f>
        <v>0</v>
      </c>
      <c r="AQ64" s="6">
        <f>+AP64-(AP64*$C$7)</f>
        <v>0</v>
      </c>
      <c r="AR64" s="22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23"/>
      <c r="BU64" s="23"/>
      <c r="BV64" s="23"/>
      <c r="BW64" s="23"/>
      <c r="BX64" s="23"/>
      <c r="BY64" s="23"/>
      <c r="BZ64" s="23"/>
      <c r="CA64" s="23"/>
      <c r="CB64" s="23"/>
    </row>
    <row r="65" spans="7:80" s="19" customFormat="1" x14ac:dyDescent="0.25">
      <c r="G65" s="22" t="s">
        <v>16</v>
      </c>
      <c r="H65" s="9"/>
      <c r="I65" s="21">
        <f t="shared" ref="I65" si="414">IF(O65=$C$11,P65,IF($C$11=Q65,R65,IF(S65=$C$11,T65,IF(U65=$C$11,V65,IF(W65=$C$11,X65,IF(Y65=$C$11,Z65,IF(AA65=$C$11,AB65,IF(AC65=$C$11,AD65,IF(AE65=$C$11,AF65,IF(AG65=$C$11,AH65,IF(AI65=$C$11,AJ65,IF($C$11=AK65,AL65,0))))))))))))</f>
        <v>0</v>
      </c>
      <c r="J65" s="21"/>
      <c r="K65" s="5"/>
      <c r="L65" s="21"/>
      <c r="M65" s="26"/>
      <c r="N65" s="26"/>
      <c r="O65" s="15">
        <f t="shared" ref="O65" si="415">+O62+12</f>
        <v>181</v>
      </c>
      <c r="P65" s="21">
        <f>SUM($L64:P64)</f>
        <v>0</v>
      </c>
      <c r="Q65" s="15">
        <f t="shared" ref="Q65" si="416">+O65+1</f>
        <v>182</v>
      </c>
      <c r="R65" s="21">
        <f>SUM($L64:R64)</f>
        <v>0</v>
      </c>
      <c r="S65" s="15">
        <f t="shared" ref="S65" si="417">+Q65+1</f>
        <v>183</v>
      </c>
      <c r="T65" s="21">
        <f>SUM($L64:T64)</f>
        <v>0</v>
      </c>
      <c r="U65" s="15">
        <f t="shared" ref="U65" si="418">+S65+1</f>
        <v>184</v>
      </c>
      <c r="V65" s="21">
        <f>SUM($L64:V64)</f>
        <v>0</v>
      </c>
      <c r="W65" s="15">
        <f t="shared" ref="W65" si="419">+U65+1</f>
        <v>185</v>
      </c>
      <c r="X65" s="21">
        <f>SUM($L64:X64)</f>
        <v>0</v>
      </c>
      <c r="Y65" s="15">
        <f t="shared" ref="Y65" si="420">+W65+1</f>
        <v>186</v>
      </c>
      <c r="Z65" s="21">
        <f>SUM($L64:Z64)</f>
        <v>0</v>
      </c>
      <c r="AA65" s="15">
        <f t="shared" ref="AA65" si="421">+Y65+1</f>
        <v>187</v>
      </c>
      <c r="AB65" s="21">
        <f>SUM($L64:AB64)</f>
        <v>0</v>
      </c>
      <c r="AC65" s="15">
        <f t="shared" ref="AC65" si="422">+AA65+1</f>
        <v>188</v>
      </c>
      <c r="AD65" s="21">
        <f>SUM($L64:AD64)</f>
        <v>0</v>
      </c>
      <c r="AE65" s="15">
        <f t="shared" ref="AE65" si="423">+AC65+1</f>
        <v>189</v>
      </c>
      <c r="AF65" s="21">
        <f>SUM($L64:AF64)</f>
        <v>0</v>
      </c>
      <c r="AG65" s="15">
        <f t="shared" ref="AG65" si="424">+AE65+1</f>
        <v>190</v>
      </c>
      <c r="AH65" s="21">
        <f>SUM($L64:AH64)</f>
        <v>0</v>
      </c>
      <c r="AI65" s="15">
        <f t="shared" ref="AI65" si="425">+AG65+1</f>
        <v>191</v>
      </c>
      <c r="AJ65" s="21">
        <f>SUM($L64:AJ64)</f>
        <v>0</v>
      </c>
      <c r="AK65" s="15">
        <f t="shared" ref="AK65" si="426">+AI65+1</f>
        <v>192</v>
      </c>
      <c r="AL65" s="21">
        <f>SUM($L64:AL64)</f>
        <v>0</v>
      </c>
      <c r="AM65" s="21"/>
      <c r="AN65" s="20"/>
      <c r="AO65" s="20"/>
      <c r="AP65" s="20"/>
      <c r="AQ65" s="20"/>
      <c r="AR65" s="22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23"/>
      <c r="BU65" s="23"/>
      <c r="BV65" s="23"/>
      <c r="BW65" s="23"/>
      <c r="BX65" s="23"/>
      <c r="BY65" s="23"/>
      <c r="BZ65" s="23"/>
      <c r="CA65" s="23"/>
      <c r="CB65" s="23"/>
    </row>
    <row r="66" spans="7:80" s="19" customFormat="1" x14ac:dyDescent="0.25">
      <c r="G66" s="25" t="s">
        <v>17</v>
      </c>
      <c r="H66" s="28">
        <f t="shared" ref="H66" si="427">IF(O65=$C$11,P66,IF($C$11=Q65,R66,IF(S65=$C$11,T66,IF(U65=$C$11,V66,IF(W65=$C$11,X66,IF(Y65=$C$11,Z66,IF(AA65=$C$11,AB66,IF(AC65=$C$11,AD66,IF(AE65=$C$11,AF66,IF(AG65=$C$11,AH66,IF(AI65=$C$11,AJ66,IF($C$11=AK65,AL66,0))))))))))))</f>
        <v>0</v>
      </c>
      <c r="I66" s="31"/>
      <c r="J66" s="32"/>
      <c r="K66" s="31"/>
      <c r="L66" s="28"/>
      <c r="M66" s="26">
        <f t="shared" ref="M66" si="428">+AN61</f>
        <v>0</v>
      </c>
      <c r="N66" s="26"/>
      <c r="O66" s="27">
        <f t="shared" ref="O66" si="429">+O64</f>
        <v>0</v>
      </c>
      <c r="P66" s="28">
        <f t="shared" ref="P66" si="430">+M66+P64</f>
        <v>0</v>
      </c>
      <c r="Q66" s="27">
        <f t="shared" ref="Q66:AL66" si="431">+Q64+O66</f>
        <v>0</v>
      </c>
      <c r="R66" s="28">
        <f t="shared" si="431"/>
        <v>0</v>
      </c>
      <c r="S66" s="27">
        <f t="shared" si="431"/>
        <v>0</v>
      </c>
      <c r="T66" s="28">
        <f t="shared" si="431"/>
        <v>0</v>
      </c>
      <c r="U66" s="27">
        <f t="shared" si="431"/>
        <v>0</v>
      </c>
      <c r="V66" s="28">
        <f t="shared" si="431"/>
        <v>0</v>
      </c>
      <c r="W66" s="27">
        <f t="shared" si="431"/>
        <v>0</v>
      </c>
      <c r="X66" s="28">
        <f t="shared" si="431"/>
        <v>0</v>
      </c>
      <c r="Y66" s="27">
        <f t="shared" si="431"/>
        <v>0</v>
      </c>
      <c r="Z66" s="28">
        <f t="shared" si="431"/>
        <v>0</v>
      </c>
      <c r="AA66" s="27">
        <f t="shared" si="431"/>
        <v>0</v>
      </c>
      <c r="AB66" s="28">
        <f t="shared" si="431"/>
        <v>0</v>
      </c>
      <c r="AC66" s="27">
        <f t="shared" si="431"/>
        <v>0</v>
      </c>
      <c r="AD66" s="28">
        <f t="shared" si="431"/>
        <v>0</v>
      </c>
      <c r="AE66" s="27">
        <f t="shared" si="431"/>
        <v>0</v>
      </c>
      <c r="AF66" s="28">
        <f t="shared" si="431"/>
        <v>0</v>
      </c>
      <c r="AG66" s="27">
        <f t="shared" si="431"/>
        <v>0</v>
      </c>
      <c r="AH66" s="28">
        <f t="shared" si="431"/>
        <v>0</v>
      </c>
      <c r="AI66" s="27">
        <f t="shared" si="431"/>
        <v>0</v>
      </c>
      <c r="AJ66" s="28">
        <f t="shared" si="431"/>
        <v>0</v>
      </c>
      <c r="AK66" s="27">
        <f t="shared" si="431"/>
        <v>0</v>
      </c>
      <c r="AL66" s="28">
        <f t="shared" si="431"/>
        <v>0</v>
      </c>
      <c r="AM66" s="28"/>
      <c r="AN66" s="26"/>
      <c r="AO66" s="26"/>
      <c r="AP66" s="20"/>
      <c r="AQ66" s="20"/>
      <c r="AR66" s="22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23"/>
      <c r="BU66" s="23"/>
      <c r="BV66" s="23"/>
      <c r="BW66" s="23"/>
      <c r="BX66" s="23"/>
      <c r="BY66" s="23"/>
      <c r="BZ66" s="23"/>
      <c r="CA66" s="23"/>
      <c r="CB66" s="23"/>
    </row>
    <row r="67" spans="7:80" s="19" customFormat="1" x14ac:dyDescent="0.25">
      <c r="G67" s="8"/>
      <c r="H67" s="10"/>
      <c r="I67" s="21"/>
      <c r="J67" s="21"/>
      <c r="K67" s="3">
        <f t="shared" ref="K67" si="432">+K64+1</f>
        <v>17</v>
      </c>
      <c r="L67" s="7">
        <f t="shared" ref="L67" si="433">+AM64</f>
        <v>0</v>
      </c>
      <c r="M67" s="26"/>
      <c r="N67" s="26"/>
      <c r="O67" s="7">
        <f t="shared" ref="O67" si="434">IF($C$5=0,O64,O64+(O64*$C$5))</f>
        <v>0</v>
      </c>
      <c r="P67" s="7">
        <f>IF($C$10=$I$2,+(L67+O67)*$C$6/12,0)</f>
        <v>0</v>
      </c>
      <c r="Q67" s="7">
        <f t="shared" ref="Q67" si="435">IF(Q64=0,0,+O67)</f>
        <v>0</v>
      </c>
      <c r="R67" s="7">
        <f>IF($C$10=$I$2,+SUM(L67:Q67)*$C$6/12,0)</f>
        <v>0</v>
      </c>
      <c r="S67" s="7">
        <f t="shared" ref="S67" si="436">IF(S64=0,0,+Q67)</f>
        <v>0</v>
      </c>
      <c r="T67" s="7">
        <f>IF($C$10=$I$2,SUM(L67:S67)*$C$6/12,0)</f>
        <v>0</v>
      </c>
      <c r="U67" s="7">
        <f t="shared" ref="U67" si="437">IF(U64=0,0,+S67)</f>
        <v>0</v>
      </c>
      <c r="V67" s="7">
        <f>IF($C$10=$I$2,SUM(L67:U67)*$C$6/12,0)</f>
        <v>0</v>
      </c>
      <c r="W67" s="7">
        <f t="shared" ref="W67" si="438">IF(W64=0,0,+U67)</f>
        <v>0</v>
      </c>
      <c r="X67" s="7">
        <f>IF($C$10=$I$2,SUM(L67:W67)*$C$6/12,0)</f>
        <v>0</v>
      </c>
      <c r="Y67" s="7">
        <f t="shared" ref="Y67" si="439">IF(Y64=0,0,+W67)</f>
        <v>0</v>
      </c>
      <c r="Z67" s="7">
        <f>IF($C$10=$I$2,SUM(L67:Y67)*$C$6/12,0)</f>
        <v>0</v>
      </c>
      <c r="AA67" s="7">
        <f t="shared" ref="AA67" si="440">IF(AA64=0,0,+Y67)</f>
        <v>0</v>
      </c>
      <c r="AB67" s="7">
        <f>IF($C$10=$I$2,SUM(L67:AA67)*$C$6/12,0)</f>
        <v>0</v>
      </c>
      <c r="AC67" s="7">
        <f t="shared" ref="AC67" si="441">IF(AC64=0,0,+AA67)</f>
        <v>0</v>
      </c>
      <c r="AD67" s="7">
        <f>IF($C$10=$I$2,SUM(L67:AC67)*$C$6/12,0)</f>
        <v>0</v>
      </c>
      <c r="AE67" s="7">
        <f t="shared" ref="AE67" si="442">IF(AE64=0,0,+AC67)</f>
        <v>0</v>
      </c>
      <c r="AF67" s="7">
        <f>IF($C$10=$I$2,SUM(L67:AE67)*$C$6/12,0)</f>
        <v>0</v>
      </c>
      <c r="AG67" s="7">
        <f t="shared" ref="AG67" si="443">IF(AG64=0,0,+AE67)</f>
        <v>0</v>
      </c>
      <c r="AH67" s="7">
        <f>IF($C$10=$I$2,SUM(L67:AG67)*$C$6/12,0)</f>
        <v>0</v>
      </c>
      <c r="AI67" s="7">
        <f t="shared" ref="AI67" si="444">IF(AI64=0,0,+AG67)</f>
        <v>0</v>
      </c>
      <c r="AJ67" s="7">
        <f>IF($C$10=$I$2,SUM(L67:AI67)*$C$6/12,0)</f>
        <v>0</v>
      </c>
      <c r="AK67" s="7">
        <f t="shared" ref="AK67" si="445">IF(AK64=0,0,+AI67)</f>
        <v>0</v>
      </c>
      <c r="AL67" s="7">
        <f>IF($C$10=$I$2,SUM(L67:AK67)*$C$6/12,IF($C$10=$I$3,(L67+O67)*$C$6,0))</f>
        <v>0</v>
      </c>
      <c r="AM67" s="7">
        <f t="shared" ref="AM67" si="446">SUM(L67:AL67)</f>
        <v>0</v>
      </c>
      <c r="AN67" s="6">
        <f>+AN64+P67+R67+T67+V67+X67+Z67+AB67+AD67+AF67+AH67+AJ67+AL67</f>
        <v>0</v>
      </c>
      <c r="AO67" s="6">
        <f>+AO64+O67+Q67+S67+U67+W67+Y67+AA67+AC67+AE67+AG67+AI67+AK67</f>
        <v>0</v>
      </c>
      <c r="AP67" s="6">
        <f>+AP64+(AP64*$C$5)</f>
        <v>0</v>
      </c>
      <c r="AQ67" s="6">
        <f>+AP67-(AP67*$C$7)</f>
        <v>0</v>
      </c>
      <c r="AR67" s="22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23"/>
      <c r="BU67" s="23"/>
      <c r="BV67" s="23"/>
      <c r="BW67" s="23"/>
      <c r="BX67" s="23"/>
      <c r="BY67" s="23"/>
      <c r="BZ67" s="23"/>
      <c r="CA67" s="23"/>
      <c r="CB67" s="23"/>
    </row>
    <row r="68" spans="7:80" s="19" customFormat="1" x14ac:dyDescent="0.25">
      <c r="G68" s="22" t="s">
        <v>16</v>
      </c>
      <c r="H68" s="9"/>
      <c r="I68" s="21">
        <f t="shared" ref="I68" si="447">IF(O68=$C$11,P68,IF($C$11=Q68,R68,IF(S68=$C$11,T68,IF(U68=$C$11,V68,IF(W68=$C$11,X68,IF(Y68=$C$11,Z68,IF(AA68=$C$11,AB68,IF(AC68=$C$11,AD68,IF(AE68=$C$11,AF68,IF(AG68=$C$11,AH68,IF(AI68=$C$11,AJ68,IF($C$11=AK68,AL68,0))))))))))))</f>
        <v>0</v>
      </c>
      <c r="J68" s="21"/>
      <c r="K68" s="5"/>
      <c r="L68" s="21"/>
      <c r="M68" s="26"/>
      <c r="N68" s="26"/>
      <c r="O68" s="15">
        <f t="shared" ref="O68" si="448">+O65+12</f>
        <v>193</v>
      </c>
      <c r="P68" s="21">
        <f>SUM($L67:P67)</f>
        <v>0</v>
      </c>
      <c r="Q68" s="15">
        <f t="shared" ref="Q68" si="449">+O68+1</f>
        <v>194</v>
      </c>
      <c r="R68" s="21">
        <f>SUM($L67:R67)</f>
        <v>0</v>
      </c>
      <c r="S68" s="15">
        <f t="shared" ref="S68" si="450">+Q68+1</f>
        <v>195</v>
      </c>
      <c r="T68" s="21">
        <f>SUM($L67:T67)</f>
        <v>0</v>
      </c>
      <c r="U68" s="15">
        <f t="shared" ref="U68" si="451">+S68+1</f>
        <v>196</v>
      </c>
      <c r="V68" s="21">
        <f>SUM($L67:V67)</f>
        <v>0</v>
      </c>
      <c r="W68" s="15">
        <f t="shared" ref="W68" si="452">+U68+1</f>
        <v>197</v>
      </c>
      <c r="X68" s="21">
        <f>SUM($L67:X67)</f>
        <v>0</v>
      </c>
      <c r="Y68" s="15">
        <f t="shared" ref="Y68" si="453">+W68+1</f>
        <v>198</v>
      </c>
      <c r="Z68" s="21">
        <f>SUM($L67:Z67)</f>
        <v>0</v>
      </c>
      <c r="AA68" s="15">
        <f t="shared" ref="AA68" si="454">+Y68+1</f>
        <v>199</v>
      </c>
      <c r="AB68" s="21">
        <f>SUM($L67:AB67)</f>
        <v>0</v>
      </c>
      <c r="AC68" s="15">
        <f t="shared" ref="AC68" si="455">+AA68+1</f>
        <v>200</v>
      </c>
      <c r="AD68" s="21">
        <f>SUM($L67:AD67)</f>
        <v>0</v>
      </c>
      <c r="AE68" s="15">
        <f t="shared" ref="AE68" si="456">+AC68+1</f>
        <v>201</v>
      </c>
      <c r="AF68" s="21">
        <f>SUM($L67:AF67)</f>
        <v>0</v>
      </c>
      <c r="AG68" s="15">
        <f t="shared" ref="AG68" si="457">+AE68+1</f>
        <v>202</v>
      </c>
      <c r="AH68" s="21">
        <f>SUM($L67:AH67)</f>
        <v>0</v>
      </c>
      <c r="AI68" s="15">
        <f t="shared" ref="AI68" si="458">+AG68+1</f>
        <v>203</v>
      </c>
      <c r="AJ68" s="21">
        <f>SUM($L67:AJ67)</f>
        <v>0</v>
      </c>
      <c r="AK68" s="15">
        <f t="shared" ref="AK68" si="459">+AI68+1</f>
        <v>204</v>
      </c>
      <c r="AL68" s="21">
        <f>SUM($L67:AL67)</f>
        <v>0</v>
      </c>
      <c r="AM68" s="21"/>
      <c r="AN68" s="20"/>
      <c r="AO68" s="20"/>
      <c r="AP68" s="20"/>
      <c r="AQ68" s="20"/>
      <c r="AR68" s="22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23"/>
      <c r="BU68" s="23"/>
      <c r="BV68" s="23"/>
      <c r="BW68" s="23"/>
      <c r="BX68" s="23"/>
      <c r="BY68" s="23"/>
      <c r="BZ68" s="23"/>
      <c r="CA68" s="23"/>
      <c r="CB68" s="23"/>
    </row>
    <row r="69" spans="7:80" s="19" customFormat="1" x14ac:dyDescent="0.25">
      <c r="G69" s="25" t="s">
        <v>17</v>
      </c>
      <c r="H69" s="28">
        <f t="shared" ref="H69" si="460">IF(O68=$C$11,P69,IF($C$11=Q68,R69,IF(S68=$C$11,T69,IF(U68=$C$11,V69,IF(W68=$C$11,X69,IF(Y68=$C$11,Z69,IF(AA68=$C$11,AB69,IF(AC68=$C$11,AD69,IF(AE68=$C$11,AF69,IF(AG68=$C$11,AH69,IF(AI68=$C$11,AJ69,IF($C$11=AK68,AL69,0))))))))))))</f>
        <v>0</v>
      </c>
      <c r="I69" s="31"/>
      <c r="J69" s="32"/>
      <c r="K69" s="31"/>
      <c r="L69" s="28"/>
      <c r="M69" s="26">
        <f t="shared" ref="M69" si="461">+AN64</f>
        <v>0</v>
      </c>
      <c r="N69" s="26"/>
      <c r="O69" s="27">
        <f t="shared" ref="O69" si="462">+O67</f>
        <v>0</v>
      </c>
      <c r="P69" s="28">
        <f t="shared" ref="P69" si="463">+M69+P67</f>
        <v>0</v>
      </c>
      <c r="Q69" s="27">
        <f t="shared" ref="Q69:AL69" si="464">+Q67+O69</f>
        <v>0</v>
      </c>
      <c r="R69" s="28">
        <f t="shared" si="464"/>
        <v>0</v>
      </c>
      <c r="S69" s="27">
        <f t="shared" si="464"/>
        <v>0</v>
      </c>
      <c r="T69" s="28">
        <f t="shared" si="464"/>
        <v>0</v>
      </c>
      <c r="U69" s="27">
        <f t="shared" si="464"/>
        <v>0</v>
      </c>
      <c r="V69" s="28">
        <f t="shared" si="464"/>
        <v>0</v>
      </c>
      <c r="W69" s="27">
        <f t="shared" si="464"/>
        <v>0</v>
      </c>
      <c r="X69" s="28">
        <f t="shared" si="464"/>
        <v>0</v>
      </c>
      <c r="Y69" s="27">
        <f t="shared" si="464"/>
        <v>0</v>
      </c>
      <c r="Z69" s="28">
        <f t="shared" si="464"/>
        <v>0</v>
      </c>
      <c r="AA69" s="27">
        <f t="shared" si="464"/>
        <v>0</v>
      </c>
      <c r="AB69" s="28">
        <f t="shared" si="464"/>
        <v>0</v>
      </c>
      <c r="AC69" s="27">
        <f t="shared" si="464"/>
        <v>0</v>
      </c>
      <c r="AD69" s="28">
        <f t="shared" si="464"/>
        <v>0</v>
      </c>
      <c r="AE69" s="27">
        <f t="shared" si="464"/>
        <v>0</v>
      </c>
      <c r="AF69" s="28">
        <f t="shared" si="464"/>
        <v>0</v>
      </c>
      <c r="AG69" s="27">
        <f t="shared" si="464"/>
        <v>0</v>
      </c>
      <c r="AH69" s="28">
        <f t="shared" si="464"/>
        <v>0</v>
      </c>
      <c r="AI69" s="27">
        <f t="shared" si="464"/>
        <v>0</v>
      </c>
      <c r="AJ69" s="28">
        <f t="shared" si="464"/>
        <v>0</v>
      </c>
      <c r="AK69" s="27">
        <f t="shared" si="464"/>
        <v>0</v>
      </c>
      <c r="AL69" s="28">
        <f t="shared" si="464"/>
        <v>0</v>
      </c>
      <c r="AM69" s="28"/>
      <c r="AN69" s="26"/>
      <c r="AO69" s="26"/>
      <c r="AP69" s="20"/>
      <c r="AQ69" s="20"/>
      <c r="AR69" s="22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23"/>
      <c r="BU69" s="23"/>
      <c r="BV69" s="23"/>
      <c r="BW69" s="23"/>
      <c r="BX69" s="23"/>
      <c r="BY69" s="23"/>
      <c r="BZ69" s="23"/>
      <c r="CA69" s="23"/>
      <c r="CB69" s="23"/>
    </row>
    <row r="70" spans="7:80" s="19" customFormat="1" x14ac:dyDescent="0.25">
      <c r="G70" s="8"/>
      <c r="H70" s="10"/>
      <c r="I70" s="21"/>
      <c r="J70" s="21"/>
      <c r="K70" s="3">
        <f t="shared" ref="K70" si="465">+K67+1</f>
        <v>18</v>
      </c>
      <c r="L70" s="7">
        <f t="shared" ref="L70" si="466">+AM67</f>
        <v>0</v>
      </c>
      <c r="M70" s="26"/>
      <c r="N70" s="26"/>
      <c r="O70" s="7">
        <f t="shared" ref="O70" si="467">IF($C$5=0,O67,O67+(O67*$C$5))</f>
        <v>0</v>
      </c>
      <c r="P70" s="7">
        <f>IF($C$10=$I$2,+(L70+O70)*$C$6/12,0)</f>
        <v>0</v>
      </c>
      <c r="Q70" s="7">
        <f t="shared" ref="Q70" si="468">IF(Q67=0,0,+O70)</f>
        <v>0</v>
      </c>
      <c r="R70" s="7">
        <f>IF($C$10=$I$2,+SUM(L70:Q70)*$C$6/12,0)</f>
        <v>0</v>
      </c>
      <c r="S70" s="7">
        <f t="shared" ref="S70" si="469">IF(S67=0,0,+Q70)</f>
        <v>0</v>
      </c>
      <c r="T70" s="7">
        <f>IF($C$10=$I$2,SUM(L70:S70)*$C$6/12,0)</f>
        <v>0</v>
      </c>
      <c r="U70" s="7">
        <f t="shared" ref="U70" si="470">IF(U67=0,0,+S70)</f>
        <v>0</v>
      </c>
      <c r="V70" s="7">
        <f>IF($C$10=$I$2,SUM(L70:U70)*$C$6/12,0)</f>
        <v>0</v>
      </c>
      <c r="W70" s="7">
        <f t="shared" ref="W70" si="471">IF(W67=0,0,+U70)</f>
        <v>0</v>
      </c>
      <c r="X70" s="7">
        <f>IF($C$10=$I$2,SUM(L70:W70)*$C$6/12,0)</f>
        <v>0</v>
      </c>
      <c r="Y70" s="7">
        <f t="shared" ref="Y70" si="472">IF(Y67=0,0,+W70)</f>
        <v>0</v>
      </c>
      <c r="Z70" s="7">
        <f>IF($C$10=$I$2,SUM(L70:Y70)*$C$6/12,0)</f>
        <v>0</v>
      </c>
      <c r="AA70" s="7">
        <f t="shared" ref="AA70" si="473">IF(AA67=0,0,+Y70)</f>
        <v>0</v>
      </c>
      <c r="AB70" s="7">
        <f>IF($C$10=$I$2,SUM(L70:AA70)*$C$6/12,0)</f>
        <v>0</v>
      </c>
      <c r="AC70" s="7">
        <f t="shared" ref="AC70" si="474">IF(AC67=0,0,+AA70)</f>
        <v>0</v>
      </c>
      <c r="AD70" s="7">
        <f>IF($C$10=$I$2,SUM(L70:AC70)*$C$6/12,0)</f>
        <v>0</v>
      </c>
      <c r="AE70" s="7">
        <f t="shared" ref="AE70" si="475">IF(AE67=0,0,+AC70)</f>
        <v>0</v>
      </c>
      <c r="AF70" s="7">
        <f>IF($C$10=$I$2,SUM(L70:AE70)*$C$6/12,0)</f>
        <v>0</v>
      </c>
      <c r="AG70" s="7">
        <f t="shared" ref="AG70" si="476">IF(AG67=0,0,+AE70)</f>
        <v>0</v>
      </c>
      <c r="AH70" s="7">
        <f>IF($C$10=$I$2,SUM(L70:AG70)*$C$6/12,0)</f>
        <v>0</v>
      </c>
      <c r="AI70" s="7">
        <f t="shared" ref="AI70" si="477">IF(AI67=0,0,+AG70)</f>
        <v>0</v>
      </c>
      <c r="AJ70" s="7">
        <f>IF($C$10=$I$2,SUM(L70:AI70)*$C$6/12,0)</f>
        <v>0</v>
      </c>
      <c r="AK70" s="7">
        <f t="shared" ref="AK70" si="478">IF(AK67=0,0,+AI70)</f>
        <v>0</v>
      </c>
      <c r="AL70" s="7">
        <f>IF($C$10=$I$2,SUM(L70:AK70)*$C$6/12,IF($C$10=$I$3,(L70+O70)*$C$6,0))</f>
        <v>0</v>
      </c>
      <c r="AM70" s="7">
        <f t="shared" ref="AM70" si="479">SUM(L70:AL70)</f>
        <v>0</v>
      </c>
      <c r="AN70" s="6">
        <f>+AN67+P70+R70+T70+V70+X70+Z70+AB70+AD70+AF70+AH70+AJ70+AL70</f>
        <v>0</v>
      </c>
      <c r="AO70" s="6">
        <f>+AO67+O70+Q70+S70+U70+W70+Y70+AA70+AC70+AE70+AG70+AI70+AK70</f>
        <v>0</v>
      </c>
      <c r="AP70" s="6">
        <f>+AP67+(AP67*$C$5)</f>
        <v>0</v>
      </c>
      <c r="AQ70" s="6">
        <f>+AP70-(AP70*$C$7)</f>
        <v>0</v>
      </c>
      <c r="AR70" s="22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23"/>
      <c r="BU70" s="23"/>
      <c r="BV70" s="23"/>
      <c r="BW70" s="23"/>
      <c r="BX70" s="23"/>
      <c r="BY70" s="23"/>
      <c r="BZ70" s="23"/>
      <c r="CA70" s="23"/>
      <c r="CB70" s="23"/>
    </row>
    <row r="71" spans="7:80" s="19" customFormat="1" x14ac:dyDescent="0.25">
      <c r="G71" s="22" t="s">
        <v>16</v>
      </c>
      <c r="H71" s="9"/>
      <c r="I71" s="21">
        <f t="shared" ref="I71" si="480">IF(O71=$C$11,P71,IF($C$11=Q71,R71,IF(S71=$C$11,T71,IF(U71=$C$11,V71,IF(W71=$C$11,X71,IF(Y71=$C$11,Z71,IF(AA71=$C$11,AB71,IF(AC71=$C$11,AD71,IF(AE71=$C$11,AF71,IF(AG71=$C$11,AH71,IF(AI71=$C$11,AJ71,IF($C$11=AK71,AL71,0))))))))))))</f>
        <v>0</v>
      </c>
      <c r="J71" s="21"/>
      <c r="K71" s="5"/>
      <c r="L71" s="21"/>
      <c r="M71" s="26"/>
      <c r="N71" s="26"/>
      <c r="O71" s="15">
        <f t="shared" ref="O71" si="481">+O68+12</f>
        <v>205</v>
      </c>
      <c r="P71" s="21">
        <f>SUM($L70:P70)</f>
        <v>0</v>
      </c>
      <c r="Q71" s="15">
        <f t="shared" ref="Q71" si="482">+O71+1</f>
        <v>206</v>
      </c>
      <c r="R71" s="21">
        <f>SUM($L70:R70)</f>
        <v>0</v>
      </c>
      <c r="S71" s="15">
        <f t="shared" ref="S71" si="483">+Q71+1</f>
        <v>207</v>
      </c>
      <c r="T71" s="21">
        <f>SUM($L70:T70)</f>
        <v>0</v>
      </c>
      <c r="U71" s="15">
        <f t="shared" ref="U71" si="484">+S71+1</f>
        <v>208</v>
      </c>
      <c r="V71" s="21">
        <f>SUM($L70:V70)</f>
        <v>0</v>
      </c>
      <c r="W71" s="15">
        <f t="shared" ref="W71" si="485">+U71+1</f>
        <v>209</v>
      </c>
      <c r="X71" s="21">
        <f>SUM($L70:X70)</f>
        <v>0</v>
      </c>
      <c r="Y71" s="15">
        <f t="shared" ref="Y71" si="486">+W71+1</f>
        <v>210</v>
      </c>
      <c r="Z71" s="21">
        <f>SUM($L70:Z70)</f>
        <v>0</v>
      </c>
      <c r="AA71" s="15">
        <f t="shared" ref="AA71" si="487">+Y71+1</f>
        <v>211</v>
      </c>
      <c r="AB71" s="21">
        <f>SUM($L70:AB70)</f>
        <v>0</v>
      </c>
      <c r="AC71" s="15">
        <f t="shared" ref="AC71" si="488">+AA71+1</f>
        <v>212</v>
      </c>
      <c r="AD71" s="21">
        <f>SUM($L70:AD70)</f>
        <v>0</v>
      </c>
      <c r="AE71" s="15">
        <f t="shared" ref="AE71" si="489">+AC71+1</f>
        <v>213</v>
      </c>
      <c r="AF71" s="21">
        <f>SUM($L70:AF70)</f>
        <v>0</v>
      </c>
      <c r="AG71" s="15">
        <f t="shared" ref="AG71" si="490">+AE71+1</f>
        <v>214</v>
      </c>
      <c r="AH71" s="21">
        <f>SUM($L70:AH70)</f>
        <v>0</v>
      </c>
      <c r="AI71" s="15">
        <f t="shared" ref="AI71" si="491">+AG71+1</f>
        <v>215</v>
      </c>
      <c r="AJ71" s="21">
        <f>SUM($L70:AJ70)</f>
        <v>0</v>
      </c>
      <c r="AK71" s="15">
        <f t="shared" ref="AK71" si="492">+AI71+1</f>
        <v>216</v>
      </c>
      <c r="AL71" s="21">
        <f>SUM($L70:AL70)</f>
        <v>0</v>
      </c>
      <c r="AM71" s="21"/>
      <c r="AN71" s="20"/>
      <c r="AO71" s="20"/>
      <c r="AP71" s="20"/>
      <c r="AQ71" s="20"/>
      <c r="AR71" s="22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23"/>
      <c r="BU71" s="23"/>
      <c r="BV71" s="23"/>
      <c r="BW71" s="23"/>
      <c r="BX71" s="23"/>
      <c r="BY71" s="23"/>
      <c r="BZ71" s="23"/>
      <c r="CA71" s="23"/>
      <c r="CB71" s="23"/>
    </row>
    <row r="72" spans="7:80" s="19" customFormat="1" x14ac:dyDescent="0.25">
      <c r="G72" s="25" t="s">
        <v>17</v>
      </c>
      <c r="H72" s="28">
        <f t="shared" ref="H72" si="493">IF(O71=$C$11,P72,IF($C$11=Q71,R72,IF(S71=$C$11,T72,IF(U71=$C$11,V72,IF(W71=$C$11,X72,IF(Y71=$C$11,Z72,IF(AA71=$C$11,AB72,IF(AC71=$C$11,AD72,IF(AE71=$C$11,AF72,IF(AG71=$C$11,AH72,IF(AI71=$C$11,AJ72,IF($C$11=AK71,AL72,0))))))))))))</f>
        <v>0</v>
      </c>
      <c r="I72" s="31"/>
      <c r="J72" s="32"/>
      <c r="K72" s="31"/>
      <c r="L72" s="28"/>
      <c r="M72" s="26">
        <f t="shared" ref="M72" si="494">+AN67</f>
        <v>0</v>
      </c>
      <c r="N72" s="26"/>
      <c r="O72" s="27">
        <f t="shared" ref="O72" si="495">+O70</f>
        <v>0</v>
      </c>
      <c r="P72" s="28">
        <f t="shared" ref="P72" si="496">+M72+P70</f>
        <v>0</v>
      </c>
      <c r="Q72" s="27">
        <f t="shared" ref="Q72:AL72" si="497">+Q70+O72</f>
        <v>0</v>
      </c>
      <c r="R72" s="28">
        <f t="shared" si="497"/>
        <v>0</v>
      </c>
      <c r="S72" s="27">
        <f t="shared" si="497"/>
        <v>0</v>
      </c>
      <c r="T72" s="28">
        <f t="shared" si="497"/>
        <v>0</v>
      </c>
      <c r="U72" s="27">
        <f t="shared" si="497"/>
        <v>0</v>
      </c>
      <c r="V72" s="28">
        <f t="shared" si="497"/>
        <v>0</v>
      </c>
      <c r="W72" s="27">
        <f t="shared" si="497"/>
        <v>0</v>
      </c>
      <c r="X72" s="28">
        <f t="shared" si="497"/>
        <v>0</v>
      </c>
      <c r="Y72" s="27">
        <f t="shared" si="497"/>
        <v>0</v>
      </c>
      <c r="Z72" s="28">
        <f t="shared" si="497"/>
        <v>0</v>
      </c>
      <c r="AA72" s="27">
        <f t="shared" si="497"/>
        <v>0</v>
      </c>
      <c r="AB72" s="28">
        <f t="shared" si="497"/>
        <v>0</v>
      </c>
      <c r="AC72" s="27">
        <f t="shared" si="497"/>
        <v>0</v>
      </c>
      <c r="AD72" s="28">
        <f t="shared" si="497"/>
        <v>0</v>
      </c>
      <c r="AE72" s="27">
        <f t="shared" si="497"/>
        <v>0</v>
      </c>
      <c r="AF72" s="28">
        <f t="shared" si="497"/>
        <v>0</v>
      </c>
      <c r="AG72" s="27">
        <f t="shared" si="497"/>
        <v>0</v>
      </c>
      <c r="AH72" s="28">
        <f t="shared" si="497"/>
        <v>0</v>
      </c>
      <c r="AI72" s="27">
        <f t="shared" si="497"/>
        <v>0</v>
      </c>
      <c r="AJ72" s="28">
        <f t="shared" si="497"/>
        <v>0</v>
      </c>
      <c r="AK72" s="27">
        <f t="shared" si="497"/>
        <v>0</v>
      </c>
      <c r="AL72" s="28">
        <f t="shared" si="497"/>
        <v>0</v>
      </c>
      <c r="AM72" s="28"/>
      <c r="AN72" s="26"/>
      <c r="AO72" s="26"/>
      <c r="AP72" s="20"/>
      <c r="AQ72" s="20"/>
      <c r="AR72" s="22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23"/>
      <c r="BU72" s="23"/>
      <c r="BV72" s="23"/>
      <c r="BW72" s="23"/>
      <c r="BX72" s="23"/>
      <c r="BY72" s="23"/>
      <c r="BZ72" s="23"/>
      <c r="CA72" s="23"/>
      <c r="CB72" s="23"/>
    </row>
    <row r="73" spans="7:80" s="19" customFormat="1" x14ac:dyDescent="0.25">
      <c r="G73" s="8"/>
      <c r="H73" s="10"/>
      <c r="I73" s="21"/>
      <c r="J73" s="21"/>
      <c r="K73" s="3">
        <f t="shared" ref="K73" si="498">+K70+1</f>
        <v>19</v>
      </c>
      <c r="L73" s="7">
        <f t="shared" ref="L73" si="499">+AM70</f>
        <v>0</v>
      </c>
      <c r="M73" s="26"/>
      <c r="N73" s="26"/>
      <c r="O73" s="7">
        <f t="shared" ref="O73" si="500">IF($C$5=0,O70,O70+(O70*$C$5))</f>
        <v>0</v>
      </c>
      <c r="P73" s="7">
        <f>IF($C$10=$I$2,+(L73+O73)*$C$6/12,0)</f>
        <v>0</v>
      </c>
      <c r="Q73" s="7">
        <f t="shared" ref="Q73" si="501">IF(Q70=0,0,+O73)</f>
        <v>0</v>
      </c>
      <c r="R73" s="7">
        <f>IF($C$10=$I$2,+SUM(L73:Q73)*$C$6/12,0)</f>
        <v>0</v>
      </c>
      <c r="S73" s="7">
        <f t="shared" ref="S73" si="502">IF(S70=0,0,+Q73)</f>
        <v>0</v>
      </c>
      <c r="T73" s="7">
        <f>IF($C$10=$I$2,SUM(L73:S73)*$C$6/12,0)</f>
        <v>0</v>
      </c>
      <c r="U73" s="7">
        <f t="shared" ref="U73" si="503">IF(U70=0,0,+S73)</f>
        <v>0</v>
      </c>
      <c r="V73" s="7">
        <f>IF($C$10=$I$2,SUM(L73:U73)*$C$6/12,0)</f>
        <v>0</v>
      </c>
      <c r="W73" s="7">
        <f t="shared" ref="W73" si="504">IF(W70=0,0,+U73)</f>
        <v>0</v>
      </c>
      <c r="X73" s="7">
        <f>IF($C$10=$I$2,SUM(L73:W73)*$C$6/12,0)</f>
        <v>0</v>
      </c>
      <c r="Y73" s="7">
        <f t="shared" ref="Y73" si="505">IF(Y70=0,0,+W73)</f>
        <v>0</v>
      </c>
      <c r="Z73" s="7">
        <f>IF($C$10=$I$2,SUM(L73:Y73)*$C$6/12,0)</f>
        <v>0</v>
      </c>
      <c r="AA73" s="7">
        <f t="shared" ref="AA73" si="506">IF(AA70=0,0,+Y73)</f>
        <v>0</v>
      </c>
      <c r="AB73" s="7">
        <f>IF($C$10=$I$2,SUM(L73:AA73)*$C$6/12,0)</f>
        <v>0</v>
      </c>
      <c r="AC73" s="7">
        <f t="shared" ref="AC73" si="507">IF(AC70=0,0,+AA73)</f>
        <v>0</v>
      </c>
      <c r="AD73" s="7">
        <f>IF($C$10=$I$2,SUM(L73:AC73)*$C$6/12,0)</f>
        <v>0</v>
      </c>
      <c r="AE73" s="7">
        <f t="shared" ref="AE73" si="508">IF(AE70=0,0,+AC73)</f>
        <v>0</v>
      </c>
      <c r="AF73" s="7">
        <f>IF($C$10=$I$2,SUM(L73:AE73)*$C$6/12,0)</f>
        <v>0</v>
      </c>
      <c r="AG73" s="7">
        <f t="shared" ref="AG73" si="509">IF(AG70=0,0,+AE73)</f>
        <v>0</v>
      </c>
      <c r="AH73" s="7">
        <f>IF($C$10=$I$2,SUM(L73:AG73)*$C$6/12,0)</f>
        <v>0</v>
      </c>
      <c r="AI73" s="7">
        <f t="shared" ref="AI73" si="510">IF(AI70=0,0,+AG73)</f>
        <v>0</v>
      </c>
      <c r="AJ73" s="7">
        <f>IF($C$10=$I$2,SUM(L73:AI73)*$C$6/12,0)</f>
        <v>0</v>
      </c>
      <c r="AK73" s="7">
        <f t="shared" ref="AK73" si="511">IF(AK70=0,0,+AI73)</f>
        <v>0</v>
      </c>
      <c r="AL73" s="7">
        <f>IF($C$10=$I$2,SUM(L73:AK73)*$C$6/12,IF($C$10=$I$3,(L73+O73)*$C$6,0))</f>
        <v>0</v>
      </c>
      <c r="AM73" s="7">
        <f t="shared" ref="AM73" si="512">SUM(L73:AL73)</f>
        <v>0</v>
      </c>
      <c r="AN73" s="6">
        <f>+AN70+P73+R73+T73+V73+X73+Z73+AB73+AD73+AF73+AH73+AJ73+AL73</f>
        <v>0</v>
      </c>
      <c r="AO73" s="6">
        <f>+AO70+O73+Q73+S73+U73+W73+Y73+AA73+AC73+AE73+AG73+AI73+AK73</f>
        <v>0</v>
      </c>
      <c r="AP73" s="6">
        <f>+AP70+(AP70*$C$5)</f>
        <v>0</v>
      </c>
      <c r="AQ73" s="6">
        <f>+AP73-(AP73*$C$7)</f>
        <v>0</v>
      </c>
      <c r="AR73" s="22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23"/>
      <c r="BU73" s="23"/>
      <c r="BV73" s="23"/>
      <c r="BW73" s="23"/>
      <c r="BX73" s="23"/>
      <c r="BY73" s="23"/>
      <c r="BZ73" s="23"/>
      <c r="CA73" s="23"/>
      <c r="CB73" s="23"/>
    </row>
    <row r="74" spans="7:80" s="19" customFormat="1" x14ac:dyDescent="0.25">
      <c r="G74" s="22" t="s">
        <v>16</v>
      </c>
      <c r="H74" s="9"/>
      <c r="I74" s="21">
        <f t="shared" ref="I74" si="513">IF(O74=$C$11,P74,IF($C$11=Q74,R74,IF(S74=$C$11,T74,IF(U74=$C$11,V74,IF(W74=$C$11,X74,IF(Y74=$C$11,Z74,IF(AA74=$C$11,AB74,IF(AC74=$C$11,AD74,IF(AE74=$C$11,AF74,IF(AG74=$C$11,AH74,IF(AI74=$C$11,AJ74,IF($C$11=AK74,AL74,0))))))))))))</f>
        <v>0</v>
      </c>
      <c r="J74" s="21"/>
      <c r="K74" s="5"/>
      <c r="L74" s="21"/>
      <c r="M74" s="26"/>
      <c r="N74" s="26"/>
      <c r="O74" s="15">
        <f t="shared" ref="O74" si="514">+O71+12</f>
        <v>217</v>
      </c>
      <c r="P74" s="21">
        <f>SUM($L73:P73)</f>
        <v>0</v>
      </c>
      <c r="Q74" s="15">
        <f t="shared" ref="Q74" si="515">+O74+1</f>
        <v>218</v>
      </c>
      <c r="R74" s="21">
        <f>SUM($L73:R73)</f>
        <v>0</v>
      </c>
      <c r="S74" s="15">
        <f t="shared" ref="S74" si="516">+Q74+1</f>
        <v>219</v>
      </c>
      <c r="T74" s="21">
        <f>SUM($L73:T73)</f>
        <v>0</v>
      </c>
      <c r="U74" s="15">
        <f t="shared" ref="U74" si="517">+S74+1</f>
        <v>220</v>
      </c>
      <c r="V74" s="21">
        <f>SUM($L73:V73)</f>
        <v>0</v>
      </c>
      <c r="W74" s="15">
        <f t="shared" ref="W74" si="518">+U74+1</f>
        <v>221</v>
      </c>
      <c r="X74" s="21">
        <f>SUM($L73:X73)</f>
        <v>0</v>
      </c>
      <c r="Y74" s="15">
        <f t="shared" ref="Y74" si="519">+W74+1</f>
        <v>222</v>
      </c>
      <c r="Z74" s="21">
        <f>SUM($L73:Z73)</f>
        <v>0</v>
      </c>
      <c r="AA74" s="15">
        <f t="shared" ref="AA74" si="520">+Y74+1</f>
        <v>223</v>
      </c>
      <c r="AB74" s="21">
        <f>SUM($L73:AB73)</f>
        <v>0</v>
      </c>
      <c r="AC74" s="15">
        <f t="shared" ref="AC74" si="521">+AA74+1</f>
        <v>224</v>
      </c>
      <c r="AD74" s="21">
        <f>SUM($L73:AD73)</f>
        <v>0</v>
      </c>
      <c r="AE74" s="15">
        <f t="shared" ref="AE74" si="522">+AC74+1</f>
        <v>225</v>
      </c>
      <c r="AF74" s="21">
        <f>SUM($L73:AF73)</f>
        <v>0</v>
      </c>
      <c r="AG74" s="15">
        <f t="shared" ref="AG74" si="523">+AE74+1</f>
        <v>226</v>
      </c>
      <c r="AH74" s="21">
        <f>SUM($L73:AH73)</f>
        <v>0</v>
      </c>
      <c r="AI74" s="15">
        <f t="shared" ref="AI74" si="524">+AG74+1</f>
        <v>227</v>
      </c>
      <c r="AJ74" s="21">
        <f>SUM($L73:AJ73)</f>
        <v>0</v>
      </c>
      <c r="AK74" s="15">
        <f t="shared" ref="AK74" si="525">+AI74+1</f>
        <v>228</v>
      </c>
      <c r="AL74" s="21">
        <f>SUM($L73:AL73)</f>
        <v>0</v>
      </c>
      <c r="AM74" s="21"/>
      <c r="AN74" s="20"/>
      <c r="AO74" s="20"/>
      <c r="AP74" s="20"/>
      <c r="AQ74" s="20"/>
      <c r="AR74" s="22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23"/>
      <c r="BU74" s="23"/>
      <c r="BV74" s="23"/>
      <c r="BW74" s="23"/>
      <c r="BX74" s="23"/>
      <c r="BY74" s="23"/>
      <c r="BZ74" s="23"/>
      <c r="CA74" s="23"/>
      <c r="CB74" s="23"/>
    </row>
    <row r="75" spans="7:80" s="19" customFormat="1" x14ac:dyDescent="0.25">
      <c r="G75" s="25" t="s">
        <v>17</v>
      </c>
      <c r="H75" s="28">
        <f t="shared" ref="H75" si="526">IF(O74=$C$11,P75,IF($C$11=Q74,R75,IF(S74=$C$11,T75,IF(U74=$C$11,V75,IF(W74=$C$11,X75,IF(Y74=$C$11,Z75,IF(AA74=$C$11,AB75,IF(AC74=$C$11,AD75,IF(AE74=$C$11,AF75,IF(AG74=$C$11,AH75,IF(AI74=$C$11,AJ75,IF($C$11=AK74,AL75,0))))))))))))</f>
        <v>0</v>
      </c>
      <c r="I75" s="31"/>
      <c r="J75" s="32"/>
      <c r="K75" s="31"/>
      <c r="L75" s="28"/>
      <c r="M75" s="26">
        <f t="shared" ref="M75" si="527">+AN70</f>
        <v>0</v>
      </c>
      <c r="N75" s="26"/>
      <c r="O75" s="27">
        <f t="shared" ref="O75" si="528">+O73</f>
        <v>0</v>
      </c>
      <c r="P75" s="28">
        <f t="shared" ref="P75" si="529">+M75+P73</f>
        <v>0</v>
      </c>
      <c r="Q75" s="27">
        <f t="shared" ref="Q75:AL75" si="530">+Q73+O75</f>
        <v>0</v>
      </c>
      <c r="R75" s="28">
        <f t="shared" si="530"/>
        <v>0</v>
      </c>
      <c r="S75" s="27">
        <f t="shared" si="530"/>
        <v>0</v>
      </c>
      <c r="T75" s="28">
        <f t="shared" si="530"/>
        <v>0</v>
      </c>
      <c r="U75" s="27">
        <f t="shared" si="530"/>
        <v>0</v>
      </c>
      <c r="V75" s="28">
        <f t="shared" si="530"/>
        <v>0</v>
      </c>
      <c r="W75" s="27">
        <f t="shared" si="530"/>
        <v>0</v>
      </c>
      <c r="X75" s="28">
        <f t="shared" si="530"/>
        <v>0</v>
      </c>
      <c r="Y75" s="27">
        <f t="shared" si="530"/>
        <v>0</v>
      </c>
      <c r="Z75" s="28">
        <f t="shared" si="530"/>
        <v>0</v>
      </c>
      <c r="AA75" s="27">
        <f t="shared" si="530"/>
        <v>0</v>
      </c>
      <c r="AB75" s="28">
        <f t="shared" si="530"/>
        <v>0</v>
      </c>
      <c r="AC75" s="27">
        <f t="shared" si="530"/>
        <v>0</v>
      </c>
      <c r="AD75" s="28">
        <f t="shared" si="530"/>
        <v>0</v>
      </c>
      <c r="AE75" s="27">
        <f t="shared" si="530"/>
        <v>0</v>
      </c>
      <c r="AF75" s="28">
        <f t="shared" si="530"/>
        <v>0</v>
      </c>
      <c r="AG75" s="27">
        <f t="shared" si="530"/>
        <v>0</v>
      </c>
      <c r="AH75" s="28">
        <f t="shared" si="530"/>
        <v>0</v>
      </c>
      <c r="AI75" s="27">
        <f t="shared" si="530"/>
        <v>0</v>
      </c>
      <c r="AJ75" s="28">
        <f t="shared" si="530"/>
        <v>0</v>
      </c>
      <c r="AK75" s="27">
        <f t="shared" si="530"/>
        <v>0</v>
      </c>
      <c r="AL75" s="28">
        <f t="shared" si="530"/>
        <v>0</v>
      </c>
      <c r="AM75" s="28"/>
      <c r="AN75" s="26"/>
      <c r="AO75" s="26"/>
      <c r="AP75" s="20"/>
      <c r="AQ75" s="20"/>
      <c r="AR75" s="22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23"/>
      <c r="BU75" s="23"/>
      <c r="BV75" s="23"/>
      <c r="BW75" s="23"/>
      <c r="BX75" s="23"/>
      <c r="BY75" s="23"/>
      <c r="BZ75" s="23"/>
      <c r="CA75" s="23"/>
      <c r="CB75" s="23"/>
    </row>
    <row r="76" spans="7:80" s="19" customFormat="1" x14ac:dyDescent="0.25">
      <c r="G76" s="8"/>
      <c r="H76" s="10"/>
      <c r="I76" s="21"/>
      <c r="J76" s="21"/>
      <c r="K76" s="3">
        <f t="shared" ref="K76" si="531">+K73+1</f>
        <v>20</v>
      </c>
      <c r="L76" s="7">
        <f t="shared" ref="L76" si="532">+AM73</f>
        <v>0</v>
      </c>
      <c r="M76" s="26"/>
      <c r="N76" s="26"/>
      <c r="O76" s="7">
        <f t="shared" ref="O76" si="533">IF($C$5=0,O73,O73+(O73*$C$5))</f>
        <v>0</v>
      </c>
      <c r="P76" s="7">
        <f>IF($C$10=$I$2,+(L76+O76)*$C$6/12,0)</f>
        <v>0</v>
      </c>
      <c r="Q76" s="7">
        <f t="shared" ref="Q76" si="534">IF(Q73=0,0,+O76)</f>
        <v>0</v>
      </c>
      <c r="R76" s="7">
        <f>IF($C$10=$I$2,+SUM(L76:Q76)*$C$6/12,0)</f>
        <v>0</v>
      </c>
      <c r="S76" s="7">
        <f t="shared" ref="S76" si="535">IF(S73=0,0,+Q76)</f>
        <v>0</v>
      </c>
      <c r="T76" s="7">
        <f>IF($C$10=$I$2,SUM(L76:S76)*$C$6/12,0)</f>
        <v>0</v>
      </c>
      <c r="U76" s="7">
        <f t="shared" ref="U76" si="536">IF(U73=0,0,+S76)</f>
        <v>0</v>
      </c>
      <c r="V76" s="7">
        <f>IF($C$10=$I$2,SUM(L76:U76)*$C$6/12,0)</f>
        <v>0</v>
      </c>
      <c r="W76" s="7">
        <f t="shared" ref="W76" si="537">IF(W73=0,0,+U76)</f>
        <v>0</v>
      </c>
      <c r="X76" s="7">
        <f>IF($C$10=$I$2,SUM(L76:W76)*$C$6/12,0)</f>
        <v>0</v>
      </c>
      <c r="Y76" s="7">
        <f t="shared" ref="Y76" si="538">IF(Y73=0,0,+W76)</f>
        <v>0</v>
      </c>
      <c r="Z76" s="7">
        <f>IF($C$10=$I$2,SUM(L76:Y76)*$C$6/12,0)</f>
        <v>0</v>
      </c>
      <c r="AA76" s="7">
        <f t="shared" ref="AA76" si="539">IF(AA73=0,0,+Y76)</f>
        <v>0</v>
      </c>
      <c r="AB76" s="7">
        <f>IF($C$10=$I$2,SUM(L76:AA76)*$C$6/12,0)</f>
        <v>0</v>
      </c>
      <c r="AC76" s="7">
        <f t="shared" ref="AC76" si="540">IF(AC73=0,0,+AA76)</f>
        <v>0</v>
      </c>
      <c r="AD76" s="7">
        <f>IF($C$10=$I$2,SUM(L76:AC76)*$C$6/12,0)</f>
        <v>0</v>
      </c>
      <c r="AE76" s="7">
        <f t="shared" ref="AE76" si="541">IF(AE73=0,0,+AC76)</f>
        <v>0</v>
      </c>
      <c r="AF76" s="7">
        <f>IF($C$10=$I$2,SUM(L76:AE76)*$C$6/12,0)</f>
        <v>0</v>
      </c>
      <c r="AG76" s="7">
        <f t="shared" ref="AG76" si="542">IF(AG73=0,0,+AE76)</f>
        <v>0</v>
      </c>
      <c r="AH76" s="7">
        <f>IF($C$10=$I$2,SUM(L76:AG76)*$C$6/12,0)</f>
        <v>0</v>
      </c>
      <c r="AI76" s="7">
        <f t="shared" ref="AI76" si="543">IF(AI73=0,0,+AG76)</f>
        <v>0</v>
      </c>
      <c r="AJ76" s="7">
        <f>IF($C$10=$I$2,SUM(L76:AI76)*$C$6/12,0)</f>
        <v>0</v>
      </c>
      <c r="AK76" s="7">
        <f t="shared" ref="AK76" si="544">IF(AK73=0,0,+AI76)</f>
        <v>0</v>
      </c>
      <c r="AL76" s="7">
        <f>IF($C$10=$I$2,SUM(L76:AK76)*$C$6/12,IF($C$10=$I$3,(L76+O76)*$C$6,0))</f>
        <v>0</v>
      </c>
      <c r="AM76" s="7">
        <f t="shared" ref="AM76" si="545">SUM(L76:AL76)</f>
        <v>0</v>
      </c>
      <c r="AN76" s="6">
        <f>+AN73+P76+R76+T76+V76+X76+Z76+AB76+AD76+AF76+AH76+AJ76+AL76</f>
        <v>0</v>
      </c>
      <c r="AO76" s="6">
        <f>+AO73+O76+Q76+S76+U76+W76+Y76+AA76+AC76+AE76+AG76+AI76+AK76</f>
        <v>0</v>
      </c>
      <c r="AP76" s="6">
        <f>+AP73+(AP73*$C$5)</f>
        <v>0</v>
      </c>
      <c r="AQ76" s="6">
        <f>+AP76-(AP76*$C$7)</f>
        <v>0</v>
      </c>
      <c r="AR76" s="22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23"/>
      <c r="BU76" s="23"/>
      <c r="BV76" s="23"/>
      <c r="BW76" s="23"/>
      <c r="BX76" s="23"/>
      <c r="BY76" s="23"/>
      <c r="BZ76" s="23"/>
      <c r="CA76" s="23"/>
      <c r="CB76" s="23"/>
    </row>
    <row r="77" spans="7:80" s="19" customFormat="1" x14ac:dyDescent="0.25">
      <c r="G77" s="22" t="s">
        <v>16</v>
      </c>
      <c r="H77" s="9"/>
      <c r="I77" s="21">
        <f t="shared" ref="I77" si="546">IF(O77=$C$11,P77,IF($C$11=Q77,R77,IF(S77=$C$11,T77,IF(U77=$C$11,V77,IF(W77=$C$11,X77,IF(Y77=$C$11,Z77,IF(AA77=$C$11,AB77,IF(AC77=$C$11,AD77,IF(AE77=$C$11,AF77,IF(AG77=$C$11,AH77,IF(AI77=$C$11,AJ77,IF($C$11=AK77,AL77,0))))))))))))</f>
        <v>0</v>
      </c>
      <c r="J77" s="21"/>
      <c r="K77" s="5"/>
      <c r="L77" s="21"/>
      <c r="M77" s="26"/>
      <c r="N77" s="26"/>
      <c r="O77" s="15">
        <f t="shared" ref="O77" si="547">+O74+12</f>
        <v>229</v>
      </c>
      <c r="P77" s="21">
        <f>SUM($L76:P76)</f>
        <v>0</v>
      </c>
      <c r="Q77" s="15">
        <f t="shared" ref="Q77" si="548">+O77+1</f>
        <v>230</v>
      </c>
      <c r="R77" s="21">
        <f>SUM($L76:R76)</f>
        <v>0</v>
      </c>
      <c r="S77" s="15">
        <f t="shared" ref="S77" si="549">+Q77+1</f>
        <v>231</v>
      </c>
      <c r="T77" s="21">
        <f>SUM($L76:T76)</f>
        <v>0</v>
      </c>
      <c r="U77" s="15">
        <f t="shared" ref="U77" si="550">+S77+1</f>
        <v>232</v>
      </c>
      <c r="V77" s="21">
        <f>SUM($L76:V76)</f>
        <v>0</v>
      </c>
      <c r="W77" s="15">
        <f t="shared" ref="W77" si="551">+U77+1</f>
        <v>233</v>
      </c>
      <c r="X77" s="21">
        <f>SUM($L76:X76)</f>
        <v>0</v>
      </c>
      <c r="Y77" s="15">
        <f t="shared" ref="Y77" si="552">+W77+1</f>
        <v>234</v>
      </c>
      <c r="Z77" s="21">
        <f>SUM($L76:Z76)</f>
        <v>0</v>
      </c>
      <c r="AA77" s="15">
        <f t="shared" ref="AA77" si="553">+Y77+1</f>
        <v>235</v>
      </c>
      <c r="AB77" s="21">
        <f>SUM($L76:AB76)</f>
        <v>0</v>
      </c>
      <c r="AC77" s="15">
        <f t="shared" ref="AC77" si="554">+AA77+1</f>
        <v>236</v>
      </c>
      <c r="AD77" s="21">
        <f>SUM($L76:AD76)</f>
        <v>0</v>
      </c>
      <c r="AE77" s="15">
        <f t="shared" ref="AE77" si="555">+AC77+1</f>
        <v>237</v>
      </c>
      <c r="AF77" s="21">
        <f>SUM($L76:AF76)</f>
        <v>0</v>
      </c>
      <c r="AG77" s="15">
        <f t="shared" ref="AG77" si="556">+AE77+1</f>
        <v>238</v>
      </c>
      <c r="AH77" s="21">
        <f>SUM($L76:AH76)</f>
        <v>0</v>
      </c>
      <c r="AI77" s="15">
        <f t="shared" ref="AI77" si="557">+AG77+1</f>
        <v>239</v>
      </c>
      <c r="AJ77" s="21">
        <f>SUM($L76:AJ76)</f>
        <v>0</v>
      </c>
      <c r="AK77" s="15">
        <f t="shared" ref="AK77" si="558">+AI77+1</f>
        <v>240</v>
      </c>
      <c r="AL77" s="21">
        <f>SUM($L76:AL76)</f>
        <v>0</v>
      </c>
      <c r="AM77" s="21"/>
      <c r="AN77" s="20"/>
      <c r="AO77" s="20"/>
      <c r="AP77" s="20"/>
      <c r="AQ77" s="20"/>
      <c r="AR77" s="22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23"/>
      <c r="BU77" s="23"/>
      <c r="BV77" s="23"/>
      <c r="BW77" s="23"/>
      <c r="BX77" s="23"/>
      <c r="BY77" s="23"/>
      <c r="BZ77" s="23"/>
      <c r="CA77" s="23"/>
      <c r="CB77" s="23"/>
    </row>
    <row r="78" spans="7:80" s="19" customFormat="1" x14ac:dyDescent="0.25">
      <c r="G78" s="25" t="s">
        <v>17</v>
      </c>
      <c r="H78" s="28">
        <f t="shared" ref="H78" si="559">IF(O77=$C$11,P78,IF($C$11=Q77,R78,IF(S77=$C$11,T78,IF(U77=$C$11,V78,IF(W77=$C$11,X78,IF(Y77=$C$11,Z78,IF(AA77=$C$11,AB78,IF(AC77=$C$11,AD78,IF(AE77=$C$11,AF78,IF(AG77=$C$11,AH78,IF(AI77=$C$11,AJ78,IF($C$11=AK77,AL78,0))))))))))))</f>
        <v>0</v>
      </c>
      <c r="I78" s="31"/>
      <c r="J78" s="32"/>
      <c r="K78" s="31"/>
      <c r="L78" s="28"/>
      <c r="M78" s="26">
        <f t="shared" ref="M78" si="560">+AN73</f>
        <v>0</v>
      </c>
      <c r="N78" s="26"/>
      <c r="O78" s="27">
        <f t="shared" ref="O78" si="561">+O76</f>
        <v>0</v>
      </c>
      <c r="P78" s="28">
        <f t="shared" ref="P78" si="562">+M78+P76</f>
        <v>0</v>
      </c>
      <c r="Q78" s="27">
        <f t="shared" ref="Q78:AL78" si="563">+Q76+O78</f>
        <v>0</v>
      </c>
      <c r="R78" s="28">
        <f t="shared" si="563"/>
        <v>0</v>
      </c>
      <c r="S78" s="27">
        <f t="shared" si="563"/>
        <v>0</v>
      </c>
      <c r="T78" s="28">
        <f t="shared" si="563"/>
        <v>0</v>
      </c>
      <c r="U78" s="27">
        <f t="shared" si="563"/>
        <v>0</v>
      </c>
      <c r="V78" s="28">
        <f t="shared" si="563"/>
        <v>0</v>
      </c>
      <c r="W78" s="27">
        <f t="shared" si="563"/>
        <v>0</v>
      </c>
      <c r="X78" s="28">
        <f t="shared" si="563"/>
        <v>0</v>
      </c>
      <c r="Y78" s="27">
        <f t="shared" si="563"/>
        <v>0</v>
      </c>
      <c r="Z78" s="28">
        <f t="shared" si="563"/>
        <v>0</v>
      </c>
      <c r="AA78" s="27">
        <f t="shared" si="563"/>
        <v>0</v>
      </c>
      <c r="AB78" s="28">
        <f t="shared" si="563"/>
        <v>0</v>
      </c>
      <c r="AC78" s="27">
        <f t="shared" si="563"/>
        <v>0</v>
      </c>
      <c r="AD78" s="28">
        <f t="shared" si="563"/>
        <v>0</v>
      </c>
      <c r="AE78" s="27">
        <f t="shared" si="563"/>
        <v>0</v>
      </c>
      <c r="AF78" s="28">
        <f t="shared" si="563"/>
        <v>0</v>
      </c>
      <c r="AG78" s="27">
        <f t="shared" si="563"/>
        <v>0</v>
      </c>
      <c r="AH78" s="28">
        <f t="shared" si="563"/>
        <v>0</v>
      </c>
      <c r="AI78" s="27">
        <f t="shared" si="563"/>
        <v>0</v>
      </c>
      <c r="AJ78" s="28">
        <f t="shared" si="563"/>
        <v>0</v>
      </c>
      <c r="AK78" s="27">
        <f t="shared" si="563"/>
        <v>0</v>
      </c>
      <c r="AL78" s="28">
        <f t="shared" si="563"/>
        <v>0</v>
      </c>
      <c r="AM78" s="28"/>
      <c r="AN78" s="26"/>
      <c r="AO78" s="26"/>
      <c r="AP78" s="20"/>
      <c r="AQ78" s="20"/>
      <c r="AR78" s="22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23"/>
      <c r="BU78" s="23"/>
      <c r="BV78" s="23"/>
      <c r="BW78" s="23"/>
      <c r="BX78" s="23"/>
      <c r="BY78" s="23"/>
      <c r="BZ78" s="23"/>
      <c r="CA78" s="23"/>
      <c r="CB78" s="23"/>
    </row>
    <row r="79" spans="7:80" s="19" customFormat="1" x14ac:dyDescent="0.25">
      <c r="G79" s="8"/>
      <c r="H79" s="10"/>
      <c r="I79" s="21"/>
      <c r="J79" s="21"/>
      <c r="K79" s="3">
        <f t="shared" ref="K79" si="564">+K76+1</f>
        <v>21</v>
      </c>
      <c r="L79" s="7">
        <f t="shared" ref="L79" si="565">+AM76</f>
        <v>0</v>
      </c>
      <c r="M79" s="26"/>
      <c r="N79" s="26"/>
      <c r="O79" s="7">
        <f t="shared" ref="O79" si="566">IF($C$5=0,O76,O76+(O76*$C$5))</f>
        <v>0</v>
      </c>
      <c r="P79" s="7">
        <f>IF($C$10=$I$2,+(L79+O79)*$C$6/12,0)</f>
        <v>0</v>
      </c>
      <c r="Q79" s="7">
        <f t="shared" ref="Q79" si="567">IF(Q76=0,0,+O79)</f>
        <v>0</v>
      </c>
      <c r="R79" s="7">
        <f>IF($C$10=$I$2,+SUM(L79:Q79)*$C$6/12,0)</f>
        <v>0</v>
      </c>
      <c r="S79" s="7">
        <f t="shared" ref="S79" si="568">IF(S76=0,0,+Q79)</f>
        <v>0</v>
      </c>
      <c r="T79" s="7">
        <f>IF($C$10=$I$2,SUM(L79:S79)*$C$6/12,0)</f>
        <v>0</v>
      </c>
      <c r="U79" s="7">
        <f t="shared" ref="U79" si="569">IF(U76=0,0,+S79)</f>
        <v>0</v>
      </c>
      <c r="V79" s="7">
        <f>IF($C$10=$I$2,SUM(L79:U79)*$C$6/12,0)</f>
        <v>0</v>
      </c>
      <c r="W79" s="7">
        <f t="shared" ref="W79" si="570">IF(W76=0,0,+U79)</f>
        <v>0</v>
      </c>
      <c r="X79" s="7">
        <f>IF($C$10=$I$2,SUM(L79:W79)*$C$6/12,0)</f>
        <v>0</v>
      </c>
      <c r="Y79" s="7">
        <f t="shared" ref="Y79" si="571">IF(Y76=0,0,+W79)</f>
        <v>0</v>
      </c>
      <c r="Z79" s="7">
        <f>IF($C$10=$I$2,SUM(L79:Y79)*$C$6/12,0)</f>
        <v>0</v>
      </c>
      <c r="AA79" s="7">
        <f t="shared" ref="AA79" si="572">IF(AA76=0,0,+Y79)</f>
        <v>0</v>
      </c>
      <c r="AB79" s="7">
        <f>IF($C$10=$I$2,SUM(L79:AA79)*$C$6/12,0)</f>
        <v>0</v>
      </c>
      <c r="AC79" s="7">
        <f t="shared" ref="AC79" si="573">IF(AC76=0,0,+AA79)</f>
        <v>0</v>
      </c>
      <c r="AD79" s="7">
        <f>IF($C$10=$I$2,SUM(L79:AC79)*$C$6/12,0)</f>
        <v>0</v>
      </c>
      <c r="AE79" s="7">
        <f t="shared" ref="AE79" si="574">IF(AE76=0,0,+AC79)</f>
        <v>0</v>
      </c>
      <c r="AF79" s="7">
        <f>IF($C$10=$I$2,SUM(L79:AE79)*$C$6/12,0)</f>
        <v>0</v>
      </c>
      <c r="AG79" s="7">
        <f t="shared" ref="AG79" si="575">IF(AG76=0,0,+AE79)</f>
        <v>0</v>
      </c>
      <c r="AH79" s="7">
        <f>IF($C$10=$I$2,SUM(L79:AG79)*$C$6/12,0)</f>
        <v>0</v>
      </c>
      <c r="AI79" s="7">
        <f t="shared" ref="AI79" si="576">IF(AI76=0,0,+AG79)</f>
        <v>0</v>
      </c>
      <c r="AJ79" s="7">
        <f>IF($C$10=$I$2,SUM(L79:AI79)*$C$6/12,0)</f>
        <v>0</v>
      </c>
      <c r="AK79" s="7">
        <f t="shared" ref="AK79" si="577">IF(AK76=0,0,+AI79)</f>
        <v>0</v>
      </c>
      <c r="AL79" s="7">
        <f>IF($C$10=$I$2,SUM(L79:AK79)*$C$6/12,IF($C$10=$I$3,(L79+O79)*$C$6,0))</f>
        <v>0</v>
      </c>
      <c r="AM79" s="7">
        <f t="shared" ref="AM79" si="578">SUM(L79:AL79)</f>
        <v>0</v>
      </c>
      <c r="AN79" s="6">
        <f>+AN76+P79+R79+T79+V79+X79+Z79+AB79+AD79+AF79+AH79+AJ79+AL79</f>
        <v>0</v>
      </c>
      <c r="AO79" s="6">
        <f>+AO76+O79+Q79+S79+U79+W79+Y79+AA79+AC79+AE79+AG79+AI79+AK79</f>
        <v>0</v>
      </c>
      <c r="AP79" s="6">
        <f>+AP76+(AP76*$C$5)</f>
        <v>0</v>
      </c>
      <c r="AQ79" s="6">
        <f>+AP79-(AP79*$C$7)</f>
        <v>0</v>
      </c>
      <c r="AR79" s="22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7:80" s="19" customFormat="1" x14ac:dyDescent="0.25">
      <c r="G80" s="22" t="s">
        <v>16</v>
      </c>
      <c r="H80" s="9"/>
      <c r="I80" s="21">
        <f t="shared" ref="I80" si="579">IF(O80=$C$11,P80,IF($C$11=Q80,R80,IF(S80=$C$11,T80,IF(U80=$C$11,V80,IF(W80=$C$11,X80,IF(Y80=$C$11,Z80,IF(AA80=$C$11,AB80,IF(AC80=$C$11,AD80,IF(AE80=$C$11,AF80,IF(AG80=$C$11,AH80,IF(AI80=$C$11,AJ80,IF($C$11=AK80,AL80,0))))))))))))</f>
        <v>0</v>
      </c>
      <c r="J80" s="21"/>
      <c r="K80" s="5"/>
      <c r="L80" s="21"/>
      <c r="M80" s="26"/>
      <c r="N80" s="26"/>
      <c r="O80" s="15">
        <f t="shared" ref="O80" si="580">+O77+12</f>
        <v>241</v>
      </c>
      <c r="P80" s="21">
        <f>SUM($L79:P79)</f>
        <v>0</v>
      </c>
      <c r="Q80" s="15">
        <f t="shared" ref="Q80" si="581">+O80+1</f>
        <v>242</v>
      </c>
      <c r="R80" s="21">
        <f>SUM($L79:R79)</f>
        <v>0</v>
      </c>
      <c r="S80" s="15">
        <f t="shared" ref="S80" si="582">+Q80+1</f>
        <v>243</v>
      </c>
      <c r="T80" s="21">
        <f>SUM($L79:T79)</f>
        <v>0</v>
      </c>
      <c r="U80" s="15">
        <f t="shared" ref="U80" si="583">+S80+1</f>
        <v>244</v>
      </c>
      <c r="V80" s="21">
        <f>SUM($L79:V79)</f>
        <v>0</v>
      </c>
      <c r="W80" s="15">
        <f t="shared" ref="W80" si="584">+U80+1</f>
        <v>245</v>
      </c>
      <c r="X80" s="21">
        <f>SUM($L79:X79)</f>
        <v>0</v>
      </c>
      <c r="Y80" s="15">
        <f t="shared" ref="Y80" si="585">+W80+1</f>
        <v>246</v>
      </c>
      <c r="Z80" s="21">
        <f>SUM($L79:Z79)</f>
        <v>0</v>
      </c>
      <c r="AA80" s="15">
        <f t="shared" ref="AA80" si="586">+Y80+1</f>
        <v>247</v>
      </c>
      <c r="AB80" s="21">
        <f>SUM($L79:AB79)</f>
        <v>0</v>
      </c>
      <c r="AC80" s="15">
        <f t="shared" ref="AC80" si="587">+AA80+1</f>
        <v>248</v>
      </c>
      <c r="AD80" s="21">
        <f>SUM($L79:AD79)</f>
        <v>0</v>
      </c>
      <c r="AE80" s="15">
        <f t="shared" ref="AE80" si="588">+AC80+1</f>
        <v>249</v>
      </c>
      <c r="AF80" s="21">
        <f>SUM($L79:AF79)</f>
        <v>0</v>
      </c>
      <c r="AG80" s="15">
        <f t="shared" ref="AG80" si="589">+AE80+1</f>
        <v>250</v>
      </c>
      <c r="AH80" s="21">
        <f>SUM($L79:AH79)</f>
        <v>0</v>
      </c>
      <c r="AI80" s="15">
        <f t="shared" ref="AI80" si="590">+AG80+1</f>
        <v>251</v>
      </c>
      <c r="AJ80" s="21">
        <f>SUM($L79:AJ79)</f>
        <v>0</v>
      </c>
      <c r="AK80" s="15">
        <f t="shared" ref="AK80" si="591">+AI80+1</f>
        <v>252</v>
      </c>
      <c r="AL80" s="21">
        <f>SUM($L79:AL79)</f>
        <v>0</v>
      </c>
      <c r="AM80" s="21"/>
      <c r="AN80" s="20"/>
      <c r="AO80" s="20"/>
      <c r="AP80" s="20"/>
      <c r="AQ80" s="20"/>
      <c r="AR80" s="22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7:80" s="19" customFormat="1" x14ac:dyDescent="0.25">
      <c r="G81" s="25" t="s">
        <v>17</v>
      </c>
      <c r="H81" s="28">
        <f t="shared" ref="H81" si="592">IF(O80=$C$11,P81,IF($C$11=Q80,R81,IF(S80=$C$11,T81,IF(U80=$C$11,V81,IF(W80=$C$11,X81,IF(Y80=$C$11,Z81,IF(AA80=$C$11,AB81,IF(AC80=$C$11,AD81,IF(AE80=$C$11,AF81,IF(AG80=$C$11,AH81,IF(AI80=$C$11,AJ81,IF($C$11=AK80,AL81,0))))))))))))</f>
        <v>0</v>
      </c>
      <c r="I81" s="31"/>
      <c r="J81" s="32"/>
      <c r="K81" s="31"/>
      <c r="L81" s="28"/>
      <c r="M81" s="26">
        <f t="shared" ref="M81" si="593">+AN76</f>
        <v>0</v>
      </c>
      <c r="N81" s="26"/>
      <c r="O81" s="27">
        <f t="shared" ref="O81" si="594">+O79</f>
        <v>0</v>
      </c>
      <c r="P81" s="28">
        <f t="shared" ref="P81" si="595">+M81+P79</f>
        <v>0</v>
      </c>
      <c r="Q81" s="27">
        <f t="shared" ref="Q81:AL81" si="596">+Q79+O81</f>
        <v>0</v>
      </c>
      <c r="R81" s="28">
        <f t="shared" si="596"/>
        <v>0</v>
      </c>
      <c r="S81" s="27">
        <f t="shared" si="596"/>
        <v>0</v>
      </c>
      <c r="T81" s="28">
        <f t="shared" si="596"/>
        <v>0</v>
      </c>
      <c r="U81" s="27">
        <f t="shared" si="596"/>
        <v>0</v>
      </c>
      <c r="V81" s="28">
        <f t="shared" si="596"/>
        <v>0</v>
      </c>
      <c r="W81" s="27">
        <f t="shared" si="596"/>
        <v>0</v>
      </c>
      <c r="X81" s="28">
        <f t="shared" si="596"/>
        <v>0</v>
      </c>
      <c r="Y81" s="27">
        <f t="shared" si="596"/>
        <v>0</v>
      </c>
      <c r="Z81" s="28">
        <f t="shared" si="596"/>
        <v>0</v>
      </c>
      <c r="AA81" s="27">
        <f t="shared" si="596"/>
        <v>0</v>
      </c>
      <c r="AB81" s="28">
        <f t="shared" si="596"/>
        <v>0</v>
      </c>
      <c r="AC81" s="27">
        <f t="shared" si="596"/>
        <v>0</v>
      </c>
      <c r="AD81" s="28">
        <f t="shared" si="596"/>
        <v>0</v>
      </c>
      <c r="AE81" s="27">
        <f t="shared" si="596"/>
        <v>0</v>
      </c>
      <c r="AF81" s="28">
        <f t="shared" si="596"/>
        <v>0</v>
      </c>
      <c r="AG81" s="27">
        <f t="shared" si="596"/>
        <v>0</v>
      </c>
      <c r="AH81" s="28">
        <f t="shared" si="596"/>
        <v>0</v>
      </c>
      <c r="AI81" s="27">
        <f t="shared" si="596"/>
        <v>0</v>
      </c>
      <c r="AJ81" s="28">
        <f t="shared" si="596"/>
        <v>0</v>
      </c>
      <c r="AK81" s="27">
        <f t="shared" si="596"/>
        <v>0</v>
      </c>
      <c r="AL81" s="28">
        <f t="shared" si="596"/>
        <v>0</v>
      </c>
      <c r="AM81" s="28"/>
      <c r="AN81" s="26"/>
      <c r="AO81" s="26"/>
      <c r="AP81" s="20"/>
      <c r="AQ81" s="20"/>
      <c r="AR81" s="22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7:80" s="19" customFormat="1" x14ac:dyDescent="0.25">
      <c r="G82" s="8"/>
      <c r="H82" s="10"/>
      <c r="I82" s="21"/>
      <c r="J82" s="21"/>
      <c r="K82" s="3">
        <f>+K79+1</f>
        <v>22</v>
      </c>
      <c r="L82" s="7">
        <f>+AM79</f>
        <v>0</v>
      </c>
      <c r="M82" s="26"/>
      <c r="N82" s="26"/>
      <c r="O82" s="7">
        <f>IF($C$5=0,O79,O79+(O79*$C$5))</f>
        <v>0</v>
      </c>
      <c r="P82" s="7">
        <f>IF($C$10=$I$2,+(L82+O82)*$C$6/12,0)</f>
        <v>0</v>
      </c>
      <c r="Q82" s="7">
        <f>IF(Q79=0,0,+O82)</f>
        <v>0</v>
      </c>
      <c r="R82" s="7">
        <f>IF($C$10=$I$2,+SUM(L82:Q82)*$C$6/12,0)</f>
        <v>0</v>
      </c>
      <c r="S82" s="7">
        <f>IF(S79=0,0,+Q82)</f>
        <v>0</v>
      </c>
      <c r="T82" s="7">
        <f>IF($C$10=$I$2,SUM(L82:S82)*$C$6/12,0)</f>
        <v>0</v>
      </c>
      <c r="U82" s="7">
        <f>IF(U79=0,0,+S82)</f>
        <v>0</v>
      </c>
      <c r="V82" s="7">
        <f>IF($C$10=$I$2,SUM(L82:U82)*$C$6/12,0)</f>
        <v>0</v>
      </c>
      <c r="W82" s="7">
        <f>IF(W79=0,0,+U82)</f>
        <v>0</v>
      </c>
      <c r="X82" s="7">
        <f>IF($C$10=$I$2,SUM(L82:W82)*$C$6/12,0)</f>
        <v>0</v>
      </c>
      <c r="Y82" s="7">
        <f>IF(Y79=0,0,+W82)</f>
        <v>0</v>
      </c>
      <c r="Z82" s="7">
        <f>IF($C$10=$I$2,SUM(L82:Y82)*$C$6/12,0)</f>
        <v>0</v>
      </c>
      <c r="AA82" s="7">
        <f>IF(AA79=0,0,+Y82)</f>
        <v>0</v>
      </c>
      <c r="AB82" s="7">
        <f>IF($C$10=$I$2,SUM(L82:AA82)*$C$6/12,0)</f>
        <v>0</v>
      </c>
      <c r="AC82" s="7">
        <f>IF(AC79=0,0,+AA82)</f>
        <v>0</v>
      </c>
      <c r="AD82" s="7">
        <f>IF($C$10=$I$2,SUM(L82:AC82)*$C$6/12,0)</f>
        <v>0</v>
      </c>
      <c r="AE82" s="7">
        <f>IF(AE79=0,0,+AC82)</f>
        <v>0</v>
      </c>
      <c r="AF82" s="7">
        <f>IF($C$10=$I$2,SUM(L82:AE82)*$C$6/12,0)</f>
        <v>0</v>
      </c>
      <c r="AG82" s="7">
        <f>IF(AG79=0,0,+AE82)</f>
        <v>0</v>
      </c>
      <c r="AH82" s="7">
        <f>IF($C$10=$I$2,SUM(L82:AG82)*$C$6/12,0)</f>
        <v>0</v>
      </c>
      <c r="AI82" s="7">
        <f>IF(AI79=0,0,+AG82)</f>
        <v>0</v>
      </c>
      <c r="AJ82" s="7">
        <f>IF($C$10=$I$2,SUM(L82:AI82)*$C$6/12,0)</f>
        <v>0</v>
      </c>
      <c r="AK82" s="7">
        <f>IF(AK79=0,0,+AI82)</f>
        <v>0</v>
      </c>
      <c r="AL82" s="7">
        <f>IF($C$10=$I$2,SUM(L82:AK82)*$C$6/12,IF($C$10=$I$3,(L82+O82)*$C$6,0))</f>
        <v>0</v>
      </c>
      <c r="AM82" s="7">
        <f>SUM(L82:AL82)</f>
        <v>0</v>
      </c>
      <c r="AN82" s="6">
        <f>+AN79+P82+R82+T82+V82+X82+Z82+AB82+AD82+AF82+AH82+AJ82+AL82</f>
        <v>0</v>
      </c>
      <c r="AO82" s="6">
        <f>+AO79+O82+Q82+S82+U82+W82+Y82+AA82+AC82+AE82+AG82+AI82+AK82</f>
        <v>0</v>
      </c>
      <c r="AP82" s="6">
        <f>+AP79+(AP79*$C$5)</f>
        <v>0</v>
      </c>
      <c r="AQ82" s="6">
        <f>+AP82-(AP82*$C$7)</f>
        <v>0</v>
      </c>
      <c r="AR82" s="22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7:80" s="19" customFormat="1" x14ac:dyDescent="0.25">
      <c r="G83" s="22" t="s">
        <v>16</v>
      </c>
      <c r="H83" s="9"/>
      <c r="I83" s="21">
        <f>IF(O83=$C$11,P83,IF($C$11=Q83,R83,IF(S83=$C$11,T83,IF(U83=$C$11,V83,IF(W83=$C$11,X83,IF(Y83=$C$11,Z83,IF(AA83=$C$11,AB83,IF(AC83=$C$11,AD83,IF(AE83=$C$11,AF83,IF(AG83=$C$11,AH83,IF(AI83=$C$11,AJ83,IF($C$11=AK83,AL83,0))))))))))))</f>
        <v>0</v>
      </c>
      <c r="J83" s="21"/>
      <c r="K83" s="5"/>
      <c r="L83" s="21"/>
      <c r="M83" s="26"/>
      <c r="N83" s="26"/>
      <c r="O83" s="15">
        <f>+O80+12</f>
        <v>253</v>
      </c>
      <c r="P83" s="21">
        <f>SUM($L82:P82)</f>
        <v>0</v>
      </c>
      <c r="Q83" s="15">
        <f>+O83+1</f>
        <v>254</v>
      </c>
      <c r="R83" s="21">
        <f>SUM($L82:R82)</f>
        <v>0</v>
      </c>
      <c r="S83" s="15">
        <f>+Q83+1</f>
        <v>255</v>
      </c>
      <c r="T83" s="21">
        <f>SUM($L82:T82)</f>
        <v>0</v>
      </c>
      <c r="U83" s="15">
        <f>+S83+1</f>
        <v>256</v>
      </c>
      <c r="V83" s="21">
        <f>SUM($L82:V82)</f>
        <v>0</v>
      </c>
      <c r="W83" s="15">
        <f>+U83+1</f>
        <v>257</v>
      </c>
      <c r="X83" s="21">
        <f>SUM($L82:X82)</f>
        <v>0</v>
      </c>
      <c r="Y83" s="15">
        <f>+W83+1</f>
        <v>258</v>
      </c>
      <c r="Z83" s="21">
        <f>SUM($L82:Z82)</f>
        <v>0</v>
      </c>
      <c r="AA83" s="15">
        <f>+Y83+1</f>
        <v>259</v>
      </c>
      <c r="AB83" s="21">
        <f>SUM($L82:AB82)</f>
        <v>0</v>
      </c>
      <c r="AC83" s="15">
        <f>+AA83+1</f>
        <v>260</v>
      </c>
      <c r="AD83" s="21">
        <f>SUM($L82:AD82)</f>
        <v>0</v>
      </c>
      <c r="AE83" s="15">
        <f>+AC83+1</f>
        <v>261</v>
      </c>
      <c r="AF83" s="21">
        <f>SUM($L82:AF82)</f>
        <v>0</v>
      </c>
      <c r="AG83" s="15">
        <f>+AE83+1</f>
        <v>262</v>
      </c>
      <c r="AH83" s="21">
        <f>SUM($L82:AH82)</f>
        <v>0</v>
      </c>
      <c r="AI83" s="15">
        <f>+AG83+1</f>
        <v>263</v>
      </c>
      <c r="AJ83" s="21">
        <f>SUM($L82:AJ82)</f>
        <v>0</v>
      </c>
      <c r="AK83" s="15">
        <f>+AI83+1</f>
        <v>264</v>
      </c>
      <c r="AL83" s="21">
        <f>SUM($L82:AL82)</f>
        <v>0</v>
      </c>
      <c r="AM83" s="21"/>
      <c r="AN83" s="20"/>
      <c r="AO83" s="20"/>
      <c r="AP83" s="20"/>
      <c r="AQ83" s="20"/>
      <c r="AR83" s="22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7:80" s="19" customFormat="1" x14ac:dyDescent="0.25">
      <c r="G84" s="25" t="s">
        <v>17</v>
      </c>
      <c r="H84" s="28">
        <f>IF(O83=$C$11,P84,IF($C$11=Q83,R84,IF(S83=$C$11,T84,IF(U83=$C$11,V84,IF(W83=$C$11,X84,IF(Y83=$C$11,Z84,IF(AA83=$C$11,AB84,IF(AC83=$C$11,AD84,IF(AE83=$C$11,AF84,IF(AG83=$C$11,AH84,IF(AI83=$C$11,AJ84,IF($C$11=AK83,AL84,0))))))))))))</f>
        <v>0</v>
      </c>
      <c r="I84" s="31"/>
      <c r="J84" s="32"/>
      <c r="K84" s="31"/>
      <c r="L84" s="28"/>
      <c r="M84" s="26">
        <f>+AN79</f>
        <v>0</v>
      </c>
      <c r="N84" s="26"/>
      <c r="O84" s="27">
        <f>+O82</f>
        <v>0</v>
      </c>
      <c r="P84" s="28">
        <f>+M84+P82</f>
        <v>0</v>
      </c>
      <c r="Q84" s="27">
        <f t="shared" ref="Q84:AL84" si="597">+Q82+O84</f>
        <v>0</v>
      </c>
      <c r="R84" s="28">
        <f t="shared" si="597"/>
        <v>0</v>
      </c>
      <c r="S84" s="27">
        <f t="shared" si="597"/>
        <v>0</v>
      </c>
      <c r="T84" s="28">
        <f t="shared" si="597"/>
        <v>0</v>
      </c>
      <c r="U84" s="27">
        <f t="shared" si="597"/>
        <v>0</v>
      </c>
      <c r="V84" s="28">
        <f t="shared" si="597"/>
        <v>0</v>
      </c>
      <c r="W84" s="27">
        <f t="shared" si="597"/>
        <v>0</v>
      </c>
      <c r="X84" s="28">
        <f t="shared" si="597"/>
        <v>0</v>
      </c>
      <c r="Y84" s="27">
        <f t="shared" si="597"/>
        <v>0</v>
      </c>
      <c r="Z84" s="28">
        <f t="shared" si="597"/>
        <v>0</v>
      </c>
      <c r="AA84" s="27">
        <f t="shared" si="597"/>
        <v>0</v>
      </c>
      <c r="AB84" s="28">
        <f t="shared" si="597"/>
        <v>0</v>
      </c>
      <c r="AC84" s="27">
        <f t="shared" si="597"/>
        <v>0</v>
      </c>
      <c r="AD84" s="28">
        <f t="shared" si="597"/>
        <v>0</v>
      </c>
      <c r="AE84" s="27">
        <f t="shared" si="597"/>
        <v>0</v>
      </c>
      <c r="AF84" s="28">
        <f t="shared" si="597"/>
        <v>0</v>
      </c>
      <c r="AG84" s="27">
        <f t="shared" si="597"/>
        <v>0</v>
      </c>
      <c r="AH84" s="28">
        <f t="shared" si="597"/>
        <v>0</v>
      </c>
      <c r="AI84" s="27">
        <f t="shared" si="597"/>
        <v>0</v>
      </c>
      <c r="AJ84" s="28">
        <f t="shared" si="597"/>
        <v>0</v>
      </c>
      <c r="AK84" s="27">
        <f t="shared" si="597"/>
        <v>0</v>
      </c>
      <c r="AL84" s="28">
        <f t="shared" si="597"/>
        <v>0</v>
      </c>
      <c r="AM84" s="28"/>
      <c r="AN84" s="26"/>
      <c r="AO84" s="26"/>
      <c r="AP84" s="20"/>
      <c r="AQ84" s="26"/>
      <c r="AR84" s="22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7:80" s="19" customFormat="1" x14ac:dyDescent="0.25">
      <c r="G85" s="8"/>
      <c r="H85" s="10"/>
      <c r="I85" s="21"/>
      <c r="J85" s="21"/>
      <c r="K85" s="3">
        <f t="shared" ref="K85" si="598">+K82+1</f>
        <v>23</v>
      </c>
      <c r="L85" s="7">
        <f t="shared" ref="L85" si="599">+AM82</f>
        <v>0</v>
      </c>
      <c r="M85" s="26"/>
      <c r="N85" s="26"/>
      <c r="O85" s="7">
        <f t="shared" ref="O85" si="600">IF($C$5=0,O82,O82+(O82*$C$5))</f>
        <v>0</v>
      </c>
      <c r="P85" s="7">
        <f>IF($C$10=$I$2,+(L85+O85)*$C$6/12,0)</f>
        <v>0</v>
      </c>
      <c r="Q85" s="7">
        <f t="shared" ref="Q85" si="601">IF(Q82=0,0,+O85)</f>
        <v>0</v>
      </c>
      <c r="R85" s="7">
        <f>IF($C$10=$I$2,+SUM(L85:Q85)*$C$6/12,0)</f>
        <v>0</v>
      </c>
      <c r="S85" s="7">
        <f t="shared" ref="S85" si="602">IF(S82=0,0,+Q85)</f>
        <v>0</v>
      </c>
      <c r="T85" s="7">
        <f>IF($C$10=$I$2,SUM(L85:S85)*$C$6/12,0)</f>
        <v>0</v>
      </c>
      <c r="U85" s="7">
        <f t="shared" ref="U85" si="603">IF(U82=0,0,+S85)</f>
        <v>0</v>
      </c>
      <c r="V85" s="7">
        <f>IF($C$10=$I$2,SUM(L85:U85)*$C$6/12,0)</f>
        <v>0</v>
      </c>
      <c r="W85" s="7">
        <f t="shared" ref="W85" si="604">IF(W82=0,0,+U85)</f>
        <v>0</v>
      </c>
      <c r="X85" s="7">
        <f>IF($C$10=$I$2,SUM(L85:W85)*$C$6/12,0)</f>
        <v>0</v>
      </c>
      <c r="Y85" s="7">
        <f t="shared" ref="Y85" si="605">IF(Y82=0,0,+W85)</f>
        <v>0</v>
      </c>
      <c r="Z85" s="7">
        <f>IF($C$10=$I$2,SUM(L85:Y85)*$C$6/12,0)</f>
        <v>0</v>
      </c>
      <c r="AA85" s="7">
        <f t="shared" ref="AA85" si="606">IF(AA82=0,0,+Y85)</f>
        <v>0</v>
      </c>
      <c r="AB85" s="7">
        <f>IF($C$10=$I$2,SUM(L85:AA85)*$C$6/12,0)</f>
        <v>0</v>
      </c>
      <c r="AC85" s="7">
        <f t="shared" ref="AC85" si="607">IF(AC82=0,0,+AA85)</f>
        <v>0</v>
      </c>
      <c r="AD85" s="7">
        <f>IF($C$10=$I$2,SUM(L85:AC85)*$C$6/12,0)</f>
        <v>0</v>
      </c>
      <c r="AE85" s="7">
        <f t="shared" ref="AE85" si="608">IF(AE82=0,0,+AC85)</f>
        <v>0</v>
      </c>
      <c r="AF85" s="7">
        <f>IF($C$10=$I$2,SUM(L85:AE85)*$C$6/12,0)</f>
        <v>0</v>
      </c>
      <c r="AG85" s="7">
        <f t="shared" ref="AG85" si="609">IF(AG82=0,0,+AE85)</f>
        <v>0</v>
      </c>
      <c r="AH85" s="7">
        <f>IF($C$10=$I$2,SUM(L85:AG85)*$C$6/12,0)</f>
        <v>0</v>
      </c>
      <c r="AI85" s="7">
        <f t="shared" ref="AI85" si="610">IF(AI82=0,0,+AG85)</f>
        <v>0</v>
      </c>
      <c r="AJ85" s="7">
        <f>IF($C$10=$I$2,SUM(L85:AI85)*$C$6/12,0)</f>
        <v>0</v>
      </c>
      <c r="AK85" s="7">
        <f t="shared" ref="AK85" si="611">IF(AK82=0,0,+AI85)</f>
        <v>0</v>
      </c>
      <c r="AL85" s="7">
        <f>IF($C$10=$I$2,SUM(L85:AK85)*$C$6/12,IF($C$10=$I$3,(L85+O85)*$C$6,0))</f>
        <v>0</v>
      </c>
      <c r="AM85" s="7">
        <f t="shared" ref="AM85" si="612">SUM(L85:AL85)</f>
        <v>0</v>
      </c>
      <c r="AN85" s="6">
        <f>+AN82+P85+R85+T85+V85+X85+Z85+AB85+AD85+AF85+AH85+AJ85+AL85</f>
        <v>0</v>
      </c>
      <c r="AO85" s="6">
        <f>+AO82+O85+Q85+S85+U85+W85+Y85+AA85+AC85+AE85+AG85+AI85+AK85</f>
        <v>0</v>
      </c>
      <c r="AP85" s="6">
        <f>+AP82+(AP82*$C$5)</f>
        <v>0</v>
      </c>
      <c r="AQ85" s="6">
        <f>+AP85-(AP85*$C$7)</f>
        <v>0</v>
      </c>
      <c r="AR85" s="22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7:80" s="19" customFormat="1" x14ac:dyDescent="0.25">
      <c r="G86" s="22" t="s">
        <v>16</v>
      </c>
      <c r="H86" s="9"/>
      <c r="I86" s="21">
        <f t="shared" ref="I86" si="613">IF(O86=$C$11,P86,IF($C$11=Q86,R86,IF(S86=$C$11,T86,IF(U86=$C$11,V86,IF(W86=$C$11,X86,IF(Y86=$C$11,Z86,IF(AA86=$C$11,AB86,IF(AC86=$C$11,AD86,IF(AE86=$C$11,AF86,IF(AG86=$C$11,AH86,IF(AI86=$C$11,AJ86,IF($C$11=AK86,AL86,0))))))))))))</f>
        <v>0</v>
      </c>
      <c r="J86" s="21"/>
      <c r="K86" s="5"/>
      <c r="L86" s="21"/>
      <c r="M86" s="26"/>
      <c r="N86" s="26"/>
      <c r="O86" s="15">
        <f t="shared" ref="O86" si="614">+O83+12</f>
        <v>265</v>
      </c>
      <c r="P86" s="21">
        <f>SUM($L85:P85)</f>
        <v>0</v>
      </c>
      <c r="Q86" s="15">
        <f t="shared" ref="Q86" si="615">+O86+1</f>
        <v>266</v>
      </c>
      <c r="R86" s="21">
        <f>SUM($L85:R85)</f>
        <v>0</v>
      </c>
      <c r="S86" s="15">
        <f t="shared" ref="S86" si="616">+Q86+1</f>
        <v>267</v>
      </c>
      <c r="T86" s="21">
        <f>SUM($L85:T85)</f>
        <v>0</v>
      </c>
      <c r="U86" s="15">
        <f t="shared" ref="U86" si="617">+S86+1</f>
        <v>268</v>
      </c>
      <c r="V86" s="21">
        <f>SUM($L85:V85)</f>
        <v>0</v>
      </c>
      <c r="W86" s="15">
        <f t="shared" ref="W86" si="618">+U86+1</f>
        <v>269</v>
      </c>
      <c r="X86" s="21">
        <f>SUM($L85:X85)</f>
        <v>0</v>
      </c>
      <c r="Y86" s="15">
        <f t="shared" ref="Y86" si="619">+W86+1</f>
        <v>270</v>
      </c>
      <c r="Z86" s="21">
        <f>SUM($L85:Z85)</f>
        <v>0</v>
      </c>
      <c r="AA86" s="15">
        <f t="shared" ref="AA86" si="620">+Y86+1</f>
        <v>271</v>
      </c>
      <c r="AB86" s="21">
        <f>SUM($L85:AB85)</f>
        <v>0</v>
      </c>
      <c r="AC86" s="15">
        <f t="shared" ref="AC86" si="621">+AA86+1</f>
        <v>272</v>
      </c>
      <c r="AD86" s="21">
        <f>SUM($L85:AD85)</f>
        <v>0</v>
      </c>
      <c r="AE86" s="15">
        <f t="shared" ref="AE86" si="622">+AC86+1</f>
        <v>273</v>
      </c>
      <c r="AF86" s="21">
        <f>SUM($L85:AF85)</f>
        <v>0</v>
      </c>
      <c r="AG86" s="15">
        <f t="shared" ref="AG86" si="623">+AE86+1</f>
        <v>274</v>
      </c>
      <c r="AH86" s="21">
        <f>SUM($L85:AH85)</f>
        <v>0</v>
      </c>
      <c r="AI86" s="15">
        <f t="shared" ref="AI86" si="624">+AG86+1</f>
        <v>275</v>
      </c>
      <c r="AJ86" s="21">
        <f>SUM($L85:AJ85)</f>
        <v>0</v>
      </c>
      <c r="AK86" s="15">
        <f t="shared" ref="AK86" si="625">+AI86+1</f>
        <v>276</v>
      </c>
      <c r="AL86" s="21">
        <f>SUM($L85:AL85)</f>
        <v>0</v>
      </c>
      <c r="AM86" s="21"/>
      <c r="AN86" s="20"/>
      <c r="AO86" s="20"/>
      <c r="AP86" s="20"/>
      <c r="AQ86" s="20"/>
      <c r="AR86" s="22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7:80" s="19" customFormat="1" x14ac:dyDescent="0.25">
      <c r="G87" s="25" t="s">
        <v>17</v>
      </c>
      <c r="H87" s="28">
        <f t="shared" ref="H87" si="626">IF(O86=$C$11,P87,IF($C$11=Q86,R87,IF(S86=$C$11,T87,IF(U86=$C$11,V87,IF(W86=$C$11,X87,IF(Y86=$C$11,Z87,IF(AA86=$C$11,AB87,IF(AC86=$C$11,AD87,IF(AE86=$C$11,AF87,IF(AG86=$C$11,AH87,IF(AI86=$C$11,AJ87,IF($C$11=AK86,AL87,0))))))))))))</f>
        <v>0</v>
      </c>
      <c r="I87" s="31"/>
      <c r="J87" s="32"/>
      <c r="K87" s="31"/>
      <c r="L87" s="28"/>
      <c r="M87" s="26">
        <f t="shared" ref="M87" si="627">+AN82</f>
        <v>0</v>
      </c>
      <c r="N87" s="26"/>
      <c r="O87" s="27">
        <f t="shared" ref="O87" si="628">+O85</f>
        <v>0</v>
      </c>
      <c r="P87" s="28">
        <f t="shared" ref="P87" si="629">+M87+P85</f>
        <v>0</v>
      </c>
      <c r="Q87" s="27">
        <f t="shared" ref="Q87:AL87" si="630">+Q85+O87</f>
        <v>0</v>
      </c>
      <c r="R87" s="28">
        <f t="shared" si="630"/>
        <v>0</v>
      </c>
      <c r="S87" s="27">
        <f t="shared" si="630"/>
        <v>0</v>
      </c>
      <c r="T87" s="28">
        <f t="shared" si="630"/>
        <v>0</v>
      </c>
      <c r="U87" s="27">
        <f t="shared" si="630"/>
        <v>0</v>
      </c>
      <c r="V87" s="28">
        <f t="shared" si="630"/>
        <v>0</v>
      </c>
      <c r="W87" s="27">
        <f t="shared" si="630"/>
        <v>0</v>
      </c>
      <c r="X87" s="28">
        <f t="shared" si="630"/>
        <v>0</v>
      </c>
      <c r="Y87" s="27">
        <f t="shared" si="630"/>
        <v>0</v>
      </c>
      <c r="Z87" s="28">
        <f t="shared" si="630"/>
        <v>0</v>
      </c>
      <c r="AA87" s="27">
        <f t="shared" si="630"/>
        <v>0</v>
      </c>
      <c r="AB87" s="28">
        <f t="shared" si="630"/>
        <v>0</v>
      </c>
      <c r="AC87" s="27">
        <f t="shared" si="630"/>
        <v>0</v>
      </c>
      <c r="AD87" s="28">
        <f t="shared" si="630"/>
        <v>0</v>
      </c>
      <c r="AE87" s="27">
        <f t="shared" si="630"/>
        <v>0</v>
      </c>
      <c r="AF87" s="28">
        <f t="shared" si="630"/>
        <v>0</v>
      </c>
      <c r="AG87" s="27">
        <f t="shared" si="630"/>
        <v>0</v>
      </c>
      <c r="AH87" s="28">
        <f t="shared" si="630"/>
        <v>0</v>
      </c>
      <c r="AI87" s="27">
        <f t="shared" si="630"/>
        <v>0</v>
      </c>
      <c r="AJ87" s="28">
        <f t="shared" si="630"/>
        <v>0</v>
      </c>
      <c r="AK87" s="27">
        <f t="shared" si="630"/>
        <v>0</v>
      </c>
      <c r="AL87" s="28">
        <f t="shared" si="630"/>
        <v>0</v>
      </c>
      <c r="AM87" s="28"/>
      <c r="AN87" s="26"/>
      <c r="AO87" s="26"/>
      <c r="AP87" s="20"/>
      <c r="AQ87" s="20"/>
      <c r="AR87" s="22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23"/>
      <c r="BU87" s="23"/>
      <c r="BV87" s="23"/>
      <c r="BW87" s="23"/>
      <c r="BX87" s="23"/>
      <c r="BY87" s="23"/>
      <c r="BZ87" s="23"/>
      <c r="CA87" s="23"/>
      <c r="CB87" s="23"/>
    </row>
    <row r="88" spans="7:80" s="19" customFormat="1" x14ac:dyDescent="0.25">
      <c r="G88" s="8"/>
      <c r="H88" s="10"/>
      <c r="I88" s="21"/>
      <c r="J88" s="21"/>
      <c r="K88" s="3">
        <f t="shared" ref="K88" si="631">+K85+1</f>
        <v>24</v>
      </c>
      <c r="L88" s="7">
        <f t="shared" ref="L88" si="632">+AM85</f>
        <v>0</v>
      </c>
      <c r="M88" s="26"/>
      <c r="N88" s="26"/>
      <c r="O88" s="7">
        <f t="shared" ref="O88" si="633">IF($C$5=0,O85,O85+(O85*$C$5))</f>
        <v>0</v>
      </c>
      <c r="P88" s="7">
        <f>IF($C$10=$I$2,+(L88+O88)*$C$6/12,0)</f>
        <v>0</v>
      </c>
      <c r="Q88" s="7">
        <f t="shared" ref="Q88" si="634">IF(Q85=0,0,+O88)</f>
        <v>0</v>
      </c>
      <c r="R88" s="7">
        <f>IF($C$10=$I$2,+SUM(L88:Q88)*$C$6/12,0)</f>
        <v>0</v>
      </c>
      <c r="S88" s="7">
        <f t="shared" ref="S88" si="635">IF(S85=0,0,+Q88)</f>
        <v>0</v>
      </c>
      <c r="T88" s="7">
        <f>IF($C$10=$I$2,SUM(L88:S88)*$C$6/12,0)</f>
        <v>0</v>
      </c>
      <c r="U88" s="7">
        <f t="shared" ref="U88" si="636">IF(U85=0,0,+S88)</f>
        <v>0</v>
      </c>
      <c r="V88" s="7">
        <f>IF($C$10=$I$2,SUM(L88:U88)*$C$6/12,0)</f>
        <v>0</v>
      </c>
      <c r="W88" s="7">
        <f t="shared" ref="W88" si="637">IF(W85=0,0,+U88)</f>
        <v>0</v>
      </c>
      <c r="X88" s="7">
        <f>IF($C$10=$I$2,SUM(L88:W88)*$C$6/12,0)</f>
        <v>0</v>
      </c>
      <c r="Y88" s="7">
        <f t="shared" ref="Y88" si="638">IF(Y85=0,0,+W88)</f>
        <v>0</v>
      </c>
      <c r="Z88" s="7">
        <f>IF($C$10=$I$2,SUM(L88:Y88)*$C$6/12,0)</f>
        <v>0</v>
      </c>
      <c r="AA88" s="7">
        <f t="shared" ref="AA88" si="639">IF(AA85=0,0,+Y88)</f>
        <v>0</v>
      </c>
      <c r="AB88" s="7">
        <f>IF($C$10=$I$2,SUM(L88:AA88)*$C$6/12,0)</f>
        <v>0</v>
      </c>
      <c r="AC88" s="7">
        <f t="shared" ref="AC88" si="640">IF(AC85=0,0,+AA88)</f>
        <v>0</v>
      </c>
      <c r="AD88" s="7">
        <f>IF($C$10=$I$2,SUM(L88:AC88)*$C$6/12,0)</f>
        <v>0</v>
      </c>
      <c r="AE88" s="7">
        <f t="shared" ref="AE88" si="641">IF(AE85=0,0,+AC88)</f>
        <v>0</v>
      </c>
      <c r="AF88" s="7">
        <f>IF($C$10=$I$2,SUM(L88:AE88)*$C$6/12,0)</f>
        <v>0</v>
      </c>
      <c r="AG88" s="7">
        <f t="shared" ref="AG88" si="642">IF(AG85=0,0,+AE88)</f>
        <v>0</v>
      </c>
      <c r="AH88" s="7">
        <f>IF($C$10=$I$2,SUM(L88:AG88)*$C$6/12,0)</f>
        <v>0</v>
      </c>
      <c r="AI88" s="7">
        <f t="shared" ref="AI88" si="643">IF(AI85=0,0,+AG88)</f>
        <v>0</v>
      </c>
      <c r="AJ88" s="7">
        <f>IF($C$10=$I$2,SUM(L88:AI88)*$C$6/12,0)</f>
        <v>0</v>
      </c>
      <c r="AK88" s="7">
        <f t="shared" ref="AK88" si="644">IF(AK85=0,0,+AI88)</f>
        <v>0</v>
      </c>
      <c r="AL88" s="7">
        <f>IF($C$10=$I$2,SUM(L88:AK88)*$C$6/12,IF($C$10=$I$3,(L88+O88)*$C$6,0))</f>
        <v>0</v>
      </c>
      <c r="AM88" s="7">
        <f t="shared" ref="AM88" si="645">SUM(L88:AL88)</f>
        <v>0</v>
      </c>
      <c r="AN88" s="6">
        <f>+AN85+P88+R88+T88+V88+X88+Z88+AB88+AD88+AF88+AH88+AJ88+AL88</f>
        <v>0</v>
      </c>
      <c r="AO88" s="6">
        <f>+AO85+O88+Q88+S88+U88+W88+Y88+AA88+AC88+AE88+AG88+AI88+AK88</f>
        <v>0</v>
      </c>
      <c r="AP88" s="6">
        <f>+AP85+(AP85*$C$5)</f>
        <v>0</v>
      </c>
      <c r="AQ88" s="6">
        <f>+AP88-(AP88*$C$7)</f>
        <v>0</v>
      </c>
      <c r="AR88" s="22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7:80" s="19" customFormat="1" x14ac:dyDescent="0.25">
      <c r="G89" s="22" t="s">
        <v>16</v>
      </c>
      <c r="H89" s="9"/>
      <c r="I89" s="21">
        <f t="shared" ref="I89" si="646">IF(O89=$C$11,P89,IF($C$11=Q89,R89,IF(S89=$C$11,T89,IF(U89=$C$11,V89,IF(W89=$C$11,X89,IF(Y89=$C$11,Z89,IF(AA89=$C$11,AB89,IF(AC89=$C$11,AD89,IF(AE89=$C$11,AF89,IF(AG89=$C$11,AH89,IF(AI89=$C$11,AJ89,IF($C$11=AK89,AL89,0))))))))))))</f>
        <v>0</v>
      </c>
      <c r="J89" s="21"/>
      <c r="K89" s="5"/>
      <c r="L89" s="21"/>
      <c r="M89" s="26"/>
      <c r="N89" s="26"/>
      <c r="O89" s="15">
        <f t="shared" ref="O89" si="647">+O86+12</f>
        <v>277</v>
      </c>
      <c r="P89" s="21">
        <f>SUM($L88:P88)</f>
        <v>0</v>
      </c>
      <c r="Q89" s="15">
        <f t="shared" ref="Q89" si="648">+O89+1</f>
        <v>278</v>
      </c>
      <c r="R89" s="21">
        <f>SUM($L88:R88)</f>
        <v>0</v>
      </c>
      <c r="S89" s="15">
        <f t="shared" ref="S89" si="649">+Q89+1</f>
        <v>279</v>
      </c>
      <c r="T89" s="21">
        <f>SUM($L88:T88)</f>
        <v>0</v>
      </c>
      <c r="U89" s="15">
        <f t="shared" ref="U89" si="650">+S89+1</f>
        <v>280</v>
      </c>
      <c r="V89" s="21">
        <f>SUM($L88:V88)</f>
        <v>0</v>
      </c>
      <c r="W89" s="15">
        <f t="shared" ref="W89" si="651">+U89+1</f>
        <v>281</v>
      </c>
      <c r="X89" s="21">
        <f>SUM($L88:X88)</f>
        <v>0</v>
      </c>
      <c r="Y89" s="15">
        <f t="shared" ref="Y89" si="652">+W89+1</f>
        <v>282</v>
      </c>
      <c r="Z89" s="21">
        <f>SUM($L88:Z88)</f>
        <v>0</v>
      </c>
      <c r="AA89" s="15">
        <f t="shared" ref="AA89" si="653">+Y89+1</f>
        <v>283</v>
      </c>
      <c r="AB89" s="21">
        <f>SUM($L88:AB88)</f>
        <v>0</v>
      </c>
      <c r="AC89" s="15">
        <f t="shared" ref="AC89" si="654">+AA89+1</f>
        <v>284</v>
      </c>
      <c r="AD89" s="21">
        <f>SUM($L88:AD88)</f>
        <v>0</v>
      </c>
      <c r="AE89" s="15">
        <f t="shared" ref="AE89" si="655">+AC89+1</f>
        <v>285</v>
      </c>
      <c r="AF89" s="21">
        <f>SUM($L88:AF88)</f>
        <v>0</v>
      </c>
      <c r="AG89" s="15">
        <f t="shared" ref="AG89" si="656">+AE89+1</f>
        <v>286</v>
      </c>
      <c r="AH89" s="21">
        <f>SUM($L88:AH88)</f>
        <v>0</v>
      </c>
      <c r="AI89" s="15">
        <f t="shared" ref="AI89" si="657">+AG89+1</f>
        <v>287</v>
      </c>
      <c r="AJ89" s="21">
        <f>SUM($L88:AJ88)</f>
        <v>0</v>
      </c>
      <c r="AK89" s="15">
        <f t="shared" ref="AK89" si="658">+AI89+1</f>
        <v>288</v>
      </c>
      <c r="AL89" s="21">
        <f>SUM($L88:AL88)</f>
        <v>0</v>
      </c>
      <c r="AM89" s="21"/>
      <c r="AN89" s="20"/>
      <c r="AO89" s="20"/>
      <c r="AP89" s="20"/>
      <c r="AQ89" s="20"/>
      <c r="AR89" s="22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7:80" s="19" customFormat="1" x14ac:dyDescent="0.25">
      <c r="G90" s="25" t="s">
        <v>17</v>
      </c>
      <c r="H90" s="28">
        <f t="shared" ref="H90" si="659">IF(O89=$C$11,P90,IF($C$11=Q89,R90,IF(S89=$C$11,T90,IF(U89=$C$11,V90,IF(W89=$C$11,X90,IF(Y89=$C$11,Z90,IF(AA89=$C$11,AB90,IF(AC89=$C$11,AD90,IF(AE89=$C$11,AF90,IF(AG89=$C$11,AH90,IF(AI89=$C$11,AJ90,IF($C$11=AK89,AL90,0))))))))))))</f>
        <v>0</v>
      </c>
      <c r="I90" s="31"/>
      <c r="J90" s="32"/>
      <c r="K90" s="31"/>
      <c r="L90" s="28"/>
      <c r="M90" s="26">
        <f t="shared" ref="M90" si="660">+AN85</f>
        <v>0</v>
      </c>
      <c r="N90" s="26"/>
      <c r="O90" s="27">
        <f t="shared" ref="O90" si="661">+O88</f>
        <v>0</v>
      </c>
      <c r="P90" s="28">
        <f t="shared" ref="P90" si="662">+M90+P88</f>
        <v>0</v>
      </c>
      <c r="Q90" s="27">
        <f t="shared" ref="Q90:AL90" si="663">+Q88+O90</f>
        <v>0</v>
      </c>
      <c r="R90" s="28">
        <f t="shared" si="663"/>
        <v>0</v>
      </c>
      <c r="S90" s="27">
        <f t="shared" si="663"/>
        <v>0</v>
      </c>
      <c r="T90" s="28">
        <f t="shared" si="663"/>
        <v>0</v>
      </c>
      <c r="U90" s="27">
        <f t="shared" si="663"/>
        <v>0</v>
      </c>
      <c r="V90" s="28">
        <f t="shared" si="663"/>
        <v>0</v>
      </c>
      <c r="W90" s="27">
        <f t="shared" si="663"/>
        <v>0</v>
      </c>
      <c r="X90" s="28">
        <f t="shared" si="663"/>
        <v>0</v>
      </c>
      <c r="Y90" s="27">
        <f t="shared" si="663"/>
        <v>0</v>
      </c>
      <c r="Z90" s="28">
        <f t="shared" si="663"/>
        <v>0</v>
      </c>
      <c r="AA90" s="27">
        <f t="shared" si="663"/>
        <v>0</v>
      </c>
      <c r="AB90" s="28">
        <f t="shared" si="663"/>
        <v>0</v>
      </c>
      <c r="AC90" s="27">
        <f t="shared" si="663"/>
        <v>0</v>
      </c>
      <c r="AD90" s="28">
        <f t="shared" si="663"/>
        <v>0</v>
      </c>
      <c r="AE90" s="27">
        <f t="shared" si="663"/>
        <v>0</v>
      </c>
      <c r="AF90" s="28">
        <f t="shared" si="663"/>
        <v>0</v>
      </c>
      <c r="AG90" s="27">
        <f t="shared" si="663"/>
        <v>0</v>
      </c>
      <c r="AH90" s="28">
        <f t="shared" si="663"/>
        <v>0</v>
      </c>
      <c r="AI90" s="27">
        <f t="shared" si="663"/>
        <v>0</v>
      </c>
      <c r="AJ90" s="28">
        <f t="shared" si="663"/>
        <v>0</v>
      </c>
      <c r="AK90" s="27">
        <f t="shared" si="663"/>
        <v>0</v>
      </c>
      <c r="AL90" s="28">
        <f t="shared" si="663"/>
        <v>0</v>
      </c>
      <c r="AM90" s="28"/>
      <c r="AN90" s="26"/>
      <c r="AO90" s="26"/>
      <c r="AP90" s="20"/>
      <c r="AQ90" s="20"/>
      <c r="AR90" s="22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23"/>
      <c r="BU90" s="23"/>
      <c r="BV90" s="23"/>
      <c r="BW90" s="23"/>
      <c r="BX90" s="23"/>
      <c r="BY90" s="23"/>
      <c r="BZ90" s="23"/>
      <c r="CA90" s="23"/>
      <c r="CB90" s="23"/>
    </row>
    <row r="91" spans="7:80" s="19" customFormat="1" x14ac:dyDescent="0.25">
      <c r="G91" s="8"/>
      <c r="H91" s="10"/>
      <c r="I91" s="21"/>
      <c r="J91" s="21"/>
      <c r="K91" s="3">
        <f t="shared" ref="K91" si="664">+K88+1</f>
        <v>25</v>
      </c>
      <c r="L91" s="7">
        <f t="shared" ref="L91" si="665">+AM88</f>
        <v>0</v>
      </c>
      <c r="M91" s="26"/>
      <c r="N91" s="26"/>
      <c r="O91" s="7">
        <f t="shared" ref="O91" si="666">IF($C$5=0,O88,O88+(O88*$C$5))</f>
        <v>0</v>
      </c>
      <c r="P91" s="7">
        <f>IF($C$10=$I$2,+(L91+O91)*$C$6/12,0)</f>
        <v>0</v>
      </c>
      <c r="Q91" s="7">
        <f t="shared" ref="Q91" si="667">IF(Q88=0,0,+O91)</f>
        <v>0</v>
      </c>
      <c r="R91" s="7">
        <f>IF($C$10=$I$2,+SUM(L91:Q91)*$C$6/12,0)</f>
        <v>0</v>
      </c>
      <c r="S91" s="7">
        <f t="shared" ref="S91" si="668">IF(S88=0,0,+Q91)</f>
        <v>0</v>
      </c>
      <c r="T91" s="7">
        <f>IF($C$10=$I$2,SUM(L91:S91)*$C$6/12,0)</f>
        <v>0</v>
      </c>
      <c r="U91" s="7">
        <f t="shared" ref="U91" si="669">IF(U88=0,0,+S91)</f>
        <v>0</v>
      </c>
      <c r="V91" s="7">
        <f>IF($C$10=$I$2,SUM(L91:U91)*$C$6/12,0)</f>
        <v>0</v>
      </c>
      <c r="W91" s="7">
        <f t="shared" ref="W91" si="670">IF(W88=0,0,+U91)</f>
        <v>0</v>
      </c>
      <c r="X91" s="7">
        <f>IF($C$10=$I$2,SUM(L91:W91)*$C$6/12,0)</f>
        <v>0</v>
      </c>
      <c r="Y91" s="7">
        <f t="shared" ref="Y91" si="671">IF(Y88=0,0,+W91)</f>
        <v>0</v>
      </c>
      <c r="Z91" s="7">
        <f>IF($C$10=$I$2,SUM(L91:Y91)*$C$6/12,0)</f>
        <v>0</v>
      </c>
      <c r="AA91" s="7">
        <f t="shared" ref="AA91" si="672">IF(AA88=0,0,+Y91)</f>
        <v>0</v>
      </c>
      <c r="AB91" s="7">
        <f>IF($C$10=$I$2,SUM(L91:AA91)*$C$6/12,0)</f>
        <v>0</v>
      </c>
      <c r="AC91" s="7">
        <f t="shared" ref="AC91" si="673">IF(AC88=0,0,+AA91)</f>
        <v>0</v>
      </c>
      <c r="AD91" s="7">
        <f>IF($C$10=$I$2,SUM(L91:AC91)*$C$6/12,0)</f>
        <v>0</v>
      </c>
      <c r="AE91" s="7">
        <f t="shared" ref="AE91" si="674">IF(AE88=0,0,+AC91)</f>
        <v>0</v>
      </c>
      <c r="AF91" s="7">
        <f>IF($C$10=$I$2,SUM(L91:AE91)*$C$6/12,0)</f>
        <v>0</v>
      </c>
      <c r="AG91" s="7">
        <f t="shared" ref="AG91" si="675">IF(AG88=0,0,+AE91)</f>
        <v>0</v>
      </c>
      <c r="AH91" s="7">
        <f>IF($C$10=$I$2,SUM(L91:AG91)*$C$6/12,0)</f>
        <v>0</v>
      </c>
      <c r="AI91" s="7">
        <f t="shared" ref="AI91" si="676">IF(AI88=0,0,+AG91)</f>
        <v>0</v>
      </c>
      <c r="AJ91" s="7">
        <f>IF($C$10=$I$2,SUM(L91:AI91)*$C$6/12,0)</f>
        <v>0</v>
      </c>
      <c r="AK91" s="7">
        <f t="shared" ref="AK91" si="677">IF(AK88=0,0,+AI91)</f>
        <v>0</v>
      </c>
      <c r="AL91" s="7">
        <f>IF($C$10=$I$2,SUM(L91:AK91)*$C$6/12,IF($C$10=$I$3,(L91+O91)*$C$6,0))</f>
        <v>0</v>
      </c>
      <c r="AM91" s="7">
        <f t="shared" ref="AM91" si="678">SUM(L91:AL91)</f>
        <v>0</v>
      </c>
      <c r="AN91" s="6">
        <f>+AN88+P91+R91+T91+V91+X91+Z91+AB91+AD91+AF91+AH91+AJ91+AL91</f>
        <v>0</v>
      </c>
      <c r="AO91" s="6">
        <f>+AO88+O91+Q91+S91+U91+W91+Y91+AA91+AC91+AE91+AG91+AI91+AK91</f>
        <v>0</v>
      </c>
      <c r="AP91" s="6">
        <f>+AP88+(AP88*$C$5)</f>
        <v>0</v>
      </c>
      <c r="AQ91" s="6">
        <f>+AP91-(AP91*$C$7)</f>
        <v>0</v>
      </c>
      <c r="AR91" s="22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23"/>
      <c r="BU91" s="23"/>
      <c r="BV91" s="23"/>
      <c r="BW91" s="23"/>
      <c r="BX91" s="23"/>
      <c r="BY91" s="23"/>
      <c r="BZ91" s="23"/>
      <c r="CA91" s="23"/>
      <c r="CB91" s="23"/>
    </row>
    <row r="92" spans="7:80" s="19" customFormat="1" x14ac:dyDescent="0.25">
      <c r="G92" s="22" t="s">
        <v>16</v>
      </c>
      <c r="H92" s="9"/>
      <c r="I92" s="21">
        <f t="shared" ref="I92" si="679">IF(O92=$C$11,P92,IF($C$11=Q92,R92,IF(S92=$C$11,T92,IF(U92=$C$11,V92,IF(W92=$C$11,X92,IF(Y92=$C$11,Z92,IF(AA92=$C$11,AB92,IF(AC92=$C$11,AD92,IF(AE92=$C$11,AF92,IF(AG92=$C$11,AH92,IF(AI92=$C$11,AJ92,IF($C$11=AK92,AL92,0))))))))))))</f>
        <v>0</v>
      </c>
      <c r="J92" s="21"/>
      <c r="K92" s="5"/>
      <c r="L92" s="21"/>
      <c r="M92" s="26"/>
      <c r="N92" s="26"/>
      <c r="O92" s="15">
        <f t="shared" ref="O92" si="680">+O89+12</f>
        <v>289</v>
      </c>
      <c r="P92" s="21">
        <f>SUM($L91:P91)</f>
        <v>0</v>
      </c>
      <c r="Q92" s="15">
        <f t="shared" ref="Q92" si="681">+O92+1</f>
        <v>290</v>
      </c>
      <c r="R92" s="21">
        <f>SUM($L91:R91)</f>
        <v>0</v>
      </c>
      <c r="S92" s="15">
        <f t="shared" ref="S92" si="682">+Q92+1</f>
        <v>291</v>
      </c>
      <c r="T92" s="21">
        <f>SUM($L91:T91)</f>
        <v>0</v>
      </c>
      <c r="U92" s="15">
        <f t="shared" ref="U92" si="683">+S92+1</f>
        <v>292</v>
      </c>
      <c r="V92" s="21">
        <f>SUM($L91:V91)</f>
        <v>0</v>
      </c>
      <c r="W92" s="15">
        <f t="shared" ref="W92" si="684">+U92+1</f>
        <v>293</v>
      </c>
      <c r="X92" s="21">
        <f>SUM($L91:X91)</f>
        <v>0</v>
      </c>
      <c r="Y92" s="15">
        <f t="shared" ref="Y92" si="685">+W92+1</f>
        <v>294</v>
      </c>
      <c r="Z92" s="21">
        <f>SUM($L91:Z91)</f>
        <v>0</v>
      </c>
      <c r="AA92" s="15">
        <f t="shared" ref="AA92" si="686">+Y92+1</f>
        <v>295</v>
      </c>
      <c r="AB92" s="21">
        <f>SUM($L91:AB91)</f>
        <v>0</v>
      </c>
      <c r="AC92" s="15">
        <f t="shared" ref="AC92" si="687">+AA92+1</f>
        <v>296</v>
      </c>
      <c r="AD92" s="21">
        <f>SUM($L91:AD91)</f>
        <v>0</v>
      </c>
      <c r="AE92" s="15">
        <f t="shared" ref="AE92" si="688">+AC92+1</f>
        <v>297</v>
      </c>
      <c r="AF92" s="21">
        <f>SUM($L91:AF91)</f>
        <v>0</v>
      </c>
      <c r="AG92" s="15">
        <f t="shared" ref="AG92" si="689">+AE92+1</f>
        <v>298</v>
      </c>
      <c r="AH92" s="21">
        <f>SUM($L91:AH91)</f>
        <v>0</v>
      </c>
      <c r="AI92" s="15">
        <f t="shared" ref="AI92" si="690">+AG92+1</f>
        <v>299</v>
      </c>
      <c r="AJ92" s="21">
        <f>SUM($L91:AJ91)</f>
        <v>0</v>
      </c>
      <c r="AK92" s="15">
        <f t="shared" ref="AK92" si="691">+AI92+1</f>
        <v>300</v>
      </c>
      <c r="AL92" s="21">
        <f>SUM($L91:AL91)</f>
        <v>0</v>
      </c>
      <c r="AM92" s="21"/>
      <c r="AN92" s="20"/>
      <c r="AO92" s="20"/>
      <c r="AP92" s="20"/>
      <c r="AQ92" s="20"/>
      <c r="AR92" s="22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23"/>
      <c r="BU92" s="23"/>
      <c r="BV92" s="23"/>
      <c r="BW92" s="23"/>
      <c r="BX92" s="23"/>
      <c r="BY92" s="23"/>
      <c r="BZ92" s="23"/>
      <c r="CA92" s="23"/>
      <c r="CB92" s="23"/>
    </row>
    <row r="93" spans="7:80" s="19" customFormat="1" x14ac:dyDescent="0.25">
      <c r="G93" s="25" t="s">
        <v>17</v>
      </c>
      <c r="H93" s="28">
        <f t="shared" ref="H93" si="692">IF(O92=$C$11,P93,IF($C$11=Q92,R93,IF(S92=$C$11,T93,IF(U92=$C$11,V93,IF(W92=$C$11,X93,IF(Y92=$C$11,Z93,IF(AA92=$C$11,AB93,IF(AC92=$C$11,AD93,IF(AE92=$C$11,AF93,IF(AG92=$C$11,AH93,IF(AI92=$C$11,AJ93,IF($C$11=AK92,AL93,0))))))))))))</f>
        <v>0</v>
      </c>
      <c r="I93" s="31"/>
      <c r="J93" s="32"/>
      <c r="K93" s="31"/>
      <c r="L93" s="28"/>
      <c r="M93" s="26">
        <f t="shared" ref="M93" si="693">+AN88</f>
        <v>0</v>
      </c>
      <c r="N93" s="26"/>
      <c r="O93" s="27">
        <f t="shared" ref="O93" si="694">+O91</f>
        <v>0</v>
      </c>
      <c r="P93" s="28">
        <f t="shared" ref="P93" si="695">+M93+P91</f>
        <v>0</v>
      </c>
      <c r="Q93" s="27">
        <f t="shared" ref="Q93:AL93" si="696">+Q91+O93</f>
        <v>0</v>
      </c>
      <c r="R93" s="28">
        <f t="shared" si="696"/>
        <v>0</v>
      </c>
      <c r="S93" s="27">
        <f t="shared" si="696"/>
        <v>0</v>
      </c>
      <c r="T93" s="28">
        <f t="shared" si="696"/>
        <v>0</v>
      </c>
      <c r="U93" s="27">
        <f t="shared" si="696"/>
        <v>0</v>
      </c>
      <c r="V93" s="28">
        <f t="shared" si="696"/>
        <v>0</v>
      </c>
      <c r="W93" s="27">
        <f t="shared" si="696"/>
        <v>0</v>
      </c>
      <c r="X93" s="28">
        <f t="shared" si="696"/>
        <v>0</v>
      </c>
      <c r="Y93" s="27">
        <f t="shared" si="696"/>
        <v>0</v>
      </c>
      <c r="Z93" s="28">
        <f t="shared" si="696"/>
        <v>0</v>
      </c>
      <c r="AA93" s="27">
        <f t="shared" si="696"/>
        <v>0</v>
      </c>
      <c r="AB93" s="28">
        <f t="shared" si="696"/>
        <v>0</v>
      </c>
      <c r="AC93" s="27">
        <f t="shared" si="696"/>
        <v>0</v>
      </c>
      <c r="AD93" s="28">
        <f t="shared" si="696"/>
        <v>0</v>
      </c>
      <c r="AE93" s="27">
        <f t="shared" si="696"/>
        <v>0</v>
      </c>
      <c r="AF93" s="28">
        <f t="shared" si="696"/>
        <v>0</v>
      </c>
      <c r="AG93" s="27">
        <f t="shared" si="696"/>
        <v>0</v>
      </c>
      <c r="AH93" s="28">
        <f t="shared" si="696"/>
        <v>0</v>
      </c>
      <c r="AI93" s="27">
        <f t="shared" si="696"/>
        <v>0</v>
      </c>
      <c r="AJ93" s="28">
        <f t="shared" si="696"/>
        <v>0</v>
      </c>
      <c r="AK93" s="27">
        <f t="shared" si="696"/>
        <v>0</v>
      </c>
      <c r="AL93" s="28">
        <f t="shared" si="696"/>
        <v>0</v>
      </c>
      <c r="AM93" s="28"/>
      <c r="AN93" s="26"/>
      <c r="AO93" s="26"/>
      <c r="AP93" s="20"/>
      <c r="AQ93" s="20"/>
      <c r="AR93" s="22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23"/>
      <c r="BU93" s="23"/>
      <c r="BV93" s="23"/>
      <c r="BW93" s="23"/>
      <c r="BX93" s="23"/>
      <c r="BY93" s="23"/>
      <c r="BZ93" s="23"/>
      <c r="CA93" s="23"/>
      <c r="CB93" s="23"/>
    </row>
    <row r="94" spans="7:80" s="19" customFormat="1" x14ac:dyDescent="0.25">
      <c r="G94" s="8"/>
      <c r="H94" s="10"/>
      <c r="I94" s="21"/>
      <c r="J94" s="21"/>
      <c r="K94" s="3">
        <f t="shared" ref="K94" si="697">+K91+1</f>
        <v>26</v>
      </c>
      <c r="L94" s="7">
        <f t="shared" ref="L94" si="698">+AM91</f>
        <v>0</v>
      </c>
      <c r="M94" s="26"/>
      <c r="N94" s="26"/>
      <c r="O94" s="7">
        <f t="shared" ref="O94" si="699">IF($C$5=0,O91,O91+(O91*$C$5))</f>
        <v>0</v>
      </c>
      <c r="P94" s="7">
        <f>IF($C$10=$I$2,+(L94+O94)*$C$6/12,0)</f>
        <v>0</v>
      </c>
      <c r="Q94" s="7">
        <f t="shared" ref="Q94" si="700">IF(Q91=0,0,+O94)</f>
        <v>0</v>
      </c>
      <c r="R94" s="7">
        <f>IF($C$10=$I$2,+SUM(L94:Q94)*$C$6/12,0)</f>
        <v>0</v>
      </c>
      <c r="S94" s="7">
        <f t="shared" ref="S94" si="701">IF(S91=0,0,+Q94)</f>
        <v>0</v>
      </c>
      <c r="T94" s="7">
        <f>IF($C$10=$I$2,SUM(L94:S94)*$C$6/12,0)</f>
        <v>0</v>
      </c>
      <c r="U94" s="7">
        <f t="shared" ref="U94" si="702">IF(U91=0,0,+S94)</f>
        <v>0</v>
      </c>
      <c r="V94" s="7">
        <f>IF($C$10=$I$2,SUM(L94:U94)*$C$6/12,0)</f>
        <v>0</v>
      </c>
      <c r="W94" s="7">
        <f t="shared" ref="W94" si="703">IF(W91=0,0,+U94)</f>
        <v>0</v>
      </c>
      <c r="X94" s="7">
        <f>IF($C$10=$I$2,SUM(L94:W94)*$C$6/12,0)</f>
        <v>0</v>
      </c>
      <c r="Y94" s="7">
        <f t="shared" ref="Y94" si="704">IF(Y91=0,0,+W94)</f>
        <v>0</v>
      </c>
      <c r="Z94" s="7">
        <f>IF($C$10=$I$2,SUM(L94:Y94)*$C$6/12,0)</f>
        <v>0</v>
      </c>
      <c r="AA94" s="7">
        <f t="shared" ref="AA94" si="705">IF(AA91=0,0,+Y94)</f>
        <v>0</v>
      </c>
      <c r="AB94" s="7">
        <f>IF($C$10=$I$2,SUM(L94:AA94)*$C$6/12,0)</f>
        <v>0</v>
      </c>
      <c r="AC94" s="7">
        <f t="shared" ref="AC94" si="706">IF(AC91=0,0,+AA94)</f>
        <v>0</v>
      </c>
      <c r="AD94" s="7">
        <f>IF($C$10=$I$2,SUM(L94:AC94)*$C$6/12,0)</f>
        <v>0</v>
      </c>
      <c r="AE94" s="7">
        <f t="shared" ref="AE94" si="707">IF(AE91=0,0,+AC94)</f>
        <v>0</v>
      </c>
      <c r="AF94" s="7">
        <f>IF($C$10=$I$2,SUM(L94:AE94)*$C$6/12,0)</f>
        <v>0</v>
      </c>
      <c r="AG94" s="7">
        <f t="shared" ref="AG94" si="708">IF(AG91=0,0,+AE94)</f>
        <v>0</v>
      </c>
      <c r="AH94" s="7">
        <f>IF($C$10=$I$2,SUM(L94:AG94)*$C$6/12,0)</f>
        <v>0</v>
      </c>
      <c r="AI94" s="7">
        <f t="shared" ref="AI94" si="709">IF(AI91=0,0,+AG94)</f>
        <v>0</v>
      </c>
      <c r="AJ94" s="7">
        <f>IF($C$10=$I$2,SUM(L94:AI94)*$C$6/12,0)</f>
        <v>0</v>
      </c>
      <c r="AK94" s="7">
        <f t="shared" ref="AK94" si="710">IF(AK91=0,0,+AI94)</f>
        <v>0</v>
      </c>
      <c r="AL94" s="7">
        <f>IF($C$10=$I$2,SUM(L94:AK94)*$C$6/12,IF($C$10=$I$3,(L94+O94)*$C$6,0))</f>
        <v>0</v>
      </c>
      <c r="AM94" s="7">
        <f t="shared" ref="AM94" si="711">SUM(L94:AL94)</f>
        <v>0</v>
      </c>
      <c r="AN94" s="6">
        <f>+AN91+P94+R94+T94+V94+X94+Z94+AB94+AD94+AF94+AH94+AJ94+AL94</f>
        <v>0</v>
      </c>
      <c r="AO94" s="6">
        <f>+AO91+O94+Q94+S94+U94+W94+Y94+AA94+AC94+AE94+AG94+AI94+AK94</f>
        <v>0</v>
      </c>
      <c r="AP94" s="6">
        <f>+AP91+(AP91*$C$5)</f>
        <v>0</v>
      </c>
      <c r="AQ94" s="6">
        <f>+AP94-(AP94*$C$7)</f>
        <v>0</v>
      </c>
      <c r="AR94" s="22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7:80" s="19" customFormat="1" x14ac:dyDescent="0.25">
      <c r="G95" s="22" t="s">
        <v>16</v>
      </c>
      <c r="H95" s="9"/>
      <c r="I95" s="21">
        <f t="shared" ref="I95" si="712">IF(O95=$C$11,P95,IF($C$11=Q95,R95,IF(S95=$C$11,T95,IF(U95=$C$11,V95,IF(W95=$C$11,X95,IF(Y95=$C$11,Z95,IF(AA95=$C$11,AB95,IF(AC95=$C$11,AD95,IF(AE95=$C$11,AF95,IF(AG95=$C$11,AH95,IF(AI95=$C$11,AJ95,IF($C$11=AK95,AL95,0))))))))))))</f>
        <v>0</v>
      </c>
      <c r="J95" s="21"/>
      <c r="K95" s="5"/>
      <c r="L95" s="21"/>
      <c r="M95" s="26"/>
      <c r="N95" s="26"/>
      <c r="O95" s="15">
        <f t="shared" ref="O95" si="713">+O92+12</f>
        <v>301</v>
      </c>
      <c r="P95" s="21">
        <f>SUM($L94:P94)</f>
        <v>0</v>
      </c>
      <c r="Q95" s="15">
        <f t="shared" ref="Q95" si="714">+O95+1</f>
        <v>302</v>
      </c>
      <c r="R95" s="21">
        <f>SUM($L94:R94)</f>
        <v>0</v>
      </c>
      <c r="S95" s="15">
        <f t="shared" ref="S95" si="715">+Q95+1</f>
        <v>303</v>
      </c>
      <c r="T95" s="21">
        <f>SUM($L94:T94)</f>
        <v>0</v>
      </c>
      <c r="U95" s="15">
        <f t="shared" ref="U95" si="716">+S95+1</f>
        <v>304</v>
      </c>
      <c r="V95" s="21">
        <f>SUM($L94:V94)</f>
        <v>0</v>
      </c>
      <c r="W95" s="15">
        <f t="shared" ref="W95" si="717">+U95+1</f>
        <v>305</v>
      </c>
      <c r="X95" s="21">
        <f>SUM($L94:X94)</f>
        <v>0</v>
      </c>
      <c r="Y95" s="15">
        <f t="shared" ref="Y95" si="718">+W95+1</f>
        <v>306</v>
      </c>
      <c r="Z95" s="21">
        <f>SUM($L94:Z94)</f>
        <v>0</v>
      </c>
      <c r="AA95" s="15">
        <f t="shared" ref="AA95" si="719">+Y95+1</f>
        <v>307</v>
      </c>
      <c r="AB95" s="21">
        <f>SUM($L94:AB94)</f>
        <v>0</v>
      </c>
      <c r="AC95" s="15">
        <f t="shared" ref="AC95" si="720">+AA95+1</f>
        <v>308</v>
      </c>
      <c r="AD95" s="21">
        <f>SUM($L94:AD94)</f>
        <v>0</v>
      </c>
      <c r="AE95" s="15">
        <f t="shared" ref="AE95" si="721">+AC95+1</f>
        <v>309</v>
      </c>
      <c r="AF95" s="21">
        <f>SUM($L94:AF94)</f>
        <v>0</v>
      </c>
      <c r="AG95" s="15">
        <f t="shared" ref="AG95" si="722">+AE95+1</f>
        <v>310</v>
      </c>
      <c r="AH95" s="21">
        <f>SUM($L94:AH94)</f>
        <v>0</v>
      </c>
      <c r="AI95" s="15">
        <f t="shared" ref="AI95" si="723">+AG95+1</f>
        <v>311</v>
      </c>
      <c r="AJ95" s="21">
        <f>SUM($L94:AJ94)</f>
        <v>0</v>
      </c>
      <c r="AK95" s="15">
        <f t="shared" ref="AK95" si="724">+AI95+1</f>
        <v>312</v>
      </c>
      <c r="AL95" s="21">
        <f>SUM($L94:AL94)</f>
        <v>0</v>
      </c>
      <c r="AM95" s="21"/>
      <c r="AN95" s="20"/>
      <c r="AO95" s="20"/>
      <c r="AP95" s="20"/>
      <c r="AQ95" s="20"/>
      <c r="AR95" s="22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7:80" s="19" customFormat="1" x14ac:dyDescent="0.25">
      <c r="G96" s="25" t="s">
        <v>17</v>
      </c>
      <c r="H96" s="28">
        <f t="shared" ref="H96" si="725">IF(O95=$C$11,P96,IF($C$11=Q95,R96,IF(S95=$C$11,T96,IF(U95=$C$11,V96,IF(W95=$C$11,X96,IF(Y95=$C$11,Z96,IF(AA95=$C$11,AB96,IF(AC95=$C$11,AD96,IF(AE95=$C$11,AF96,IF(AG95=$C$11,AH96,IF(AI95=$C$11,AJ96,IF($C$11=AK95,AL96,0))))))))))))</f>
        <v>0</v>
      </c>
      <c r="I96" s="31"/>
      <c r="J96" s="32"/>
      <c r="K96" s="31"/>
      <c r="L96" s="28"/>
      <c r="M96" s="26">
        <f t="shared" ref="M96" si="726">+AN91</f>
        <v>0</v>
      </c>
      <c r="N96" s="26"/>
      <c r="O96" s="27">
        <f t="shared" ref="O96" si="727">+O94</f>
        <v>0</v>
      </c>
      <c r="P96" s="28">
        <f t="shared" ref="P96" si="728">+M96+P94</f>
        <v>0</v>
      </c>
      <c r="Q96" s="27">
        <f t="shared" ref="Q96:AL96" si="729">+Q94+O96</f>
        <v>0</v>
      </c>
      <c r="R96" s="28">
        <f t="shared" si="729"/>
        <v>0</v>
      </c>
      <c r="S96" s="27">
        <f t="shared" si="729"/>
        <v>0</v>
      </c>
      <c r="T96" s="28">
        <f t="shared" si="729"/>
        <v>0</v>
      </c>
      <c r="U96" s="27">
        <f t="shared" si="729"/>
        <v>0</v>
      </c>
      <c r="V96" s="28">
        <f t="shared" si="729"/>
        <v>0</v>
      </c>
      <c r="W96" s="27">
        <f t="shared" si="729"/>
        <v>0</v>
      </c>
      <c r="X96" s="28">
        <f t="shared" si="729"/>
        <v>0</v>
      </c>
      <c r="Y96" s="27">
        <f t="shared" si="729"/>
        <v>0</v>
      </c>
      <c r="Z96" s="28">
        <f t="shared" si="729"/>
        <v>0</v>
      </c>
      <c r="AA96" s="27">
        <f t="shared" si="729"/>
        <v>0</v>
      </c>
      <c r="AB96" s="28">
        <f t="shared" si="729"/>
        <v>0</v>
      </c>
      <c r="AC96" s="27">
        <f t="shared" si="729"/>
        <v>0</v>
      </c>
      <c r="AD96" s="28">
        <f t="shared" si="729"/>
        <v>0</v>
      </c>
      <c r="AE96" s="27">
        <f t="shared" si="729"/>
        <v>0</v>
      </c>
      <c r="AF96" s="28">
        <f t="shared" si="729"/>
        <v>0</v>
      </c>
      <c r="AG96" s="27">
        <f t="shared" si="729"/>
        <v>0</v>
      </c>
      <c r="AH96" s="28">
        <f t="shared" si="729"/>
        <v>0</v>
      </c>
      <c r="AI96" s="27">
        <f t="shared" si="729"/>
        <v>0</v>
      </c>
      <c r="AJ96" s="28">
        <f t="shared" si="729"/>
        <v>0</v>
      </c>
      <c r="AK96" s="27">
        <f t="shared" si="729"/>
        <v>0</v>
      </c>
      <c r="AL96" s="28">
        <f t="shared" si="729"/>
        <v>0</v>
      </c>
      <c r="AM96" s="28"/>
      <c r="AN96" s="26"/>
      <c r="AO96" s="26"/>
      <c r="AP96" s="20"/>
      <c r="AQ96" s="20"/>
      <c r="AR96" s="22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7:80" s="19" customFormat="1" x14ac:dyDescent="0.25">
      <c r="G97" s="8"/>
      <c r="H97" s="10"/>
      <c r="I97" s="21"/>
      <c r="J97" s="21"/>
      <c r="K97" s="3">
        <f t="shared" ref="K97" si="730">+K94+1</f>
        <v>27</v>
      </c>
      <c r="L97" s="7">
        <f t="shared" ref="L97" si="731">+AM94</f>
        <v>0</v>
      </c>
      <c r="M97" s="26"/>
      <c r="N97" s="26"/>
      <c r="O97" s="7">
        <f t="shared" ref="O97" si="732">IF($C$5=0,O94,O94+(O94*$C$5))</f>
        <v>0</v>
      </c>
      <c r="P97" s="7">
        <f>IF($C$10=$I$2,+(L97+O97)*$C$6/12,0)</f>
        <v>0</v>
      </c>
      <c r="Q97" s="7">
        <f t="shared" ref="Q97" si="733">IF(Q94=0,0,+O97)</f>
        <v>0</v>
      </c>
      <c r="R97" s="7">
        <f>IF($C$10=$I$2,+SUM(L97:Q97)*$C$6/12,0)</f>
        <v>0</v>
      </c>
      <c r="S97" s="7">
        <f t="shared" ref="S97" si="734">IF(S94=0,0,+Q97)</f>
        <v>0</v>
      </c>
      <c r="T97" s="7">
        <f>IF($C$10=$I$2,SUM(L97:S97)*$C$6/12,0)</f>
        <v>0</v>
      </c>
      <c r="U97" s="7">
        <f t="shared" ref="U97" si="735">IF(U94=0,0,+S97)</f>
        <v>0</v>
      </c>
      <c r="V97" s="7">
        <f>IF($C$10=$I$2,SUM(L97:U97)*$C$6/12,0)</f>
        <v>0</v>
      </c>
      <c r="W97" s="7">
        <f t="shared" ref="W97" si="736">IF(W94=0,0,+U97)</f>
        <v>0</v>
      </c>
      <c r="X97" s="7">
        <f>IF($C$10=$I$2,SUM(L97:W97)*$C$6/12,0)</f>
        <v>0</v>
      </c>
      <c r="Y97" s="7">
        <f t="shared" ref="Y97" si="737">IF(Y94=0,0,+W97)</f>
        <v>0</v>
      </c>
      <c r="Z97" s="7">
        <f>IF($C$10=$I$2,SUM(L97:Y97)*$C$6/12,0)</f>
        <v>0</v>
      </c>
      <c r="AA97" s="7">
        <f t="shared" ref="AA97" si="738">IF(AA94=0,0,+Y97)</f>
        <v>0</v>
      </c>
      <c r="AB97" s="7">
        <f>IF($C$10=$I$2,SUM(L97:AA97)*$C$6/12,0)</f>
        <v>0</v>
      </c>
      <c r="AC97" s="7">
        <f t="shared" ref="AC97" si="739">IF(AC94=0,0,+AA97)</f>
        <v>0</v>
      </c>
      <c r="AD97" s="7">
        <f>IF($C$10=$I$2,SUM(L97:AC97)*$C$6/12,0)</f>
        <v>0</v>
      </c>
      <c r="AE97" s="7">
        <f t="shared" ref="AE97" si="740">IF(AE94=0,0,+AC97)</f>
        <v>0</v>
      </c>
      <c r="AF97" s="7">
        <f>IF($C$10=$I$2,SUM(L97:AE97)*$C$6/12,0)</f>
        <v>0</v>
      </c>
      <c r="AG97" s="7">
        <f t="shared" ref="AG97" si="741">IF(AG94=0,0,+AE97)</f>
        <v>0</v>
      </c>
      <c r="AH97" s="7">
        <f>IF($C$10=$I$2,SUM(L97:AG97)*$C$6/12,0)</f>
        <v>0</v>
      </c>
      <c r="AI97" s="7">
        <f t="shared" ref="AI97" si="742">IF(AI94=0,0,+AG97)</f>
        <v>0</v>
      </c>
      <c r="AJ97" s="7">
        <f>IF($C$10=$I$2,SUM(L97:AI97)*$C$6/12,0)</f>
        <v>0</v>
      </c>
      <c r="AK97" s="7">
        <f t="shared" ref="AK97" si="743">IF(AK94=0,0,+AI97)</f>
        <v>0</v>
      </c>
      <c r="AL97" s="7">
        <f>IF($C$10=$I$2,SUM(L97:AK97)*$C$6/12,IF($C$10=$I$3,(L97+O97)*$C$6,0))</f>
        <v>0</v>
      </c>
      <c r="AM97" s="7">
        <f t="shared" ref="AM97" si="744">SUM(L97:AL97)</f>
        <v>0</v>
      </c>
      <c r="AN97" s="6">
        <f>+AN94+P97+R97+T97+V97+X97+Z97+AB97+AD97+AF97+AH97+AJ97+AL97</f>
        <v>0</v>
      </c>
      <c r="AO97" s="6">
        <f>+AO94+O97+Q97+S97+U97+W97+Y97+AA97+AC97+AE97+AG97+AI97+AK97</f>
        <v>0</v>
      </c>
      <c r="AP97" s="6">
        <f>+AP94+(AP94*$C$5)</f>
        <v>0</v>
      </c>
      <c r="AQ97" s="6">
        <f>+AP97-(AP97*$C$7)</f>
        <v>0</v>
      </c>
      <c r="AR97" s="22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23"/>
      <c r="BU97" s="23"/>
      <c r="BV97" s="23"/>
      <c r="BW97" s="23"/>
      <c r="BX97" s="23"/>
      <c r="BY97" s="23"/>
      <c r="BZ97" s="23"/>
      <c r="CA97" s="23"/>
      <c r="CB97" s="23"/>
    </row>
    <row r="98" spans="7:80" s="19" customFormat="1" x14ac:dyDescent="0.25">
      <c r="G98" s="22" t="s">
        <v>16</v>
      </c>
      <c r="H98" s="9"/>
      <c r="I98" s="21">
        <f t="shared" ref="I98" si="745">IF(O98=$C$11,P98,IF($C$11=Q98,R98,IF(S98=$C$11,T98,IF(U98=$C$11,V98,IF(W98=$C$11,X98,IF(Y98=$C$11,Z98,IF(AA98=$C$11,AB98,IF(AC98=$C$11,AD98,IF(AE98=$C$11,AF98,IF(AG98=$C$11,AH98,IF(AI98=$C$11,AJ98,IF($C$11=AK98,AL98,0))))))))))))</f>
        <v>0</v>
      </c>
      <c r="J98" s="21"/>
      <c r="K98" s="5"/>
      <c r="L98" s="21"/>
      <c r="M98" s="26"/>
      <c r="N98" s="26"/>
      <c r="O98" s="15">
        <f t="shared" ref="O98" si="746">+O95+12</f>
        <v>313</v>
      </c>
      <c r="P98" s="21">
        <f>SUM($L97:P97)</f>
        <v>0</v>
      </c>
      <c r="Q98" s="15">
        <f t="shared" ref="Q98" si="747">+O98+1</f>
        <v>314</v>
      </c>
      <c r="R98" s="21">
        <f>SUM($L97:R97)</f>
        <v>0</v>
      </c>
      <c r="S98" s="15">
        <f t="shared" ref="S98" si="748">+Q98+1</f>
        <v>315</v>
      </c>
      <c r="T98" s="21">
        <f>SUM($L97:T97)</f>
        <v>0</v>
      </c>
      <c r="U98" s="15">
        <f t="shared" ref="U98" si="749">+S98+1</f>
        <v>316</v>
      </c>
      <c r="V98" s="21">
        <f>SUM($L97:V97)</f>
        <v>0</v>
      </c>
      <c r="W98" s="15">
        <f t="shared" ref="W98" si="750">+U98+1</f>
        <v>317</v>
      </c>
      <c r="X98" s="21">
        <f>SUM($L97:X97)</f>
        <v>0</v>
      </c>
      <c r="Y98" s="15">
        <f t="shared" ref="Y98" si="751">+W98+1</f>
        <v>318</v>
      </c>
      <c r="Z98" s="21">
        <f>SUM($L97:Z97)</f>
        <v>0</v>
      </c>
      <c r="AA98" s="15">
        <f t="shared" ref="AA98" si="752">+Y98+1</f>
        <v>319</v>
      </c>
      <c r="AB98" s="21">
        <f>SUM($L97:AB97)</f>
        <v>0</v>
      </c>
      <c r="AC98" s="15">
        <f t="shared" ref="AC98" si="753">+AA98+1</f>
        <v>320</v>
      </c>
      <c r="AD98" s="21">
        <f>SUM($L97:AD97)</f>
        <v>0</v>
      </c>
      <c r="AE98" s="15">
        <f t="shared" ref="AE98" si="754">+AC98+1</f>
        <v>321</v>
      </c>
      <c r="AF98" s="21">
        <f>SUM($L97:AF97)</f>
        <v>0</v>
      </c>
      <c r="AG98" s="15">
        <f t="shared" ref="AG98" si="755">+AE98+1</f>
        <v>322</v>
      </c>
      <c r="AH98" s="21">
        <f>SUM($L97:AH97)</f>
        <v>0</v>
      </c>
      <c r="AI98" s="15">
        <f t="shared" ref="AI98" si="756">+AG98+1</f>
        <v>323</v>
      </c>
      <c r="AJ98" s="21">
        <f>SUM($L97:AJ97)</f>
        <v>0</v>
      </c>
      <c r="AK98" s="15">
        <f t="shared" ref="AK98" si="757">+AI98+1</f>
        <v>324</v>
      </c>
      <c r="AL98" s="21">
        <f>SUM($L97:AL97)</f>
        <v>0</v>
      </c>
      <c r="AM98" s="21"/>
      <c r="AN98" s="20"/>
      <c r="AO98" s="20"/>
      <c r="AP98" s="20"/>
      <c r="AQ98" s="20"/>
      <c r="AR98" s="22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23"/>
      <c r="BU98" s="23"/>
      <c r="BV98" s="23"/>
      <c r="BW98" s="23"/>
      <c r="BX98" s="23"/>
      <c r="BY98" s="23"/>
      <c r="BZ98" s="23"/>
      <c r="CA98" s="23"/>
      <c r="CB98" s="23"/>
    </row>
    <row r="99" spans="7:80" s="19" customFormat="1" x14ac:dyDescent="0.25">
      <c r="G99" s="25" t="s">
        <v>17</v>
      </c>
      <c r="H99" s="28">
        <f t="shared" ref="H99" si="758">IF(O98=$C$11,P99,IF($C$11=Q98,R99,IF(S98=$C$11,T99,IF(U98=$C$11,V99,IF(W98=$C$11,X99,IF(Y98=$C$11,Z99,IF(AA98=$C$11,AB99,IF(AC98=$C$11,AD99,IF(AE98=$C$11,AF99,IF(AG98=$C$11,AH99,IF(AI98=$C$11,AJ99,IF($C$11=AK98,AL99,0))))))))))))</f>
        <v>0</v>
      </c>
      <c r="I99" s="31"/>
      <c r="J99" s="32"/>
      <c r="K99" s="31"/>
      <c r="L99" s="28"/>
      <c r="M99" s="26">
        <f t="shared" ref="M99" si="759">+AN94</f>
        <v>0</v>
      </c>
      <c r="N99" s="26"/>
      <c r="O99" s="27">
        <f t="shared" ref="O99" si="760">+O97</f>
        <v>0</v>
      </c>
      <c r="P99" s="28">
        <f t="shared" ref="P99" si="761">+M99+P97</f>
        <v>0</v>
      </c>
      <c r="Q99" s="27">
        <f t="shared" ref="Q99:AL99" si="762">+Q97+O99</f>
        <v>0</v>
      </c>
      <c r="R99" s="28">
        <f t="shared" si="762"/>
        <v>0</v>
      </c>
      <c r="S99" s="27">
        <f t="shared" si="762"/>
        <v>0</v>
      </c>
      <c r="T99" s="28">
        <f t="shared" si="762"/>
        <v>0</v>
      </c>
      <c r="U99" s="27">
        <f t="shared" si="762"/>
        <v>0</v>
      </c>
      <c r="V99" s="28">
        <f t="shared" si="762"/>
        <v>0</v>
      </c>
      <c r="W99" s="27">
        <f t="shared" si="762"/>
        <v>0</v>
      </c>
      <c r="X99" s="28">
        <f t="shared" si="762"/>
        <v>0</v>
      </c>
      <c r="Y99" s="27">
        <f t="shared" si="762"/>
        <v>0</v>
      </c>
      <c r="Z99" s="28">
        <f t="shared" si="762"/>
        <v>0</v>
      </c>
      <c r="AA99" s="27">
        <f t="shared" si="762"/>
        <v>0</v>
      </c>
      <c r="AB99" s="28">
        <f t="shared" si="762"/>
        <v>0</v>
      </c>
      <c r="AC99" s="27">
        <f t="shared" si="762"/>
        <v>0</v>
      </c>
      <c r="AD99" s="28">
        <f t="shared" si="762"/>
        <v>0</v>
      </c>
      <c r="AE99" s="27">
        <f t="shared" si="762"/>
        <v>0</v>
      </c>
      <c r="AF99" s="28">
        <f t="shared" si="762"/>
        <v>0</v>
      </c>
      <c r="AG99" s="27">
        <f t="shared" si="762"/>
        <v>0</v>
      </c>
      <c r="AH99" s="28">
        <f t="shared" si="762"/>
        <v>0</v>
      </c>
      <c r="AI99" s="27">
        <f t="shared" si="762"/>
        <v>0</v>
      </c>
      <c r="AJ99" s="28">
        <f t="shared" si="762"/>
        <v>0</v>
      </c>
      <c r="AK99" s="27">
        <f t="shared" si="762"/>
        <v>0</v>
      </c>
      <c r="AL99" s="28">
        <f t="shared" si="762"/>
        <v>0</v>
      </c>
      <c r="AM99" s="28"/>
      <c r="AN99" s="26"/>
      <c r="AO99" s="26"/>
      <c r="AP99" s="20"/>
      <c r="AQ99" s="20"/>
      <c r="AR99" s="22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23"/>
      <c r="BU99" s="23"/>
      <c r="BV99" s="23"/>
      <c r="BW99" s="23"/>
      <c r="BX99" s="23"/>
      <c r="BY99" s="23"/>
      <c r="BZ99" s="23"/>
      <c r="CA99" s="23"/>
      <c r="CB99" s="23"/>
    </row>
    <row r="100" spans="7:80" s="19" customFormat="1" x14ac:dyDescent="0.25">
      <c r="G100" s="8"/>
      <c r="H100" s="10"/>
      <c r="I100" s="21"/>
      <c r="J100" s="21"/>
      <c r="K100" s="3">
        <f t="shared" ref="K100" si="763">+K97+1</f>
        <v>28</v>
      </c>
      <c r="L100" s="7">
        <f t="shared" ref="L100" si="764">+AM97</f>
        <v>0</v>
      </c>
      <c r="M100" s="26"/>
      <c r="N100" s="26"/>
      <c r="O100" s="7">
        <f t="shared" ref="O100" si="765">IF($C$5=0,O97,O97+(O97*$C$5))</f>
        <v>0</v>
      </c>
      <c r="P100" s="7">
        <f>IF($C$10=$I$2,+(L100+O100)*$C$6/12,0)</f>
        <v>0</v>
      </c>
      <c r="Q100" s="7">
        <f t="shared" ref="Q100" si="766">IF(Q97=0,0,+O100)</f>
        <v>0</v>
      </c>
      <c r="R100" s="7">
        <f>IF($C$10=$I$2,+SUM(L100:Q100)*$C$6/12,0)</f>
        <v>0</v>
      </c>
      <c r="S100" s="7">
        <f t="shared" ref="S100" si="767">IF(S97=0,0,+Q100)</f>
        <v>0</v>
      </c>
      <c r="T100" s="7">
        <f>IF($C$10=$I$2,SUM(L100:S100)*$C$6/12,0)</f>
        <v>0</v>
      </c>
      <c r="U100" s="7">
        <f t="shared" ref="U100" si="768">IF(U97=0,0,+S100)</f>
        <v>0</v>
      </c>
      <c r="V100" s="7">
        <f>IF($C$10=$I$2,SUM(L100:U100)*$C$6/12,0)</f>
        <v>0</v>
      </c>
      <c r="W100" s="7">
        <f t="shared" ref="W100" si="769">IF(W97=0,0,+U100)</f>
        <v>0</v>
      </c>
      <c r="X100" s="7">
        <f>IF($C$10=$I$2,SUM(L100:W100)*$C$6/12,0)</f>
        <v>0</v>
      </c>
      <c r="Y100" s="7">
        <f t="shared" ref="Y100" si="770">IF(Y97=0,0,+W100)</f>
        <v>0</v>
      </c>
      <c r="Z100" s="7">
        <f>IF($C$10=$I$2,SUM(L100:Y100)*$C$6/12,0)</f>
        <v>0</v>
      </c>
      <c r="AA100" s="7">
        <f t="shared" ref="AA100" si="771">IF(AA97=0,0,+Y100)</f>
        <v>0</v>
      </c>
      <c r="AB100" s="7">
        <f>IF($C$10=$I$2,SUM(L100:AA100)*$C$6/12,0)</f>
        <v>0</v>
      </c>
      <c r="AC100" s="7">
        <f t="shared" ref="AC100" si="772">IF(AC97=0,0,+AA100)</f>
        <v>0</v>
      </c>
      <c r="AD100" s="7">
        <f>IF($C$10=$I$2,SUM(L100:AC100)*$C$6/12,0)</f>
        <v>0</v>
      </c>
      <c r="AE100" s="7">
        <f t="shared" ref="AE100" si="773">IF(AE97=0,0,+AC100)</f>
        <v>0</v>
      </c>
      <c r="AF100" s="7">
        <f>IF($C$10=$I$2,SUM(L100:AE100)*$C$6/12,0)</f>
        <v>0</v>
      </c>
      <c r="AG100" s="7">
        <f t="shared" ref="AG100" si="774">IF(AG97=0,0,+AE100)</f>
        <v>0</v>
      </c>
      <c r="AH100" s="7">
        <f>IF($C$10=$I$2,SUM(L100:AG100)*$C$6/12,0)</f>
        <v>0</v>
      </c>
      <c r="AI100" s="7">
        <f t="shared" ref="AI100" si="775">IF(AI97=0,0,+AG100)</f>
        <v>0</v>
      </c>
      <c r="AJ100" s="7">
        <f>IF($C$10=$I$2,SUM(L100:AI100)*$C$6/12,0)</f>
        <v>0</v>
      </c>
      <c r="AK100" s="7">
        <f t="shared" ref="AK100" si="776">IF(AK97=0,0,+AI100)</f>
        <v>0</v>
      </c>
      <c r="AL100" s="7">
        <f>IF($C$10=$I$2,SUM(L100:AK100)*$C$6/12,IF($C$10=$I$3,(L100+O100)*$C$6,0))</f>
        <v>0</v>
      </c>
      <c r="AM100" s="7">
        <f t="shared" ref="AM100" si="777">SUM(L100:AL100)</f>
        <v>0</v>
      </c>
      <c r="AN100" s="6">
        <f>+AN97+P100+R100+T100+V100+X100+Z100+AB100+AD100+AF100+AH100+AJ100+AL100</f>
        <v>0</v>
      </c>
      <c r="AO100" s="6">
        <f>+AO97+O100+Q100+S100+U100+W100+Y100+AA100+AC100+AE100+AG100+AI100+AK100</f>
        <v>0</v>
      </c>
      <c r="AP100" s="6">
        <f>+AP97+(AP97*$C$5)</f>
        <v>0</v>
      </c>
      <c r="AQ100" s="6">
        <f>+AP100-(AP100*$C$7)</f>
        <v>0</v>
      </c>
      <c r="AR100" s="22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23"/>
      <c r="BU100" s="23"/>
      <c r="BV100" s="23"/>
      <c r="BW100" s="23"/>
      <c r="BX100" s="23"/>
      <c r="BY100" s="23"/>
      <c r="BZ100" s="23"/>
      <c r="CA100" s="23"/>
      <c r="CB100" s="23"/>
    </row>
    <row r="101" spans="7:80" s="19" customFormat="1" x14ac:dyDescent="0.25">
      <c r="G101" s="22" t="s">
        <v>16</v>
      </c>
      <c r="H101" s="9"/>
      <c r="I101" s="21">
        <f t="shared" ref="I101" si="778">IF(O101=$C$11,P101,IF($C$11=Q101,R101,IF(S101=$C$11,T101,IF(U101=$C$11,V101,IF(W101=$C$11,X101,IF(Y101=$C$11,Z101,IF(AA101=$C$11,AB101,IF(AC101=$C$11,AD101,IF(AE101=$C$11,AF101,IF(AG101=$C$11,AH101,IF(AI101=$C$11,AJ101,IF($C$11=AK101,AL101,0))))))))))))</f>
        <v>0</v>
      </c>
      <c r="J101" s="21"/>
      <c r="K101" s="5"/>
      <c r="L101" s="21"/>
      <c r="M101" s="26"/>
      <c r="N101" s="26"/>
      <c r="O101" s="15">
        <f t="shared" ref="O101" si="779">+O98+12</f>
        <v>325</v>
      </c>
      <c r="P101" s="21">
        <f>SUM($L100:P100)</f>
        <v>0</v>
      </c>
      <c r="Q101" s="15">
        <f t="shared" ref="Q101" si="780">+O101+1</f>
        <v>326</v>
      </c>
      <c r="R101" s="21">
        <f>SUM($L100:R100)</f>
        <v>0</v>
      </c>
      <c r="S101" s="15">
        <f t="shared" ref="S101" si="781">+Q101+1</f>
        <v>327</v>
      </c>
      <c r="T101" s="21">
        <f>SUM($L100:T100)</f>
        <v>0</v>
      </c>
      <c r="U101" s="15">
        <f t="shared" ref="U101" si="782">+S101+1</f>
        <v>328</v>
      </c>
      <c r="V101" s="21">
        <f>SUM($L100:V100)</f>
        <v>0</v>
      </c>
      <c r="W101" s="15">
        <f t="shared" ref="W101" si="783">+U101+1</f>
        <v>329</v>
      </c>
      <c r="X101" s="21">
        <f>SUM($L100:X100)</f>
        <v>0</v>
      </c>
      <c r="Y101" s="15">
        <f t="shared" ref="Y101" si="784">+W101+1</f>
        <v>330</v>
      </c>
      <c r="Z101" s="21">
        <f>SUM($L100:Z100)</f>
        <v>0</v>
      </c>
      <c r="AA101" s="15">
        <f t="shared" ref="AA101" si="785">+Y101+1</f>
        <v>331</v>
      </c>
      <c r="AB101" s="21">
        <f>SUM($L100:AB100)</f>
        <v>0</v>
      </c>
      <c r="AC101" s="15">
        <f t="shared" ref="AC101" si="786">+AA101+1</f>
        <v>332</v>
      </c>
      <c r="AD101" s="21">
        <f>SUM($L100:AD100)</f>
        <v>0</v>
      </c>
      <c r="AE101" s="15">
        <f t="shared" ref="AE101" si="787">+AC101+1</f>
        <v>333</v>
      </c>
      <c r="AF101" s="21">
        <f>SUM($L100:AF100)</f>
        <v>0</v>
      </c>
      <c r="AG101" s="15">
        <f t="shared" ref="AG101" si="788">+AE101+1</f>
        <v>334</v>
      </c>
      <c r="AH101" s="21">
        <f>SUM($L100:AH100)</f>
        <v>0</v>
      </c>
      <c r="AI101" s="15">
        <f t="shared" ref="AI101" si="789">+AG101+1</f>
        <v>335</v>
      </c>
      <c r="AJ101" s="21">
        <f>SUM($L100:AJ100)</f>
        <v>0</v>
      </c>
      <c r="AK101" s="15">
        <f t="shared" ref="AK101" si="790">+AI101+1</f>
        <v>336</v>
      </c>
      <c r="AL101" s="21">
        <f>SUM($L100:AL100)</f>
        <v>0</v>
      </c>
      <c r="AM101" s="21"/>
      <c r="AN101" s="20"/>
      <c r="AO101" s="20"/>
      <c r="AP101" s="20"/>
      <c r="AQ101" s="20"/>
      <c r="AR101" s="22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23"/>
      <c r="BU101" s="23"/>
      <c r="BV101" s="23"/>
      <c r="BW101" s="23"/>
      <c r="BX101" s="23"/>
      <c r="BY101" s="23"/>
      <c r="BZ101" s="23"/>
      <c r="CA101" s="23"/>
      <c r="CB101" s="23"/>
    </row>
    <row r="102" spans="7:80" s="19" customFormat="1" x14ac:dyDescent="0.25">
      <c r="G102" s="25" t="s">
        <v>17</v>
      </c>
      <c r="H102" s="28">
        <f t="shared" ref="H102" si="791">IF(O101=$C$11,P102,IF($C$11=Q101,R102,IF(S101=$C$11,T102,IF(U101=$C$11,V102,IF(W101=$C$11,X102,IF(Y101=$C$11,Z102,IF(AA101=$C$11,AB102,IF(AC101=$C$11,AD102,IF(AE101=$C$11,AF102,IF(AG101=$C$11,AH102,IF(AI101=$C$11,AJ102,IF($C$11=AK101,AL102,0))))))))))))</f>
        <v>0</v>
      </c>
      <c r="I102" s="31"/>
      <c r="J102" s="32"/>
      <c r="K102" s="31"/>
      <c r="L102" s="28"/>
      <c r="M102" s="26">
        <f t="shared" ref="M102" si="792">+AN97</f>
        <v>0</v>
      </c>
      <c r="N102" s="26"/>
      <c r="O102" s="27">
        <f t="shared" ref="O102" si="793">+O100</f>
        <v>0</v>
      </c>
      <c r="P102" s="28">
        <f t="shared" ref="P102" si="794">+M102+P100</f>
        <v>0</v>
      </c>
      <c r="Q102" s="27">
        <f t="shared" ref="Q102:AL102" si="795">+Q100+O102</f>
        <v>0</v>
      </c>
      <c r="R102" s="28">
        <f t="shared" si="795"/>
        <v>0</v>
      </c>
      <c r="S102" s="27">
        <f t="shared" si="795"/>
        <v>0</v>
      </c>
      <c r="T102" s="28">
        <f t="shared" si="795"/>
        <v>0</v>
      </c>
      <c r="U102" s="27">
        <f t="shared" si="795"/>
        <v>0</v>
      </c>
      <c r="V102" s="28">
        <f t="shared" si="795"/>
        <v>0</v>
      </c>
      <c r="W102" s="27">
        <f t="shared" si="795"/>
        <v>0</v>
      </c>
      <c r="X102" s="28">
        <f t="shared" si="795"/>
        <v>0</v>
      </c>
      <c r="Y102" s="27">
        <f t="shared" si="795"/>
        <v>0</v>
      </c>
      <c r="Z102" s="28">
        <f t="shared" si="795"/>
        <v>0</v>
      </c>
      <c r="AA102" s="27">
        <f t="shared" si="795"/>
        <v>0</v>
      </c>
      <c r="AB102" s="28">
        <f t="shared" si="795"/>
        <v>0</v>
      </c>
      <c r="AC102" s="27">
        <f t="shared" si="795"/>
        <v>0</v>
      </c>
      <c r="AD102" s="28">
        <f t="shared" si="795"/>
        <v>0</v>
      </c>
      <c r="AE102" s="27">
        <f t="shared" si="795"/>
        <v>0</v>
      </c>
      <c r="AF102" s="28">
        <f t="shared" si="795"/>
        <v>0</v>
      </c>
      <c r="AG102" s="27">
        <f t="shared" si="795"/>
        <v>0</v>
      </c>
      <c r="AH102" s="28">
        <f t="shared" si="795"/>
        <v>0</v>
      </c>
      <c r="AI102" s="27">
        <f t="shared" si="795"/>
        <v>0</v>
      </c>
      <c r="AJ102" s="28">
        <f t="shared" si="795"/>
        <v>0</v>
      </c>
      <c r="AK102" s="27">
        <f t="shared" si="795"/>
        <v>0</v>
      </c>
      <c r="AL102" s="28">
        <f t="shared" si="795"/>
        <v>0</v>
      </c>
      <c r="AM102" s="28"/>
      <c r="AN102" s="26"/>
      <c r="AO102" s="26"/>
      <c r="AP102" s="20"/>
      <c r="AQ102" s="20"/>
      <c r="AR102" s="22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23"/>
      <c r="BU102" s="23"/>
      <c r="BV102" s="23"/>
      <c r="BW102" s="23"/>
      <c r="BX102" s="23"/>
      <c r="BY102" s="23"/>
      <c r="BZ102" s="23"/>
      <c r="CA102" s="23"/>
      <c r="CB102" s="23"/>
    </row>
    <row r="103" spans="7:80" s="19" customFormat="1" x14ac:dyDescent="0.25">
      <c r="G103" s="8"/>
      <c r="H103" s="10"/>
      <c r="I103" s="21"/>
      <c r="J103" s="21"/>
      <c r="K103" s="3">
        <f t="shared" ref="K103" si="796">+K100+1</f>
        <v>29</v>
      </c>
      <c r="L103" s="7">
        <f t="shared" ref="L103" si="797">+AM100</f>
        <v>0</v>
      </c>
      <c r="M103" s="26"/>
      <c r="N103" s="26"/>
      <c r="O103" s="7">
        <f t="shared" ref="O103" si="798">IF($C$5=0,O100,O100+(O100*$C$5))</f>
        <v>0</v>
      </c>
      <c r="P103" s="7">
        <f>IF($C$10=$I$2,+(L103+O103)*$C$6/12,0)</f>
        <v>0</v>
      </c>
      <c r="Q103" s="7">
        <f t="shared" ref="Q103" si="799">IF(Q100=0,0,+O103)</f>
        <v>0</v>
      </c>
      <c r="R103" s="7">
        <f>IF($C$10=$I$2,+SUM(L103:Q103)*$C$6/12,0)</f>
        <v>0</v>
      </c>
      <c r="S103" s="7">
        <f t="shared" ref="S103" si="800">IF(S100=0,0,+Q103)</f>
        <v>0</v>
      </c>
      <c r="T103" s="7">
        <f>IF($C$10=$I$2,SUM(L103:S103)*$C$6/12,0)</f>
        <v>0</v>
      </c>
      <c r="U103" s="7">
        <f t="shared" ref="U103" si="801">IF(U100=0,0,+S103)</f>
        <v>0</v>
      </c>
      <c r="V103" s="7">
        <f>IF($C$10=$I$2,SUM(L103:U103)*$C$6/12,0)</f>
        <v>0</v>
      </c>
      <c r="W103" s="7">
        <f t="shared" ref="W103" si="802">IF(W100=0,0,+U103)</f>
        <v>0</v>
      </c>
      <c r="X103" s="7">
        <f>IF($C$10=$I$2,SUM(L103:W103)*$C$6/12,0)</f>
        <v>0</v>
      </c>
      <c r="Y103" s="7">
        <f t="shared" ref="Y103" si="803">IF(Y100=0,0,+W103)</f>
        <v>0</v>
      </c>
      <c r="Z103" s="7">
        <f>IF($C$10=$I$2,SUM(L103:Y103)*$C$6/12,0)</f>
        <v>0</v>
      </c>
      <c r="AA103" s="7">
        <f t="shared" ref="AA103" si="804">IF(AA100=0,0,+Y103)</f>
        <v>0</v>
      </c>
      <c r="AB103" s="7">
        <f>IF($C$10=$I$2,SUM(L103:AA103)*$C$6/12,0)</f>
        <v>0</v>
      </c>
      <c r="AC103" s="7">
        <f t="shared" ref="AC103" si="805">IF(AC100=0,0,+AA103)</f>
        <v>0</v>
      </c>
      <c r="AD103" s="7">
        <f>IF($C$10=$I$2,SUM(L103:AC103)*$C$6/12,0)</f>
        <v>0</v>
      </c>
      <c r="AE103" s="7">
        <f t="shared" ref="AE103" si="806">IF(AE100=0,0,+AC103)</f>
        <v>0</v>
      </c>
      <c r="AF103" s="7">
        <f>IF($C$10=$I$2,SUM(L103:AE103)*$C$6/12,0)</f>
        <v>0</v>
      </c>
      <c r="AG103" s="7">
        <f t="shared" ref="AG103" si="807">IF(AG100=0,0,+AE103)</f>
        <v>0</v>
      </c>
      <c r="AH103" s="7">
        <f>IF($C$10=$I$2,SUM(L103:AG103)*$C$6/12,0)</f>
        <v>0</v>
      </c>
      <c r="AI103" s="7">
        <f t="shared" ref="AI103" si="808">IF(AI100=0,0,+AG103)</f>
        <v>0</v>
      </c>
      <c r="AJ103" s="7">
        <f>IF($C$10=$I$2,SUM(L103:AI103)*$C$6/12,0)</f>
        <v>0</v>
      </c>
      <c r="AK103" s="7">
        <f t="shared" ref="AK103" si="809">IF(AK100=0,0,+AI103)</f>
        <v>0</v>
      </c>
      <c r="AL103" s="7">
        <f>IF($C$10=$I$2,SUM(L103:AK103)*$C$6/12,IF($C$10=$I$3,(L103+O103)*$C$6,0))</f>
        <v>0</v>
      </c>
      <c r="AM103" s="7">
        <f t="shared" ref="AM103" si="810">SUM(L103:AL103)</f>
        <v>0</v>
      </c>
      <c r="AN103" s="6">
        <f>+AN100+P103+R103+T103+V103+X103+Z103+AB103+AD103+AF103+AH103+AJ103+AL103</f>
        <v>0</v>
      </c>
      <c r="AO103" s="6">
        <f>+AO100+O103+Q103+S103+U103+W103+Y103+AA103+AC103+AE103+AG103+AI103+AK103</f>
        <v>0</v>
      </c>
      <c r="AP103" s="6">
        <f>+AP100+(AP100*$C$5)</f>
        <v>0</v>
      </c>
      <c r="AQ103" s="6">
        <f>+AP103-(AP103*$C$7)</f>
        <v>0</v>
      </c>
      <c r="AR103" s="22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23"/>
      <c r="BU103" s="23"/>
      <c r="BV103" s="23"/>
      <c r="BW103" s="23"/>
      <c r="BX103" s="23"/>
      <c r="BY103" s="23"/>
      <c r="BZ103" s="23"/>
      <c r="CA103" s="23"/>
      <c r="CB103" s="23"/>
    </row>
    <row r="104" spans="7:80" s="19" customFormat="1" x14ac:dyDescent="0.25">
      <c r="G104" s="22" t="s">
        <v>16</v>
      </c>
      <c r="H104" s="9"/>
      <c r="I104" s="21">
        <f t="shared" ref="I104" si="811">IF(O104=$C$11,P104,IF($C$11=Q104,R104,IF(S104=$C$11,T104,IF(U104=$C$11,V104,IF(W104=$C$11,X104,IF(Y104=$C$11,Z104,IF(AA104=$C$11,AB104,IF(AC104=$C$11,AD104,IF(AE104=$C$11,AF104,IF(AG104=$C$11,AH104,IF(AI104=$C$11,AJ104,IF($C$11=AK104,AL104,0))))))))))))</f>
        <v>0</v>
      </c>
      <c r="J104" s="21"/>
      <c r="K104" s="5"/>
      <c r="L104" s="21"/>
      <c r="M104" s="26"/>
      <c r="N104" s="26"/>
      <c r="O104" s="15">
        <f t="shared" ref="O104" si="812">+O101+12</f>
        <v>337</v>
      </c>
      <c r="P104" s="21">
        <f>SUM($L103:P103)</f>
        <v>0</v>
      </c>
      <c r="Q104" s="15">
        <f t="shared" ref="Q104" si="813">+O104+1</f>
        <v>338</v>
      </c>
      <c r="R104" s="21">
        <f>SUM($L103:R103)</f>
        <v>0</v>
      </c>
      <c r="S104" s="15">
        <f t="shared" ref="S104" si="814">+Q104+1</f>
        <v>339</v>
      </c>
      <c r="T104" s="21">
        <f>SUM($L103:T103)</f>
        <v>0</v>
      </c>
      <c r="U104" s="15">
        <f t="shared" ref="U104" si="815">+S104+1</f>
        <v>340</v>
      </c>
      <c r="V104" s="21">
        <f>SUM($L103:V103)</f>
        <v>0</v>
      </c>
      <c r="W104" s="15">
        <f t="shared" ref="W104" si="816">+U104+1</f>
        <v>341</v>
      </c>
      <c r="X104" s="21">
        <f>SUM($L103:X103)</f>
        <v>0</v>
      </c>
      <c r="Y104" s="15">
        <f t="shared" ref="Y104" si="817">+W104+1</f>
        <v>342</v>
      </c>
      <c r="Z104" s="21">
        <f>SUM($L103:Z103)</f>
        <v>0</v>
      </c>
      <c r="AA104" s="15">
        <f t="shared" ref="AA104" si="818">+Y104+1</f>
        <v>343</v>
      </c>
      <c r="AB104" s="21">
        <f>SUM($L103:AB103)</f>
        <v>0</v>
      </c>
      <c r="AC104" s="15">
        <f t="shared" ref="AC104" si="819">+AA104+1</f>
        <v>344</v>
      </c>
      <c r="AD104" s="21">
        <f>SUM($L103:AD103)</f>
        <v>0</v>
      </c>
      <c r="AE104" s="15">
        <f t="shared" ref="AE104" si="820">+AC104+1</f>
        <v>345</v>
      </c>
      <c r="AF104" s="21">
        <f>SUM($L103:AF103)</f>
        <v>0</v>
      </c>
      <c r="AG104" s="15">
        <f t="shared" ref="AG104" si="821">+AE104+1</f>
        <v>346</v>
      </c>
      <c r="AH104" s="21">
        <f>SUM($L103:AH103)</f>
        <v>0</v>
      </c>
      <c r="AI104" s="15">
        <f t="shared" ref="AI104" si="822">+AG104+1</f>
        <v>347</v>
      </c>
      <c r="AJ104" s="21">
        <f>SUM($L103:AJ103)</f>
        <v>0</v>
      </c>
      <c r="AK104" s="15">
        <f t="shared" ref="AK104" si="823">+AI104+1</f>
        <v>348</v>
      </c>
      <c r="AL104" s="21">
        <f>SUM($L103:AL103)</f>
        <v>0</v>
      </c>
      <c r="AM104" s="21"/>
      <c r="AN104" s="20"/>
      <c r="AO104" s="20"/>
      <c r="AP104" s="20"/>
      <c r="AQ104" s="20"/>
      <c r="AR104" s="22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23"/>
      <c r="BU104" s="23"/>
      <c r="BV104" s="23"/>
      <c r="BW104" s="23"/>
      <c r="BX104" s="23"/>
      <c r="BY104" s="23"/>
      <c r="BZ104" s="23"/>
      <c r="CA104" s="23"/>
      <c r="CB104" s="23"/>
    </row>
    <row r="105" spans="7:80" s="19" customFormat="1" x14ac:dyDescent="0.25">
      <c r="G105" s="25" t="s">
        <v>17</v>
      </c>
      <c r="H105" s="28">
        <f t="shared" ref="H105" si="824">IF(O104=$C$11,P105,IF($C$11=Q104,R105,IF(S104=$C$11,T105,IF(U104=$C$11,V105,IF(W104=$C$11,X105,IF(Y104=$C$11,Z105,IF(AA104=$C$11,AB105,IF(AC104=$C$11,AD105,IF(AE104=$C$11,AF105,IF(AG104=$C$11,AH105,IF(AI104=$C$11,AJ105,IF($C$11=AK104,AL105,0))))))))))))</f>
        <v>0</v>
      </c>
      <c r="I105" s="31"/>
      <c r="J105" s="32"/>
      <c r="K105" s="31"/>
      <c r="L105" s="28"/>
      <c r="M105" s="26">
        <f t="shared" ref="M105" si="825">+AN100</f>
        <v>0</v>
      </c>
      <c r="N105" s="26"/>
      <c r="O105" s="27">
        <f t="shared" ref="O105" si="826">+O103</f>
        <v>0</v>
      </c>
      <c r="P105" s="28">
        <f t="shared" ref="P105" si="827">+M105+P103</f>
        <v>0</v>
      </c>
      <c r="Q105" s="27">
        <f t="shared" ref="Q105:AL105" si="828">+Q103+O105</f>
        <v>0</v>
      </c>
      <c r="R105" s="28">
        <f t="shared" si="828"/>
        <v>0</v>
      </c>
      <c r="S105" s="27">
        <f t="shared" si="828"/>
        <v>0</v>
      </c>
      <c r="T105" s="28">
        <f t="shared" si="828"/>
        <v>0</v>
      </c>
      <c r="U105" s="27">
        <f t="shared" si="828"/>
        <v>0</v>
      </c>
      <c r="V105" s="28">
        <f t="shared" si="828"/>
        <v>0</v>
      </c>
      <c r="W105" s="27">
        <f t="shared" si="828"/>
        <v>0</v>
      </c>
      <c r="X105" s="28">
        <f t="shared" si="828"/>
        <v>0</v>
      </c>
      <c r="Y105" s="27">
        <f t="shared" si="828"/>
        <v>0</v>
      </c>
      <c r="Z105" s="28">
        <f t="shared" si="828"/>
        <v>0</v>
      </c>
      <c r="AA105" s="27">
        <f t="shared" si="828"/>
        <v>0</v>
      </c>
      <c r="AB105" s="28">
        <f t="shared" si="828"/>
        <v>0</v>
      </c>
      <c r="AC105" s="27">
        <f t="shared" si="828"/>
        <v>0</v>
      </c>
      <c r="AD105" s="28">
        <f t="shared" si="828"/>
        <v>0</v>
      </c>
      <c r="AE105" s="27">
        <f t="shared" si="828"/>
        <v>0</v>
      </c>
      <c r="AF105" s="28">
        <f t="shared" si="828"/>
        <v>0</v>
      </c>
      <c r="AG105" s="27">
        <f t="shared" si="828"/>
        <v>0</v>
      </c>
      <c r="AH105" s="28">
        <f t="shared" si="828"/>
        <v>0</v>
      </c>
      <c r="AI105" s="27">
        <f t="shared" si="828"/>
        <v>0</v>
      </c>
      <c r="AJ105" s="28">
        <f t="shared" si="828"/>
        <v>0</v>
      </c>
      <c r="AK105" s="27">
        <f t="shared" si="828"/>
        <v>0</v>
      </c>
      <c r="AL105" s="28">
        <f t="shared" si="828"/>
        <v>0</v>
      </c>
      <c r="AM105" s="28"/>
      <c r="AN105" s="26"/>
      <c r="AO105" s="26"/>
      <c r="AP105" s="20"/>
      <c r="AQ105" s="26"/>
      <c r="AR105" s="22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23"/>
      <c r="BU105" s="23"/>
      <c r="BV105" s="23"/>
      <c r="BW105" s="23"/>
      <c r="BX105" s="23"/>
      <c r="BY105" s="23"/>
      <c r="BZ105" s="23"/>
      <c r="CA105" s="23"/>
      <c r="CB105" s="23"/>
    </row>
    <row r="106" spans="7:80" s="19" customFormat="1" x14ac:dyDescent="0.25">
      <c r="G106" s="8"/>
      <c r="H106" s="10"/>
      <c r="I106" s="21"/>
      <c r="J106" s="21"/>
      <c r="K106" s="3">
        <f t="shared" ref="K106" si="829">+K103+1</f>
        <v>30</v>
      </c>
      <c r="L106" s="7">
        <f t="shared" ref="L106" si="830">+AM103</f>
        <v>0</v>
      </c>
      <c r="M106" s="26"/>
      <c r="N106" s="26"/>
      <c r="O106" s="7">
        <f t="shared" ref="O106" si="831">IF($C$5=0,O103,O103+(O103*$C$5))</f>
        <v>0</v>
      </c>
      <c r="P106" s="7">
        <f>IF($C$10=$I$2,+(L106+O106)*$C$6/12,0)</f>
        <v>0</v>
      </c>
      <c r="Q106" s="7">
        <f t="shared" ref="Q106" si="832">IF(Q103=0,0,+O106)</f>
        <v>0</v>
      </c>
      <c r="R106" s="7">
        <f>IF($C$10=$I$2,+SUM(L106:Q106)*$C$6/12,0)</f>
        <v>0</v>
      </c>
      <c r="S106" s="7">
        <f t="shared" ref="S106" si="833">IF(S103=0,0,+Q106)</f>
        <v>0</v>
      </c>
      <c r="T106" s="7">
        <f>IF($C$10=$I$2,SUM(L106:S106)*$C$6/12,0)</f>
        <v>0</v>
      </c>
      <c r="U106" s="7">
        <f t="shared" ref="U106" si="834">IF(U103=0,0,+S106)</f>
        <v>0</v>
      </c>
      <c r="V106" s="7">
        <f>IF($C$10=$I$2,SUM(L106:U106)*$C$6/12,0)</f>
        <v>0</v>
      </c>
      <c r="W106" s="7">
        <f t="shared" ref="W106" si="835">IF(W103=0,0,+U106)</f>
        <v>0</v>
      </c>
      <c r="X106" s="7">
        <f>IF($C$10=$I$2,SUM(L106:W106)*$C$6/12,0)</f>
        <v>0</v>
      </c>
      <c r="Y106" s="7">
        <f t="shared" ref="Y106" si="836">IF(Y103=0,0,+W106)</f>
        <v>0</v>
      </c>
      <c r="Z106" s="7">
        <f>IF($C$10=$I$2,SUM(L106:Y106)*$C$6/12,0)</f>
        <v>0</v>
      </c>
      <c r="AA106" s="7">
        <f t="shared" ref="AA106" si="837">IF(AA103=0,0,+Y106)</f>
        <v>0</v>
      </c>
      <c r="AB106" s="7">
        <f>IF($C$10=$I$2,SUM(L106:AA106)*$C$6/12,0)</f>
        <v>0</v>
      </c>
      <c r="AC106" s="7">
        <f t="shared" ref="AC106" si="838">IF(AC103=0,0,+AA106)</f>
        <v>0</v>
      </c>
      <c r="AD106" s="7">
        <f>IF($C$10=$I$2,SUM(L106:AC106)*$C$6/12,0)</f>
        <v>0</v>
      </c>
      <c r="AE106" s="7">
        <f t="shared" ref="AE106" si="839">IF(AE103=0,0,+AC106)</f>
        <v>0</v>
      </c>
      <c r="AF106" s="7">
        <f>IF($C$10=$I$2,SUM(L106:AE106)*$C$6/12,0)</f>
        <v>0</v>
      </c>
      <c r="AG106" s="7">
        <f t="shared" ref="AG106" si="840">IF(AG103=0,0,+AE106)</f>
        <v>0</v>
      </c>
      <c r="AH106" s="7">
        <f>IF($C$10=$I$2,SUM(L106:AG106)*$C$6/12,0)</f>
        <v>0</v>
      </c>
      <c r="AI106" s="7">
        <f t="shared" ref="AI106" si="841">IF(AI103=0,0,+AG106)</f>
        <v>0</v>
      </c>
      <c r="AJ106" s="7">
        <f>IF($C$10=$I$2,SUM(L106:AI106)*$C$6/12,0)</f>
        <v>0</v>
      </c>
      <c r="AK106" s="7">
        <f t="shared" ref="AK106" si="842">IF(AK103=0,0,+AI106)</f>
        <v>0</v>
      </c>
      <c r="AL106" s="7">
        <f>IF($C$10=$I$2,SUM(L106:AK106)*$C$6/12,IF($C$10=$I$3,(L106+O106)*$C$6,0))</f>
        <v>0</v>
      </c>
      <c r="AM106" s="7">
        <f t="shared" ref="AM106" si="843">SUM(L106:AL106)</f>
        <v>0</v>
      </c>
      <c r="AN106" s="6">
        <f>+AN103+P106+R106+T106+V106+X106+Z106+AB106+AD106+AF106+AH106+AJ106+AL106</f>
        <v>0</v>
      </c>
      <c r="AO106" s="6">
        <f>+AO103+O106+Q106+S106+U106+W106+Y106+AA106+AC106+AE106+AG106+AI106+AK106</f>
        <v>0</v>
      </c>
      <c r="AP106" s="6">
        <f>+AP103+(AP103*$C$5)</f>
        <v>0</v>
      </c>
      <c r="AQ106" s="6">
        <f>+AP106-(AP106*$C$7)</f>
        <v>0</v>
      </c>
      <c r="AR106" s="22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23"/>
      <c r="BU106" s="23"/>
      <c r="BV106" s="23"/>
      <c r="BW106" s="23"/>
      <c r="BX106" s="23"/>
      <c r="BY106" s="23"/>
      <c r="BZ106" s="23"/>
      <c r="CA106" s="23"/>
      <c r="CB106" s="23"/>
    </row>
    <row r="107" spans="7:80" s="19" customFormat="1" x14ac:dyDescent="0.25">
      <c r="G107" s="22" t="s">
        <v>16</v>
      </c>
      <c r="H107" s="9"/>
      <c r="I107" s="21">
        <f t="shared" ref="I107" si="844">IF(O107=$C$11,P107,IF($C$11=Q107,R107,IF(S107=$C$11,T107,IF(U107=$C$11,V107,IF(W107=$C$11,X107,IF(Y107=$C$11,Z107,IF(AA107=$C$11,AB107,IF(AC107=$C$11,AD107,IF(AE107=$C$11,AF107,IF(AG107=$C$11,AH107,IF(AI107=$C$11,AJ107,IF($C$11=AK107,AL107,0))))))))))))</f>
        <v>0</v>
      </c>
      <c r="J107" s="21"/>
      <c r="K107" s="5"/>
      <c r="L107" s="21"/>
      <c r="M107" s="26"/>
      <c r="N107" s="26"/>
      <c r="O107" s="15">
        <f t="shared" ref="O107" si="845">+O104+12</f>
        <v>349</v>
      </c>
      <c r="P107" s="21">
        <f>SUM($L106:P106)</f>
        <v>0</v>
      </c>
      <c r="Q107" s="15">
        <f t="shared" ref="Q107" si="846">+O107+1</f>
        <v>350</v>
      </c>
      <c r="R107" s="21">
        <f>SUM($L106:R106)</f>
        <v>0</v>
      </c>
      <c r="S107" s="15">
        <f t="shared" ref="S107" si="847">+Q107+1</f>
        <v>351</v>
      </c>
      <c r="T107" s="21">
        <f>SUM($L106:T106)</f>
        <v>0</v>
      </c>
      <c r="U107" s="15">
        <f t="shared" ref="U107" si="848">+S107+1</f>
        <v>352</v>
      </c>
      <c r="V107" s="21">
        <f>SUM($L106:V106)</f>
        <v>0</v>
      </c>
      <c r="W107" s="15">
        <f t="shared" ref="W107" si="849">+U107+1</f>
        <v>353</v>
      </c>
      <c r="X107" s="21">
        <f>SUM($L106:X106)</f>
        <v>0</v>
      </c>
      <c r="Y107" s="15">
        <f t="shared" ref="Y107" si="850">+W107+1</f>
        <v>354</v>
      </c>
      <c r="Z107" s="21">
        <f>SUM($L106:Z106)</f>
        <v>0</v>
      </c>
      <c r="AA107" s="15">
        <f t="shared" ref="AA107" si="851">+Y107+1</f>
        <v>355</v>
      </c>
      <c r="AB107" s="21">
        <f>SUM($L106:AB106)</f>
        <v>0</v>
      </c>
      <c r="AC107" s="15">
        <f t="shared" ref="AC107" si="852">+AA107+1</f>
        <v>356</v>
      </c>
      <c r="AD107" s="21">
        <f>SUM($L106:AD106)</f>
        <v>0</v>
      </c>
      <c r="AE107" s="15">
        <f t="shared" ref="AE107" si="853">+AC107+1</f>
        <v>357</v>
      </c>
      <c r="AF107" s="21">
        <f>SUM($L106:AF106)</f>
        <v>0</v>
      </c>
      <c r="AG107" s="15">
        <f t="shared" ref="AG107" si="854">+AE107+1</f>
        <v>358</v>
      </c>
      <c r="AH107" s="21">
        <f>SUM($L106:AH106)</f>
        <v>0</v>
      </c>
      <c r="AI107" s="15">
        <f t="shared" ref="AI107" si="855">+AG107+1</f>
        <v>359</v>
      </c>
      <c r="AJ107" s="21">
        <f>SUM($L106:AJ106)</f>
        <v>0</v>
      </c>
      <c r="AK107" s="15">
        <f t="shared" ref="AK107" si="856">+AI107+1</f>
        <v>360</v>
      </c>
      <c r="AL107" s="21">
        <f>SUM($L106:AL106)</f>
        <v>0</v>
      </c>
      <c r="AM107" s="21"/>
      <c r="AN107" s="20"/>
      <c r="AO107" s="20"/>
      <c r="AP107" s="20"/>
      <c r="AQ107" s="20"/>
      <c r="AR107" s="22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23"/>
      <c r="BU107" s="23"/>
      <c r="BV107" s="23"/>
      <c r="BW107" s="23"/>
      <c r="BX107" s="23"/>
      <c r="BY107" s="23"/>
      <c r="BZ107" s="23"/>
      <c r="CA107" s="23"/>
      <c r="CB107" s="23"/>
    </row>
    <row r="108" spans="7:80" s="19" customFormat="1" x14ac:dyDescent="0.25">
      <c r="G108" s="25" t="s">
        <v>17</v>
      </c>
      <c r="H108" s="28">
        <f t="shared" ref="H108" si="857">IF(O107=$C$11,P108,IF($C$11=Q107,R108,IF(S107=$C$11,T108,IF(U107=$C$11,V108,IF(W107=$C$11,X108,IF(Y107=$C$11,Z108,IF(AA107=$C$11,AB108,IF(AC107=$C$11,AD108,IF(AE107=$C$11,AF108,IF(AG107=$C$11,AH108,IF(AI107=$C$11,AJ108,IF($C$11=AK107,AL108,0))))))))))))</f>
        <v>0</v>
      </c>
      <c r="I108" s="31"/>
      <c r="J108" s="32"/>
      <c r="K108" s="31"/>
      <c r="L108" s="28"/>
      <c r="M108" s="26">
        <f t="shared" ref="M108" si="858">+AN103</f>
        <v>0</v>
      </c>
      <c r="N108" s="26"/>
      <c r="O108" s="27">
        <f t="shared" ref="O108" si="859">+O106</f>
        <v>0</v>
      </c>
      <c r="P108" s="28">
        <f t="shared" ref="P108" si="860">+M108+P106</f>
        <v>0</v>
      </c>
      <c r="Q108" s="27">
        <f t="shared" ref="Q108:AL108" si="861">+Q106+O108</f>
        <v>0</v>
      </c>
      <c r="R108" s="28">
        <f t="shared" si="861"/>
        <v>0</v>
      </c>
      <c r="S108" s="27">
        <f t="shared" si="861"/>
        <v>0</v>
      </c>
      <c r="T108" s="28">
        <f t="shared" si="861"/>
        <v>0</v>
      </c>
      <c r="U108" s="27">
        <f t="shared" si="861"/>
        <v>0</v>
      </c>
      <c r="V108" s="28">
        <f t="shared" si="861"/>
        <v>0</v>
      </c>
      <c r="W108" s="27">
        <f t="shared" si="861"/>
        <v>0</v>
      </c>
      <c r="X108" s="28">
        <f t="shared" si="861"/>
        <v>0</v>
      </c>
      <c r="Y108" s="27">
        <f t="shared" si="861"/>
        <v>0</v>
      </c>
      <c r="Z108" s="28">
        <f t="shared" si="861"/>
        <v>0</v>
      </c>
      <c r="AA108" s="27">
        <f t="shared" si="861"/>
        <v>0</v>
      </c>
      <c r="AB108" s="28">
        <f t="shared" si="861"/>
        <v>0</v>
      </c>
      <c r="AC108" s="27">
        <f t="shared" si="861"/>
        <v>0</v>
      </c>
      <c r="AD108" s="28">
        <f t="shared" si="861"/>
        <v>0</v>
      </c>
      <c r="AE108" s="27">
        <f t="shared" si="861"/>
        <v>0</v>
      </c>
      <c r="AF108" s="28">
        <f t="shared" si="861"/>
        <v>0</v>
      </c>
      <c r="AG108" s="27">
        <f t="shared" si="861"/>
        <v>0</v>
      </c>
      <c r="AH108" s="28">
        <f t="shared" si="861"/>
        <v>0</v>
      </c>
      <c r="AI108" s="27">
        <f t="shared" si="861"/>
        <v>0</v>
      </c>
      <c r="AJ108" s="28">
        <f t="shared" si="861"/>
        <v>0</v>
      </c>
      <c r="AK108" s="27">
        <f t="shared" si="861"/>
        <v>0</v>
      </c>
      <c r="AL108" s="28">
        <f t="shared" si="861"/>
        <v>0</v>
      </c>
      <c r="AM108" s="28"/>
      <c r="AN108" s="26"/>
      <c r="AO108" s="26"/>
      <c r="AP108" s="20"/>
      <c r="AQ108" s="20"/>
      <c r="AR108" s="22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23"/>
      <c r="BU108" s="23"/>
      <c r="BV108" s="23"/>
      <c r="BW108" s="23"/>
      <c r="BX108" s="23"/>
      <c r="BY108" s="23"/>
      <c r="BZ108" s="23"/>
      <c r="CA108" s="23"/>
      <c r="CB108" s="23"/>
    </row>
    <row r="109" spans="7:80" s="19" customFormat="1" x14ac:dyDescent="0.25">
      <c r="G109" s="8"/>
      <c r="H109" s="10"/>
      <c r="I109" s="21"/>
      <c r="J109" s="21"/>
      <c r="K109" s="3">
        <f t="shared" ref="K109" si="862">+K106+1</f>
        <v>31</v>
      </c>
      <c r="L109" s="7">
        <f t="shared" ref="L109" si="863">+AM106</f>
        <v>0</v>
      </c>
      <c r="M109" s="26"/>
      <c r="N109" s="26"/>
      <c r="O109" s="7">
        <f t="shared" ref="O109" si="864">IF($C$5=0,O106,O106+(O106*$C$5))</f>
        <v>0</v>
      </c>
      <c r="P109" s="7">
        <f>IF($C$10=$I$2,+(L109+O109)*$C$6/12,0)</f>
        <v>0</v>
      </c>
      <c r="Q109" s="7">
        <f t="shared" ref="Q109" si="865">IF(Q106=0,0,+O109)</f>
        <v>0</v>
      </c>
      <c r="R109" s="7">
        <f>IF($C$10=$I$2,+SUM(L109:Q109)*$C$6/12,0)</f>
        <v>0</v>
      </c>
      <c r="S109" s="7">
        <f t="shared" ref="S109" si="866">IF(S106=0,0,+Q109)</f>
        <v>0</v>
      </c>
      <c r="T109" s="7">
        <f>IF($C$10=$I$2,SUM(L109:S109)*$C$6/12,0)</f>
        <v>0</v>
      </c>
      <c r="U109" s="7">
        <f t="shared" ref="U109" si="867">IF(U106=0,0,+S109)</f>
        <v>0</v>
      </c>
      <c r="V109" s="7">
        <f>IF($C$10=$I$2,SUM(L109:U109)*$C$6/12,0)</f>
        <v>0</v>
      </c>
      <c r="W109" s="7">
        <f t="shared" ref="W109" si="868">IF(W106=0,0,+U109)</f>
        <v>0</v>
      </c>
      <c r="X109" s="7">
        <f>IF($C$10=$I$2,SUM(L109:W109)*$C$6/12,0)</f>
        <v>0</v>
      </c>
      <c r="Y109" s="7">
        <f t="shared" ref="Y109" si="869">IF(Y106=0,0,+W109)</f>
        <v>0</v>
      </c>
      <c r="Z109" s="7">
        <f>IF($C$10=$I$2,SUM(L109:Y109)*$C$6/12,0)</f>
        <v>0</v>
      </c>
      <c r="AA109" s="7">
        <f t="shared" ref="AA109" si="870">IF(AA106=0,0,+Y109)</f>
        <v>0</v>
      </c>
      <c r="AB109" s="7">
        <f>IF($C$10=$I$2,SUM(L109:AA109)*$C$6/12,0)</f>
        <v>0</v>
      </c>
      <c r="AC109" s="7">
        <f t="shared" ref="AC109" si="871">IF(AC106=0,0,+AA109)</f>
        <v>0</v>
      </c>
      <c r="AD109" s="7">
        <f>IF($C$10=$I$2,SUM(L109:AC109)*$C$6/12,0)</f>
        <v>0</v>
      </c>
      <c r="AE109" s="7">
        <f t="shared" ref="AE109" si="872">IF(AE106=0,0,+AC109)</f>
        <v>0</v>
      </c>
      <c r="AF109" s="7">
        <f>IF($C$10=$I$2,SUM(L109:AE109)*$C$6/12,0)</f>
        <v>0</v>
      </c>
      <c r="AG109" s="7">
        <f t="shared" ref="AG109" si="873">IF(AG106=0,0,+AE109)</f>
        <v>0</v>
      </c>
      <c r="AH109" s="7">
        <f>IF($C$10=$I$2,SUM(L109:AG109)*$C$6/12,0)</f>
        <v>0</v>
      </c>
      <c r="AI109" s="7">
        <f t="shared" ref="AI109" si="874">IF(AI106=0,0,+AG109)</f>
        <v>0</v>
      </c>
      <c r="AJ109" s="7">
        <f>IF($C$10=$I$2,SUM(L109:AI109)*$C$6/12,0)</f>
        <v>0</v>
      </c>
      <c r="AK109" s="7">
        <f t="shared" ref="AK109" si="875">IF(AK106=0,0,+AI109)</f>
        <v>0</v>
      </c>
      <c r="AL109" s="7">
        <f>IF($C$10=$I$2,SUM(L109:AK109)*$C$6/12,IF($C$10=$I$3,(L109+O109)*$C$6,0))</f>
        <v>0</v>
      </c>
      <c r="AM109" s="7">
        <f t="shared" ref="AM109" si="876">SUM(L109:AL109)</f>
        <v>0</v>
      </c>
      <c r="AN109" s="6">
        <f>+AN106+P109+R109+T109+V109+X109+Z109+AB109+AD109+AF109+AH109+AJ109+AL109</f>
        <v>0</v>
      </c>
      <c r="AO109" s="6">
        <f>+AO106+O109+Q109+S109+U109+W109+Y109+AA109+AC109+AE109+AG109+AI109+AK109</f>
        <v>0</v>
      </c>
      <c r="AP109" s="6">
        <f>+AP106+(AP106*$C$5)</f>
        <v>0</v>
      </c>
      <c r="AQ109" s="6">
        <f>+AP109-(AP109*$C$7)</f>
        <v>0</v>
      </c>
      <c r="AR109" s="22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23"/>
      <c r="BU109" s="23"/>
      <c r="BV109" s="23"/>
      <c r="BW109" s="23"/>
      <c r="BX109" s="23"/>
      <c r="BY109" s="23"/>
      <c r="BZ109" s="23"/>
      <c r="CA109" s="23"/>
      <c r="CB109" s="23"/>
    </row>
    <row r="110" spans="7:80" s="19" customFormat="1" x14ac:dyDescent="0.25">
      <c r="G110" s="22" t="s">
        <v>16</v>
      </c>
      <c r="H110" s="9"/>
      <c r="I110" s="21">
        <f t="shared" ref="I110" si="877">IF(O110=$C$11,P110,IF($C$11=Q110,R110,IF(S110=$C$11,T110,IF(U110=$C$11,V110,IF(W110=$C$11,X110,IF(Y110=$C$11,Z110,IF(AA110=$C$11,AB110,IF(AC110=$C$11,AD110,IF(AE110=$C$11,AF110,IF(AG110=$C$11,AH110,IF(AI110=$C$11,AJ110,IF($C$11=AK110,AL110,0))))))))))))</f>
        <v>0</v>
      </c>
      <c r="J110" s="21"/>
      <c r="K110" s="5"/>
      <c r="L110" s="21"/>
      <c r="M110" s="26"/>
      <c r="N110" s="26"/>
      <c r="O110" s="15">
        <f t="shared" ref="O110" si="878">+O107+12</f>
        <v>361</v>
      </c>
      <c r="P110" s="21">
        <f>SUM($L109:P109)</f>
        <v>0</v>
      </c>
      <c r="Q110" s="15">
        <f t="shared" ref="Q110" si="879">+O110+1</f>
        <v>362</v>
      </c>
      <c r="R110" s="21">
        <f>SUM($L109:R109)</f>
        <v>0</v>
      </c>
      <c r="S110" s="15">
        <f t="shared" ref="S110" si="880">+Q110+1</f>
        <v>363</v>
      </c>
      <c r="T110" s="21">
        <f>SUM($L109:T109)</f>
        <v>0</v>
      </c>
      <c r="U110" s="15">
        <f t="shared" ref="U110" si="881">+S110+1</f>
        <v>364</v>
      </c>
      <c r="V110" s="21">
        <f>SUM($L109:V109)</f>
        <v>0</v>
      </c>
      <c r="W110" s="15">
        <f t="shared" ref="W110" si="882">+U110+1</f>
        <v>365</v>
      </c>
      <c r="X110" s="21">
        <f>SUM($L109:X109)</f>
        <v>0</v>
      </c>
      <c r="Y110" s="15">
        <f t="shared" ref="Y110" si="883">+W110+1</f>
        <v>366</v>
      </c>
      <c r="Z110" s="21">
        <f>SUM($L109:Z109)</f>
        <v>0</v>
      </c>
      <c r="AA110" s="15">
        <f t="shared" ref="AA110" si="884">+Y110+1</f>
        <v>367</v>
      </c>
      <c r="AB110" s="21">
        <f>SUM($L109:AB109)</f>
        <v>0</v>
      </c>
      <c r="AC110" s="15">
        <f t="shared" ref="AC110" si="885">+AA110+1</f>
        <v>368</v>
      </c>
      <c r="AD110" s="21">
        <f>SUM($L109:AD109)</f>
        <v>0</v>
      </c>
      <c r="AE110" s="15">
        <f t="shared" ref="AE110" si="886">+AC110+1</f>
        <v>369</v>
      </c>
      <c r="AF110" s="21">
        <f>SUM($L109:AF109)</f>
        <v>0</v>
      </c>
      <c r="AG110" s="15">
        <f t="shared" ref="AG110" si="887">+AE110+1</f>
        <v>370</v>
      </c>
      <c r="AH110" s="21">
        <f>SUM($L109:AH109)</f>
        <v>0</v>
      </c>
      <c r="AI110" s="15">
        <f t="shared" ref="AI110" si="888">+AG110+1</f>
        <v>371</v>
      </c>
      <c r="AJ110" s="21">
        <f>SUM($L109:AJ109)</f>
        <v>0</v>
      </c>
      <c r="AK110" s="15">
        <f t="shared" ref="AK110" si="889">+AI110+1</f>
        <v>372</v>
      </c>
      <c r="AL110" s="21">
        <f>SUM($L109:AL109)</f>
        <v>0</v>
      </c>
      <c r="AM110" s="21"/>
      <c r="AN110" s="20"/>
      <c r="AO110" s="20"/>
      <c r="AP110" s="20"/>
      <c r="AQ110" s="20"/>
      <c r="AR110" s="22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23"/>
      <c r="BU110" s="23"/>
      <c r="BV110" s="23"/>
      <c r="BW110" s="23"/>
      <c r="BX110" s="23"/>
      <c r="BY110" s="23"/>
      <c r="BZ110" s="23"/>
      <c r="CA110" s="23"/>
      <c r="CB110" s="23"/>
    </row>
    <row r="111" spans="7:80" s="19" customFormat="1" x14ac:dyDescent="0.25">
      <c r="G111" s="25" t="s">
        <v>17</v>
      </c>
      <c r="H111" s="28">
        <f t="shared" ref="H111" si="890">IF(O110=$C$11,P111,IF($C$11=Q110,R111,IF(S110=$C$11,T111,IF(U110=$C$11,V111,IF(W110=$C$11,X111,IF(Y110=$C$11,Z111,IF(AA110=$C$11,AB111,IF(AC110=$C$11,AD111,IF(AE110=$C$11,AF111,IF(AG110=$C$11,AH111,IF(AI110=$C$11,AJ111,IF($C$11=AK110,AL111,0))))))))))))</f>
        <v>0</v>
      </c>
      <c r="I111" s="31"/>
      <c r="J111" s="32"/>
      <c r="K111" s="31"/>
      <c r="L111" s="28"/>
      <c r="M111" s="26">
        <f t="shared" ref="M111" si="891">+AN106</f>
        <v>0</v>
      </c>
      <c r="N111" s="26"/>
      <c r="O111" s="27">
        <f t="shared" ref="O111" si="892">+O109</f>
        <v>0</v>
      </c>
      <c r="P111" s="28">
        <f t="shared" ref="P111" si="893">+M111+P109</f>
        <v>0</v>
      </c>
      <c r="Q111" s="27">
        <f t="shared" ref="Q111:AL111" si="894">+Q109+O111</f>
        <v>0</v>
      </c>
      <c r="R111" s="28">
        <f t="shared" si="894"/>
        <v>0</v>
      </c>
      <c r="S111" s="27">
        <f t="shared" si="894"/>
        <v>0</v>
      </c>
      <c r="T111" s="28">
        <f t="shared" si="894"/>
        <v>0</v>
      </c>
      <c r="U111" s="27">
        <f t="shared" si="894"/>
        <v>0</v>
      </c>
      <c r="V111" s="28">
        <f t="shared" si="894"/>
        <v>0</v>
      </c>
      <c r="W111" s="27">
        <f t="shared" si="894"/>
        <v>0</v>
      </c>
      <c r="X111" s="28">
        <f t="shared" si="894"/>
        <v>0</v>
      </c>
      <c r="Y111" s="27">
        <f t="shared" si="894"/>
        <v>0</v>
      </c>
      <c r="Z111" s="28">
        <f t="shared" si="894"/>
        <v>0</v>
      </c>
      <c r="AA111" s="27">
        <f t="shared" si="894"/>
        <v>0</v>
      </c>
      <c r="AB111" s="28">
        <f t="shared" si="894"/>
        <v>0</v>
      </c>
      <c r="AC111" s="27">
        <f t="shared" si="894"/>
        <v>0</v>
      </c>
      <c r="AD111" s="28">
        <f t="shared" si="894"/>
        <v>0</v>
      </c>
      <c r="AE111" s="27">
        <f t="shared" si="894"/>
        <v>0</v>
      </c>
      <c r="AF111" s="28">
        <f t="shared" si="894"/>
        <v>0</v>
      </c>
      <c r="AG111" s="27">
        <f t="shared" si="894"/>
        <v>0</v>
      </c>
      <c r="AH111" s="28">
        <f t="shared" si="894"/>
        <v>0</v>
      </c>
      <c r="AI111" s="27">
        <f t="shared" si="894"/>
        <v>0</v>
      </c>
      <c r="AJ111" s="28">
        <f t="shared" si="894"/>
        <v>0</v>
      </c>
      <c r="AK111" s="27">
        <f t="shared" si="894"/>
        <v>0</v>
      </c>
      <c r="AL111" s="28">
        <f t="shared" si="894"/>
        <v>0</v>
      </c>
      <c r="AM111" s="28"/>
      <c r="AN111" s="26"/>
      <c r="AO111" s="26"/>
      <c r="AP111" s="20"/>
      <c r="AQ111" s="20"/>
      <c r="AR111" s="22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23"/>
      <c r="BU111" s="23"/>
      <c r="BV111" s="23"/>
      <c r="BW111" s="23"/>
      <c r="BX111" s="23"/>
      <c r="BY111" s="23"/>
      <c r="BZ111" s="23"/>
      <c r="CA111" s="23"/>
      <c r="CB111" s="23"/>
    </row>
    <row r="112" spans="7:80" s="19" customFormat="1" x14ac:dyDescent="0.25">
      <c r="G112" s="8"/>
      <c r="H112" s="10"/>
      <c r="I112" s="21"/>
      <c r="J112" s="21"/>
      <c r="K112" s="3">
        <f t="shared" ref="K112" si="895">+K109+1</f>
        <v>32</v>
      </c>
      <c r="L112" s="7">
        <f t="shared" ref="L112" si="896">+AM109</f>
        <v>0</v>
      </c>
      <c r="M112" s="26"/>
      <c r="N112" s="26"/>
      <c r="O112" s="7">
        <f t="shared" ref="O112" si="897">IF($C$5=0,O109,O109+(O109*$C$5))</f>
        <v>0</v>
      </c>
      <c r="P112" s="7">
        <f>IF($C$10=$I$2,+(L112+O112)*$C$6/12,0)</f>
        <v>0</v>
      </c>
      <c r="Q112" s="7">
        <f t="shared" ref="Q112" si="898">IF(Q109=0,0,+O112)</f>
        <v>0</v>
      </c>
      <c r="R112" s="7">
        <f>IF($C$10=$I$2,+SUM(L112:Q112)*$C$6/12,0)</f>
        <v>0</v>
      </c>
      <c r="S112" s="7">
        <f t="shared" ref="S112" si="899">IF(S109=0,0,+Q112)</f>
        <v>0</v>
      </c>
      <c r="T112" s="7">
        <f>IF($C$10=$I$2,SUM(L112:S112)*$C$6/12,0)</f>
        <v>0</v>
      </c>
      <c r="U112" s="7">
        <f t="shared" ref="U112" si="900">IF(U109=0,0,+S112)</f>
        <v>0</v>
      </c>
      <c r="V112" s="7">
        <f>IF($C$10=$I$2,SUM(L112:U112)*$C$6/12,0)</f>
        <v>0</v>
      </c>
      <c r="W112" s="7">
        <f t="shared" ref="W112" si="901">IF(W109=0,0,+U112)</f>
        <v>0</v>
      </c>
      <c r="X112" s="7">
        <f>IF($C$10=$I$2,SUM(L112:W112)*$C$6/12,0)</f>
        <v>0</v>
      </c>
      <c r="Y112" s="7">
        <f t="shared" ref="Y112" si="902">IF(Y109=0,0,+W112)</f>
        <v>0</v>
      </c>
      <c r="Z112" s="7">
        <f>IF($C$10=$I$2,SUM(L112:Y112)*$C$6/12,0)</f>
        <v>0</v>
      </c>
      <c r="AA112" s="7">
        <f t="shared" ref="AA112" si="903">IF(AA109=0,0,+Y112)</f>
        <v>0</v>
      </c>
      <c r="AB112" s="7">
        <f>IF($C$10=$I$2,SUM(L112:AA112)*$C$6/12,0)</f>
        <v>0</v>
      </c>
      <c r="AC112" s="7">
        <f t="shared" ref="AC112" si="904">IF(AC109=0,0,+AA112)</f>
        <v>0</v>
      </c>
      <c r="AD112" s="7">
        <f>IF($C$10=$I$2,SUM(L112:AC112)*$C$6/12,0)</f>
        <v>0</v>
      </c>
      <c r="AE112" s="7">
        <f t="shared" ref="AE112" si="905">IF(AE109=0,0,+AC112)</f>
        <v>0</v>
      </c>
      <c r="AF112" s="7">
        <f>IF($C$10=$I$2,SUM(L112:AE112)*$C$6/12,0)</f>
        <v>0</v>
      </c>
      <c r="AG112" s="7">
        <f t="shared" ref="AG112" si="906">IF(AG109=0,0,+AE112)</f>
        <v>0</v>
      </c>
      <c r="AH112" s="7">
        <f>IF($C$10=$I$2,SUM(L112:AG112)*$C$6/12,0)</f>
        <v>0</v>
      </c>
      <c r="AI112" s="7">
        <f t="shared" ref="AI112" si="907">IF(AI109=0,0,+AG112)</f>
        <v>0</v>
      </c>
      <c r="AJ112" s="7">
        <f>IF($C$10=$I$2,SUM(L112:AI112)*$C$6/12,0)</f>
        <v>0</v>
      </c>
      <c r="AK112" s="7">
        <f t="shared" ref="AK112" si="908">IF(AK109=0,0,+AI112)</f>
        <v>0</v>
      </c>
      <c r="AL112" s="7">
        <f>IF($C$10=$I$2,SUM(L112:AK112)*$C$6/12,IF($C$10=$I$3,(L112+O112)*$C$6,0))</f>
        <v>0</v>
      </c>
      <c r="AM112" s="7">
        <f t="shared" ref="AM112" si="909">SUM(L112:AL112)</f>
        <v>0</v>
      </c>
      <c r="AN112" s="6">
        <f>+AN109+P112+R112+T112+V112+X112+Z112+AB112+AD112+AF112+AH112+AJ112+AL112</f>
        <v>0</v>
      </c>
      <c r="AO112" s="6">
        <f>+AO109+O112+Q112+S112+U112+W112+Y112+AA112+AC112+AE112+AG112+AI112+AK112</f>
        <v>0</v>
      </c>
      <c r="AP112" s="6">
        <f>+AP109+(AP109*$C$5)</f>
        <v>0</v>
      </c>
      <c r="AQ112" s="6">
        <f>+AP112-(AP112*$C$7)</f>
        <v>0</v>
      </c>
      <c r="AR112" s="22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23"/>
      <c r="BU112" s="23"/>
      <c r="BV112" s="23"/>
      <c r="BW112" s="23"/>
      <c r="BX112" s="23"/>
      <c r="BY112" s="23"/>
      <c r="BZ112" s="23"/>
      <c r="CA112" s="23"/>
      <c r="CB112" s="23"/>
    </row>
    <row r="113" spans="7:80" s="19" customFormat="1" x14ac:dyDescent="0.25">
      <c r="G113" s="22" t="s">
        <v>16</v>
      </c>
      <c r="H113" s="9"/>
      <c r="I113" s="21">
        <f t="shared" ref="I113" si="910">IF(O113=$C$11,P113,IF($C$11=Q113,R113,IF(S113=$C$11,T113,IF(U113=$C$11,V113,IF(W113=$C$11,X113,IF(Y113=$C$11,Z113,IF(AA113=$C$11,AB113,IF(AC113=$C$11,AD113,IF(AE113=$C$11,AF113,IF(AG113=$C$11,AH113,IF(AI113=$C$11,AJ113,IF($C$11=AK113,AL113,0))))))))))))</f>
        <v>0</v>
      </c>
      <c r="J113" s="21"/>
      <c r="K113" s="5"/>
      <c r="L113" s="21"/>
      <c r="M113" s="26"/>
      <c r="N113" s="26"/>
      <c r="O113" s="15">
        <f t="shared" ref="O113" si="911">+O110+12</f>
        <v>373</v>
      </c>
      <c r="P113" s="21">
        <f>SUM($L112:P112)</f>
        <v>0</v>
      </c>
      <c r="Q113" s="15">
        <f t="shared" ref="Q113" si="912">+O113+1</f>
        <v>374</v>
      </c>
      <c r="R113" s="21">
        <f>SUM($L112:R112)</f>
        <v>0</v>
      </c>
      <c r="S113" s="15">
        <f t="shared" ref="S113" si="913">+Q113+1</f>
        <v>375</v>
      </c>
      <c r="T113" s="21">
        <f>SUM($L112:T112)</f>
        <v>0</v>
      </c>
      <c r="U113" s="15">
        <f t="shared" ref="U113" si="914">+S113+1</f>
        <v>376</v>
      </c>
      <c r="V113" s="21">
        <f>SUM($L112:V112)</f>
        <v>0</v>
      </c>
      <c r="W113" s="15">
        <f t="shared" ref="W113" si="915">+U113+1</f>
        <v>377</v>
      </c>
      <c r="X113" s="21">
        <f>SUM($L112:X112)</f>
        <v>0</v>
      </c>
      <c r="Y113" s="15">
        <f t="shared" ref="Y113" si="916">+W113+1</f>
        <v>378</v>
      </c>
      <c r="Z113" s="21">
        <f>SUM($L112:Z112)</f>
        <v>0</v>
      </c>
      <c r="AA113" s="15">
        <f t="shared" ref="AA113" si="917">+Y113+1</f>
        <v>379</v>
      </c>
      <c r="AB113" s="21">
        <f>SUM($L112:AB112)</f>
        <v>0</v>
      </c>
      <c r="AC113" s="15">
        <f t="shared" ref="AC113" si="918">+AA113+1</f>
        <v>380</v>
      </c>
      <c r="AD113" s="21">
        <f>SUM($L112:AD112)</f>
        <v>0</v>
      </c>
      <c r="AE113" s="15">
        <f t="shared" ref="AE113" si="919">+AC113+1</f>
        <v>381</v>
      </c>
      <c r="AF113" s="21">
        <f>SUM($L112:AF112)</f>
        <v>0</v>
      </c>
      <c r="AG113" s="15">
        <f t="shared" ref="AG113" si="920">+AE113+1</f>
        <v>382</v>
      </c>
      <c r="AH113" s="21">
        <f>SUM($L112:AH112)</f>
        <v>0</v>
      </c>
      <c r="AI113" s="15">
        <f t="shared" ref="AI113" si="921">+AG113+1</f>
        <v>383</v>
      </c>
      <c r="AJ113" s="21">
        <f>SUM($L112:AJ112)</f>
        <v>0</v>
      </c>
      <c r="AK113" s="15">
        <f t="shared" ref="AK113" si="922">+AI113+1</f>
        <v>384</v>
      </c>
      <c r="AL113" s="21">
        <f>SUM($L112:AL112)</f>
        <v>0</v>
      </c>
      <c r="AM113" s="21"/>
      <c r="AN113" s="20"/>
      <c r="AO113" s="20"/>
      <c r="AP113" s="20"/>
      <c r="AQ113" s="20"/>
      <c r="AR113" s="22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23"/>
      <c r="BU113" s="23"/>
      <c r="BV113" s="23"/>
      <c r="BW113" s="23"/>
      <c r="BX113" s="23"/>
      <c r="BY113" s="23"/>
      <c r="BZ113" s="23"/>
      <c r="CA113" s="23"/>
      <c r="CB113" s="23"/>
    </row>
    <row r="114" spans="7:80" s="19" customFormat="1" x14ac:dyDescent="0.25">
      <c r="G114" s="25" t="s">
        <v>17</v>
      </c>
      <c r="H114" s="28">
        <f t="shared" ref="H114" si="923">IF(O113=$C$11,P114,IF($C$11=Q113,R114,IF(S113=$C$11,T114,IF(U113=$C$11,V114,IF(W113=$C$11,X114,IF(Y113=$C$11,Z114,IF(AA113=$C$11,AB114,IF(AC113=$C$11,AD114,IF(AE113=$C$11,AF114,IF(AG113=$C$11,AH114,IF(AI113=$C$11,AJ114,IF($C$11=AK113,AL114,0))))))))))))</f>
        <v>0</v>
      </c>
      <c r="I114" s="31"/>
      <c r="J114" s="32"/>
      <c r="K114" s="31"/>
      <c r="L114" s="28"/>
      <c r="M114" s="26">
        <f t="shared" ref="M114" si="924">+AN109</f>
        <v>0</v>
      </c>
      <c r="N114" s="26"/>
      <c r="O114" s="27">
        <f t="shared" ref="O114" si="925">+O112</f>
        <v>0</v>
      </c>
      <c r="P114" s="28">
        <f t="shared" ref="P114" si="926">+M114+P112</f>
        <v>0</v>
      </c>
      <c r="Q114" s="27">
        <f t="shared" ref="Q114:AL114" si="927">+Q112+O114</f>
        <v>0</v>
      </c>
      <c r="R114" s="28">
        <f t="shared" si="927"/>
        <v>0</v>
      </c>
      <c r="S114" s="27">
        <f t="shared" si="927"/>
        <v>0</v>
      </c>
      <c r="T114" s="28">
        <f t="shared" si="927"/>
        <v>0</v>
      </c>
      <c r="U114" s="27">
        <f t="shared" si="927"/>
        <v>0</v>
      </c>
      <c r="V114" s="28">
        <f t="shared" si="927"/>
        <v>0</v>
      </c>
      <c r="W114" s="27">
        <f t="shared" si="927"/>
        <v>0</v>
      </c>
      <c r="X114" s="28">
        <f t="shared" si="927"/>
        <v>0</v>
      </c>
      <c r="Y114" s="27">
        <f t="shared" si="927"/>
        <v>0</v>
      </c>
      <c r="Z114" s="28">
        <f t="shared" si="927"/>
        <v>0</v>
      </c>
      <c r="AA114" s="27">
        <f t="shared" si="927"/>
        <v>0</v>
      </c>
      <c r="AB114" s="28">
        <f t="shared" si="927"/>
        <v>0</v>
      </c>
      <c r="AC114" s="27">
        <f t="shared" si="927"/>
        <v>0</v>
      </c>
      <c r="AD114" s="28">
        <f t="shared" si="927"/>
        <v>0</v>
      </c>
      <c r="AE114" s="27">
        <f t="shared" si="927"/>
        <v>0</v>
      </c>
      <c r="AF114" s="28">
        <f t="shared" si="927"/>
        <v>0</v>
      </c>
      <c r="AG114" s="27">
        <f t="shared" si="927"/>
        <v>0</v>
      </c>
      <c r="AH114" s="28">
        <f t="shared" si="927"/>
        <v>0</v>
      </c>
      <c r="AI114" s="27">
        <f t="shared" si="927"/>
        <v>0</v>
      </c>
      <c r="AJ114" s="28">
        <f t="shared" si="927"/>
        <v>0</v>
      </c>
      <c r="AK114" s="27">
        <f t="shared" si="927"/>
        <v>0</v>
      </c>
      <c r="AL114" s="28">
        <f t="shared" si="927"/>
        <v>0</v>
      </c>
      <c r="AM114" s="28"/>
      <c r="AN114" s="26"/>
      <c r="AO114" s="26"/>
      <c r="AP114" s="20"/>
      <c r="AQ114" s="20"/>
      <c r="AR114" s="22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23"/>
      <c r="BU114" s="23"/>
      <c r="BV114" s="23"/>
      <c r="BW114" s="23"/>
      <c r="BX114" s="23"/>
      <c r="BY114" s="23"/>
      <c r="BZ114" s="23"/>
      <c r="CA114" s="23"/>
      <c r="CB114" s="23"/>
    </row>
    <row r="115" spans="7:80" s="19" customFormat="1" x14ac:dyDescent="0.25">
      <c r="G115" s="8"/>
      <c r="H115" s="10"/>
      <c r="I115" s="21"/>
      <c r="J115" s="21"/>
      <c r="K115" s="3">
        <f t="shared" ref="K115" si="928">+K112+1</f>
        <v>33</v>
      </c>
      <c r="L115" s="7">
        <f t="shared" ref="L115" si="929">+AM112</f>
        <v>0</v>
      </c>
      <c r="M115" s="26"/>
      <c r="N115" s="26"/>
      <c r="O115" s="7">
        <f t="shared" ref="O115" si="930">IF($C$5=0,O112,O112+(O112*$C$5))</f>
        <v>0</v>
      </c>
      <c r="P115" s="7">
        <f>IF($C$10=$I$2,+(L115+O115)*$C$6/12,0)</f>
        <v>0</v>
      </c>
      <c r="Q115" s="7">
        <f t="shared" ref="Q115" si="931">IF(Q112=0,0,+O115)</f>
        <v>0</v>
      </c>
      <c r="R115" s="7">
        <f>IF($C$10=$I$2,+SUM(L115:Q115)*$C$6/12,0)</f>
        <v>0</v>
      </c>
      <c r="S115" s="7">
        <f t="shared" ref="S115" si="932">IF(S112=0,0,+Q115)</f>
        <v>0</v>
      </c>
      <c r="T115" s="7">
        <f>IF($C$10=$I$2,SUM(L115:S115)*$C$6/12,0)</f>
        <v>0</v>
      </c>
      <c r="U115" s="7">
        <f t="shared" ref="U115" si="933">IF(U112=0,0,+S115)</f>
        <v>0</v>
      </c>
      <c r="V115" s="7">
        <f>IF($C$10=$I$2,SUM(L115:U115)*$C$6/12,0)</f>
        <v>0</v>
      </c>
      <c r="W115" s="7">
        <f t="shared" ref="W115" si="934">IF(W112=0,0,+U115)</f>
        <v>0</v>
      </c>
      <c r="X115" s="7">
        <f>IF($C$10=$I$2,SUM(L115:W115)*$C$6/12,0)</f>
        <v>0</v>
      </c>
      <c r="Y115" s="7">
        <f t="shared" ref="Y115" si="935">IF(Y112=0,0,+W115)</f>
        <v>0</v>
      </c>
      <c r="Z115" s="7">
        <f>IF($C$10=$I$2,SUM(L115:Y115)*$C$6/12,0)</f>
        <v>0</v>
      </c>
      <c r="AA115" s="7">
        <f t="shared" ref="AA115" si="936">IF(AA112=0,0,+Y115)</f>
        <v>0</v>
      </c>
      <c r="AB115" s="7">
        <f>IF($C$10=$I$2,SUM(L115:AA115)*$C$6/12,0)</f>
        <v>0</v>
      </c>
      <c r="AC115" s="7">
        <f t="shared" ref="AC115" si="937">IF(AC112=0,0,+AA115)</f>
        <v>0</v>
      </c>
      <c r="AD115" s="7">
        <f>IF($C$10=$I$2,SUM(L115:AC115)*$C$6/12,0)</f>
        <v>0</v>
      </c>
      <c r="AE115" s="7">
        <f t="shared" ref="AE115" si="938">IF(AE112=0,0,+AC115)</f>
        <v>0</v>
      </c>
      <c r="AF115" s="7">
        <f>IF($C$10=$I$2,SUM(L115:AE115)*$C$6/12,0)</f>
        <v>0</v>
      </c>
      <c r="AG115" s="7">
        <f t="shared" ref="AG115" si="939">IF(AG112=0,0,+AE115)</f>
        <v>0</v>
      </c>
      <c r="AH115" s="7">
        <f>IF($C$10=$I$2,SUM(L115:AG115)*$C$6/12,0)</f>
        <v>0</v>
      </c>
      <c r="AI115" s="7">
        <f t="shared" ref="AI115" si="940">IF(AI112=0,0,+AG115)</f>
        <v>0</v>
      </c>
      <c r="AJ115" s="7">
        <f>IF($C$10=$I$2,SUM(L115:AI115)*$C$6/12,0)</f>
        <v>0</v>
      </c>
      <c r="AK115" s="7">
        <f t="shared" ref="AK115" si="941">IF(AK112=0,0,+AI115)</f>
        <v>0</v>
      </c>
      <c r="AL115" s="7">
        <f>IF($C$10=$I$2,SUM(L115:AK115)*$C$6/12,IF($C$10=$I$3,(L115+O115)*$C$6,0))</f>
        <v>0</v>
      </c>
      <c r="AM115" s="7">
        <f t="shared" ref="AM115" si="942">SUM(L115:AL115)</f>
        <v>0</v>
      </c>
      <c r="AN115" s="6">
        <f>+AN112+P115+R115+T115+V115+X115+Z115+AB115+AD115+AF115+AH115+AJ115+AL115</f>
        <v>0</v>
      </c>
      <c r="AO115" s="6">
        <f>+AO112+O115+Q115+S115+U115+W115+Y115+AA115+AC115+AE115+AG115+AI115+AK115</f>
        <v>0</v>
      </c>
      <c r="AP115" s="6">
        <f>+AP112+(AP112*$C$5)</f>
        <v>0</v>
      </c>
      <c r="AQ115" s="6">
        <f>+AP115-(AP115*$C$7)</f>
        <v>0</v>
      </c>
      <c r="AR115" s="22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23"/>
      <c r="BU115" s="23"/>
      <c r="BV115" s="23"/>
      <c r="BW115" s="23"/>
      <c r="BX115" s="23"/>
      <c r="BY115" s="23"/>
      <c r="BZ115" s="23"/>
      <c r="CA115" s="23"/>
      <c r="CB115" s="23"/>
    </row>
    <row r="116" spans="7:80" s="19" customFormat="1" x14ac:dyDescent="0.25">
      <c r="G116" s="22" t="s">
        <v>16</v>
      </c>
      <c r="H116" s="9"/>
      <c r="I116" s="21">
        <f t="shared" ref="I116" si="943">IF(O116=$C$11,P116,IF($C$11=Q116,R116,IF(S116=$C$11,T116,IF(U116=$C$11,V116,IF(W116=$C$11,X116,IF(Y116=$C$11,Z116,IF(AA116=$C$11,AB116,IF(AC116=$C$11,AD116,IF(AE116=$C$11,AF116,IF(AG116=$C$11,AH116,IF(AI116=$C$11,AJ116,IF($C$11=AK116,AL116,0))))))))))))</f>
        <v>0</v>
      </c>
      <c r="J116" s="21"/>
      <c r="K116" s="5"/>
      <c r="L116" s="21"/>
      <c r="M116" s="26"/>
      <c r="N116" s="26"/>
      <c r="O116" s="15">
        <f t="shared" ref="O116" si="944">+O113+12</f>
        <v>385</v>
      </c>
      <c r="P116" s="21">
        <f>SUM($L115:P115)</f>
        <v>0</v>
      </c>
      <c r="Q116" s="15">
        <f t="shared" ref="Q116" si="945">+O116+1</f>
        <v>386</v>
      </c>
      <c r="R116" s="21">
        <f>SUM($L115:R115)</f>
        <v>0</v>
      </c>
      <c r="S116" s="15">
        <f t="shared" ref="S116" si="946">+Q116+1</f>
        <v>387</v>
      </c>
      <c r="T116" s="21">
        <f>SUM($L115:T115)</f>
        <v>0</v>
      </c>
      <c r="U116" s="15">
        <f t="shared" ref="U116" si="947">+S116+1</f>
        <v>388</v>
      </c>
      <c r="V116" s="21">
        <f>SUM($L115:V115)</f>
        <v>0</v>
      </c>
      <c r="W116" s="15">
        <f t="shared" ref="W116" si="948">+U116+1</f>
        <v>389</v>
      </c>
      <c r="X116" s="21">
        <f>SUM($L115:X115)</f>
        <v>0</v>
      </c>
      <c r="Y116" s="15">
        <f t="shared" ref="Y116" si="949">+W116+1</f>
        <v>390</v>
      </c>
      <c r="Z116" s="21">
        <f>SUM($L115:Z115)</f>
        <v>0</v>
      </c>
      <c r="AA116" s="15">
        <f t="shared" ref="AA116" si="950">+Y116+1</f>
        <v>391</v>
      </c>
      <c r="AB116" s="21">
        <f>SUM($L115:AB115)</f>
        <v>0</v>
      </c>
      <c r="AC116" s="15">
        <f t="shared" ref="AC116" si="951">+AA116+1</f>
        <v>392</v>
      </c>
      <c r="AD116" s="21">
        <f>SUM($L115:AD115)</f>
        <v>0</v>
      </c>
      <c r="AE116" s="15">
        <f t="shared" ref="AE116" si="952">+AC116+1</f>
        <v>393</v>
      </c>
      <c r="AF116" s="21">
        <f>SUM($L115:AF115)</f>
        <v>0</v>
      </c>
      <c r="AG116" s="15">
        <f t="shared" ref="AG116" si="953">+AE116+1</f>
        <v>394</v>
      </c>
      <c r="AH116" s="21">
        <f>SUM($L115:AH115)</f>
        <v>0</v>
      </c>
      <c r="AI116" s="15">
        <f t="shared" ref="AI116" si="954">+AG116+1</f>
        <v>395</v>
      </c>
      <c r="AJ116" s="21">
        <f>SUM($L115:AJ115)</f>
        <v>0</v>
      </c>
      <c r="AK116" s="15">
        <f t="shared" ref="AK116" si="955">+AI116+1</f>
        <v>396</v>
      </c>
      <c r="AL116" s="21">
        <f>SUM($L115:AL115)</f>
        <v>0</v>
      </c>
      <c r="AM116" s="21"/>
      <c r="AN116" s="20"/>
      <c r="AO116" s="20"/>
      <c r="AP116" s="20"/>
      <c r="AQ116" s="20"/>
      <c r="AR116" s="22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23"/>
      <c r="BU116" s="23"/>
      <c r="BV116" s="23"/>
      <c r="BW116" s="23"/>
      <c r="BX116" s="23"/>
      <c r="BY116" s="23"/>
      <c r="BZ116" s="23"/>
      <c r="CA116" s="23"/>
      <c r="CB116" s="23"/>
    </row>
    <row r="117" spans="7:80" s="19" customFormat="1" x14ac:dyDescent="0.25">
      <c r="G117" s="25" t="s">
        <v>17</v>
      </c>
      <c r="H117" s="28">
        <f t="shared" ref="H117" si="956">IF(O116=$C$11,P117,IF($C$11=Q116,R117,IF(S116=$C$11,T117,IF(U116=$C$11,V117,IF(W116=$C$11,X117,IF(Y116=$C$11,Z117,IF(AA116=$C$11,AB117,IF(AC116=$C$11,AD117,IF(AE116=$C$11,AF117,IF(AG116=$C$11,AH117,IF(AI116=$C$11,AJ117,IF($C$11=AK116,AL117,0))))))))))))</f>
        <v>0</v>
      </c>
      <c r="I117" s="31"/>
      <c r="J117" s="32"/>
      <c r="K117" s="31"/>
      <c r="L117" s="28"/>
      <c r="M117" s="26">
        <f t="shared" ref="M117" si="957">+AN112</f>
        <v>0</v>
      </c>
      <c r="N117" s="26"/>
      <c r="O117" s="27">
        <f t="shared" ref="O117" si="958">+O115</f>
        <v>0</v>
      </c>
      <c r="P117" s="28">
        <f t="shared" ref="P117" si="959">+M117+P115</f>
        <v>0</v>
      </c>
      <c r="Q117" s="27">
        <f t="shared" ref="Q117:AL117" si="960">+Q115+O117</f>
        <v>0</v>
      </c>
      <c r="R117" s="28">
        <f t="shared" si="960"/>
        <v>0</v>
      </c>
      <c r="S117" s="27">
        <f t="shared" si="960"/>
        <v>0</v>
      </c>
      <c r="T117" s="28">
        <f t="shared" si="960"/>
        <v>0</v>
      </c>
      <c r="U117" s="27">
        <f t="shared" si="960"/>
        <v>0</v>
      </c>
      <c r="V117" s="28">
        <f t="shared" si="960"/>
        <v>0</v>
      </c>
      <c r="W117" s="27">
        <f t="shared" si="960"/>
        <v>0</v>
      </c>
      <c r="X117" s="28">
        <f t="shared" si="960"/>
        <v>0</v>
      </c>
      <c r="Y117" s="27">
        <f t="shared" si="960"/>
        <v>0</v>
      </c>
      <c r="Z117" s="28">
        <f t="shared" si="960"/>
        <v>0</v>
      </c>
      <c r="AA117" s="27">
        <f t="shared" si="960"/>
        <v>0</v>
      </c>
      <c r="AB117" s="28">
        <f t="shared" si="960"/>
        <v>0</v>
      </c>
      <c r="AC117" s="27">
        <f t="shared" si="960"/>
        <v>0</v>
      </c>
      <c r="AD117" s="28">
        <f t="shared" si="960"/>
        <v>0</v>
      </c>
      <c r="AE117" s="27">
        <f t="shared" si="960"/>
        <v>0</v>
      </c>
      <c r="AF117" s="28">
        <f t="shared" si="960"/>
        <v>0</v>
      </c>
      <c r="AG117" s="27">
        <f t="shared" si="960"/>
        <v>0</v>
      </c>
      <c r="AH117" s="28">
        <f t="shared" si="960"/>
        <v>0</v>
      </c>
      <c r="AI117" s="27">
        <f t="shared" si="960"/>
        <v>0</v>
      </c>
      <c r="AJ117" s="28">
        <f t="shared" si="960"/>
        <v>0</v>
      </c>
      <c r="AK117" s="27">
        <f t="shared" si="960"/>
        <v>0</v>
      </c>
      <c r="AL117" s="28">
        <f t="shared" si="960"/>
        <v>0</v>
      </c>
      <c r="AM117" s="28"/>
      <c r="AN117" s="26"/>
      <c r="AO117" s="26"/>
      <c r="AP117" s="20"/>
      <c r="AQ117" s="20"/>
      <c r="AR117" s="22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7:80" s="19" customFormat="1" x14ac:dyDescent="0.25">
      <c r="G118" s="8"/>
      <c r="H118" s="10"/>
      <c r="I118" s="21"/>
      <c r="J118" s="21"/>
      <c r="K118" s="3">
        <f t="shared" ref="K118" si="961">+K115+1</f>
        <v>34</v>
      </c>
      <c r="L118" s="7">
        <f t="shared" ref="L118" si="962">+AM115</f>
        <v>0</v>
      </c>
      <c r="M118" s="26"/>
      <c r="N118" s="26"/>
      <c r="O118" s="7">
        <f t="shared" ref="O118" si="963">IF($C$5=0,O115,O115+(O115*$C$5))</f>
        <v>0</v>
      </c>
      <c r="P118" s="7">
        <f>IF($C$10=$I$2,+(L118+O118)*$C$6/12,0)</f>
        <v>0</v>
      </c>
      <c r="Q118" s="7">
        <f t="shared" ref="Q118" si="964">IF(Q115=0,0,+O118)</f>
        <v>0</v>
      </c>
      <c r="R118" s="7">
        <f>IF($C$10=$I$2,+SUM(L118:Q118)*$C$6/12,0)</f>
        <v>0</v>
      </c>
      <c r="S118" s="7">
        <f t="shared" ref="S118" si="965">IF(S115=0,0,+Q118)</f>
        <v>0</v>
      </c>
      <c r="T118" s="7">
        <f>IF($C$10=$I$2,SUM(L118:S118)*$C$6/12,0)</f>
        <v>0</v>
      </c>
      <c r="U118" s="7">
        <f t="shared" ref="U118" si="966">IF(U115=0,0,+S118)</f>
        <v>0</v>
      </c>
      <c r="V118" s="7">
        <f>IF($C$10=$I$2,SUM(L118:U118)*$C$6/12,0)</f>
        <v>0</v>
      </c>
      <c r="W118" s="7">
        <f t="shared" ref="W118" si="967">IF(W115=0,0,+U118)</f>
        <v>0</v>
      </c>
      <c r="X118" s="7">
        <f>IF($C$10=$I$2,SUM(L118:W118)*$C$6/12,0)</f>
        <v>0</v>
      </c>
      <c r="Y118" s="7">
        <f t="shared" ref="Y118" si="968">IF(Y115=0,0,+W118)</f>
        <v>0</v>
      </c>
      <c r="Z118" s="7">
        <f>IF($C$10=$I$2,SUM(L118:Y118)*$C$6/12,0)</f>
        <v>0</v>
      </c>
      <c r="AA118" s="7">
        <f t="shared" ref="AA118" si="969">IF(AA115=0,0,+Y118)</f>
        <v>0</v>
      </c>
      <c r="AB118" s="7">
        <f>IF($C$10=$I$2,SUM(L118:AA118)*$C$6/12,0)</f>
        <v>0</v>
      </c>
      <c r="AC118" s="7">
        <f t="shared" ref="AC118" si="970">IF(AC115=0,0,+AA118)</f>
        <v>0</v>
      </c>
      <c r="AD118" s="7">
        <f>IF($C$10=$I$2,SUM(L118:AC118)*$C$6/12,0)</f>
        <v>0</v>
      </c>
      <c r="AE118" s="7">
        <f t="shared" ref="AE118" si="971">IF(AE115=0,0,+AC118)</f>
        <v>0</v>
      </c>
      <c r="AF118" s="7">
        <f>IF($C$10=$I$2,SUM(L118:AE118)*$C$6/12,0)</f>
        <v>0</v>
      </c>
      <c r="AG118" s="7">
        <f t="shared" ref="AG118" si="972">IF(AG115=0,0,+AE118)</f>
        <v>0</v>
      </c>
      <c r="AH118" s="7">
        <f>IF($C$10=$I$2,SUM(L118:AG118)*$C$6/12,0)</f>
        <v>0</v>
      </c>
      <c r="AI118" s="7">
        <f t="shared" ref="AI118" si="973">IF(AI115=0,0,+AG118)</f>
        <v>0</v>
      </c>
      <c r="AJ118" s="7">
        <f>IF($C$10=$I$2,SUM(L118:AI118)*$C$6/12,0)</f>
        <v>0</v>
      </c>
      <c r="AK118" s="7">
        <f t="shared" ref="AK118" si="974">IF(AK115=0,0,+AI118)</f>
        <v>0</v>
      </c>
      <c r="AL118" s="7">
        <f>IF($C$10=$I$2,SUM(L118:AK118)*$C$6/12,IF($C$10=$I$3,(L118+O118)*$C$6,0))</f>
        <v>0</v>
      </c>
      <c r="AM118" s="7">
        <f t="shared" ref="AM118" si="975">SUM(L118:AL118)</f>
        <v>0</v>
      </c>
      <c r="AN118" s="6">
        <f>+AN115+P118+R118+T118+V118+X118+Z118+AB118+AD118+AF118+AH118+AJ118+AL118</f>
        <v>0</v>
      </c>
      <c r="AO118" s="6">
        <f>+AO115+O118+Q118+S118+U118+W118+Y118+AA118+AC118+AE118+AG118+AI118+AK118</f>
        <v>0</v>
      </c>
      <c r="AP118" s="6">
        <f>+AP115+(AP115*$C$5)</f>
        <v>0</v>
      </c>
      <c r="AQ118" s="6">
        <f>+AP118-(AP118*$C$7)</f>
        <v>0</v>
      </c>
      <c r="AR118" s="22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7:80" s="19" customFormat="1" x14ac:dyDescent="0.25">
      <c r="G119" s="22" t="s">
        <v>16</v>
      </c>
      <c r="H119" s="9"/>
      <c r="I119" s="21">
        <f t="shared" ref="I119" si="976">IF(O119=$C$11,P119,IF($C$11=Q119,R119,IF(S119=$C$11,T119,IF(U119=$C$11,V119,IF(W119=$C$11,X119,IF(Y119=$C$11,Z119,IF(AA119=$C$11,AB119,IF(AC119=$C$11,AD119,IF(AE119=$C$11,AF119,IF(AG119=$C$11,AH119,IF(AI119=$C$11,AJ119,IF($C$11=AK119,AL119,0))))))))))))</f>
        <v>0</v>
      </c>
      <c r="J119" s="21"/>
      <c r="K119" s="5"/>
      <c r="L119" s="21"/>
      <c r="M119" s="26"/>
      <c r="N119" s="26"/>
      <c r="O119" s="15">
        <f t="shared" ref="O119" si="977">+O116+12</f>
        <v>397</v>
      </c>
      <c r="P119" s="21">
        <f>SUM($L118:P118)</f>
        <v>0</v>
      </c>
      <c r="Q119" s="15">
        <f t="shared" ref="Q119" si="978">+O119+1</f>
        <v>398</v>
      </c>
      <c r="R119" s="21">
        <f>SUM($L118:R118)</f>
        <v>0</v>
      </c>
      <c r="S119" s="15">
        <f t="shared" ref="S119" si="979">+Q119+1</f>
        <v>399</v>
      </c>
      <c r="T119" s="21">
        <f>SUM($L118:T118)</f>
        <v>0</v>
      </c>
      <c r="U119" s="15">
        <f t="shared" ref="U119" si="980">+S119+1</f>
        <v>400</v>
      </c>
      <c r="V119" s="21">
        <f>SUM($L118:V118)</f>
        <v>0</v>
      </c>
      <c r="W119" s="15">
        <f t="shared" ref="W119" si="981">+U119+1</f>
        <v>401</v>
      </c>
      <c r="X119" s="21">
        <f>SUM($L118:X118)</f>
        <v>0</v>
      </c>
      <c r="Y119" s="15">
        <f t="shared" ref="Y119" si="982">+W119+1</f>
        <v>402</v>
      </c>
      <c r="Z119" s="21">
        <f>SUM($L118:Z118)</f>
        <v>0</v>
      </c>
      <c r="AA119" s="15">
        <f t="shared" ref="AA119" si="983">+Y119+1</f>
        <v>403</v>
      </c>
      <c r="AB119" s="21">
        <f>SUM($L118:AB118)</f>
        <v>0</v>
      </c>
      <c r="AC119" s="15">
        <f t="shared" ref="AC119" si="984">+AA119+1</f>
        <v>404</v>
      </c>
      <c r="AD119" s="21">
        <f>SUM($L118:AD118)</f>
        <v>0</v>
      </c>
      <c r="AE119" s="15">
        <f t="shared" ref="AE119" si="985">+AC119+1</f>
        <v>405</v>
      </c>
      <c r="AF119" s="21">
        <f>SUM($L118:AF118)</f>
        <v>0</v>
      </c>
      <c r="AG119" s="15">
        <f t="shared" ref="AG119" si="986">+AE119+1</f>
        <v>406</v>
      </c>
      <c r="AH119" s="21">
        <f>SUM($L118:AH118)</f>
        <v>0</v>
      </c>
      <c r="AI119" s="15">
        <f t="shared" ref="AI119" si="987">+AG119+1</f>
        <v>407</v>
      </c>
      <c r="AJ119" s="21">
        <f>SUM($L118:AJ118)</f>
        <v>0</v>
      </c>
      <c r="AK119" s="15">
        <f t="shared" ref="AK119" si="988">+AI119+1</f>
        <v>408</v>
      </c>
      <c r="AL119" s="21">
        <f>SUM($L118:AL118)</f>
        <v>0</v>
      </c>
      <c r="AM119" s="21"/>
      <c r="AN119" s="20"/>
      <c r="AO119" s="20"/>
      <c r="AP119" s="20"/>
      <c r="AQ119" s="20"/>
      <c r="AR119" s="22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7:80" s="19" customFormat="1" x14ac:dyDescent="0.25">
      <c r="G120" s="25" t="s">
        <v>17</v>
      </c>
      <c r="H120" s="28">
        <f t="shared" ref="H120" si="989">IF(O119=$C$11,P120,IF($C$11=Q119,R120,IF(S119=$C$11,T120,IF(U119=$C$11,V120,IF(W119=$C$11,X120,IF(Y119=$C$11,Z120,IF(AA119=$C$11,AB120,IF(AC119=$C$11,AD120,IF(AE119=$C$11,AF120,IF(AG119=$C$11,AH120,IF(AI119=$C$11,AJ120,IF($C$11=AK119,AL120,0))))))))))))</f>
        <v>0</v>
      </c>
      <c r="I120" s="31"/>
      <c r="J120" s="32"/>
      <c r="K120" s="31"/>
      <c r="L120" s="28"/>
      <c r="M120" s="26">
        <f t="shared" ref="M120" si="990">+AN115</f>
        <v>0</v>
      </c>
      <c r="N120" s="26"/>
      <c r="O120" s="27">
        <f t="shared" ref="O120" si="991">+O118</f>
        <v>0</v>
      </c>
      <c r="P120" s="28">
        <f t="shared" ref="P120" si="992">+M120+P118</f>
        <v>0</v>
      </c>
      <c r="Q120" s="27">
        <f t="shared" ref="Q120:AL120" si="993">+Q118+O120</f>
        <v>0</v>
      </c>
      <c r="R120" s="28">
        <f t="shared" si="993"/>
        <v>0</v>
      </c>
      <c r="S120" s="27">
        <f t="shared" si="993"/>
        <v>0</v>
      </c>
      <c r="T120" s="28">
        <f t="shared" si="993"/>
        <v>0</v>
      </c>
      <c r="U120" s="27">
        <f t="shared" si="993"/>
        <v>0</v>
      </c>
      <c r="V120" s="28">
        <f t="shared" si="993"/>
        <v>0</v>
      </c>
      <c r="W120" s="27">
        <f t="shared" si="993"/>
        <v>0</v>
      </c>
      <c r="X120" s="28">
        <f t="shared" si="993"/>
        <v>0</v>
      </c>
      <c r="Y120" s="27">
        <f t="shared" si="993"/>
        <v>0</v>
      </c>
      <c r="Z120" s="28">
        <f t="shared" si="993"/>
        <v>0</v>
      </c>
      <c r="AA120" s="27">
        <f t="shared" si="993"/>
        <v>0</v>
      </c>
      <c r="AB120" s="28">
        <f t="shared" si="993"/>
        <v>0</v>
      </c>
      <c r="AC120" s="27">
        <f t="shared" si="993"/>
        <v>0</v>
      </c>
      <c r="AD120" s="28">
        <f t="shared" si="993"/>
        <v>0</v>
      </c>
      <c r="AE120" s="27">
        <f t="shared" si="993"/>
        <v>0</v>
      </c>
      <c r="AF120" s="28">
        <f t="shared" si="993"/>
        <v>0</v>
      </c>
      <c r="AG120" s="27">
        <f t="shared" si="993"/>
        <v>0</v>
      </c>
      <c r="AH120" s="28">
        <f t="shared" si="993"/>
        <v>0</v>
      </c>
      <c r="AI120" s="27">
        <f t="shared" si="993"/>
        <v>0</v>
      </c>
      <c r="AJ120" s="28">
        <f t="shared" si="993"/>
        <v>0</v>
      </c>
      <c r="AK120" s="27">
        <f t="shared" si="993"/>
        <v>0</v>
      </c>
      <c r="AL120" s="28">
        <f t="shared" si="993"/>
        <v>0</v>
      </c>
      <c r="AM120" s="28"/>
      <c r="AN120" s="26"/>
      <c r="AO120" s="26"/>
      <c r="AP120" s="20"/>
      <c r="AQ120" s="20"/>
      <c r="AR120" s="22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7:80" s="19" customFormat="1" x14ac:dyDescent="0.25">
      <c r="G121" s="8"/>
      <c r="H121" s="10"/>
      <c r="I121" s="21"/>
      <c r="J121" s="21"/>
      <c r="K121" s="3">
        <f t="shared" ref="K121" si="994">+K118+1</f>
        <v>35</v>
      </c>
      <c r="L121" s="7">
        <f t="shared" ref="L121" si="995">+AM118</f>
        <v>0</v>
      </c>
      <c r="M121" s="26"/>
      <c r="N121" s="26"/>
      <c r="O121" s="7">
        <f t="shared" ref="O121" si="996">IF($C$5=0,O118,O118+(O118*$C$5))</f>
        <v>0</v>
      </c>
      <c r="P121" s="7">
        <f>IF($C$10=$I$2,+(L121+O121)*$C$6/12,0)</f>
        <v>0</v>
      </c>
      <c r="Q121" s="7">
        <f t="shared" ref="Q121" si="997">IF(Q118=0,0,+O121)</f>
        <v>0</v>
      </c>
      <c r="R121" s="7">
        <f>IF($C$10=$I$2,+SUM(L121:Q121)*$C$6/12,0)</f>
        <v>0</v>
      </c>
      <c r="S121" s="7">
        <f t="shared" ref="S121" si="998">IF(S118=0,0,+Q121)</f>
        <v>0</v>
      </c>
      <c r="T121" s="7">
        <f>IF($C$10=$I$2,SUM(L121:S121)*$C$6/12,0)</f>
        <v>0</v>
      </c>
      <c r="U121" s="7">
        <f t="shared" ref="U121" si="999">IF(U118=0,0,+S121)</f>
        <v>0</v>
      </c>
      <c r="V121" s="7">
        <f>IF($C$10=$I$2,SUM(L121:U121)*$C$6/12,0)</f>
        <v>0</v>
      </c>
      <c r="W121" s="7">
        <f t="shared" ref="W121" si="1000">IF(W118=0,0,+U121)</f>
        <v>0</v>
      </c>
      <c r="X121" s="7">
        <f>IF($C$10=$I$2,SUM(L121:W121)*$C$6/12,0)</f>
        <v>0</v>
      </c>
      <c r="Y121" s="7">
        <f t="shared" ref="Y121" si="1001">IF(Y118=0,0,+W121)</f>
        <v>0</v>
      </c>
      <c r="Z121" s="7">
        <f>IF($C$10=$I$2,SUM(L121:Y121)*$C$6/12,0)</f>
        <v>0</v>
      </c>
      <c r="AA121" s="7">
        <f t="shared" ref="AA121" si="1002">IF(AA118=0,0,+Y121)</f>
        <v>0</v>
      </c>
      <c r="AB121" s="7">
        <f>IF($C$10=$I$2,SUM(L121:AA121)*$C$6/12,0)</f>
        <v>0</v>
      </c>
      <c r="AC121" s="7">
        <f t="shared" ref="AC121" si="1003">IF(AC118=0,0,+AA121)</f>
        <v>0</v>
      </c>
      <c r="AD121" s="7">
        <f>IF($C$10=$I$2,SUM(L121:AC121)*$C$6/12,0)</f>
        <v>0</v>
      </c>
      <c r="AE121" s="7">
        <f t="shared" ref="AE121" si="1004">IF(AE118=0,0,+AC121)</f>
        <v>0</v>
      </c>
      <c r="AF121" s="7">
        <f>IF($C$10=$I$2,SUM(L121:AE121)*$C$6/12,0)</f>
        <v>0</v>
      </c>
      <c r="AG121" s="7">
        <f t="shared" ref="AG121" si="1005">IF(AG118=0,0,+AE121)</f>
        <v>0</v>
      </c>
      <c r="AH121" s="7">
        <f>IF($C$10=$I$2,SUM(L121:AG121)*$C$6/12,0)</f>
        <v>0</v>
      </c>
      <c r="AI121" s="7">
        <f t="shared" ref="AI121" si="1006">IF(AI118=0,0,+AG121)</f>
        <v>0</v>
      </c>
      <c r="AJ121" s="7">
        <f>IF($C$10=$I$2,SUM(L121:AI121)*$C$6/12,0)</f>
        <v>0</v>
      </c>
      <c r="AK121" s="7">
        <f t="shared" ref="AK121" si="1007">IF(AK118=0,0,+AI121)</f>
        <v>0</v>
      </c>
      <c r="AL121" s="7">
        <f>IF($C$10=$I$2,SUM(L121:AK121)*$C$6/12,IF($C$10=$I$3,(L121+O121)*$C$6,0))</f>
        <v>0</v>
      </c>
      <c r="AM121" s="7">
        <f t="shared" ref="AM121" si="1008">SUM(L121:AL121)</f>
        <v>0</v>
      </c>
      <c r="AN121" s="6">
        <f>+AN118+P121+R121+T121+V121+X121+Z121+AB121+AD121+AF121+AH121+AJ121+AL121</f>
        <v>0</v>
      </c>
      <c r="AO121" s="6">
        <f>+AO118+O121+Q121+S121+U121+W121+Y121+AA121+AC121+AE121+AG121+AI121+AK121</f>
        <v>0</v>
      </c>
      <c r="AP121" s="6">
        <f>+AP118+(AP118*$C$5)</f>
        <v>0</v>
      </c>
      <c r="AQ121" s="6">
        <f>+AP121-(AP121*$C$7)</f>
        <v>0</v>
      </c>
      <c r="AR121" s="22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7:80" s="19" customFormat="1" x14ac:dyDescent="0.25">
      <c r="G122" s="22" t="s">
        <v>16</v>
      </c>
      <c r="H122" s="9"/>
      <c r="I122" s="21">
        <f t="shared" ref="I122" si="1009">IF(O122=$C$11,P122,IF($C$11=Q122,R122,IF(S122=$C$11,T122,IF(U122=$C$11,V122,IF(W122=$C$11,X122,IF(Y122=$C$11,Z122,IF(AA122=$C$11,AB122,IF(AC122=$C$11,AD122,IF(AE122=$C$11,AF122,IF(AG122=$C$11,AH122,IF(AI122=$C$11,AJ122,IF($C$11=AK122,AL122,0))))))))))))</f>
        <v>0</v>
      </c>
      <c r="J122" s="21"/>
      <c r="K122" s="5"/>
      <c r="L122" s="21"/>
      <c r="M122" s="26"/>
      <c r="N122" s="26"/>
      <c r="O122" s="15">
        <f t="shared" ref="O122" si="1010">+O119+12</f>
        <v>409</v>
      </c>
      <c r="P122" s="21">
        <f>SUM($L121:P121)</f>
        <v>0</v>
      </c>
      <c r="Q122" s="15">
        <f t="shared" ref="Q122" si="1011">+O122+1</f>
        <v>410</v>
      </c>
      <c r="R122" s="21">
        <f>SUM($L121:R121)</f>
        <v>0</v>
      </c>
      <c r="S122" s="15">
        <f t="shared" ref="S122" si="1012">+Q122+1</f>
        <v>411</v>
      </c>
      <c r="T122" s="21">
        <f>SUM($L121:T121)</f>
        <v>0</v>
      </c>
      <c r="U122" s="15">
        <f t="shared" ref="U122" si="1013">+S122+1</f>
        <v>412</v>
      </c>
      <c r="V122" s="21">
        <f>SUM($L121:V121)</f>
        <v>0</v>
      </c>
      <c r="W122" s="15">
        <f t="shared" ref="W122" si="1014">+U122+1</f>
        <v>413</v>
      </c>
      <c r="X122" s="21">
        <f>SUM($L121:X121)</f>
        <v>0</v>
      </c>
      <c r="Y122" s="15">
        <f t="shared" ref="Y122" si="1015">+W122+1</f>
        <v>414</v>
      </c>
      <c r="Z122" s="21">
        <f>SUM($L121:Z121)</f>
        <v>0</v>
      </c>
      <c r="AA122" s="15">
        <f t="shared" ref="AA122" si="1016">+Y122+1</f>
        <v>415</v>
      </c>
      <c r="AB122" s="21">
        <f>SUM($L121:AB121)</f>
        <v>0</v>
      </c>
      <c r="AC122" s="15">
        <f t="shared" ref="AC122" si="1017">+AA122+1</f>
        <v>416</v>
      </c>
      <c r="AD122" s="21">
        <f>SUM($L121:AD121)</f>
        <v>0</v>
      </c>
      <c r="AE122" s="15">
        <f t="shared" ref="AE122" si="1018">+AC122+1</f>
        <v>417</v>
      </c>
      <c r="AF122" s="21">
        <f>SUM($L121:AF121)</f>
        <v>0</v>
      </c>
      <c r="AG122" s="15">
        <f t="shared" ref="AG122" si="1019">+AE122+1</f>
        <v>418</v>
      </c>
      <c r="AH122" s="21">
        <f>SUM($L121:AH121)</f>
        <v>0</v>
      </c>
      <c r="AI122" s="15">
        <f t="shared" ref="AI122" si="1020">+AG122+1</f>
        <v>419</v>
      </c>
      <c r="AJ122" s="21">
        <f>SUM($L121:AJ121)</f>
        <v>0</v>
      </c>
      <c r="AK122" s="15">
        <f t="shared" ref="AK122" si="1021">+AI122+1</f>
        <v>420</v>
      </c>
      <c r="AL122" s="21">
        <f>SUM($L121:AL121)</f>
        <v>0</v>
      </c>
      <c r="AM122" s="21"/>
      <c r="AN122" s="20"/>
      <c r="AO122" s="20"/>
      <c r="AP122" s="20"/>
      <c r="AQ122" s="20"/>
      <c r="AR122" s="22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7:80" s="19" customFormat="1" x14ac:dyDescent="0.25">
      <c r="G123" s="25" t="s">
        <v>17</v>
      </c>
      <c r="H123" s="28">
        <f t="shared" ref="H123" si="1022">IF(O122=$C$11,P123,IF($C$11=Q122,R123,IF(S122=$C$11,T123,IF(U122=$C$11,V123,IF(W122=$C$11,X123,IF(Y122=$C$11,Z123,IF(AA122=$C$11,AB123,IF(AC122=$C$11,AD123,IF(AE122=$C$11,AF123,IF(AG122=$C$11,AH123,IF(AI122=$C$11,AJ123,IF($C$11=AK122,AL123,0))))))))))))</f>
        <v>0</v>
      </c>
      <c r="I123" s="31"/>
      <c r="J123" s="32"/>
      <c r="K123" s="31"/>
      <c r="L123" s="28"/>
      <c r="M123" s="26">
        <f t="shared" ref="M123" si="1023">+AN118</f>
        <v>0</v>
      </c>
      <c r="N123" s="26"/>
      <c r="O123" s="27">
        <f t="shared" ref="O123" si="1024">+O121</f>
        <v>0</v>
      </c>
      <c r="P123" s="28">
        <f t="shared" ref="P123" si="1025">+M123+P121</f>
        <v>0</v>
      </c>
      <c r="Q123" s="27">
        <f t="shared" ref="Q123:AL123" si="1026">+Q121+O123</f>
        <v>0</v>
      </c>
      <c r="R123" s="28">
        <f t="shared" si="1026"/>
        <v>0</v>
      </c>
      <c r="S123" s="27">
        <f t="shared" si="1026"/>
        <v>0</v>
      </c>
      <c r="T123" s="28">
        <f t="shared" si="1026"/>
        <v>0</v>
      </c>
      <c r="U123" s="27">
        <f t="shared" si="1026"/>
        <v>0</v>
      </c>
      <c r="V123" s="28">
        <f t="shared" si="1026"/>
        <v>0</v>
      </c>
      <c r="W123" s="27">
        <f t="shared" si="1026"/>
        <v>0</v>
      </c>
      <c r="X123" s="28">
        <f t="shared" si="1026"/>
        <v>0</v>
      </c>
      <c r="Y123" s="27">
        <f t="shared" si="1026"/>
        <v>0</v>
      </c>
      <c r="Z123" s="28">
        <f t="shared" si="1026"/>
        <v>0</v>
      </c>
      <c r="AA123" s="27">
        <f t="shared" si="1026"/>
        <v>0</v>
      </c>
      <c r="AB123" s="28">
        <f t="shared" si="1026"/>
        <v>0</v>
      </c>
      <c r="AC123" s="27">
        <f t="shared" si="1026"/>
        <v>0</v>
      </c>
      <c r="AD123" s="28">
        <f t="shared" si="1026"/>
        <v>0</v>
      </c>
      <c r="AE123" s="27">
        <f t="shared" si="1026"/>
        <v>0</v>
      </c>
      <c r="AF123" s="28">
        <f t="shared" si="1026"/>
        <v>0</v>
      </c>
      <c r="AG123" s="27">
        <f t="shared" si="1026"/>
        <v>0</v>
      </c>
      <c r="AH123" s="28">
        <f t="shared" si="1026"/>
        <v>0</v>
      </c>
      <c r="AI123" s="27">
        <f t="shared" si="1026"/>
        <v>0</v>
      </c>
      <c r="AJ123" s="28">
        <f t="shared" si="1026"/>
        <v>0</v>
      </c>
      <c r="AK123" s="27">
        <f t="shared" si="1026"/>
        <v>0</v>
      </c>
      <c r="AL123" s="28">
        <f t="shared" si="1026"/>
        <v>0</v>
      </c>
      <c r="AM123" s="28"/>
      <c r="AN123" s="26"/>
      <c r="AO123" s="26"/>
      <c r="AP123" s="20"/>
      <c r="AQ123" s="20"/>
      <c r="AR123" s="22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7:80" s="19" customFormat="1" x14ac:dyDescent="0.25">
      <c r="G124" s="8"/>
      <c r="H124" s="10"/>
      <c r="I124" s="21"/>
      <c r="J124" s="21"/>
      <c r="K124" s="3">
        <f t="shared" ref="K124" si="1027">+K121+1</f>
        <v>36</v>
      </c>
      <c r="L124" s="7">
        <f t="shared" ref="L124" si="1028">+AM121</f>
        <v>0</v>
      </c>
      <c r="M124" s="26"/>
      <c r="N124" s="26"/>
      <c r="O124" s="7">
        <f t="shared" ref="O124" si="1029">IF($C$5=0,O121,O121+(O121*$C$5))</f>
        <v>0</v>
      </c>
      <c r="P124" s="7">
        <f>IF($C$10=$I$2,+(L124+O124)*$C$6/12,0)</f>
        <v>0</v>
      </c>
      <c r="Q124" s="7">
        <f t="shared" ref="Q124" si="1030">IF(Q121=0,0,+O124)</f>
        <v>0</v>
      </c>
      <c r="R124" s="7">
        <f>IF($C$10=$I$2,+SUM(L124:Q124)*$C$6/12,0)</f>
        <v>0</v>
      </c>
      <c r="S124" s="7">
        <f t="shared" ref="S124" si="1031">IF(S121=0,0,+Q124)</f>
        <v>0</v>
      </c>
      <c r="T124" s="7">
        <f>IF($C$10=$I$2,SUM(L124:S124)*$C$6/12,0)</f>
        <v>0</v>
      </c>
      <c r="U124" s="7">
        <f t="shared" ref="U124" si="1032">IF(U121=0,0,+S124)</f>
        <v>0</v>
      </c>
      <c r="V124" s="7">
        <f>IF($C$10=$I$2,SUM(L124:U124)*$C$6/12,0)</f>
        <v>0</v>
      </c>
      <c r="W124" s="7">
        <f t="shared" ref="W124" si="1033">IF(W121=0,0,+U124)</f>
        <v>0</v>
      </c>
      <c r="X124" s="7">
        <f>IF($C$10=$I$2,SUM(L124:W124)*$C$6/12,0)</f>
        <v>0</v>
      </c>
      <c r="Y124" s="7">
        <f t="shared" ref="Y124" si="1034">IF(Y121=0,0,+W124)</f>
        <v>0</v>
      </c>
      <c r="Z124" s="7">
        <f>IF($C$10=$I$2,SUM(L124:Y124)*$C$6/12,0)</f>
        <v>0</v>
      </c>
      <c r="AA124" s="7">
        <f t="shared" ref="AA124" si="1035">IF(AA121=0,0,+Y124)</f>
        <v>0</v>
      </c>
      <c r="AB124" s="7">
        <f>IF($C$10=$I$2,SUM(L124:AA124)*$C$6/12,0)</f>
        <v>0</v>
      </c>
      <c r="AC124" s="7">
        <f t="shared" ref="AC124" si="1036">IF(AC121=0,0,+AA124)</f>
        <v>0</v>
      </c>
      <c r="AD124" s="7">
        <f>IF($C$10=$I$2,SUM(L124:AC124)*$C$6/12,0)</f>
        <v>0</v>
      </c>
      <c r="AE124" s="7">
        <f t="shared" ref="AE124" si="1037">IF(AE121=0,0,+AC124)</f>
        <v>0</v>
      </c>
      <c r="AF124" s="7">
        <f>IF($C$10=$I$2,SUM(L124:AE124)*$C$6/12,0)</f>
        <v>0</v>
      </c>
      <c r="AG124" s="7">
        <f t="shared" ref="AG124" si="1038">IF(AG121=0,0,+AE124)</f>
        <v>0</v>
      </c>
      <c r="AH124" s="7">
        <f>IF($C$10=$I$2,SUM(L124:AG124)*$C$6/12,0)</f>
        <v>0</v>
      </c>
      <c r="AI124" s="7">
        <f t="shared" ref="AI124" si="1039">IF(AI121=0,0,+AG124)</f>
        <v>0</v>
      </c>
      <c r="AJ124" s="7">
        <f>IF($C$10=$I$2,SUM(L124:AI124)*$C$6/12,0)</f>
        <v>0</v>
      </c>
      <c r="AK124" s="7">
        <f t="shared" ref="AK124" si="1040">IF(AK121=0,0,+AI124)</f>
        <v>0</v>
      </c>
      <c r="AL124" s="7">
        <f>IF($C$10=$I$2,SUM(L124:AK124)*$C$6/12,IF($C$10=$I$3,(L124+O124)*$C$6,0))</f>
        <v>0</v>
      </c>
      <c r="AM124" s="7">
        <f t="shared" ref="AM124" si="1041">SUM(L124:AL124)</f>
        <v>0</v>
      </c>
      <c r="AN124" s="6">
        <f>+AN121+P124+R124+T124+V124+X124+Z124+AB124+AD124+AF124+AH124+AJ124+AL124</f>
        <v>0</v>
      </c>
      <c r="AO124" s="6">
        <f>+AO121+O124+Q124+S124+U124+W124+Y124+AA124+AC124+AE124+AG124+AI124+AK124</f>
        <v>0</v>
      </c>
      <c r="AP124" s="6">
        <f>+AP121+(AP121*$C$5)</f>
        <v>0</v>
      </c>
      <c r="AQ124" s="6">
        <f>+AP124-(AP124*$C$7)</f>
        <v>0</v>
      </c>
      <c r="AR124" s="22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7:80" s="19" customFormat="1" x14ac:dyDescent="0.25">
      <c r="G125" s="22" t="s">
        <v>16</v>
      </c>
      <c r="H125" s="9"/>
      <c r="I125" s="21">
        <f t="shared" ref="I125" si="1042">IF(O125=$C$11,P125,IF($C$11=Q125,R125,IF(S125=$C$11,T125,IF(U125=$C$11,V125,IF(W125=$C$11,X125,IF(Y125=$C$11,Z125,IF(AA125=$C$11,AB125,IF(AC125=$C$11,AD125,IF(AE125=$C$11,AF125,IF(AG125=$C$11,AH125,IF(AI125=$C$11,AJ125,IF($C$11=AK125,AL125,0))))))))))))</f>
        <v>0</v>
      </c>
      <c r="J125" s="21"/>
      <c r="K125" s="5"/>
      <c r="L125" s="21"/>
      <c r="M125" s="26"/>
      <c r="N125" s="26"/>
      <c r="O125" s="15">
        <f t="shared" ref="O125" si="1043">+O122+12</f>
        <v>421</v>
      </c>
      <c r="P125" s="21">
        <f>SUM($L124:P124)</f>
        <v>0</v>
      </c>
      <c r="Q125" s="15">
        <f t="shared" ref="Q125" si="1044">+O125+1</f>
        <v>422</v>
      </c>
      <c r="R125" s="21">
        <f>SUM($L124:R124)</f>
        <v>0</v>
      </c>
      <c r="S125" s="15">
        <f t="shared" ref="S125" si="1045">+Q125+1</f>
        <v>423</v>
      </c>
      <c r="T125" s="21">
        <f>SUM($L124:T124)</f>
        <v>0</v>
      </c>
      <c r="U125" s="15">
        <f t="shared" ref="U125" si="1046">+S125+1</f>
        <v>424</v>
      </c>
      <c r="V125" s="21">
        <f>SUM($L124:V124)</f>
        <v>0</v>
      </c>
      <c r="W125" s="15">
        <f t="shared" ref="W125" si="1047">+U125+1</f>
        <v>425</v>
      </c>
      <c r="X125" s="21">
        <f>SUM($L124:X124)</f>
        <v>0</v>
      </c>
      <c r="Y125" s="15">
        <f t="shared" ref="Y125" si="1048">+W125+1</f>
        <v>426</v>
      </c>
      <c r="Z125" s="21">
        <f>SUM($L124:Z124)</f>
        <v>0</v>
      </c>
      <c r="AA125" s="15">
        <f t="shared" ref="AA125" si="1049">+Y125+1</f>
        <v>427</v>
      </c>
      <c r="AB125" s="21">
        <f>SUM($L124:AB124)</f>
        <v>0</v>
      </c>
      <c r="AC125" s="15">
        <f t="shared" ref="AC125" si="1050">+AA125+1</f>
        <v>428</v>
      </c>
      <c r="AD125" s="21">
        <f>SUM($L124:AD124)</f>
        <v>0</v>
      </c>
      <c r="AE125" s="15">
        <f t="shared" ref="AE125" si="1051">+AC125+1</f>
        <v>429</v>
      </c>
      <c r="AF125" s="21">
        <f>SUM($L124:AF124)</f>
        <v>0</v>
      </c>
      <c r="AG125" s="15">
        <f t="shared" ref="AG125" si="1052">+AE125+1</f>
        <v>430</v>
      </c>
      <c r="AH125" s="21">
        <f>SUM($L124:AH124)</f>
        <v>0</v>
      </c>
      <c r="AI125" s="15">
        <f t="shared" ref="AI125" si="1053">+AG125+1</f>
        <v>431</v>
      </c>
      <c r="AJ125" s="21">
        <f>SUM($L124:AJ124)</f>
        <v>0</v>
      </c>
      <c r="AK125" s="15">
        <f t="shared" ref="AK125" si="1054">+AI125+1</f>
        <v>432</v>
      </c>
      <c r="AL125" s="21">
        <f>SUM($L124:AL124)</f>
        <v>0</v>
      </c>
      <c r="AM125" s="21"/>
      <c r="AN125" s="20"/>
      <c r="AO125" s="20"/>
      <c r="AP125" s="20"/>
      <c r="AQ125" s="20"/>
      <c r="AR125" s="22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7:80" s="19" customFormat="1" x14ac:dyDescent="0.25">
      <c r="G126" s="25" t="s">
        <v>17</v>
      </c>
      <c r="H126" s="28">
        <f t="shared" ref="H126" si="1055">IF(O125=$C$11,P126,IF($C$11=Q125,R126,IF(S125=$C$11,T126,IF(U125=$C$11,V126,IF(W125=$C$11,X126,IF(Y125=$C$11,Z126,IF(AA125=$C$11,AB126,IF(AC125=$C$11,AD126,IF(AE125=$C$11,AF126,IF(AG125=$C$11,AH126,IF(AI125=$C$11,AJ126,IF($C$11=AK125,AL126,0))))))))))))</f>
        <v>0</v>
      </c>
      <c r="I126" s="31"/>
      <c r="J126" s="32"/>
      <c r="K126" s="31"/>
      <c r="L126" s="28"/>
      <c r="M126" s="26">
        <f t="shared" ref="M126" si="1056">+AN121</f>
        <v>0</v>
      </c>
      <c r="N126" s="26"/>
      <c r="O126" s="27">
        <f t="shared" ref="O126" si="1057">+O124</f>
        <v>0</v>
      </c>
      <c r="P126" s="28">
        <f t="shared" ref="P126" si="1058">+M126+P124</f>
        <v>0</v>
      </c>
      <c r="Q126" s="27">
        <f t="shared" ref="Q126:AL126" si="1059">+Q124+O126</f>
        <v>0</v>
      </c>
      <c r="R126" s="28">
        <f t="shared" si="1059"/>
        <v>0</v>
      </c>
      <c r="S126" s="27">
        <f t="shared" si="1059"/>
        <v>0</v>
      </c>
      <c r="T126" s="28">
        <f t="shared" si="1059"/>
        <v>0</v>
      </c>
      <c r="U126" s="27">
        <f t="shared" si="1059"/>
        <v>0</v>
      </c>
      <c r="V126" s="28">
        <f t="shared" si="1059"/>
        <v>0</v>
      </c>
      <c r="W126" s="27">
        <f t="shared" si="1059"/>
        <v>0</v>
      </c>
      <c r="X126" s="28">
        <f t="shared" si="1059"/>
        <v>0</v>
      </c>
      <c r="Y126" s="27">
        <f t="shared" si="1059"/>
        <v>0</v>
      </c>
      <c r="Z126" s="28">
        <f t="shared" si="1059"/>
        <v>0</v>
      </c>
      <c r="AA126" s="27">
        <f t="shared" si="1059"/>
        <v>0</v>
      </c>
      <c r="AB126" s="28">
        <f t="shared" si="1059"/>
        <v>0</v>
      </c>
      <c r="AC126" s="27">
        <f t="shared" si="1059"/>
        <v>0</v>
      </c>
      <c r="AD126" s="28">
        <f t="shared" si="1059"/>
        <v>0</v>
      </c>
      <c r="AE126" s="27">
        <f t="shared" si="1059"/>
        <v>0</v>
      </c>
      <c r="AF126" s="28">
        <f t="shared" si="1059"/>
        <v>0</v>
      </c>
      <c r="AG126" s="27">
        <f t="shared" si="1059"/>
        <v>0</v>
      </c>
      <c r="AH126" s="28">
        <f t="shared" si="1059"/>
        <v>0</v>
      </c>
      <c r="AI126" s="27">
        <f t="shared" si="1059"/>
        <v>0</v>
      </c>
      <c r="AJ126" s="28">
        <f t="shared" si="1059"/>
        <v>0</v>
      </c>
      <c r="AK126" s="27">
        <f t="shared" si="1059"/>
        <v>0</v>
      </c>
      <c r="AL126" s="28">
        <f t="shared" si="1059"/>
        <v>0</v>
      </c>
      <c r="AM126" s="28"/>
      <c r="AN126" s="26"/>
      <c r="AO126" s="26"/>
      <c r="AP126" s="20"/>
      <c r="AQ126" s="26"/>
      <c r="AR126" s="22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7:80" s="19" customFormat="1" x14ac:dyDescent="0.25">
      <c r="G127" s="8"/>
      <c r="H127" s="10"/>
      <c r="I127" s="21"/>
      <c r="J127" s="21"/>
      <c r="K127" s="3">
        <f t="shared" ref="K127" si="1060">+K124+1</f>
        <v>37</v>
      </c>
      <c r="L127" s="7">
        <f t="shared" ref="L127" si="1061">+AM124</f>
        <v>0</v>
      </c>
      <c r="M127" s="26"/>
      <c r="N127" s="26"/>
      <c r="O127" s="7">
        <f t="shared" ref="O127" si="1062">IF($C$5=0,O124,O124+(O124*$C$5))</f>
        <v>0</v>
      </c>
      <c r="P127" s="7">
        <f>IF($C$10=$I$2,+(L127+O127)*$C$6/12,0)</f>
        <v>0</v>
      </c>
      <c r="Q127" s="7">
        <f t="shared" ref="Q127" si="1063">IF(Q124=0,0,+O127)</f>
        <v>0</v>
      </c>
      <c r="R127" s="7">
        <f>IF($C$10=$I$2,+SUM(L127:Q127)*$C$6/12,0)</f>
        <v>0</v>
      </c>
      <c r="S127" s="7">
        <f t="shared" ref="S127" si="1064">IF(S124=0,0,+Q127)</f>
        <v>0</v>
      </c>
      <c r="T127" s="7">
        <f>IF($C$10=$I$2,SUM(L127:S127)*$C$6/12,0)</f>
        <v>0</v>
      </c>
      <c r="U127" s="7">
        <f t="shared" ref="U127" si="1065">IF(U124=0,0,+S127)</f>
        <v>0</v>
      </c>
      <c r="V127" s="7">
        <f>IF($C$10=$I$2,SUM(L127:U127)*$C$6/12,0)</f>
        <v>0</v>
      </c>
      <c r="W127" s="7">
        <f t="shared" ref="W127" si="1066">IF(W124=0,0,+U127)</f>
        <v>0</v>
      </c>
      <c r="X127" s="7">
        <f>IF($C$10=$I$2,SUM(L127:W127)*$C$6/12,0)</f>
        <v>0</v>
      </c>
      <c r="Y127" s="7">
        <f t="shared" ref="Y127" si="1067">IF(Y124=0,0,+W127)</f>
        <v>0</v>
      </c>
      <c r="Z127" s="7">
        <f>IF($C$10=$I$2,SUM(L127:Y127)*$C$6/12,0)</f>
        <v>0</v>
      </c>
      <c r="AA127" s="7">
        <f t="shared" ref="AA127" si="1068">IF(AA124=0,0,+Y127)</f>
        <v>0</v>
      </c>
      <c r="AB127" s="7">
        <f>IF($C$10=$I$2,SUM(L127:AA127)*$C$6/12,0)</f>
        <v>0</v>
      </c>
      <c r="AC127" s="7">
        <f t="shared" ref="AC127" si="1069">IF(AC124=0,0,+AA127)</f>
        <v>0</v>
      </c>
      <c r="AD127" s="7">
        <f>IF($C$10=$I$2,SUM(L127:AC127)*$C$6/12,0)</f>
        <v>0</v>
      </c>
      <c r="AE127" s="7">
        <f t="shared" ref="AE127" si="1070">IF(AE124=0,0,+AC127)</f>
        <v>0</v>
      </c>
      <c r="AF127" s="7">
        <f>IF($C$10=$I$2,SUM(L127:AE127)*$C$6/12,0)</f>
        <v>0</v>
      </c>
      <c r="AG127" s="7">
        <f t="shared" ref="AG127" si="1071">IF(AG124=0,0,+AE127)</f>
        <v>0</v>
      </c>
      <c r="AH127" s="7">
        <f>IF($C$10=$I$2,SUM(L127:AG127)*$C$6/12,0)</f>
        <v>0</v>
      </c>
      <c r="AI127" s="7">
        <f t="shared" ref="AI127" si="1072">IF(AI124=0,0,+AG127)</f>
        <v>0</v>
      </c>
      <c r="AJ127" s="7">
        <f>IF($C$10=$I$2,SUM(L127:AI127)*$C$6/12,0)</f>
        <v>0</v>
      </c>
      <c r="AK127" s="7">
        <f t="shared" ref="AK127" si="1073">IF(AK124=0,0,+AI127)</f>
        <v>0</v>
      </c>
      <c r="AL127" s="7">
        <f>IF($C$10=$I$2,SUM(L127:AK127)*$C$6/12,IF($C$10=$I$3,(L127+O127)*$C$6,0))</f>
        <v>0</v>
      </c>
      <c r="AM127" s="7">
        <f t="shared" ref="AM127" si="1074">SUM(L127:AL127)</f>
        <v>0</v>
      </c>
      <c r="AN127" s="6">
        <f>+AN124+P127+R127+T127+V127+X127+Z127+AB127+AD127+AF127+AH127+AJ127+AL127</f>
        <v>0</v>
      </c>
      <c r="AO127" s="6">
        <f>+AO124+O127+Q127+S127+U127+W127+Y127+AA127+AC127+AE127+AG127+AI127+AK127</f>
        <v>0</v>
      </c>
      <c r="AP127" s="6">
        <f>+AP124+(AP124*$C$5)</f>
        <v>0</v>
      </c>
      <c r="AQ127" s="6">
        <f>+AP127-(AP127*$C$7)</f>
        <v>0</v>
      </c>
      <c r="AR127" s="22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7:80" s="19" customFormat="1" x14ac:dyDescent="0.25">
      <c r="G128" s="22" t="s">
        <v>16</v>
      </c>
      <c r="H128" s="9"/>
      <c r="I128" s="21">
        <f t="shared" ref="I128" si="1075">IF(O128=$C$11,P128,IF($C$11=Q128,R128,IF(S128=$C$11,T128,IF(U128=$C$11,V128,IF(W128=$C$11,X128,IF(Y128=$C$11,Z128,IF(AA128=$C$11,AB128,IF(AC128=$C$11,AD128,IF(AE128=$C$11,AF128,IF(AG128=$C$11,AH128,IF(AI128=$C$11,AJ128,IF($C$11=AK128,AL128,0))))))))))))</f>
        <v>0</v>
      </c>
      <c r="J128" s="21"/>
      <c r="K128" s="5"/>
      <c r="L128" s="21"/>
      <c r="M128" s="26"/>
      <c r="N128" s="26"/>
      <c r="O128" s="15">
        <f t="shared" ref="O128" si="1076">+O125+12</f>
        <v>433</v>
      </c>
      <c r="P128" s="21">
        <f>SUM($L127:P127)</f>
        <v>0</v>
      </c>
      <c r="Q128" s="15">
        <f t="shared" ref="Q128" si="1077">+O128+1</f>
        <v>434</v>
      </c>
      <c r="R128" s="21">
        <f>SUM($L127:R127)</f>
        <v>0</v>
      </c>
      <c r="S128" s="15">
        <f t="shared" ref="S128" si="1078">+Q128+1</f>
        <v>435</v>
      </c>
      <c r="T128" s="21">
        <f>SUM($L127:T127)</f>
        <v>0</v>
      </c>
      <c r="U128" s="15">
        <f t="shared" ref="U128" si="1079">+S128+1</f>
        <v>436</v>
      </c>
      <c r="V128" s="21">
        <f>SUM($L127:V127)</f>
        <v>0</v>
      </c>
      <c r="W128" s="15">
        <f t="shared" ref="W128" si="1080">+U128+1</f>
        <v>437</v>
      </c>
      <c r="X128" s="21">
        <f>SUM($L127:X127)</f>
        <v>0</v>
      </c>
      <c r="Y128" s="15">
        <f t="shared" ref="Y128" si="1081">+W128+1</f>
        <v>438</v>
      </c>
      <c r="Z128" s="21">
        <f>SUM($L127:Z127)</f>
        <v>0</v>
      </c>
      <c r="AA128" s="15">
        <f t="shared" ref="AA128" si="1082">+Y128+1</f>
        <v>439</v>
      </c>
      <c r="AB128" s="21">
        <f>SUM($L127:AB127)</f>
        <v>0</v>
      </c>
      <c r="AC128" s="15">
        <f t="shared" ref="AC128" si="1083">+AA128+1</f>
        <v>440</v>
      </c>
      <c r="AD128" s="21">
        <f>SUM($L127:AD127)</f>
        <v>0</v>
      </c>
      <c r="AE128" s="15">
        <f t="shared" ref="AE128" si="1084">+AC128+1</f>
        <v>441</v>
      </c>
      <c r="AF128" s="21">
        <f>SUM($L127:AF127)</f>
        <v>0</v>
      </c>
      <c r="AG128" s="15">
        <f t="shared" ref="AG128" si="1085">+AE128+1</f>
        <v>442</v>
      </c>
      <c r="AH128" s="21">
        <f>SUM($L127:AH127)</f>
        <v>0</v>
      </c>
      <c r="AI128" s="15">
        <f t="shared" ref="AI128" si="1086">+AG128+1</f>
        <v>443</v>
      </c>
      <c r="AJ128" s="21">
        <f>SUM($L127:AJ127)</f>
        <v>0</v>
      </c>
      <c r="AK128" s="15">
        <f t="shared" ref="AK128" si="1087">+AI128+1</f>
        <v>444</v>
      </c>
      <c r="AL128" s="21">
        <f>SUM($L127:AL127)</f>
        <v>0</v>
      </c>
      <c r="AM128" s="21"/>
      <c r="AN128" s="20"/>
      <c r="AO128" s="20"/>
      <c r="AP128" s="20"/>
      <c r="AQ128" s="20"/>
      <c r="AR128" s="22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7:80" s="19" customFormat="1" x14ac:dyDescent="0.25">
      <c r="G129" s="25" t="s">
        <v>17</v>
      </c>
      <c r="H129" s="28">
        <f t="shared" ref="H129" si="1088">IF(O128=$C$11,P129,IF($C$11=Q128,R129,IF(S128=$C$11,T129,IF(U128=$C$11,V129,IF(W128=$C$11,X129,IF(Y128=$C$11,Z129,IF(AA128=$C$11,AB129,IF(AC128=$C$11,AD129,IF(AE128=$C$11,AF129,IF(AG128=$C$11,AH129,IF(AI128=$C$11,AJ129,IF($C$11=AK128,AL129,0))))))))))))</f>
        <v>0</v>
      </c>
      <c r="I129" s="31"/>
      <c r="J129" s="32"/>
      <c r="K129" s="31"/>
      <c r="L129" s="28"/>
      <c r="M129" s="26">
        <f t="shared" ref="M129" si="1089">+AN124</f>
        <v>0</v>
      </c>
      <c r="N129" s="26"/>
      <c r="O129" s="27">
        <f t="shared" ref="O129" si="1090">+O127</f>
        <v>0</v>
      </c>
      <c r="P129" s="28">
        <f t="shared" ref="P129" si="1091">+M129+P127</f>
        <v>0</v>
      </c>
      <c r="Q129" s="27">
        <f t="shared" ref="Q129:AL129" si="1092">+Q127+O129</f>
        <v>0</v>
      </c>
      <c r="R129" s="28">
        <f t="shared" si="1092"/>
        <v>0</v>
      </c>
      <c r="S129" s="27">
        <f t="shared" si="1092"/>
        <v>0</v>
      </c>
      <c r="T129" s="28">
        <f t="shared" si="1092"/>
        <v>0</v>
      </c>
      <c r="U129" s="27">
        <f t="shared" si="1092"/>
        <v>0</v>
      </c>
      <c r="V129" s="28">
        <f t="shared" si="1092"/>
        <v>0</v>
      </c>
      <c r="W129" s="27">
        <f t="shared" si="1092"/>
        <v>0</v>
      </c>
      <c r="X129" s="28">
        <f t="shared" si="1092"/>
        <v>0</v>
      </c>
      <c r="Y129" s="27">
        <f t="shared" si="1092"/>
        <v>0</v>
      </c>
      <c r="Z129" s="28">
        <f t="shared" si="1092"/>
        <v>0</v>
      </c>
      <c r="AA129" s="27">
        <f t="shared" si="1092"/>
        <v>0</v>
      </c>
      <c r="AB129" s="28">
        <f t="shared" si="1092"/>
        <v>0</v>
      </c>
      <c r="AC129" s="27">
        <f t="shared" si="1092"/>
        <v>0</v>
      </c>
      <c r="AD129" s="28">
        <f t="shared" si="1092"/>
        <v>0</v>
      </c>
      <c r="AE129" s="27">
        <f t="shared" si="1092"/>
        <v>0</v>
      </c>
      <c r="AF129" s="28">
        <f t="shared" si="1092"/>
        <v>0</v>
      </c>
      <c r="AG129" s="27">
        <f t="shared" si="1092"/>
        <v>0</v>
      </c>
      <c r="AH129" s="28">
        <f t="shared" si="1092"/>
        <v>0</v>
      </c>
      <c r="AI129" s="27">
        <f t="shared" si="1092"/>
        <v>0</v>
      </c>
      <c r="AJ129" s="28">
        <f t="shared" si="1092"/>
        <v>0</v>
      </c>
      <c r="AK129" s="27">
        <f t="shared" si="1092"/>
        <v>0</v>
      </c>
      <c r="AL129" s="28">
        <f t="shared" si="1092"/>
        <v>0</v>
      </c>
      <c r="AM129" s="28"/>
      <c r="AN129" s="26"/>
      <c r="AO129" s="26"/>
      <c r="AP129" s="20"/>
      <c r="AQ129" s="20"/>
      <c r="AR129" s="22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23"/>
      <c r="BU129" s="23"/>
      <c r="BV129" s="23"/>
      <c r="BW129" s="23"/>
      <c r="BX129" s="23"/>
      <c r="BY129" s="23"/>
      <c r="BZ129" s="23"/>
      <c r="CA129" s="23"/>
      <c r="CB129" s="23"/>
    </row>
    <row r="130" spans="7:80" s="19" customFormat="1" x14ac:dyDescent="0.25">
      <c r="G130" s="8"/>
      <c r="H130" s="10"/>
      <c r="I130" s="21"/>
      <c r="J130" s="21"/>
      <c r="K130" s="3">
        <f t="shared" ref="K130" si="1093">+K127+1</f>
        <v>38</v>
      </c>
      <c r="L130" s="7">
        <f t="shared" ref="L130" si="1094">+AM127</f>
        <v>0</v>
      </c>
      <c r="M130" s="26"/>
      <c r="N130" s="26"/>
      <c r="O130" s="7">
        <f t="shared" ref="O130" si="1095">IF($C$5=0,O127,O127+(O127*$C$5))</f>
        <v>0</v>
      </c>
      <c r="P130" s="7">
        <f>IF($C$10=$I$2,+(L130+O130)*$C$6/12,0)</f>
        <v>0</v>
      </c>
      <c r="Q130" s="7">
        <f t="shared" ref="Q130" si="1096">IF(Q127=0,0,+O130)</f>
        <v>0</v>
      </c>
      <c r="R130" s="7">
        <f>IF($C$10=$I$2,+SUM(L130:Q130)*$C$6/12,0)</f>
        <v>0</v>
      </c>
      <c r="S130" s="7">
        <f t="shared" ref="S130" si="1097">IF(S127=0,0,+Q130)</f>
        <v>0</v>
      </c>
      <c r="T130" s="7">
        <f>IF($C$10=$I$2,SUM(L130:S130)*$C$6/12,0)</f>
        <v>0</v>
      </c>
      <c r="U130" s="7">
        <f t="shared" ref="U130" si="1098">IF(U127=0,0,+S130)</f>
        <v>0</v>
      </c>
      <c r="V130" s="7">
        <f>IF($C$10=$I$2,SUM(L130:U130)*$C$6/12,0)</f>
        <v>0</v>
      </c>
      <c r="W130" s="7">
        <f t="shared" ref="W130" si="1099">IF(W127=0,0,+U130)</f>
        <v>0</v>
      </c>
      <c r="X130" s="7">
        <f>IF($C$10=$I$2,SUM(L130:W130)*$C$6/12,0)</f>
        <v>0</v>
      </c>
      <c r="Y130" s="7">
        <f t="shared" ref="Y130" si="1100">IF(Y127=0,0,+W130)</f>
        <v>0</v>
      </c>
      <c r="Z130" s="7">
        <f>IF($C$10=$I$2,SUM(L130:Y130)*$C$6/12,0)</f>
        <v>0</v>
      </c>
      <c r="AA130" s="7">
        <f t="shared" ref="AA130" si="1101">IF(AA127=0,0,+Y130)</f>
        <v>0</v>
      </c>
      <c r="AB130" s="7">
        <f>IF($C$10=$I$2,SUM(L130:AA130)*$C$6/12,0)</f>
        <v>0</v>
      </c>
      <c r="AC130" s="7">
        <f t="shared" ref="AC130" si="1102">IF(AC127=0,0,+AA130)</f>
        <v>0</v>
      </c>
      <c r="AD130" s="7">
        <f>IF($C$10=$I$2,SUM(L130:AC130)*$C$6/12,0)</f>
        <v>0</v>
      </c>
      <c r="AE130" s="7">
        <f t="shared" ref="AE130" si="1103">IF(AE127=0,0,+AC130)</f>
        <v>0</v>
      </c>
      <c r="AF130" s="7">
        <f>IF($C$10=$I$2,SUM(L130:AE130)*$C$6/12,0)</f>
        <v>0</v>
      </c>
      <c r="AG130" s="7">
        <f t="shared" ref="AG130" si="1104">IF(AG127=0,0,+AE130)</f>
        <v>0</v>
      </c>
      <c r="AH130" s="7">
        <f>IF($C$10=$I$2,SUM(L130:AG130)*$C$6/12,0)</f>
        <v>0</v>
      </c>
      <c r="AI130" s="7">
        <f t="shared" ref="AI130" si="1105">IF(AI127=0,0,+AG130)</f>
        <v>0</v>
      </c>
      <c r="AJ130" s="7">
        <f>IF($C$10=$I$2,SUM(L130:AI130)*$C$6/12,0)</f>
        <v>0</v>
      </c>
      <c r="AK130" s="7">
        <f t="shared" ref="AK130" si="1106">IF(AK127=0,0,+AI130)</f>
        <v>0</v>
      </c>
      <c r="AL130" s="7">
        <f>IF($C$10=$I$2,SUM(L130:AK130)*$C$6/12,IF($C$10=$I$3,(L130+O130)*$C$6,0))</f>
        <v>0</v>
      </c>
      <c r="AM130" s="7">
        <f t="shared" ref="AM130" si="1107">SUM(L130:AL130)</f>
        <v>0</v>
      </c>
      <c r="AN130" s="6">
        <f>+AN127+P130+R130+T130+V130+X130+Z130+AB130+AD130+AF130+AH130+AJ130+AL130</f>
        <v>0</v>
      </c>
      <c r="AO130" s="6">
        <f>+AO127+O130+Q130+S130+U130+W130+Y130+AA130+AC130+AE130+AG130+AI130+AK130</f>
        <v>0</v>
      </c>
      <c r="AP130" s="6">
        <f>+AP127+(AP127*$C$5)</f>
        <v>0</v>
      </c>
      <c r="AQ130" s="6">
        <f>+AP130-(AP130*$C$7)</f>
        <v>0</v>
      </c>
      <c r="AR130" s="22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23"/>
      <c r="BU130" s="23"/>
      <c r="BV130" s="23"/>
      <c r="BW130" s="23"/>
      <c r="BX130" s="23"/>
      <c r="BY130" s="23"/>
      <c r="BZ130" s="23"/>
      <c r="CA130" s="23"/>
      <c r="CB130" s="23"/>
    </row>
    <row r="131" spans="7:80" s="19" customFormat="1" x14ac:dyDescent="0.25">
      <c r="G131" s="22" t="s">
        <v>16</v>
      </c>
      <c r="H131" s="9"/>
      <c r="I131" s="21">
        <f t="shared" ref="I131" si="1108">IF(O131=$C$11,P131,IF($C$11=Q131,R131,IF(S131=$C$11,T131,IF(U131=$C$11,V131,IF(W131=$C$11,X131,IF(Y131=$C$11,Z131,IF(AA131=$C$11,AB131,IF(AC131=$C$11,AD131,IF(AE131=$C$11,AF131,IF(AG131=$C$11,AH131,IF(AI131=$C$11,AJ131,IF($C$11=AK131,AL131,0))))))))))))</f>
        <v>0</v>
      </c>
      <c r="J131" s="21"/>
      <c r="K131" s="5"/>
      <c r="L131" s="21"/>
      <c r="M131" s="26"/>
      <c r="N131" s="26"/>
      <c r="O131" s="15">
        <f t="shared" ref="O131" si="1109">+O128+12</f>
        <v>445</v>
      </c>
      <c r="P131" s="21">
        <f>SUM($L130:P130)</f>
        <v>0</v>
      </c>
      <c r="Q131" s="15">
        <f t="shared" ref="Q131" si="1110">+O131+1</f>
        <v>446</v>
      </c>
      <c r="R131" s="21">
        <f>SUM($L130:R130)</f>
        <v>0</v>
      </c>
      <c r="S131" s="15">
        <f t="shared" ref="S131" si="1111">+Q131+1</f>
        <v>447</v>
      </c>
      <c r="T131" s="21">
        <f>SUM($L130:T130)</f>
        <v>0</v>
      </c>
      <c r="U131" s="15">
        <f t="shared" ref="U131" si="1112">+S131+1</f>
        <v>448</v>
      </c>
      <c r="V131" s="21">
        <f>SUM($L130:V130)</f>
        <v>0</v>
      </c>
      <c r="W131" s="15">
        <f t="shared" ref="W131" si="1113">+U131+1</f>
        <v>449</v>
      </c>
      <c r="X131" s="21">
        <f>SUM($L130:X130)</f>
        <v>0</v>
      </c>
      <c r="Y131" s="15">
        <f t="shared" ref="Y131" si="1114">+W131+1</f>
        <v>450</v>
      </c>
      <c r="Z131" s="21">
        <f>SUM($L130:Z130)</f>
        <v>0</v>
      </c>
      <c r="AA131" s="15">
        <f t="shared" ref="AA131" si="1115">+Y131+1</f>
        <v>451</v>
      </c>
      <c r="AB131" s="21">
        <f>SUM($L130:AB130)</f>
        <v>0</v>
      </c>
      <c r="AC131" s="15">
        <f t="shared" ref="AC131" si="1116">+AA131+1</f>
        <v>452</v>
      </c>
      <c r="AD131" s="21">
        <f>SUM($L130:AD130)</f>
        <v>0</v>
      </c>
      <c r="AE131" s="15">
        <f t="shared" ref="AE131" si="1117">+AC131+1</f>
        <v>453</v>
      </c>
      <c r="AF131" s="21">
        <f>SUM($L130:AF130)</f>
        <v>0</v>
      </c>
      <c r="AG131" s="15">
        <f t="shared" ref="AG131" si="1118">+AE131+1</f>
        <v>454</v>
      </c>
      <c r="AH131" s="21">
        <f>SUM($L130:AH130)</f>
        <v>0</v>
      </c>
      <c r="AI131" s="15">
        <f t="shared" ref="AI131" si="1119">+AG131+1</f>
        <v>455</v>
      </c>
      <c r="AJ131" s="21">
        <f>SUM($L130:AJ130)</f>
        <v>0</v>
      </c>
      <c r="AK131" s="15">
        <f t="shared" ref="AK131" si="1120">+AI131+1</f>
        <v>456</v>
      </c>
      <c r="AL131" s="21">
        <f>SUM($L130:AL130)</f>
        <v>0</v>
      </c>
      <c r="AM131" s="21"/>
      <c r="AN131" s="20"/>
      <c r="AO131" s="20"/>
      <c r="AP131" s="20"/>
      <c r="AQ131" s="20"/>
      <c r="AR131" s="22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23"/>
      <c r="BU131" s="23"/>
      <c r="BV131" s="23"/>
      <c r="BW131" s="23"/>
      <c r="BX131" s="23"/>
      <c r="BY131" s="23"/>
      <c r="BZ131" s="23"/>
      <c r="CA131" s="23"/>
      <c r="CB131" s="23"/>
    </row>
    <row r="132" spans="7:80" s="19" customFormat="1" x14ac:dyDescent="0.25">
      <c r="G132" s="25" t="s">
        <v>17</v>
      </c>
      <c r="H132" s="28">
        <f t="shared" ref="H132" si="1121">IF(O131=$C$11,P132,IF($C$11=Q131,R132,IF(S131=$C$11,T132,IF(U131=$C$11,V132,IF(W131=$C$11,X132,IF(Y131=$C$11,Z132,IF(AA131=$C$11,AB132,IF(AC131=$C$11,AD132,IF(AE131=$C$11,AF132,IF(AG131=$C$11,AH132,IF(AI131=$C$11,AJ132,IF($C$11=AK131,AL132,0))))))))))))</f>
        <v>0</v>
      </c>
      <c r="I132" s="31"/>
      <c r="J132" s="32"/>
      <c r="K132" s="31"/>
      <c r="L132" s="28"/>
      <c r="M132" s="26">
        <f t="shared" ref="M132" si="1122">+AN127</f>
        <v>0</v>
      </c>
      <c r="N132" s="26"/>
      <c r="O132" s="27">
        <f t="shared" ref="O132" si="1123">+O130</f>
        <v>0</v>
      </c>
      <c r="P132" s="28">
        <f t="shared" ref="P132" si="1124">+M132+P130</f>
        <v>0</v>
      </c>
      <c r="Q132" s="27">
        <f t="shared" ref="Q132:AL132" si="1125">+Q130+O132</f>
        <v>0</v>
      </c>
      <c r="R132" s="28">
        <f t="shared" si="1125"/>
        <v>0</v>
      </c>
      <c r="S132" s="27">
        <f t="shared" si="1125"/>
        <v>0</v>
      </c>
      <c r="T132" s="28">
        <f t="shared" si="1125"/>
        <v>0</v>
      </c>
      <c r="U132" s="27">
        <f t="shared" si="1125"/>
        <v>0</v>
      </c>
      <c r="V132" s="28">
        <f t="shared" si="1125"/>
        <v>0</v>
      </c>
      <c r="W132" s="27">
        <f t="shared" si="1125"/>
        <v>0</v>
      </c>
      <c r="X132" s="28">
        <f t="shared" si="1125"/>
        <v>0</v>
      </c>
      <c r="Y132" s="27">
        <f t="shared" si="1125"/>
        <v>0</v>
      </c>
      <c r="Z132" s="28">
        <f t="shared" si="1125"/>
        <v>0</v>
      </c>
      <c r="AA132" s="27">
        <f t="shared" si="1125"/>
        <v>0</v>
      </c>
      <c r="AB132" s="28">
        <f t="shared" si="1125"/>
        <v>0</v>
      </c>
      <c r="AC132" s="27">
        <f t="shared" si="1125"/>
        <v>0</v>
      </c>
      <c r="AD132" s="28">
        <f t="shared" si="1125"/>
        <v>0</v>
      </c>
      <c r="AE132" s="27">
        <f t="shared" si="1125"/>
        <v>0</v>
      </c>
      <c r="AF132" s="28">
        <f t="shared" si="1125"/>
        <v>0</v>
      </c>
      <c r="AG132" s="27">
        <f t="shared" si="1125"/>
        <v>0</v>
      </c>
      <c r="AH132" s="28">
        <f t="shared" si="1125"/>
        <v>0</v>
      </c>
      <c r="AI132" s="27">
        <f t="shared" si="1125"/>
        <v>0</v>
      </c>
      <c r="AJ132" s="28">
        <f t="shared" si="1125"/>
        <v>0</v>
      </c>
      <c r="AK132" s="27">
        <f t="shared" si="1125"/>
        <v>0</v>
      </c>
      <c r="AL132" s="28">
        <f t="shared" si="1125"/>
        <v>0</v>
      </c>
      <c r="AM132" s="28"/>
      <c r="AN132" s="26"/>
      <c r="AO132" s="26"/>
      <c r="AP132" s="20"/>
      <c r="AQ132" s="20"/>
      <c r="AR132" s="22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23"/>
      <c r="BU132" s="23"/>
      <c r="BV132" s="23"/>
      <c r="BW132" s="23"/>
      <c r="BX132" s="23"/>
      <c r="BY132" s="23"/>
      <c r="BZ132" s="23"/>
      <c r="CA132" s="23"/>
      <c r="CB132" s="23"/>
    </row>
    <row r="133" spans="7:80" s="19" customFormat="1" x14ac:dyDescent="0.25">
      <c r="G133" s="8"/>
      <c r="H133" s="10"/>
      <c r="I133" s="21"/>
      <c r="J133" s="21"/>
      <c r="K133" s="3">
        <f t="shared" ref="K133" si="1126">+K130+1</f>
        <v>39</v>
      </c>
      <c r="L133" s="7">
        <f t="shared" ref="L133" si="1127">+AM130</f>
        <v>0</v>
      </c>
      <c r="M133" s="26"/>
      <c r="N133" s="26"/>
      <c r="O133" s="7">
        <f t="shared" ref="O133" si="1128">IF($C$5=0,O130,O130+(O130*$C$5))</f>
        <v>0</v>
      </c>
      <c r="P133" s="7">
        <f>IF($C$10=$I$2,+(L133+O133)*$C$6/12,0)</f>
        <v>0</v>
      </c>
      <c r="Q133" s="7">
        <f t="shared" ref="Q133" si="1129">IF(Q130=0,0,+O133)</f>
        <v>0</v>
      </c>
      <c r="R133" s="7">
        <f>IF($C$10=$I$2,+SUM(L133:Q133)*$C$6/12,0)</f>
        <v>0</v>
      </c>
      <c r="S133" s="7">
        <f t="shared" ref="S133" si="1130">IF(S130=0,0,+Q133)</f>
        <v>0</v>
      </c>
      <c r="T133" s="7">
        <f>IF($C$10=$I$2,SUM(L133:S133)*$C$6/12,0)</f>
        <v>0</v>
      </c>
      <c r="U133" s="7">
        <f t="shared" ref="U133" si="1131">IF(U130=0,0,+S133)</f>
        <v>0</v>
      </c>
      <c r="V133" s="7">
        <f>IF($C$10=$I$2,SUM(L133:U133)*$C$6/12,0)</f>
        <v>0</v>
      </c>
      <c r="W133" s="7">
        <f t="shared" ref="W133" si="1132">IF(W130=0,0,+U133)</f>
        <v>0</v>
      </c>
      <c r="X133" s="7">
        <f>IF($C$10=$I$2,SUM(L133:W133)*$C$6/12,0)</f>
        <v>0</v>
      </c>
      <c r="Y133" s="7">
        <f t="shared" ref="Y133" si="1133">IF(Y130=0,0,+W133)</f>
        <v>0</v>
      </c>
      <c r="Z133" s="7">
        <f>IF($C$10=$I$2,SUM(L133:Y133)*$C$6/12,0)</f>
        <v>0</v>
      </c>
      <c r="AA133" s="7">
        <f t="shared" ref="AA133" si="1134">IF(AA130=0,0,+Y133)</f>
        <v>0</v>
      </c>
      <c r="AB133" s="7">
        <f>IF($C$10=$I$2,SUM(L133:AA133)*$C$6/12,0)</f>
        <v>0</v>
      </c>
      <c r="AC133" s="7">
        <f t="shared" ref="AC133" si="1135">IF(AC130=0,0,+AA133)</f>
        <v>0</v>
      </c>
      <c r="AD133" s="7">
        <f>IF($C$10=$I$2,SUM(L133:AC133)*$C$6/12,0)</f>
        <v>0</v>
      </c>
      <c r="AE133" s="7">
        <f t="shared" ref="AE133" si="1136">IF(AE130=0,0,+AC133)</f>
        <v>0</v>
      </c>
      <c r="AF133" s="7">
        <f>IF($C$10=$I$2,SUM(L133:AE133)*$C$6/12,0)</f>
        <v>0</v>
      </c>
      <c r="AG133" s="7">
        <f t="shared" ref="AG133" si="1137">IF(AG130=0,0,+AE133)</f>
        <v>0</v>
      </c>
      <c r="AH133" s="7">
        <f>IF($C$10=$I$2,SUM(L133:AG133)*$C$6/12,0)</f>
        <v>0</v>
      </c>
      <c r="AI133" s="7">
        <f t="shared" ref="AI133" si="1138">IF(AI130=0,0,+AG133)</f>
        <v>0</v>
      </c>
      <c r="AJ133" s="7">
        <f>IF($C$10=$I$2,SUM(L133:AI133)*$C$6/12,0)</f>
        <v>0</v>
      </c>
      <c r="AK133" s="7">
        <f t="shared" ref="AK133" si="1139">IF(AK130=0,0,+AI133)</f>
        <v>0</v>
      </c>
      <c r="AL133" s="7">
        <f>IF($C$10=$I$2,SUM(L133:AK133)*$C$6/12,IF($C$10=$I$3,(L133+O133)*$C$6,0))</f>
        <v>0</v>
      </c>
      <c r="AM133" s="7">
        <f t="shared" ref="AM133" si="1140">SUM(L133:AL133)</f>
        <v>0</v>
      </c>
      <c r="AN133" s="6">
        <f>+AN130+P133+R133+T133+V133+X133+Z133+AB133+AD133+AF133+AH133+AJ133+AL133</f>
        <v>0</v>
      </c>
      <c r="AO133" s="6">
        <f>+AO130+O133+Q133+S133+U133+W133+Y133+AA133+AC133+AE133+AG133+AI133+AK133</f>
        <v>0</v>
      </c>
      <c r="AP133" s="6">
        <f>+AP130+(AP130*$C$5)</f>
        <v>0</v>
      </c>
      <c r="AQ133" s="6">
        <f>+AP133-(AP133*$C$7)</f>
        <v>0</v>
      </c>
      <c r="AR133" s="22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23"/>
      <c r="BU133" s="23"/>
      <c r="BV133" s="23"/>
      <c r="BW133" s="23"/>
      <c r="BX133" s="23"/>
      <c r="BY133" s="23"/>
      <c r="BZ133" s="23"/>
      <c r="CA133" s="23"/>
      <c r="CB133" s="23"/>
    </row>
    <row r="134" spans="7:80" s="19" customFormat="1" x14ac:dyDescent="0.25">
      <c r="G134" s="22" t="s">
        <v>16</v>
      </c>
      <c r="H134" s="9"/>
      <c r="I134" s="21">
        <f t="shared" ref="I134" si="1141">IF(O134=$C$11,P134,IF($C$11=Q134,R134,IF(S134=$C$11,T134,IF(U134=$C$11,V134,IF(W134=$C$11,X134,IF(Y134=$C$11,Z134,IF(AA134=$C$11,AB134,IF(AC134=$C$11,AD134,IF(AE134=$C$11,AF134,IF(AG134=$C$11,AH134,IF(AI134=$C$11,AJ134,IF($C$11=AK134,AL134,0))))))))))))</f>
        <v>0</v>
      </c>
      <c r="J134" s="21"/>
      <c r="K134" s="5"/>
      <c r="L134" s="21"/>
      <c r="M134" s="26"/>
      <c r="N134" s="26"/>
      <c r="O134" s="15">
        <f t="shared" ref="O134" si="1142">+O131+12</f>
        <v>457</v>
      </c>
      <c r="P134" s="21">
        <f>SUM($L133:P133)</f>
        <v>0</v>
      </c>
      <c r="Q134" s="15">
        <f t="shared" ref="Q134" si="1143">+O134+1</f>
        <v>458</v>
      </c>
      <c r="R134" s="21">
        <f>SUM($L133:R133)</f>
        <v>0</v>
      </c>
      <c r="S134" s="15">
        <f t="shared" ref="S134" si="1144">+Q134+1</f>
        <v>459</v>
      </c>
      <c r="T134" s="21">
        <f>SUM($L133:T133)</f>
        <v>0</v>
      </c>
      <c r="U134" s="15">
        <f t="shared" ref="U134" si="1145">+S134+1</f>
        <v>460</v>
      </c>
      <c r="V134" s="21">
        <f>SUM($L133:V133)</f>
        <v>0</v>
      </c>
      <c r="W134" s="15">
        <f t="shared" ref="W134" si="1146">+U134+1</f>
        <v>461</v>
      </c>
      <c r="X134" s="21">
        <f>SUM($L133:X133)</f>
        <v>0</v>
      </c>
      <c r="Y134" s="15">
        <f t="shared" ref="Y134" si="1147">+W134+1</f>
        <v>462</v>
      </c>
      <c r="Z134" s="21">
        <f>SUM($L133:Z133)</f>
        <v>0</v>
      </c>
      <c r="AA134" s="15">
        <f t="shared" ref="AA134" si="1148">+Y134+1</f>
        <v>463</v>
      </c>
      <c r="AB134" s="21">
        <f>SUM($L133:AB133)</f>
        <v>0</v>
      </c>
      <c r="AC134" s="15">
        <f t="shared" ref="AC134" si="1149">+AA134+1</f>
        <v>464</v>
      </c>
      <c r="AD134" s="21">
        <f>SUM($L133:AD133)</f>
        <v>0</v>
      </c>
      <c r="AE134" s="15">
        <f t="shared" ref="AE134" si="1150">+AC134+1</f>
        <v>465</v>
      </c>
      <c r="AF134" s="21">
        <f>SUM($L133:AF133)</f>
        <v>0</v>
      </c>
      <c r="AG134" s="15">
        <f t="shared" ref="AG134" si="1151">+AE134+1</f>
        <v>466</v>
      </c>
      <c r="AH134" s="21">
        <f>SUM($L133:AH133)</f>
        <v>0</v>
      </c>
      <c r="AI134" s="15">
        <f t="shared" ref="AI134" si="1152">+AG134+1</f>
        <v>467</v>
      </c>
      <c r="AJ134" s="21">
        <f>SUM($L133:AJ133)</f>
        <v>0</v>
      </c>
      <c r="AK134" s="15">
        <f t="shared" ref="AK134" si="1153">+AI134+1</f>
        <v>468</v>
      </c>
      <c r="AL134" s="21">
        <f>SUM($L133:AL133)</f>
        <v>0</v>
      </c>
      <c r="AM134" s="21"/>
      <c r="AN134" s="20"/>
      <c r="AO134" s="20"/>
      <c r="AP134" s="20"/>
      <c r="AQ134" s="20"/>
      <c r="AR134" s="22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23"/>
      <c r="BU134" s="23"/>
      <c r="BV134" s="23"/>
      <c r="BW134" s="23"/>
      <c r="BX134" s="23"/>
      <c r="BY134" s="23"/>
      <c r="BZ134" s="23"/>
      <c r="CA134" s="23"/>
      <c r="CB134" s="23"/>
    </row>
    <row r="135" spans="7:80" s="19" customFormat="1" x14ac:dyDescent="0.25">
      <c r="G135" s="25" t="s">
        <v>17</v>
      </c>
      <c r="H135" s="28">
        <f t="shared" ref="H135" si="1154">IF(O134=$C$11,P135,IF($C$11=Q134,R135,IF(S134=$C$11,T135,IF(U134=$C$11,V135,IF(W134=$C$11,X135,IF(Y134=$C$11,Z135,IF(AA134=$C$11,AB135,IF(AC134=$C$11,AD135,IF(AE134=$C$11,AF135,IF(AG134=$C$11,AH135,IF(AI134=$C$11,AJ135,IF($C$11=AK134,AL135,0))))))))))))</f>
        <v>0</v>
      </c>
      <c r="I135" s="31"/>
      <c r="J135" s="32"/>
      <c r="K135" s="31"/>
      <c r="L135" s="28"/>
      <c r="M135" s="26">
        <f t="shared" ref="M135" si="1155">+AN130</f>
        <v>0</v>
      </c>
      <c r="N135" s="26"/>
      <c r="O135" s="27">
        <f t="shared" ref="O135" si="1156">+O133</f>
        <v>0</v>
      </c>
      <c r="P135" s="28">
        <f t="shared" ref="P135" si="1157">+M135+P133</f>
        <v>0</v>
      </c>
      <c r="Q135" s="27">
        <f t="shared" ref="Q135:AL135" si="1158">+Q133+O135</f>
        <v>0</v>
      </c>
      <c r="R135" s="28">
        <f t="shared" si="1158"/>
        <v>0</v>
      </c>
      <c r="S135" s="27">
        <f t="shared" si="1158"/>
        <v>0</v>
      </c>
      <c r="T135" s="28">
        <f t="shared" si="1158"/>
        <v>0</v>
      </c>
      <c r="U135" s="27">
        <f t="shared" si="1158"/>
        <v>0</v>
      </c>
      <c r="V135" s="28">
        <f t="shared" si="1158"/>
        <v>0</v>
      </c>
      <c r="W135" s="27">
        <f t="shared" si="1158"/>
        <v>0</v>
      </c>
      <c r="X135" s="28">
        <f t="shared" si="1158"/>
        <v>0</v>
      </c>
      <c r="Y135" s="27">
        <f t="shared" si="1158"/>
        <v>0</v>
      </c>
      <c r="Z135" s="28">
        <f t="shared" si="1158"/>
        <v>0</v>
      </c>
      <c r="AA135" s="27">
        <f t="shared" si="1158"/>
        <v>0</v>
      </c>
      <c r="AB135" s="28">
        <f t="shared" si="1158"/>
        <v>0</v>
      </c>
      <c r="AC135" s="27">
        <f t="shared" si="1158"/>
        <v>0</v>
      </c>
      <c r="AD135" s="28">
        <f t="shared" si="1158"/>
        <v>0</v>
      </c>
      <c r="AE135" s="27">
        <f t="shared" si="1158"/>
        <v>0</v>
      </c>
      <c r="AF135" s="28">
        <f t="shared" si="1158"/>
        <v>0</v>
      </c>
      <c r="AG135" s="27">
        <f t="shared" si="1158"/>
        <v>0</v>
      </c>
      <c r="AH135" s="28">
        <f t="shared" si="1158"/>
        <v>0</v>
      </c>
      <c r="AI135" s="27">
        <f t="shared" si="1158"/>
        <v>0</v>
      </c>
      <c r="AJ135" s="28">
        <f t="shared" si="1158"/>
        <v>0</v>
      </c>
      <c r="AK135" s="27">
        <f t="shared" si="1158"/>
        <v>0</v>
      </c>
      <c r="AL135" s="28">
        <f t="shared" si="1158"/>
        <v>0</v>
      </c>
      <c r="AM135" s="28"/>
      <c r="AN135" s="26"/>
      <c r="AO135" s="26"/>
      <c r="AP135" s="20"/>
      <c r="AQ135" s="20"/>
      <c r="AR135" s="22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23"/>
      <c r="BU135" s="23"/>
      <c r="BV135" s="23"/>
      <c r="BW135" s="23"/>
      <c r="BX135" s="23"/>
      <c r="BY135" s="23"/>
      <c r="BZ135" s="23"/>
      <c r="CA135" s="23"/>
      <c r="CB135" s="23"/>
    </row>
    <row r="136" spans="7:80" s="19" customFormat="1" x14ac:dyDescent="0.25">
      <c r="G136" s="8"/>
      <c r="H136" s="10"/>
      <c r="I136" s="21"/>
      <c r="J136" s="21"/>
      <c r="K136" s="3">
        <f t="shared" ref="K136" si="1159">+K133+1</f>
        <v>40</v>
      </c>
      <c r="L136" s="7">
        <f t="shared" ref="L136" si="1160">+AM133</f>
        <v>0</v>
      </c>
      <c r="M136" s="26"/>
      <c r="N136" s="26"/>
      <c r="O136" s="7">
        <f t="shared" ref="O136" si="1161">IF($C$5=0,O133,O133+(O133*$C$5))</f>
        <v>0</v>
      </c>
      <c r="P136" s="7">
        <f>IF($C$10=$I$2,+(L136+O136)*$C$6/12,0)</f>
        <v>0</v>
      </c>
      <c r="Q136" s="7">
        <f t="shared" ref="Q136" si="1162">IF(Q133=0,0,+O136)</f>
        <v>0</v>
      </c>
      <c r="R136" s="7">
        <f>IF($C$10=$I$2,+SUM(L136:Q136)*$C$6/12,0)</f>
        <v>0</v>
      </c>
      <c r="S136" s="7">
        <f t="shared" ref="S136" si="1163">IF(S133=0,0,+Q136)</f>
        <v>0</v>
      </c>
      <c r="T136" s="7">
        <f>IF($C$10=$I$2,SUM(L136:S136)*$C$6/12,0)</f>
        <v>0</v>
      </c>
      <c r="U136" s="7">
        <f t="shared" ref="U136" si="1164">IF(U133=0,0,+S136)</f>
        <v>0</v>
      </c>
      <c r="V136" s="7">
        <f>IF($C$10=$I$2,SUM(L136:U136)*$C$6/12,0)</f>
        <v>0</v>
      </c>
      <c r="W136" s="7">
        <f t="shared" ref="W136" si="1165">IF(W133=0,0,+U136)</f>
        <v>0</v>
      </c>
      <c r="X136" s="7">
        <f>IF($C$10=$I$2,SUM(L136:W136)*$C$6/12,0)</f>
        <v>0</v>
      </c>
      <c r="Y136" s="7">
        <f t="shared" ref="Y136" si="1166">IF(Y133=0,0,+W136)</f>
        <v>0</v>
      </c>
      <c r="Z136" s="7">
        <f>IF($C$10=$I$2,SUM(L136:Y136)*$C$6/12,0)</f>
        <v>0</v>
      </c>
      <c r="AA136" s="7">
        <f t="shared" ref="AA136" si="1167">IF(AA133=0,0,+Y136)</f>
        <v>0</v>
      </c>
      <c r="AB136" s="7">
        <f>IF($C$10=$I$2,SUM(L136:AA136)*$C$6/12,0)</f>
        <v>0</v>
      </c>
      <c r="AC136" s="7">
        <f t="shared" ref="AC136" si="1168">IF(AC133=0,0,+AA136)</f>
        <v>0</v>
      </c>
      <c r="AD136" s="7">
        <f>IF($C$10=$I$2,SUM(L136:AC136)*$C$6/12,0)</f>
        <v>0</v>
      </c>
      <c r="AE136" s="7">
        <f t="shared" ref="AE136" si="1169">IF(AE133=0,0,+AC136)</f>
        <v>0</v>
      </c>
      <c r="AF136" s="7">
        <f>IF($C$10=$I$2,SUM(L136:AE136)*$C$6/12,0)</f>
        <v>0</v>
      </c>
      <c r="AG136" s="7">
        <f t="shared" ref="AG136" si="1170">IF(AG133=0,0,+AE136)</f>
        <v>0</v>
      </c>
      <c r="AH136" s="7">
        <f>IF($C$10=$I$2,SUM(L136:AG136)*$C$6/12,0)</f>
        <v>0</v>
      </c>
      <c r="AI136" s="7">
        <f t="shared" ref="AI136" si="1171">IF(AI133=0,0,+AG136)</f>
        <v>0</v>
      </c>
      <c r="AJ136" s="7">
        <f>IF($C$10=$I$2,SUM(L136:AI136)*$C$6/12,0)</f>
        <v>0</v>
      </c>
      <c r="AK136" s="7">
        <f t="shared" ref="AK136" si="1172">IF(AK133=0,0,+AI136)</f>
        <v>0</v>
      </c>
      <c r="AL136" s="7">
        <f>IF($C$10=$I$2,SUM(L136:AK136)*$C$6/12,IF($C$10=$I$3,(L136+O136)*$C$6,0))</f>
        <v>0</v>
      </c>
      <c r="AM136" s="7">
        <f t="shared" ref="AM136" si="1173">SUM(L136:AL136)</f>
        <v>0</v>
      </c>
      <c r="AN136" s="6">
        <f>+AN133+P136+R136+T136+V136+X136+Z136+AB136+AD136+AF136+AH136+AJ136+AL136</f>
        <v>0</v>
      </c>
      <c r="AO136" s="6">
        <f>+AO133+O136+Q136+S136+U136+W136+Y136+AA136+AC136+AE136+AG136+AI136+AK136</f>
        <v>0</v>
      </c>
      <c r="AP136" s="6">
        <f>+AP133+(AP133*$C$5)</f>
        <v>0</v>
      </c>
      <c r="AQ136" s="6">
        <f>+AP136-(AP136*$C$7)</f>
        <v>0</v>
      </c>
      <c r="AR136" s="22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23"/>
      <c r="BU136" s="23"/>
      <c r="BV136" s="23"/>
      <c r="BW136" s="23"/>
      <c r="BX136" s="23"/>
      <c r="BY136" s="23"/>
      <c r="BZ136" s="23"/>
      <c r="CA136" s="23"/>
      <c r="CB136" s="23"/>
    </row>
    <row r="137" spans="7:80" s="19" customFormat="1" x14ac:dyDescent="0.25">
      <c r="G137" s="22" t="s">
        <v>16</v>
      </c>
      <c r="H137" s="9"/>
      <c r="I137" s="21">
        <f t="shared" ref="I137" si="1174">IF(O137=$C$11,P137,IF($C$11=Q137,R137,IF(S137=$C$11,T137,IF(U137=$C$11,V137,IF(W137=$C$11,X137,IF(Y137=$C$11,Z137,IF(AA137=$C$11,AB137,IF(AC137=$C$11,AD137,IF(AE137=$C$11,AF137,IF(AG137=$C$11,AH137,IF(AI137=$C$11,AJ137,IF($C$11=AK137,AL137,0))))))))))))</f>
        <v>0</v>
      </c>
      <c r="J137" s="21"/>
      <c r="K137" s="5"/>
      <c r="L137" s="21"/>
      <c r="M137" s="26"/>
      <c r="N137" s="26"/>
      <c r="O137" s="15">
        <f t="shared" ref="O137" si="1175">+O134+12</f>
        <v>469</v>
      </c>
      <c r="P137" s="21">
        <f>SUM($L136:P136)</f>
        <v>0</v>
      </c>
      <c r="Q137" s="15">
        <f t="shared" ref="Q137" si="1176">+O137+1</f>
        <v>470</v>
      </c>
      <c r="R137" s="21">
        <f>SUM($L136:R136)</f>
        <v>0</v>
      </c>
      <c r="S137" s="15">
        <f t="shared" ref="S137" si="1177">+Q137+1</f>
        <v>471</v>
      </c>
      <c r="T137" s="21">
        <f>SUM($L136:T136)</f>
        <v>0</v>
      </c>
      <c r="U137" s="15">
        <f t="shared" ref="U137" si="1178">+S137+1</f>
        <v>472</v>
      </c>
      <c r="V137" s="21">
        <f>SUM($L136:V136)</f>
        <v>0</v>
      </c>
      <c r="W137" s="15">
        <f t="shared" ref="W137" si="1179">+U137+1</f>
        <v>473</v>
      </c>
      <c r="X137" s="21">
        <f>SUM($L136:X136)</f>
        <v>0</v>
      </c>
      <c r="Y137" s="15">
        <f t="shared" ref="Y137" si="1180">+W137+1</f>
        <v>474</v>
      </c>
      <c r="Z137" s="21">
        <f>SUM($L136:Z136)</f>
        <v>0</v>
      </c>
      <c r="AA137" s="15">
        <f t="shared" ref="AA137" si="1181">+Y137+1</f>
        <v>475</v>
      </c>
      <c r="AB137" s="21">
        <f>SUM($L136:AB136)</f>
        <v>0</v>
      </c>
      <c r="AC137" s="15">
        <f t="shared" ref="AC137" si="1182">+AA137+1</f>
        <v>476</v>
      </c>
      <c r="AD137" s="21">
        <f>SUM($L136:AD136)</f>
        <v>0</v>
      </c>
      <c r="AE137" s="15">
        <f t="shared" ref="AE137" si="1183">+AC137+1</f>
        <v>477</v>
      </c>
      <c r="AF137" s="21">
        <f>SUM($L136:AF136)</f>
        <v>0</v>
      </c>
      <c r="AG137" s="15">
        <f t="shared" ref="AG137" si="1184">+AE137+1</f>
        <v>478</v>
      </c>
      <c r="AH137" s="21">
        <f>SUM($L136:AH136)</f>
        <v>0</v>
      </c>
      <c r="AI137" s="15">
        <f t="shared" ref="AI137" si="1185">+AG137+1</f>
        <v>479</v>
      </c>
      <c r="AJ137" s="21">
        <f>SUM($L136:AJ136)</f>
        <v>0</v>
      </c>
      <c r="AK137" s="15">
        <f t="shared" ref="AK137" si="1186">+AI137+1</f>
        <v>480</v>
      </c>
      <c r="AL137" s="21">
        <f>SUM($L136:AL136)</f>
        <v>0</v>
      </c>
      <c r="AM137" s="21"/>
      <c r="AN137" s="20"/>
      <c r="AO137" s="20"/>
      <c r="AP137" s="20"/>
      <c r="AQ137" s="20"/>
      <c r="AR137" s="22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23"/>
      <c r="BU137" s="23"/>
      <c r="BV137" s="23"/>
      <c r="BW137" s="23"/>
      <c r="BX137" s="23"/>
      <c r="BY137" s="23"/>
      <c r="BZ137" s="23"/>
      <c r="CA137" s="23"/>
      <c r="CB137" s="23"/>
    </row>
    <row r="138" spans="7:80" s="19" customFormat="1" x14ac:dyDescent="0.25">
      <c r="G138" s="25" t="s">
        <v>17</v>
      </c>
      <c r="H138" s="28">
        <f t="shared" ref="H138" si="1187">IF(O137=$C$11,P138,IF($C$11=Q137,R138,IF(S137=$C$11,T138,IF(U137=$C$11,V138,IF(W137=$C$11,X138,IF(Y137=$C$11,Z138,IF(AA137=$C$11,AB138,IF(AC137=$C$11,AD138,IF(AE137=$C$11,AF138,IF(AG137=$C$11,AH138,IF(AI137=$C$11,AJ138,IF($C$11=AK137,AL138,0))))))))))))</f>
        <v>0</v>
      </c>
      <c r="I138" s="31"/>
      <c r="J138" s="32"/>
      <c r="K138" s="31"/>
      <c r="L138" s="28"/>
      <c r="M138" s="26">
        <f t="shared" ref="M138" si="1188">+AN133</f>
        <v>0</v>
      </c>
      <c r="N138" s="26"/>
      <c r="O138" s="27">
        <f t="shared" ref="O138" si="1189">+O136</f>
        <v>0</v>
      </c>
      <c r="P138" s="28">
        <f t="shared" ref="P138" si="1190">+M138+P136</f>
        <v>0</v>
      </c>
      <c r="Q138" s="27">
        <f t="shared" ref="Q138:AL138" si="1191">+Q136+O138</f>
        <v>0</v>
      </c>
      <c r="R138" s="28">
        <f t="shared" si="1191"/>
        <v>0</v>
      </c>
      <c r="S138" s="27">
        <f t="shared" si="1191"/>
        <v>0</v>
      </c>
      <c r="T138" s="28">
        <f t="shared" si="1191"/>
        <v>0</v>
      </c>
      <c r="U138" s="27">
        <f t="shared" si="1191"/>
        <v>0</v>
      </c>
      <c r="V138" s="28">
        <f t="shared" si="1191"/>
        <v>0</v>
      </c>
      <c r="W138" s="27">
        <f t="shared" si="1191"/>
        <v>0</v>
      </c>
      <c r="X138" s="28">
        <f t="shared" si="1191"/>
        <v>0</v>
      </c>
      <c r="Y138" s="27">
        <f t="shared" si="1191"/>
        <v>0</v>
      </c>
      <c r="Z138" s="28">
        <f t="shared" si="1191"/>
        <v>0</v>
      </c>
      <c r="AA138" s="27">
        <f t="shared" si="1191"/>
        <v>0</v>
      </c>
      <c r="AB138" s="28">
        <f t="shared" si="1191"/>
        <v>0</v>
      </c>
      <c r="AC138" s="27">
        <f t="shared" si="1191"/>
        <v>0</v>
      </c>
      <c r="AD138" s="28">
        <f t="shared" si="1191"/>
        <v>0</v>
      </c>
      <c r="AE138" s="27">
        <f t="shared" si="1191"/>
        <v>0</v>
      </c>
      <c r="AF138" s="28">
        <f t="shared" si="1191"/>
        <v>0</v>
      </c>
      <c r="AG138" s="27">
        <f t="shared" si="1191"/>
        <v>0</v>
      </c>
      <c r="AH138" s="28">
        <f t="shared" si="1191"/>
        <v>0</v>
      </c>
      <c r="AI138" s="27">
        <f t="shared" si="1191"/>
        <v>0</v>
      </c>
      <c r="AJ138" s="28">
        <f t="shared" si="1191"/>
        <v>0</v>
      </c>
      <c r="AK138" s="27">
        <f t="shared" si="1191"/>
        <v>0</v>
      </c>
      <c r="AL138" s="28">
        <f t="shared" si="1191"/>
        <v>0</v>
      </c>
      <c r="AM138" s="28"/>
      <c r="AN138" s="26"/>
      <c r="AO138" s="26"/>
      <c r="AP138" s="6"/>
      <c r="AQ138" s="20"/>
      <c r="AR138" s="22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7:80" s="19" customFormat="1" x14ac:dyDescent="0.25">
      <c r="G139" s="8"/>
      <c r="H139" s="10"/>
      <c r="I139" s="21"/>
      <c r="J139" s="21"/>
      <c r="K139" s="3">
        <f>+K136+1</f>
        <v>41</v>
      </c>
      <c r="L139" s="7">
        <f>+AM136</f>
        <v>0</v>
      </c>
      <c r="M139" s="26"/>
      <c r="N139" s="26"/>
      <c r="O139" s="7">
        <f>IF($C$5=0,O136,O136+(O136*$C$5))</f>
        <v>0</v>
      </c>
      <c r="P139" s="7">
        <f>IF($C$10=$I$2,+(L139+O139)*$C$6/12,0)</f>
        <v>0</v>
      </c>
      <c r="Q139" s="7">
        <f>IF(Q136=0,0,+O139)</f>
        <v>0</v>
      </c>
      <c r="R139" s="7">
        <f>IF($C$10=$I$2,+SUM(L139:Q139)*$C$6/12,0)</f>
        <v>0</v>
      </c>
      <c r="S139" s="7">
        <f>IF(S136=0,0,+Q139)</f>
        <v>0</v>
      </c>
      <c r="T139" s="7">
        <f>IF($C$10=$I$2,SUM(L139:S139)*$C$6/12,0)</f>
        <v>0</v>
      </c>
      <c r="U139" s="7">
        <f>IF(U136=0,0,+S139)</f>
        <v>0</v>
      </c>
      <c r="V139" s="7">
        <f>IF($C$10=$I$2,SUM(L139:U139)*$C$6/12,0)</f>
        <v>0</v>
      </c>
      <c r="W139" s="7">
        <f>IF(W136=0,0,+U139)</f>
        <v>0</v>
      </c>
      <c r="X139" s="7">
        <f>IF($C$10=$I$2,SUM(L139:W139)*$C$6/12,0)</f>
        <v>0</v>
      </c>
      <c r="Y139" s="7">
        <f>IF(Y136=0,0,+W139)</f>
        <v>0</v>
      </c>
      <c r="Z139" s="7">
        <f>IF($C$10=$I$2,SUM(L139:Y139)*$C$6/12,0)</f>
        <v>0</v>
      </c>
      <c r="AA139" s="7">
        <f>IF(AA136=0,0,+Y139)</f>
        <v>0</v>
      </c>
      <c r="AB139" s="7">
        <f>IF($C$10=$I$2,SUM(L139:AA139)*$C$6/12,0)</f>
        <v>0</v>
      </c>
      <c r="AC139" s="7">
        <f>IF(AC136=0,0,+AA139)</f>
        <v>0</v>
      </c>
      <c r="AD139" s="7">
        <f>IF($C$10=$I$2,SUM(L139:AC139)*$C$6/12,0)</f>
        <v>0</v>
      </c>
      <c r="AE139" s="7">
        <f>IF(AE136=0,0,+AC139)</f>
        <v>0</v>
      </c>
      <c r="AF139" s="7">
        <f>IF($C$10=$I$2,SUM(L139:AE139)*$C$6/12,0)</f>
        <v>0</v>
      </c>
      <c r="AG139" s="7">
        <f>IF(AG136=0,0,+AE139)</f>
        <v>0</v>
      </c>
      <c r="AH139" s="7">
        <f>IF($C$10=$I$2,SUM(L139:AG139)*$C$6/12,0)</f>
        <v>0</v>
      </c>
      <c r="AI139" s="7">
        <f>IF(AI136=0,0,+AG139)</f>
        <v>0</v>
      </c>
      <c r="AJ139" s="7">
        <f>IF($C$10=$I$2,SUM(L139:AI139)*$C$6/12,0)</f>
        <v>0</v>
      </c>
      <c r="AK139" s="7">
        <f>IF(AK136=0,0,+AI139)</f>
        <v>0</v>
      </c>
      <c r="AL139" s="7">
        <f>IF($C$10=$I$2,SUM(L139:AK139)*$C$6/12,IF($C$10=$I$3,(L139+O139)*$C$6,0))</f>
        <v>0</v>
      </c>
      <c r="AM139" s="7">
        <f>SUM(L139:AL139)</f>
        <v>0</v>
      </c>
      <c r="AN139" s="6">
        <f>+AN136+P139+R139+T139+V139+X139+Z139+AB139+AD139+AF139+AH139+AJ139+AL139</f>
        <v>0</v>
      </c>
      <c r="AO139" s="6">
        <f>+AO136+O139+Q139+S139+U139+W139+Y139+AA139+AC139+AE139+AG139+AI139+AK139</f>
        <v>0</v>
      </c>
      <c r="AP139" s="6">
        <f>+AP136+(AP136*$C$5)</f>
        <v>0</v>
      </c>
      <c r="AQ139" s="6">
        <f>+AP139-(AP139*$C$7)</f>
        <v>0</v>
      </c>
      <c r="AR139" s="22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7:80" s="19" customFormat="1" x14ac:dyDescent="0.25">
      <c r="G140" s="22" t="s">
        <v>16</v>
      </c>
      <c r="H140" s="9"/>
      <c r="I140" s="21">
        <f>IF(O140=$C$11,P140,IF($C$11=Q140,R140,IF(S140=$C$11,T140,IF(U140=$C$11,V140,IF(W140=$C$11,X140,IF(Y140=$C$11,Z140,IF(AA140=$C$11,AB140,IF(AC140=$C$11,AD140,IF(AE140=$C$11,AF140,IF(AG140=$C$11,AH140,IF(AI140=$C$11,AJ140,IF($C$11=AK140,AL140,0))))))))))))</f>
        <v>0</v>
      </c>
      <c r="J140" s="21"/>
      <c r="K140" s="5"/>
      <c r="L140" s="21"/>
      <c r="M140" s="26"/>
      <c r="N140" s="26"/>
      <c r="O140" s="15">
        <f>+O137+12</f>
        <v>481</v>
      </c>
      <c r="P140" s="21">
        <f>SUM($L139:P139)</f>
        <v>0</v>
      </c>
      <c r="Q140" s="15">
        <f>+O140+1</f>
        <v>482</v>
      </c>
      <c r="R140" s="21">
        <f>SUM($L139:R139)</f>
        <v>0</v>
      </c>
      <c r="S140" s="15">
        <f>+Q140+1</f>
        <v>483</v>
      </c>
      <c r="T140" s="21">
        <f>SUM($L139:T139)</f>
        <v>0</v>
      </c>
      <c r="U140" s="15">
        <f>+S140+1</f>
        <v>484</v>
      </c>
      <c r="V140" s="21">
        <f>SUM($L139:V139)</f>
        <v>0</v>
      </c>
      <c r="W140" s="15">
        <f>+U140+1</f>
        <v>485</v>
      </c>
      <c r="X140" s="21">
        <f>SUM($L139:X139)</f>
        <v>0</v>
      </c>
      <c r="Y140" s="15">
        <f>+W140+1</f>
        <v>486</v>
      </c>
      <c r="Z140" s="21">
        <f>SUM($L139:Z139)</f>
        <v>0</v>
      </c>
      <c r="AA140" s="15">
        <f>+Y140+1</f>
        <v>487</v>
      </c>
      <c r="AB140" s="21">
        <f>SUM($L139:AB139)</f>
        <v>0</v>
      </c>
      <c r="AC140" s="15">
        <f>+AA140+1</f>
        <v>488</v>
      </c>
      <c r="AD140" s="21">
        <f>SUM($L139:AD139)</f>
        <v>0</v>
      </c>
      <c r="AE140" s="15">
        <f>+AC140+1</f>
        <v>489</v>
      </c>
      <c r="AF140" s="21">
        <f>SUM($L139:AF139)</f>
        <v>0</v>
      </c>
      <c r="AG140" s="15">
        <f>+AE140+1</f>
        <v>490</v>
      </c>
      <c r="AH140" s="21">
        <f>SUM($L139:AH139)</f>
        <v>0</v>
      </c>
      <c r="AI140" s="15">
        <f>+AG140+1</f>
        <v>491</v>
      </c>
      <c r="AJ140" s="21">
        <f>SUM($L139:AJ139)</f>
        <v>0</v>
      </c>
      <c r="AK140" s="15">
        <f>+AI140+1</f>
        <v>492</v>
      </c>
      <c r="AL140" s="21">
        <f>SUM($L139:AL139)</f>
        <v>0</v>
      </c>
      <c r="AM140" s="21"/>
      <c r="AN140" s="20"/>
      <c r="AO140" s="20"/>
      <c r="AP140" s="20"/>
      <c r="AQ140" s="20"/>
      <c r="AR140" s="22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7:80" s="19" customFormat="1" x14ac:dyDescent="0.25">
      <c r="G141" s="25" t="s">
        <v>17</v>
      </c>
      <c r="H141" s="28">
        <f>IF(O140=$C$11,P141,IF($C$11=Q140,R141,IF(S140=$C$11,T141,IF(U140=$C$11,V141,IF(W140=$C$11,X141,IF(Y140=$C$11,Z141,IF(AA140=$C$11,AB141,IF(AC140=$C$11,AD141,IF(AE140=$C$11,AF141,IF(AG140=$C$11,AH141,IF(AI140=$C$11,AJ141,IF($C$11=AK140,AL141,0))))))))))))</f>
        <v>0</v>
      </c>
      <c r="I141" s="31"/>
      <c r="J141" s="32"/>
      <c r="K141" s="31"/>
      <c r="L141" s="28"/>
      <c r="M141" s="26">
        <f>+AN136</f>
        <v>0</v>
      </c>
      <c r="N141" s="26"/>
      <c r="O141" s="27">
        <f>+O139</f>
        <v>0</v>
      </c>
      <c r="P141" s="28">
        <f>+M141+P139</f>
        <v>0</v>
      </c>
      <c r="Q141" s="27">
        <f t="shared" ref="Q141:AL141" si="1192">+Q139+O141</f>
        <v>0</v>
      </c>
      <c r="R141" s="28">
        <f t="shared" si="1192"/>
        <v>0</v>
      </c>
      <c r="S141" s="27">
        <f t="shared" si="1192"/>
        <v>0</v>
      </c>
      <c r="T141" s="28">
        <f t="shared" si="1192"/>
        <v>0</v>
      </c>
      <c r="U141" s="27">
        <f t="shared" si="1192"/>
        <v>0</v>
      </c>
      <c r="V141" s="28">
        <f t="shared" si="1192"/>
        <v>0</v>
      </c>
      <c r="W141" s="27">
        <f t="shared" si="1192"/>
        <v>0</v>
      </c>
      <c r="X141" s="28">
        <f t="shared" si="1192"/>
        <v>0</v>
      </c>
      <c r="Y141" s="27">
        <f t="shared" si="1192"/>
        <v>0</v>
      </c>
      <c r="Z141" s="28">
        <f t="shared" si="1192"/>
        <v>0</v>
      </c>
      <c r="AA141" s="27">
        <f t="shared" si="1192"/>
        <v>0</v>
      </c>
      <c r="AB141" s="28">
        <f t="shared" si="1192"/>
        <v>0</v>
      </c>
      <c r="AC141" s="27">
        <f t="shared" si="1192"/>
        <v>0</v>
      </c>
      <c r="AD141" s="28">
        <f t="shared" si="1192"/>
        <v>0</v>
      </c>
      <c r="AE141" s="27">
        <f t="shared" si="1192"/>
        <v>0</v>
      </c>
      <c r="AF141" s="28">
        <f t="shared" si="1192"/>
        <v>0</v>
      </c>
      <c r="AG141" s="27">
        <f t="shared" si="1192"/>
        <v>0</v>
      </c>
      <c r="AH141" s="28">
        <f t="shared" si="1192"/>
        <v>0</v>
      </c>
      <c r="AI141" s="27">
        <f t="shared" si="1192"/>
        <v>0</v>
      </c>
      <c r="AJ141" s="28">
        <f t="shared" si="1192"/>
        <v>0</v>
      </c>
      <c r="AK141" s="27">
        <f t="shared" si="1192"/>
        <v>0</v>
      </c>
      <c r="AL141" s="28">
        <f t="shared" si="1192"/>
        <v>0</v>
      </c>
      <c r="AM141" s="28"/>
      <c r="AN141" s="26"/>
      <c r="AO141" s="26"/>
      <c r="AP141" s="20"/>
      <c r="AQ141" s="20"/>
      <c r="AR141" s="22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7:80" s="19" customFormat="1" x14ac:dyDescent="0.25">
      <c r="G142" s="8"/>
      <c r="H142" s="10"/>
      <c r="I142" s="21"/>
      <c r="J142" s="21"/>
      <c r="K142" s="3">
        <f t="shared" ref="K142" si="1193">+K139+1</f>
        <v>42</v>
      </c>
      <c r="L142" s="7">
        <f t="shared" ref="L142" si="1194">+AM139</f>
        <v>0</v>
      </c>
      <c r="M142" s="26"/>
      <c r="N142" s="26"/>
      <c r="O142" s="7">
        <f t="shared" ref="O142" si="1195">IF($C$5=0,O139,O139+(O139*$C$5))</f>
        <v>0</v>
      </c>
      <c r="P142" s="7">
        <f>IF($C$10=$I$2,+(L142+O142)*$C$6/12,0)</f>
        <v>0</v>
      </c>
      <c r="Q142" s="7">
        <f t="shared" ref="Q142" si="1196">IF(Q139=0,0,+O142)</f>
        <v>0</v>
      </c>
      <c r="R142" s="7">
        <f>IF($C$10=$I$2,+SUM(L142:Q142)*$C$6/12,0)</f>
        <v>0</v>
      </c>
      <c r="S142" s="7">
        <f t="shared" ref="S142" si="1197">IF(S139=0,0,+Q142)</f>
        <v>0</v>
      </c>
      <c r="T142" s="7">
        <f>IF($C$10=$I$2,SUM(L142:S142)*$C$6/12,0)</f>
        <v>0</v>
      </c>
      <c r="U142" s="7">
        <f t="shared" ref="U142" si="1198">IF(U139=0,0,+S142)</f>
        <v>0</v>
      </c>
      <c r="V142" s="7">
        <f>IF($C$10=$I$2,SUM(L142:U142)*$C$6/12,0)</f>
        <v>0</v>
      </c>
      <c r="W142" s="7">
        <f t="shared" ref="W142" si="1199">IF(W139=0,0,+U142)</f>
        <v>0</v>
      </c>
      <c r="X142" s="7">
        <f>IF($C$10=$I$2,SUM(L142:W142)*$C$6/12,0)</f>
        <v>0</v>
      </c>
      <c r="Y142" s="7">
        <f t="shared" ref="Y142" si="1200">IF(Y139=0,0,+W142)</f>
        <v>0</v>
      </c>
      <c r="Z142" s="7">
        <f>IF($C$10=$I$2,SUM(L142:Y142)*$C$6/12,0)</f>
        <v>0</v>
      </c>
      <c r="AA142" s="7">
        <f t="shared" ref="AA142" si="1201">IF(AA139=0,0,+Y142)</f>
        <v>0</v>
      </c>
      <c r="AB142" s="7">
        <f>IF($C$10=$I$2,SUM(L142:AA142)*$C$6/12,0)</f>
        <v>0</v>
      </c>
      <c r="AC142" s="7">
        <f t="shared" ref="AC142" si="1202">IF(AC139=0,0,+AA142)</f>
        <v>0</v>
      </c>
      <c r="AD142" s="7">
        <f>IF($C$10=$I$2,SUM(L142:AC142)*$C$6/12,0)</f>
        <v>0</v>
      </c>
      <c r="AE142" s="7">
        <f t="shared" ref="AE142" si="1203">IF(AE139=0,0,+AC142)</f>
        <v>0</v>
      </c>
      <c r="AF142" s="7">
        <f>IF($C$10=$I$2,SUM(L142:AE142)*$C$6/12,0)</f>
        <v>0</v>
      </c>
      <c r="AG142" s="7">
        <f t="shared" ref="AG142" si="1204">IF(AG139=0,0,+AE142)</f>
        <v>0</v>
      </c>
      <c r="AH142" s="7">
        <f>IF($C$10=$I$2,SUM(L142:AG142)*$C$6/12,0)</f>
        <v>0</v>
      </c>
      <c r="AI142" s="7">
        <f t="shared" ref="AI142" si="1205">IF(AI139=0,0,+AG142)</f>
        <v>0</v>
      </c>
      <c r="AJ142" s="7">
        <f>IF($C$10=$I$2,SUM(L142:AI142)*$C$6/12,0)</f>
        <v>0</v>
      </c>
      <c r="AK142" s="7">
        <f t="shared" ref="AK142" si="1206">IF(AK139=0,0,+AI142)</f>
        <v>0</v>
      </c>
      <c r="AL142" s="7">
        <f>IF($C$10=$I$2,SUM(L142:AK142)*$C$6/12,IF($C$10=$I$3,(L142+O142)*$C$6,0))</f>
        <v>0</v>
      </c>
      <c r="AM142" s="7">
        <f t="shared" ref="AM142" si="1207">SUM(L142:AL142)</f>
        <v>0</v>
      </c>
      <c r="AN142" s="6">
        <f>+AN139+P142+R142+T142+V142+X142+Z142+AB142+AD142+AF142+AH142+AJ142+AL142</f>
        <v>0</v>
      </c>
      <c r="AO142" s="6">
        <f>+AO139+O142+Q142+S142+U142+W142+Y142+AA142+AC142+AE142+AG142+AI142+AK142</f>
        <v>0</v>
      </c>
      <c r="AP142" s="6">
        <f>+AP139+(AP139*$C$5)</f>
        <v>0</v>
      </c>
      <c r="AQ142" s="6">
        <f>+AP142-(AP142*$C$7)</f>
        <v>0</v>
      </c>
      <c r="AR142" s="22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7:80" s="19" customFormat="1" x14ac:dyDescent="0.25">
      <c r="G143" s="22" t="s">
        <v>16</v>
      </c>
      <c r="H143" s="9"/>
      <c r="I143" s="21">
        <f t="shared" ref="I143" si="1208">IF(O143=$C$11,P143,IF($C$11=Q143,R143,IF(S143=$C$11,T143,IF(U143=$C$11,V143,IF(W143=$C$11,X143,IF(Y143=$C$11,Z143,IF(AA143=$C$11,AB143,IF(AC143=$C$11,AD143,IF(AE143=$C$11,AF143,IF(AG143=$C$11,AH143,IF(AI143=$C$11,AJ143,IF($C$11=AK143,AL143,0))))))))))))</f>
        <v>0</v>
      </c>
      <c r="J143" s="21"/>
      <c r="K143" s="5"/>
      <c r="L143" s="21"/>
      <c r="M143" s="26"/>
      <c r="N143" s="26"/>
      <c r="O143" s="15">
        <f t="shared" ref="O143" si="1209">+O140+12</f>
        <v>493</v>
      </c>
      <c r="P143" s="21">
        <f>SUM($L142:P142)</f>
        <v>0</v>
      </c>
      <c r="Q143" s="15">
        <f t="shared" ref="Q143" si="1210">+O143+1</f>
        <v>494</v>
      </c>
      <c r="R143" s="21">
        <f>SUM($L142:R142)</f>
        <v>0</v>
      </c>
      <c r="S143" s="15">
        <f t="shared" ref="S143" si="1211">+Q143+1</f>
        <v>495</v>
      </c>
      <c r="T143" s="21">
        <f>SUM($L142:T142)</f>
        <v>0</v>
      </c>
      <c r="U143" s="15">
        <f t="shared" ref="U143" si="1212">+S143+1</f>
        <v>496</v>
      </c>
      <c r="V143" s="21">
        <f>SUM($L142:V142)</f>
        <v>0</v>
      </c>
      <c r="W143" s="15">
        <f t="shared" ref="W143" si="1213">+U143+1</f>
        <v>497</v>
      </c>
      <c r="X143" s="21">
        <f>SUM($L142:X142)</f>
        <v>0</v>
      </c>
      <c r="Y143" s="15">
        <f t="shared" ref="Y143" si="1214">+W143+1</f>
        <v>498</v>
      </c>
      <c r="Z143" s="21">
        <f>SUM($L142:Z142)</f>
        <v>0</v>
      </c>
      <c r="AA143" s="15">
        <f t="shared" ref="AA143" si="1215">+Y143+1</f>
        <v>499</v>
      </c>
      <c r="AB143" s="21">
        <f>SUM($L142:AB142)</f>
        <v>0</v>
      </c>
      <c r="AC143" s="15">
        <f t="shared" ref="AC143" si="1216">+AA143+1</f>
        <v>500</v>
      </c>
      <c r="AD143" s="21">
        <f>SUM($L142:AD142)</f>
        <v>0</v>
      </c>
      <c r="AE143" s="15">
        <f t="shared" ref="AE143" si="1217">+AC143+1</f>
        <v>501</v>
      </c>
      <c r="AF143" s="21">
        <f>SUM($L142:AF142)</f>
        <v>0</v>
      </c>
      <c r="AG143" s="15">
        <f t="shared" ref="AG143" si="1218">+AE143+1</f>
        <v>502</v>
      </c>
      <c r="AH143" s="21">
        <f>SUM($L142:AH142)</f>
        <v>0</v>
      </c>
      <c r="AI143" s="15">
        <f t="shared" ref="AI143" si="1219">+AG143+1</f>
        <v>503</v>
      </c>
      <c r="AJ143" s="21">
        <f>SUM($L142:AJ142)</f>
        <v>0</v>
      </c>
      <c r="AK143" s="15">
        <f t="shared" ref="AK143" si="1220">+AI143+1</f>
        <v>504</v>
      </c>
      <c r="AL143" s="21">
        <f>SUM($L142:AL142)</f>
        <v>0</v>
      </c>
      <c r="AM143" s="21"/>
      <c r="AN143" s="20"/>
      <c r="AO143" s="20"/>
      <c r="AP143" s="20"/>
      <c r="AQ143" s="20"/>
      <c r="AR143" s="22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7:80" s="19" customFormat="1" x14ac:dyDescent="0.25">
      <c r="G144" s="25" t="s">
        <v>17</v>
      </c>
      <c r="H144" s="28">
        <f t="shared" ref="H144" si="1221">IF(O143=$C$11,P144,IF($C$11=Q143,R144,IF(S143=$C$11,T144,IF(U143=$C$11,V144,IF(W143=$C$11,X144,IF(Y143=$C$11,Z144,IF(AA143=$C$11,AB144,IF(AC143=$C$11,AD144,IF(AE143=$C$11,AF144,IF(AG143=$C$11,AH144,IF(AI143=$C$11,AJ144,IF($C$11=AK143,AL144,0))))))))))))</f>
        <v>0</v>
      </c>
      <c r="I144" s="31"/>
      <c r="J144" s="32"/>
      <c r="K144" s="31"/>
      <c r="L144" s="28"/>
      <c r="M144" s="26">
        <f t="shared" ref="M144" si="1222">+AN139</f>
        <v>0</v>
      </c>
      <c r="N144" s="26"/>
      <c r="O144" s="27">
        <f t="shared" ref="O144" si="1223">+O142</f>
        <v>0</v>
      </c>
      <c r="P144" s="28">
        <f t="shared" ref="P144" si="1224">+M144+P142</f>
        <v>0</v>
      </c>
      <c r="Q144" s="27">
        <f t="shared" ref="Q144:AL144" si="1225">+Q142+O144</f>
        <v>0</v>
      </c>
      <c r="R144" s="28">
        <f t="shared" si="1225"/>
        <v>0</v>
      </c>
      <c r="S144" s="27">
        <f t="shared" si="1225"/>
        <v>0</v>
      </c>
      <c r="T144" s="28">
        <f t="shared" si="1225"/>
        <v>0</v>
      </c>
      <c r="U144" s="27">
        <f t="shared" si="1225"/>
        <v>0</v>
      </c>
      <c r="V144" s="28">
        <f t="shared" si="1225"/>
        <v>0</v>
      </c>
      <c r="W144" s="27">
        <f t="shared" si="1225"/>
        <v>0</v>
      </c>
      <c r="X144" s="28">
        <f t="shared" si="1225"/>
        <v>0</v>
      </c>
      <c r="Y144" s="27">
        <f t="shared" si="1225"/>
        <v>0</v>
      </c>
      <c r="Z144" s="28">
        <f t="shared" si="1225"/>
        <v>0</v>
      </c>
      <c r="AA144" s="27">
        <f t="shared" si="1225"/>
        <v>0</v>
      </c>
      <c r="AB144" s="28">
        <f t="shared" si="1225"/>
        <v>0</v>
      </c>
      <c r="AC144" s="27">
        <f t="shared" si="1225"/>
        <v>0</v>
      </c>
      <c r="AD144" s="28">
        <f t="shared" si="1225"/>
        <v>0</v>
      </c>
      <c r="AE144" s="27">
        <f t="shared" si="1225"/>
        <v>0</v>
      </c>
      <c r="AF144" s="28">
        <f t="shared" si="1225"/>
        <v>0</v>
      </c>
      <c r="AG144" s="27">
        <f t="shared" si="1225"/>
        <v>0</v>
      </c>
      <c r="AH144" s="28">
        <f t="shared" si="1225"/>
        <v>0</v>
      </c>
      <c r="AI144" s="27">
        <f t="shared" si="1225"/>
        <v>0</v>
      </c>
      <c r="AJ144" s="28">
        <f t="shared" si="1225"/>
        <v>0</v>
      </c>
      <c r="AK144" s="27">
        <f t="shared" si="1225"/>
        <v>0</v>
      </c>
      <c r="AL144" s="28">
        <f t="shared" si="1225"/>
        <v>0</v>
      </c>
      <c r="AM144" s="28"/>
      <c r="AN144" s="26"/>
      <c r="AO144" s="26"/>
      <c r="AP144" s="20"/>
      <c r="AQ144" s="20"/>
      <c r="AR144" s="22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23"/>
      <c r="BU144" s="23"/>
      <c r="BV144" s="23"/>
      <c r="BW144" s="23"/>
      <c r="BX144" s="23"/>
      <c r="BY144" s="23"/>
      <c r="BZ144" s="23"/>
      <c r="CA144" s="23"/>
      <c r="CB144" s="23"/>
    </row>
    <row r="145" spans="7:80" s="19" customFormat="1" x14ac:dyDescent="0.25">
      <c r="G145" s="8"/>
      <c r="H145" s="10"/>
      <c r="I145" s="21"/>
      <c r="J145" s="21"/>
      <c r="K145" s="3">
        <f t="shared" ref="K145" si="1226">+K142+1</f>
        <v>43</v>
      </c>
      <c r="L145" s="7">
        <f t="shared" ref="L145" si="1227">+AM142</f>
        <v>0</v>
      </c>
      <c r="M145" s="26"/>
      <c r="N145" s="26"/>
      <c r="O145" s="7">
        <f t="shared" ref="O145" si="1228">IF($C$5=0,O142,O142+(O142*$C$5))</f>
        <v>0</v>
      </c>
      <c r="P145" s="7">
        <f>IF($C$10=$I$2,+(L145+O145)*$C$6/12,0)</f>
        <v>0</v>
      </c>
      <c r="Q145" s="7">
        <f t="shared" ref="Q145" si="1229">IF(Q142=0,0,+O145)</f>
        <v>0</v>
      </c>
      <c r="R145" s="7">
        <f>IF($C$10=$I$2,+SUM(L145:Q145)*$C$6/12,0)</f>
        <v>0</v>
      </c>
      <c r="S145" s="7">
        <f t="shared" ref="S145" si="1230">IF(S142=0,0,+Q145)</f>
        <v>0</v>
      </c>
      <c r="T145" s="7">
        <f>IF($C$10=$I$2,SUM(L145:S145)*$C$6/12,0)</f>
        <v>0</v>
      </c>
      <c r="U145" s="7">
        <f t="shared" ref="U145" si="1231">IF(U142=0,0,+S145)</f>
        <v>0</v>
      </c>
      <c r="V145" s="7">
        <f>IF($C$10=$I$2,SUM(L145:U145)*$C$6/12,0)</f>
        <v>0</v>
      </c>
      <c r="W145" s="7">
        <f t="shared" ref="W145" si="1232">IF(W142=0,0,+U145)</f>
        <v>0</v>
      </c>
      <c r="X145" s="7">
        <f>IF($C$10=$I$2,SUM(L145:W145)*$C$6/12,0)</f>
        <v>0</v>
      </c>
      <c r="Y145" s="7">
        <f t="shared" ref="Y145" si="1233">IF(Y142=0,0,+W145)</f>
        <v>0</v>
      </c>
      <c r="Z145" s="7">
        <f>IF($C$10=$I$2,SUM(L145:Y145)*$C$6/12,0)</f>
        <v>0</v>
      </c>
      <c r="AA145" s="7">
        <f t="shared" ref="AA145" si="1234">IF(AA142=0,0,+Y145)</f>
        <v>0</v>
      </c>
      <c r="AB145" s="7">
        <f>IF($C$10=$I$2,SUM(L145:AA145)*$C$6/12,0)</f>
        <v>0</v>
      </c>
      <c r="AC145" s="7">
        <f t="shared" ref="AC145" si="1235">IF(AC142=0,0,+AA145)</f>
        <v>0</v>
      </c>
      <c r="AD145" s="7">
        <f>IF($C$10=$I$2,SUM(L145:AC145)*$C$6/12,0)</f>
        <v>0</v>
      </c>
      <c r="AE145" s="7">
        <f t="shared" ref="AE145" si="1236">IF(AE142=0,0,+AC145)</f>
        <v>0</v>
      </c>
      <c r="AF145" s="7">
        <f>IF($C$10=$I$2,SUM(L145:AE145)*$C$6/12,0)</f>
        <v>0</v>
      </c>
      <c r="AG145" s="7">
        <f t="shared" ref="AG145" si="1237">IF(AG142=0,0,+AE145)</f>
        <v>0</v>
      </c>
      <c r="AH145" s="7">
        <f>IF($C$10=$I$2,SUM(L145:AG145)*$C$6/12,0)</f>
        <v>0</v>
      </c>
      <c r="AI145" s="7">
        <f t="shared" ref="AI145" si="1238">IF(AI142=0,0,+AG145)</f>
        <v>0</v>
      </c>
      <c r="AJ145" s="7">
        <f>IF($C$10=$I$2,SUM(L145:AI145)*$C$6/12,0)</f>
        <v>0</v>
      </c>
      <c r="AK145" s="7">
        <f t="shared" ref="AK145" si="1239">IF(AK142=0,0,+AI145)</f>
        <v>0</v>
      </c>
      <c r="AL145" s="7">
        <f>IF($C$10=$I$2,SUM(L145:AK145)*$C$6/12,IF($C$10=$I$3,(L145+O145)*$C$6,0))</f>
        <v>0</v>
      </c>
      <c r="AM145" s="7">
        <f t="shared" ref="AM145" si="1240">SUM(L145:AL145)</f>
        <v>0</v>
      </c>
      <c r="AN145" s="6">
        <f>+AN142+P145+R145+T145+V145+X145+Z145+AB145+AD145+AF145+AH145+AJ145+AL145</f>
        <v>0</v>
      </c>
      <c r="AO145" s="6">
        <f>+AO142+O145+Q145+S145+U145+W145+Y145+AA145+AC145+AE145+AG145+AI145+AK145</f>
        <v>0</v>
      </c>
      <c r="AP145" s="6">
        <f>+AP142+(AP142*$C$5)</f>
        <v>0</v>
      </c>
      <c r="AQ145" s="6">
        <f>+AP145-(AP145*$C$7)</f>
        <v>0</v>
      </c>
      <c r="AR145" s="22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23"/>
      <c r="BU145" s="23"/>
      <c r="BV145" s="23"/>
      <c r="BW145" s="23"/>
      <c r="BX145" s="23"/>
      <c r="BY145" s="23"/>
      <c r="BZ145" s="23"/>
      <c r="CA145" s="23"/>
      <c r="CB145" s="23"/>
    </row>
    <row r="146" spans="7:80" s="19" customFormat="1" x14ac:dyDescent="0.25">
      <c r="G146" s="22" t="s">
        <v>16</v>
      </c>
      <c r="H146" s="9"/>
      <c r="I146" s="21">
        <f t="shared" ref="I146" si="1241">IF(O146=$C$11,P146,IF($C$11=Q146,R146,IF(S146=$C$11,T146,IF(U146=$C$11,V146,IF(W146=$C$11,X146,IF(Y146=$C$11,Z146,IF(AA146=$C$11,AB146,IF(AC146=$C$11,AD146,IF(AE146=$C$11,AF146,IF(AG146=$C$11,AH146,IF(AI146=$C$11,AJ146,IF($C$11=AK146,AL146,0))))))))))))</f>
        <v>0</v>
      </c>
      <c r="J146" s="21"/>
      <c r="K146" s="5"/>
      <c r="L146" s="21"/>
      <c r="M146" s="26"/>
      <c r="N146" s="26"/>
      <c r="O146" s="15">
        <f t="shared" ref="O146" si="1242">+O143+12</f>
        <v>505</v>
      </c>
      <c r="P146" s="21">
        <f>SUM($L145:P145)</f>
        <v>0</v>
      </c>
      <c r="Q146" s="15">
        <f t="shared" ref="Q146" si="1243">+O146+1</f>
        <v>506</v>
      </c>
      <c r="R146" s="21">
        <f>SUM($L145:R145)</f>
        <v>0</v>
      </c>
      <c r="S146" s="15">
        <f t="shared" ref="S146" si="1244">+Q146+1</f>
        <v>507</v>
      </c>
      <c r="T146" s="21">
        <f>SUM($L145:T145)</f>
        <v>0</v>
      </c>
      <c r="U146" s="15">
        <f t="shared" ref="U146" si="1245">+S146+1</f>
        <v>508</v>
      </c>
      <c r="V146" s="21">
        <f>SUM($L145:V145)</f>
        <v>0</v>
      </c>
      <c r="W146" s="15">
        <f t="shared" ref="W146" si="1246">+U146+1</f>
        <v>509</v>
      </c>
      <c r="X146" s="21">
        <f>SUM($L145:X145)</f>
        <v>0</v>
      </c>
      <c r="Y146" s="15">
        <f t="shared" ref="Y146" si="1247">+W146+1</f>
        <v>510</v>
      </c>
      <c r="Z146" s="21">
        <f>SUM($L145:Z145)</f>
        <v>0</v>
      </c>
      <c r="AA146" s="15">
        <f t="shared" ref="AA146" si="1248">+Y146+1</f>
        <v>511</v>
      </c>
      <c r="AB146" s="21">
        <f>SUM($L145:AB145)</f>
        <v>0</v>
      </c>
      <c r="AC146" s="15">
        <f t="shared" ref="AC146" si="1249">+AA146+1</f>
        <v>512</v>
      </c>
      <c r="AD146" s="21">
        <f>SUM($L145:AD145)</f>
        <v>0</v>
      </c>
      <c r="AE146" s="15">
        <f t="shared" ref="AE146" si="1250">+AC146+1</f>
        <v>513</v>
      </c>
      <c r="AF146" s="21">
        <f>SUM($L145:AF145)</f>
        <v>0</v>
      </c>
      <c r="AG146" s="15">
        <f t="shared" ref="AG146" si="1251">+AE146+1</f>
        <v>514</v>
      </c>
      <c r="AH146" s="21">
        <f>SUM($L145:AH145)</f>
        <v>0</v>
      </c>
      <c r="AI146" s="15">
        <f t="shared" ref="AI146" si="1252">+AG146+1</f>
        <v>515</v>
      </c>
      <c r="AJ146" s="21">
        <f>SUM($L145:AJ145)</f>
        <v>0</v>
      </c>
      <c r="AK146" s="15">
        <f t="shared" ref="AK146" si="1253">+AI146+1</f>
        <v>516</v>
      </c>
      <c r="AL146" s="21">
        <f>SUM($L145:AL145)</f>
        <v>0</v>
      </c>
      <c r="AM146" s="21"/>
      <c r="AN146" s="20"/>
      <c r="AO146" s="20"/>
      <c r="AP146" s="20"/>
      <c r="AQ146" s="20"/>
      <c r="AR146" s="22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23"/>
      <c r="BU146" s="23"/>
      <c r="BV146" s="23"/>
      <c r="BW146" s="23"/>
      <c r="BX146" s="23"/>
      <c r="BY146" s="23"/>
      <c r="BZ146" s="23"/>
      <c r="CA146" s="23"/>
      <c r="CB146" s="23"/>
    </row>
    <row r="147" spans="7:80" s="19" customFormat="1" x14ac:dyDescent="0.25">
      <c r="G147" s="25" t="s">
        <v>17</v>
      </c>
      <c r="H147" s="28">
        <f t="shared" ref="H147" si="1254">IF(O146=$C$11,P147,IF($C$11=Q146,R147,IF(S146=$C$11,T147,IF(U146=$C$11,V147,IF(W146=$C$11,X147,IF(Y146=$C$11,Z147,IF(AA146=$C$11,AB147,IF(AC146=$C$11,AD147,IF(AE146=$C$11,AF147,IF(AG146=$C$11,AH147,IF(AI146=$C$11,AJ147,IF($C$11=AK146,AL147,0))))))))))))</f>
        <v>0</v>
      </c>
      <c r="I147" s="31"/>
      <c r="J147" s="32"/>
      <c r="K147" s="31"/>
      <c r="L147" s="28"/>
      <c r="M147" s="26">
        <f t="shared" ref="M147" si="1255">+AN142</f>
        <v>0</v>
      </c>
      <c r="N147" s="26"/>
      <c r="O147" s="27">
        <f t="shared" ref="O147" si="1256">+O145</f>
        <v>0</v>
      </c>
      <c r="P147" s="28">
        <f t="shared" ref="P147" si="1257">+M147+P145</f>
        <v>0</v>
      </c>
      <c r="Q147" s="27">
        <f t="shared" ref="Q147:AL147" si="1258">+Q145+O147</f>
        <v>0</v>
      </c>
      <c r="R147" s="28">
        <f t="shared" si="1258"/>
        <v>0</v>
      </c>
      <c r="S147" s="27">
        <f t="shared" si="1258"/>
        <v>0</v>
      </c>
      <c r="T147" s="28">
        <f t="shared" si="1258"/>
        <v>0</v>
      </c>
      <c r="U147" s="27">
        <f t="shared" si="1258"/>
        <v>0</v>
      </c>
      <c r="V147" s="28">
        <f t="shared" si="1258"/>
        <v>0</v>
      </c>
      <c r="W147" s="27">
        <f t="shared" si="1258"/>
        <v>0</v>
      </c>
      <c r="X147" s="28">
        <f t="shared" si="1258"/>
        <v>0</v>
      </c>
      <c r="Y147" s="27">
        <f t="shared" si="1258"/>
        <v>0</v>
      </c>
      <c r="Z147" s="28">
        <f t="shared" si="1258"/>
        <v>0</v>
      </c>
      <c r="AA147" s="27">
        <f t="shared" si="1258"/>
        <v>0</v>
      </c>
      <c r="AB147" s="28">
        <f t="shared" si="1258"/>
        <v>0</v>
      </c>
      <c r="AC147" s="27">
        <f t="shared" si="1258"/>
        <v>0</v>
      </c>
      <c r="AD147" s="28">
        <f t="shared" si="1258"/>
        <v>0</v>
      </c>
      <c r="AE147" s="27">
        <f t="shared" si="1258"/>
        <v>0</v>
      </c>
      <c r="AF147" s="28">
        <f t="shared" si="1258"/>
        <v>0</v>
      </c>
      <c r="AG147" s="27">
        <f t="shared" si="1258"/>
        <v>0</v>
      </c>
      <c r="AH147" s="28">
        <f t="shared" si="1258"/>
        <v>0</v>
      </c>
      <c r="AI147" s="27">
        <f t="shared" si="1258"/>
        <v>0</v>
      </c>
      <c r="AJ147" s="28">
        <f t="shared" si="1258"/>
        <v>0</v>
      </c>
      <c r="AK147" s="27">
        <f t="shared" si="1258"/>
        <v>0</v>
      </c>
      <c r="AL147" s="28">
        <f t="shared" si="1258"/>
        <v>0</v>
      </c>
      <c r="AM147" s="28"/>
      <c r="AN147" s="26"/>
      <c r="AO147" s="26"/>
      <c r="AP147" s="20"/>
      <c r="AQ147" s="26"/>
      <c r="AR147" s="22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23"/>
      <c r="BU147" s="23"/>
      <c r="BV147" s="23"/>
      <c r="BW147" s="23"/>
      <c r="BX147" s="23"/>
      <c r="BY147" s="23"/>
      <c r="BZ147" s="23"/>
      <c r="CA147" s="23"/>
      <c r="CB147" s="23"/>
    </row>
    <row r="148" spans="7:80" s="19" customFormat="1" x14ac:dyDescent="0.25">
      <c r="G148" s="8"/>
      <c r="H148" s="10"/>
      <c r="I148" s="21"/>
      <c r="J148" s="21"/>
      <c r="K148" s="3">
        <f t="shared" ref="K148" si="1259">+K145+1</f>
        <v>44</v>
      </c>
      <c r="L148" s="7">
        <f t="shared" ref="L148" si="1260">+AM145</f>
        <v>0</v>
      </c>
      <c r="M148" s="26"/>
      <c r="N148" s="26"/>
      <c r="O148" s="7">
        <f t="shared" ref="O148" si="1261">IF($C$5=0,O145,O145+(O145*$C$5))</f>
        <v>0</v>
      </c>
      <c r="P148" s="7">
        <f>IF($C$10=$I$2,+(L148+O148)*$C$6/12,0)</f>
        <v>0</v>
      </c>
      <c r="Q148" s="7">
        <f t="shared" ref="Q148" si="1262">IF(Q145=0,0,+O148)</f>
        <v>0</v>
      </c>
      <c r="R148" s="7">
        <f>IF($C$10=$I$2,+SUM(L148:Q148)*$C$6/12,0)</f>
        <v>0</v>
      </c>
      <c r="S148" s="7">
        <f t="shared" ref="S148" si="1263">IF(S145=0,0,+Q148)</f>
        <v>0</v>
      </c>
      <c r="T148" s="7">
        <f>IF($C$10=$I$2,SUM(L148:S148)*$C$6/12,0)</f>
        <v>0</v>
      </c>
      <c r="U148" s="7">
        <f t="shared" ref="U148" si="1264">IF(U145=0,0,+S148)</f>
        <v>0</v>
      </c>
      <c r="V148" s="7">
        <f>IF($C$10=$I$2,SUM(L148:U148)*$C$6/12,0)</f>
        <v>0</v>
      </c>
      <c r="W148" s="7">
        <f t="shared" ref="W148" si="1265">IF(W145=0,0,+U148)</f>
        <v>0</v>
      </c>
      <c r="X148" s="7">
        <f>IF($C$10=$I$2,SUM(L148:W148)*$C$6/12,0)</f>
        <v>0</v>
      </c>
      <c r="Y148" s="7">
        <f t="shared" ref="Y148" si="1266">IF(Y145=0,0,+W148)</f>
        <v>0</v>
      </c>
      <c r="Z148" s="7">
        <f>IF($C$10=$I$2,SUM(L148:Y148)*$C$6/12,0)</f>
        <v>0</v>
      </c>
      <c r="AA148" s="7">
        <f t="shared" ref="AA148" si="1267">IF(AA145=0,0,+Y148)</f>
        <v>0</v>
      </c>
      <c r="AB148" s="7">
        <f>IF($C$10=$I$2,SUM(L148:AA148)*$C$6/12,0)</f>
        <v>0</v>
      </c>
      <c r="AC148" s="7">
        <f t="shared" ref="AC148" si="1268">IF(AC145=0,0,+AA148)</f>
        <v>0</v>
      </c>
      <c r="AD148" s="7">
        <f>IF($C$10=$I$2,SUM(L148:AC148)*$C$6/12,0)</f>
        <v>0</v>
      </c>
      <c r="AE148" s="7">
        <f t="shared" ref="AE148" si="1269">IF(AE145=0,0,+AC148)</f>
        <v>0</v>
      </c>
      <c r="AF148" s="7">
        <f>IF($C$10=$I$2,SUM(L148:AE148)*$C$6/12,0)</f>
        <v>0</v>
      </c>
      <c r="AG148" s="7">
        <f t="shared" ref="AG148" si="1270">IF(AG145=0,0,+AE148)</f>
        <v>0</v>
      </c>
      <c r="AH148" s="7">
        <f>IF($C$10=$I$2,SUM(L148:AG148)*$C$6/12,0)</f>
        <v>0</v>
      </c>
      <c r="AI148" s="7">
        <f t="shared" ref="AI148" si="1271">IF(AI145=0,0,+AG148)</f>
        <v>0</v>
      </c>
      <c r="AJ148" s="7">
        <f>IF($C$10=$I$2,SUM(L148:AI148)*$C$6/12,0)</f>
        <v>0</v>
      </c>
      <c r="AK148" s="7">
        <f t="shared" ref="AK148" si="1272">IF(AK145=0,0,+AI148)</f>
        <v>0</v>
      </c>
      <c r="AL148" s="7">
        <f>IF($C$10=$I$2,SUM(L148:AK148)*$C$6/12,IF($C$10=$I$3,(L148+O148)*$C$6,0))</f>
        <v>0</v>
      </c>
      <c r="AM148" s="7">
        <f t="shared" ref="AM148" si="1273">SUM(L148:AL148)</f>
        <v>0</v>
      </c>
      <c r="AN148" s="6">
        <f>+AN145+P148+R148+T148+V148+X148+Z148+AB148+AD148+AF148+AH148+AJ148+AL148</f>
        <v>0</v>
      </c>
      <c r="AO148" s="6">
        <f>+AO145+O148+Q148+S148+U148+W148+Y148+AA148+AC148+AE148+AG148+AI148+AK148</f>
        <v>0</v>
      </c>
      <c r="AP148" s="6">
        <f>+AP145+(AP145*$C$5)</f>
        <v>0</v>
      </c>
      <c r="AQ148" s="6">
        <f>+AP148-(AP148*$C$7)</f>
        <v>0</v>
      </c>
      <c r="AR148" s="22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23"/>
      <c r="BU148" s="23"/>
      <c r="BV148" s="23"/>
      <c r="BW148" s="23"/>
      <c r="BX148" s="23"/>
      <c r="BY148" s="23"/>
      <c r="BZ148" s="23"/>
      <c r="CA148" s="23"/>
      <c r="CB148" s="23"/>
    </row>
    <row r="149" spans="7:80" s="19" customFormat="1" x14ac:dyDescent="0.25">
      <c r="G149" s="22" t="s">
        <v>16</v>
      </c>
      <c r="H149" s="9"/>
      <c r="I149" s="21">
        <f t="shared" ref="I149" si="1274">IF(O149=$C$11,P149,IF($C$11=Q149,R149,IF(S149=$C$11,T149,IF(U149=$C$11,V149,IF(W149=$C$11,X149,IF(Y149=$C$11,Z149,IF(AA149=$C$11,AB149,IF(AC149=$C$11,AD149,IF(AE149=$C$11,AF149,IF(AG149=$C$11,AH149,IF(AI149=$C$11,AJ149,IF($C$11=AK149,AL149,0))))))))))))</f>
        <v>0</v>
      </c>
      <c r="J149" s="21"/>
      <c r="K149" s="5"/>
      <c r="L149" s="21"/>
      <c r="M149" s="26"/>
      <c r="N149" s="26"/>
      <c r="O149" s="15">
        <f t="shared" ref="O149" si="1275">+O146+12</f>
        <v>517</v>
      </c>
      <c r="P149" s="21">
        <f>SUM($L148:P148)</f>
        <v>0</v>
      </c>
      <c r="Q149" s="15">
        <f t="shared" ref="Q149" si="1276">+O149+1</f>
        <v>518</v>
      </c>
      <c r="R149" s="21">
        <f>SUM($L148:R148)</f>
        <v>0</v>
      </c>
      <c r="S149" s="15">
        <f t="shared" ref="S149" si="1277">+Q149+1</f>
        <v>519</v>
      </c>
      <c r="T149" s="21">
        <f>SUM($L148:T148)</f>
        <v>0</v>
      </c>
      <c r="U149" s="15">
        <f t="shared" ref="U149" si="1278">+S149+1</f>
        <v>520</v>
      </c>
      <c r="V149" s="21">
        <f>SUM($L148:V148)</f>
        <v>0</v>
      </c>
      <c r="W149" s="15">
        <f t="shared" ref="W149" si="1279">+U149+1</f>
        <v>521</v>
      </c>
      <c r="X149" s="21">
        <f>SUM($L148:X148)</f>
        <v>0</v>
      </c>
      <c r="Y149" s="15">
        <f t="shared" ref="Y149" si="1280">+W149+1</f>
        <v>522</v>
      </c>
      <c r="Z149" s="21">
        <f>SUM($L148:Z148)</f>
        <v>0</v>
      </c>
      <c r="AA149" s="15">
        <f t="shared" ref="AA149" si="1281">+Y149+1</f>
        <v>523</v>
      </c>
      <c r="AB149" s="21">
        <f>SUM($L148:AB148)</f>
        <v>0</v>
      </c>
      <c r="AC149" s="15">
        <f t="shared" ref="AC149" si="1282">+AA149+1</f>
        <v>524</v>
      </c>
      <c r="AD149" s="21">
        <f>SUM($L148:AD148)</f>
        <v>0</v>
      </c>
      <c r="AE149" s="15">
        <f t="shared" ref="AE149" si="1283">+AC149+1</f>
        <v>525</v>
      </c>
      <c r="AF149" s="21">
        <f>SUM($L148:AF148)</f>
        <v>0</v>
      </c>
      <c r="AG149" s="15">
        <f t="shared" ref="AG149" si="1284">+AE149+1</f>
        <v>526</v>
      </c>
      <c r="AH149" s="21">
        <f>SUM($L148:AH148)</f>
        <v>0</v>
      </c>
      <c r="AI149" s="15">
        <f t="shared" ref="AI149" si="1285">+AG149+1</f>
        <v>527</v>
      </c>
      <c r="AJ149" s="21">
        <f>SUM($L148:AJ148)</f>
        <v>0</v>
      </c>
      <c r="AK149" s="15">
        <f t="shared" ref="AK149" si="1286">+AI149+1</f>
        <v>528</v>
      </c>
      <c r="AL149" s="21">
        <f>SUM($L148:AL148)</f>
        <v>0</v>
      </c>
      <c r="AM149" s="21"/>
      <c r="AN149" s="20"/>
      <c r="AO149" s="20"/>
      <c r="AP149" s="20"/>
      <c r="AQ149" s="20"/>
      <c r="AR149" s="22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23"/>
      <c r="BU149" s="23"/>
      <c r="BV149" s="23"/>
      <c r="BW149" s="23"/>
      <c r="BX149" s="23"/>
      <c r="BY149" s="23"/>
      <c r="BZ149" s="23"/>
      <c r="CA149" s="23"/>
      <c r="CB149" s="23"/>
    </row>
    <row r="150" spans="7:80" s="19" customFormat="1" x14ac:dyDescent="0.25">
      <c r="G150" s="25" t="s">
        <v>17</v>
      </c>
      <c r="H150" s="28">
        <f t="shared" ref="H150" si="1287">IF(O149=$C$11,P150,IF($C$11=Q149,R150,IF(S149=$C$11,T150,IF(U149=$C$11,V150,IF(W149=$C$11,X150,IF(Y149=$C$11,Z150,IF(AA149=$C$11,AB150,IF(AC149=$C$11,AD150,IF(AE149=$C$11,AF150,IF(AG149=$C$11,AH150,IF(AI149=$C$11,AJ150,IF($C$11=AK149,AL150,0))))))))))))</f>
        <v>0</v>
      </c>
      <c r="I150" s="31"/>
      <c r="J150" s="32"/>
      <c r="K150" s="31"/>
      <c r="L150" s="28"/>
      <c r="M150" s="26">
        <f t="shared" ref="M150" si="1288">+AN145</f>
        <v>0</v>
      </c>
      <c r="N150" s="26"/>
      <c r="O150" s="27">
        <f t="shared" ref="O150" si="1289">+O148</f>
        <v>0</v>
      </c>
      <c r="P150" s="28">
        <f t="shared" ref="P150" si="1290">+M150+P148</f>
        <v>0</v>
      </c>
      <c r="Q150" s="27">
        <f t="shared" ref="Q150:AL150" si="1291">+Q148+O150</f>
        <v>0</v>
      </c>
      <c r="R150" s="28">
        <f t="shared" si="1291"/>
        <v>0</v>
      </c>
      <c r="S150" s="27">
        <f t="shared" si="1291"/>
        <v>0</v>
      </c>
      <c r="T150" s="28">
        <f t="shared" si="1291"/>
        <v>0</v>
      </c>
      <c r="U150" s="27">
        <f t="shared" si="1291"/>
        <v>0</v>
      </c>
      <c r="V150" s="28">
        <f t="shared" si="1291"/>
        <v>0</v>
      </c>
      <c r="W150" s="27">
        <f t="shared" si="1291"/>
        <v>0</v>
      </c>
      <c r="X150" s="28">
        <f t="shared" si="1291"/>
        <v>0</v>
      </c>
      <c r="Y150" s="27">
        <f t="shared" si="1291"/>
        <v>0</v>
      </c>
      <c r="Z150" s="28">
        <f t="shared" si="1291"/>
        <v>0</v>
      </c>
      <c r="AA150" s="27">
        <f t="shared" si="1291"/>
        <v>0</v>
      </c>
      <c r="AB150" s="28">
        <f t="shared" si="1291"/>
        <v>0</v>
      </c>
      <c r="AC150" s="27">
        <f t="shared" si="1291"/>
        <v>0</v>
      </c>
      <c r="AD150" s="28">
        <f t="shared" si="1291"/>
        <v>0</v>
      </c>
      <c r="AE150" s="27">
        <f t="shared" si="1291"/>
        <v>0</v>
      </c>
      <c r="AF150" s="28">
        <f t="shared" si="1291"/>
        <v>0</v>
      </c>
      <c r="AG150" s="27">
        <f t="shared" si="1291"/>
        <v>0</v>
      </c>
      <c r="AH150" s="28">
        <f t="shared" si="1291"/>
        <v>0</v>
      </c>
      <c r="AI150" s="27">
        <f t="shared" si="1291"/>
        <v>0</v>
      </c>
      <c r="AJ150" s="28">
        <f t="shared" si="1291"/>
        <v>0</v>
      </c>
      <c r="AK150" s="27">
        <f t="shared" si="1291"/>
        <v>0</v>
      </c>
      <c r="AL150" s="28">
        <f t="shared" si="1291"/>
        <v>0</v>
      </c>
      <c r="AM150" s="28"/>
      <c r="AN150" s="26"/>
      <c r="AO150" s="26"/>
      <c r="AP150" s="20"/>
      <c r="AQ150" s="20"/>
      <c r="AR150" s="22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23"/>
      <c r="BU150" s="23"/>
      <c r="BV150" s="23"/>
      <c r="BW150" s="23"/>
      <c r="BX150" s="23"/>
      <c r="BY150" s="23"/>
      <c r="BZ150" s="23"/>
      <c r="CA150" s="23"/>
      <c r="CB150" s="23"/>
    </row>
    <row r="151" spans="7:80" s="19" customFormat="1" x14ac:dyDescent="0.25">
      <c r="G151" s="8"/>
      <c r="H151" s="10"/>
      <c r="I151" s="21"/>
      <c r="J151" s="21"/>
      <c r="K151" s="3">
        <f t="shared" ref="K151" si="1292">+K148+1</f>
        <v>45</v>
      </c>
      <c r="L151" s="7">
        <f t="shared" ref="L151" si="1293">+AM148</f>
        <v>0</v>
      </c>
      <c r="M151" s="26"/>
      <c r="N151" s="26"/>
      <c r="O151" s="7">
        <f t="shared" ref="O151" si="1294">IF($C$5=0,O148,O148+(O148*$C$5))</f>
        <v>0</v>
      </c>
      <c r="P151" s="7">
        <f>IF($C$10=$I$2,+(L151+O151)*$C$6/12,0)</f>
        <v>0</v>
      </c>
      <c r="Q151" s="7">
        <f t="shared" ref="Q151" si="1295">IF(Q148=0,0,+O151)</f>
        <v>0</v>
      </c>
      <c r="R151" s="7">
        <f>IF($C$10=$I$2,+SUM(L151:Q151)*$C$6/12,0)</f>
        <v>0</v>
      </c>
      <c r="S151" s="7">
        <f t="shared" ref="S151" si="1296">IF(S148=0,0,+Q151)</f>
        <v>0</v>
      </c>
      <c r="T151" s="7">
        <f>IF($C$10=$I$2,SUM(L151:S151)*$C$6/12,0)</f>
        <v>0</v>
      </c>
      <c r="U151" s="7">
        <f t="shared" ref="U151" si="1297">IF(U148=0,0,+S151)</f>
        <v>0</v>
      </c>
      <c r="V151" s="7">
        <f>IF($C$10=$I$2,SUM(L151:U151)*$C$6/12,0)</f>
        <v>0</v>
      </c>
      <c r="W151" s="7">
        <f t="shared" ref="W151" si="1298">IF(W148=0,0,+U151)</f>
        <v>0</v>
      </c>
      <c r="X151" s="7">
        <f>IF($C$10=$I$2,SUM(L151:W151)*$C$6/12,0)</f>
        <v>0</v>
      </c>
      <c r="Y151" s="7">
        <f t="shared" ref="Y151" si="1299">IF(Y148=0,0,+W151)</f>
        <v>0</v>
      </c>
      <c r="Z151" s="7">
        <f>IF($C$10=$I$2,SUM(L151:Y151)*$C$6/12,0)</f>
        <v>0</v>
      </c>
      <c r="AA151" s="7">
        <f t="shared" ref="AA151" si="1300">IF(AA148=0,0,+Y151)</f>
        <v>0</v>
      </c>
      <c r="AB151" s="7">
        <f>IF($C$10=$I$2,SUM(L151:AA151)*$C$6/12,0)</f>
        <v>0</v>
      </c>
      <c r="AC151" s="7">
        <f t="shared" ref="AC151" si="1301">IF(AC148=0,0,+AA151)</f>
        <v>0</v>
      </c>
      <c r="AD151" s="7">
        <f>IF($C$10=$I$2,SUM(L151:AC151)*$C$6/12,0)</f>
        <v>0</v>
      </c>
      <c r="AE151" s="7">
        <f t="shared" ref="AE151" si="1302">IF(AE148=0,0,+AC151)</f>
        <v>0</v>
      </c>
      <c r="AF151" s="7">
        <f>IF($C$10=$I$2,SUM(L151:AE151)*$C$6/12,0)</f>
        <v>0</v>
      </c>
      <c r="AG151" s="7">
        <f t="shared" ref="AG151" si="1303">IF(AG148=0,0,+AE151)</f>
        <v>0</v>
      </c>
      <c r="AH151" s="7">
        <f>IF($C$10=$I$2,SUM(L151:AG151)*$C$6/12,0)</f>
        <v>0</v>
      </c>
      <c r="AI151" s="7">
        <f t="shared" ref="AI151" si="1304">IF(AI148=0,0,+AG151)</f>
        <v>0</v>
      </c>
      <c r="AJ151" s="7">
        <f>IF($C$10=$I$2,SUM(L151:AI151)*$C$6/12,0)</f>
        <v>0</v>
      </c>
      <c r="AK151" s="7">
        <f t="shared" ref="AK151" si="1305">IF(AK148=0,0,+AI151)</f>
        <v>0</v>
      </c>
      <c r="AL151" s="7">
        <f>IF($C$10=$I$2,SUM(L151:AK151)*$C$6/12,IF($C$10=$I$3,(L151+O151)*$C$6,0))</f>
        <v>0</v>
      </c>
      <c r="AM151" s="7">
        <f t="shared" ref="AM151" si="1306">SUM(L151:AL151)</f>
        <v>0</v>
      </c>
      <c r="AN151" s="6">
        <f>+AN148+P151+R151+T151+V151+X151+Z151+AB151+AD151+AF151+AH151+AJ151+AL151</f>
        <v>0</v>
      </c>
      <c r="AO151" s="6">
        <f>+AO148+O151+Q151+S151+U151+W151+Y151+AA151+AC151+AE151+AG151+AI151+AK151</f>
        <v>0</v>
      </c>
      <c r="AP151" s="6">
        <f>+AP148+(AP148*$C$5)</f>
        <v>0</v>
      </c>
      <c r="AQ151" s="6">
        <f>+AP151-(AP151*$C$7)</f>
        <v>0</v>
      </c>
      <c r="AR151" s="22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23"/>
      <c r="BU151" s="23"/>
      <c r="BV151" s="23"/>
      <c r="BW151" s="23"/>
      <c r="BX151" s="23"/>
      <c r="BY151" s="23"/>
      <c r="BZ151" s="23"/>
      <c r="CA151" s="23"/>
      <c r="CB151" s="23"/>
    </row>
    <row r="152" spans="7:80" s="19" customFormat="1" x14ac:dyDescent="0.25">
      <c r="G152" s="22" t="s">
        <v>16</v>
      </c>
      <c r="H152" s="9"/>
      <c r="I152" s="21">
        <f t="shared" ref="I152" si="1307">IF(O152=$C$11,P152,IF($C$11=Q152,R152,IF(S152=$C$11,T152,IF(U152=$C$11,V152,IF(W152=$C$11,X152,IF(Y152=$C$11,Z152,IF(AA152=$C$11,AB152,IF(AC152=$C$11,AD152,IF(AE152=$C$11,AF152,IF(AG152=$C$11,AH152,IF(AI152=$C$11,AJ152,IF($C$11=AK152,AL152,0))))))))))))</f>
        <v>0</v>
      </c>
      <c r="J152" s="21"/>
      <c r="K152" s="5"/>
      <c r="L152" s="21"/>
      <c r="M152" s="26"/>
      <c r="N152" s="26"/>
      <c r="O152" s="15">
        <f t="shared" ref="O152" si="1308">+O149+12</f>
        <v>529</v>
      </c>
      <c r="P152" s="21">
        <f>SUM($L151:P151)</f>
        <v>0</v>
      </c>
      <c r="Q152" s="15">
        <f t="shared" ref="Q152" si="1309">+O152+1</f>
        <v>530</v>
      </c>
      <c r="R152" s="21">
        <f>SUM($L151:R151)</f>
        <v>0</v>
      </c>
      <c r="S152" s="15">
        <f t="shared" ref="S152" si="1310">+Q152+1</f>
        <v>531</v>
      </c>
      <c r="T152" s="21">
        <f>SUM($L151:T151)</f>
        <v>0</v>
      </c>
      <c r="U152" s="15">
        <f t="shared" ref="U152" si="1311">+S152+1</f>
        <v>532</v>
      </c>
      <c r="V152" s="21">
        <f>SUM($L151:V151)</f>
        <v>0</v>
      </c>
      <c r="W152" s="15">
        <f t="shared" ref="W152" si="1312">+U152+1</f>
        <v>533</v>
      </c>
      <c r="X152" s="21">
        <f>SUM($L151:X151)</f>
        <v>0</v>
      </c>
      <c r="Y152" s="15">
        <f t="shared" ref="Y152" si="1313">+W152+1</f>
        <v>534</v>
      </c>
      <c r="Z152" s="21">
        <f>SUM($L151:Z151)</f>
        <v>0</v>
      </c>
      <c r="AA152" s="15">
        <f t="shared" ref="AA152" si="1314">+Y152+1</f>
        <v>535</v>
      </c>
      <c r="AB152" s="21">
        <f>SUM($L151:AB151)</f>
        <v>0</v>
      </c>
      <c r="AC152" s="15">
        <f t="shared" ref="AC152" si="1315">+AA152+1</f>
        <v>536</v>
      </c>
      <c r="AD152" s="21">
        <f>SUM($L151:AD151)</f>
        <v>0</v>
      </c>
      <c r="AE152" s="15">
        <f t="shared" ref="AE152" si="1316">+AC152+1</f>
        <v>537</v>
      </c>
      <c r="AF152" s="21">
        <f>SUM($L151:AF151)</f>
        <v>0</v>
      </c>
      <c r="AG152" s="15">
        <f t="shared" ref="AG152" si="1317">+AE152+1</f>
        <v>538</v>
      </c>
      <c r="AH152" s="21">
        <f>SUM($L151:AH151)</f>
        <v>0</v>
      </c>
      <c r="AI152" s="15">
        <f t="shared" ref="AI152" si="1318">+AG152+1</f>
        <v>539</v>
      </c>
      <c r="AJ152" s="21">
        <f>SUM($L151:AJ151)</f>
        <v>0</v>
      </c>
      <c r="AK152" s="15">
        <f t="shared" ref="AK152" si="1319">+AI152+1</f>
        <v>540</v>
      </c>
      <c r="AL152" s="21">
        <f>SUM($L151:AL151)</f>
        <v>0</v>
      </c>
      <c r="AM152" s="21"/>
      <c r="AN152" s="20"/>
      <c r="AO152" s="20"/>
      <c r="AP152" s="20"/>
      <c r="AQ152" s="20"/>
      <c r="AR152" s="22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23"/>
      <c r="BU152" s="23"/>
      <c r="BV152" s="23"/>
      <c r="BW152" s="23"/>
      <c r="BX152" s="23"/>
      <c r="BY152" s="23"/>
      <c r="BZ152" s="23"/>
      <c r="CA152" s="23"/>
      <c r="CB152" s="23"/>
    </row>
    <row r="153" spans="7:80" s="19" customFormat="1" x14ac:dyDescent="0.25">
      <c r="G153" s="25" t="s">
        <v>17</v>
      </c>
      <c r="H153" s="28">
        <f t="shared" ref="H153" si="1320">IF(O152=$C$11,P153,IF($C$11=Q152,R153,IF(S152=$C$11,T153,IF(U152=$C$11,V153,IF(W152=$C$11,X153,IF(Y152=$C$11,Z153,IF(AA152=$C$11,AB153,IF(AC152=$C$11,AD153,IF(AE152=$C$11,AF153,IF(AG152=$C$11,AH153,IF(AI152=$C$11,AJ153,IF($C$11=AK152,AL153,0))))))))))))</f>
        <v>0</v>
      </c>
      <c r="I153" s="31"/>
      <c r="J153" s="32"/>
      <c r="K153" s="31"/>
      <c r="L153" s="28"/>
      <c r="M153" s="26">
        <f t="shared" ref="M153" si="1321">+AN148</f>
        <v>0</v>
      </c>
      <c r="N153" s="26"/>
      <c r="O153" s="27">
        <f t="shared" ref="O153" si="1322">+O151</f>
        <v>0</v>
      </c>
      <c r="P153" s="28">
        <f t="shared" ref="P153" si="1323">+M153+P151</f>
        <v>0</v>
      </c>
      <c r="Q153" s="27">
        <f t="shared" ref="Q153:AL153" si="1324">+Q151+O153</f>
        <v>0</v>
      </c>
      <c r="R153" s="28">
        <f t="shared" si="1324"/>
        <v>0</v>
      </c>
      <c r="S153" s="27">
        <f t="shared" si="1324"/>
        <v>0</v>
      </c>
      <c r="T153" s="28">
        <f t="shared" si="1324"/>
        <v>0</v>
      </c>
      <c r="U153" s="27">
        <f t="shared" si="1324"/>
        <v>0</v>
      </c>
      <c r="V153" s="28">
        <f t="shared" si="1324"/>
        <v>0</v>
      </c>
      <c r="W153" s="27">
        <f t="shared" si="1324"/>
        <v>0</v>
      </c>
      <c r="X153" s="28">
        <f t="shared" si="1324"/>
        <v>0</v>
      </c>
      <c r="Y153" s="27">
        <f t="shared" si="1324"/>
        <v>0</v>
      </c>
      <c r="Z153" s="28">
        <f t="shared" si="1324"/>
        <v>0</v>
      </c>
      <c r="AA153" s="27">
        <f t="shared" si="1324"/>
        <v>0</v>
      </c>
      <c r="AB153" s="28">
        <f t="shared" si="1324"/>
        <v>0</v>
      </c>
      <c r="AC153" s="27">
        <f t="shared" si="1324"/>
        <v>0</v>
      </c>
      <c r="AD153" s="28">
        <f t="shared" si="1324"/>
        <v>0</v>
      </c>
      <c r="AE153" s="27">
        <f t="shared" si="1324"/>
        <v>0</v>
      </c>
      <c r="AF153" s="28">
        <f t="shared" si="1324"/>
        <v>0</v>
      </c>
      <c r="AG153" s="27">
        <f t="shared" si="1324"/>
        <v>0</v>
      </c>
      <c r="AH153" s="28">
        <f t="shared" si="1324"/>
        <v>0</v>
      </c>
      <c r="AI153" s="27">
        <f t="shared" si="1324"/>
        <v>0</v>
      </c>
      <c r="AJ153" s="28">
        <f t="shared" si="1324"/>
        <v>0</v>
      </c>
      <c r="AK153" s="27">
        <f t="shared" si="1324"/>
        <v>0</v>
      </c>
      <c r="AL153" s="28">
        <f t="shared" si="1324"/>
        <v>0</v>
      </c>
      <c r="AM153" s="28"/>
      <c r="AN153" s="26"/>
      <c r="AO153" s="26"/>
      <c r="AP153" s="20"/>
      <c r="AQ153" s="20"/>
      <c r="AR153" s="22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23"/>
      <c r="BU153" s="23"/>
      <c r="BV153" s="23"/>
      <c r="BW153" s="23"/>
      <c r="BX153" s="23"/>
      <c r="BY153" s="23"/>
      <c r="BZ153" s="23"/>
      <c r="CA153" s="23"/>
      <c r="CB153" s="23"/>
    </row>
    <row r="154" spans="7:80" s="19" customFormat="1" x14ac:dyDescent="0.25">
      <c r="G154" s="8"/>
      <c r="H154" s="10"/>
      <c r="I154" s="21"/>
      <c r="J154" s="21"/>
      <c r="K154" s="3">
        <f t="shared" ref="K154" si="1325">+K151+1</f>
        <v>46</v>
      </c>
      <c r="L154" s="7">
        <f t="shared" ref="L154" si="1326">+AM151</f>
        <v>0</v>
      </c>
      <c r="M154" s="26"/>
      <c r="N154" s="26"/>
      <c r="O154" s="7">
        <f t="shared" ref="O154" si="1327">IF($C$5=0,O151,O151+(O151*$C$5))</f>
        <v>0</v>
      </c>
      <c r="P154" s="7">
        <f>IF($C$10=$I$2,+(L154+O154)*$C$6/12,0)</f>
        <v>0</v>
      </c>
      <c r="Q154" s="7">
        <f t="shared" ref="Q154" si="1328">IF(Q151=0,0,+O154)</f>
        <v>0</v>
      </c>
      <c r="R154" s="7">
        <f>IF($C$10=$I$2,+SUM(L154:Q154)*$C$6/12,0)</f>
        <v>0</v>
      </c>
      <c r="S154" s="7">
        <f t="shared" ref="S154" si="1329">IF(S151=0,0,+Q154)</f>
        <v>0</v>
      </c>
      <c r="T154" s="7">
        <f>IF($C$10=$I$2,SUM(L154:S154)*$C$6/12,0)</f>
        <v>0</v>
      </c>
      <c r="U154" s="7">
        <f t="shared" ref="U154" si="1330">IF(U151=0,0,+S154)</f>
        <v>0</v>
      </c>
      <c r="V154" s="7">
        <f>IF($C$10=$I$2,SUM(L154:U154)*$C$6/12,0)</f>
        <v>0</v>
      </c>
      <c r="W154" s="7">
        <f t="shared" ref="W154" si="1331">IF(W151=0,0,+U154)</f>
        <v>0</v>
      </c>
      <c r="X154" s="7">
        <f>IF($C$10=$I$2,SUM(L154:W154)*$C$6/12,0)</f>
        <v>0</v>
      </c>
      <c r="Y154" s="7">
        <f t="shared" ref="Y154" si="1332">IF(Y151=0,0,+W154)</f>
        <v>0</v>
      </c>
      <c r="Z154" s="7">
        <f>IF($C$10=$I$2,SUM(L154:Y154)*$C$6/12,0)</f>
        <v>0</v>
      </c>
      <c r="AA154" s="7">
        <f t="shared" ref="AA154" si="1333">IF(AA151=0,0,+Y154)</f>
        <v>0</v>
      </c>
      <c r="AB154" s="7">
        <f>IF($C$10=$I$2,SUM(L154:AA154)*$C$6/12,0)</f>
        <v>0</v>
      </c>
      <c r="AC154" s="7">
        <f t="shared" ref="AC154" si="1334">IF(AC151=0,0,+AA154)</f>
        <v>0</v>
      </c>
      <c r="AD154" s="7">
        <f>IF($C$10=$I$2,SUM(L154:AC154)*$C$6/12,0)</f>
        <v>0</v>
      </c>
      <c r="AE154" s="7">
        <f t="shared" ref="AE154" si="1335">IF(AE151=0,0,+AC154)</f>
        <v>0</v>
      </c>
      <c r="AF154" s="7">
        <f>IF($C$10=$I$2,SUM(L154:AE154)*$C$6/12,0)</f>
        <v>0</v>
      </c>
      <c r="AG154" s="7">
        <f t="shared" ref="AG154" si="1336">IF(AG151=0,0,+AE154)</f>
        <v>0</v>
      </c>
      <c r="AH154" s="7">
        <f>IF($C$10=$I$2,SUM(L154:AG154)*$C$6/12,0)</f>
        <v>0</v>
      </c>
      <c r="AI154" s="7">
        <f t="shared" ref="AI154" si="1337">IF(AI151=0,0,+AG154)</f>
        <v>0</v>
      </c>
      <c r="AJ154" s="7">
        <f>IF($C$10=$I$2,SUM(L154:AI154)*$C$6/12,0)</f>
        <v>0</v>
      </c>
      <c r="AK154" s="7">
        <f t="shared" ref="AK154" si="1338">IF(AK151=0,0,+AI154)</f>
        <v>0</v>
      </c>
      <c r="AL154" s="7">
        <f>IF($C$10=$I$2,SUM(L154:AK154)*$C$6/12,IF($C$10=$I$3,(L154+O154)*$C$6,0))</f>
        <v>0</v>
      </c>
      <c r="AM154" s="7">
        <f t="shared" ref="AM154" si="1339">SUM(L154:AL154)</f>
        <v>0</v>
      </c>
      <c r="AN154" s="6">
        <f>+AN151+P154+R154+T154+V154+X154+Z154+AB154+AD154+AF154+AH154+AJ154+AL154</f>
        <v>0</v>
      </c>
      <c r="AO154" s="6">
        <f>+AO151+O154+Q154+S154+U154+W154+Y154+AA154+AC154+AE154+AG154+AI154+AK154</f>
        <v>0</v>
      </c>
      <c r="AP154" s="6">
        <f>+AP151+(AP151*$C$5)</f>
        <v>0</v>
      </c>
      <c r="AQ154" s="6">
        <f>+AP154-(AP154*$C$7)</f>
        <v>0</v>
      </c>
      <c r="AR154" s="22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23"/>
      <c r="BU154" s="23"/>
      <c r="BV154" s="23"/>
      <c r="BW154" s="23"/>
      <c r="BX154" s="23"/>
      <c r="BY154" s="23"/>
      <c r="BZ154" s="23"/>
      <c r="CA154" s="23"/>
      <c r="CB154" s="23"/>
    </row>
    <row r="155" spans="7:80" s="19" customFormat="1" x14ac:dyDescent="0.25">
      <c r="G155" s="22" t="s">
        <v>16</v>
      </c>
      <c r="H155" s="9"/>
      <c r="I155" s="21">
        <f t="shared" ref="I155" si="1340">IF(O155=$C$11,P155,IF($C$11=Q155,R155,IF(S155=$C$11,T155,IF(U155=$C$11,V155,IF(W155=$C$11,X155,IF(Y155=$C$11,Z155,IF(AA155=$C$11,AB155,IF(AC155=$C$11,AD155,IF(AE155=$C$11,AF155,IF(AG155=$C$11,AH155,IF(AI155=$C$11,AJ155,IF($C$11=AK155,AL155,0))))))))))))</f>
        <v>0</v>
      </c>
      <c r="J155" s="21"/>
      <c r="K155" s="5"/>
      <c r="L155" s="21"/>
      <c r="M155" s="26"/>
      <c r="N155" s="26"/>
      <c r="O155" s="15">
        <f t="shared" ref="O155" si="1341">+O152+12</f>
        <v>541</v>
      </c>
      <c r="P155" s="21">
        <f>SUM($L154:P154)</f>
        <v>0</v>
      </c>
      <c r="Q155" s="15">
        <f t="shared" ref="Q155" si="1342">+O155+1</f>
        <v>542</v>
      </c>
      <c r="R155" s="21">
        <f>SUM($L154:R154)</f>
        <v>0</v>
      </c>
      <c r="S155" s="15">
        <f t="shared" ref="S155" si="1343">+Q155+1</f>
        <v>543</v>
      </c>
      <c r="T155" s="21">
        <f>SUM($L154:T154)</f>
        <v>0</v>
      </c>
      <c r="U155" s="15">
        <f t="shared" ref="U155" si="1344">+S155+1</f>
        <v>544</v>
      </c>
      <c r="V155" s="21">
        <f>SUM($L154:V154)</f>
        <v>0</v>
      </c>
      <c r="W155" s="15">
        <f t="shared" ref="W155" si="1345">+U155+1</f>
        <v>545</v>
      </c>
      <c r="X155" s="21">
        <f>SUM($L154:X154)</f>
        <v>0</v>
      </c>
      <c r="Y155" s="15">
        <f t="shared" ref="Y155" si="1346">+W155+1</f>
        <v>546</v>
      </c>
      <c r="Z155" s="21">
        <f>SUM($L154:Z154)</f>
        <v>0</v>
      </c>
      <c r="AA155" s="15">
        <f t="shared" ref="AA155" si="1347">+Y155+1</f>
        <v>547</v>
      </c>
      <c r="AB155" s="21">
        <f>SUM($L154:AB154)</f>
        <v>0</v>
      </c>
      <c r="AC155" s="15">
        <f t="shared" ref="AC155" si="1348">+AA155+1</f>
        <v>548</v>
      </c>
      <c r="AD155" s="21">
        <f>SUM($L154:AD154)</f>
        <v>0</v>
      </c>
      <c r="AE155" s="15">
        <f t="shared" ref="AE155" si="1349">+AC155+1</f>
        <v>549</v>
      </c>
      <c r="AF155" s="21">
        <f>SUM($L154:AF154)</f>
        <v>0</v>
      </c>
      <c r="AG155" s="15">
        <f t="shared" ref="AG155" si="1350">+AE155+1</f>
        <v>550</v>
      </c>
      <c r="AH155" s="21">
        <f>SUM($L154:AH154)</f>
        <v>0</v>
      </c>
      <c r="AI155" s="15">
        <f t="shared" ref="AI155" si="1351">+AG155+1</f>
        <v>551</v>
      </c>
      <c r="AJ155" s="21">
        <f>SUM($L154:AJ154)</f>
        <v>0</v>
      </c>
      <c r="AK155" s="15">
        <f t="shared" ref="AK155" si="1352">+AI155+1</f>
        <v>552</v>
      </c>
      <c r="AL155" s="21">
        <f>SUM($L154:AL154)</f>
        <v>0</v>
      </c>
      <c r="AM155" s="21"/>
      <c r="AN155" s="20"/>
      <c r="AO155" s="20"/>
      <c r="AP155" s="20"/>
      <c r="AQ155" s="20"/>
      <c r="AR155" s="22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23"/>
      <c r="BU155" s="23"/>
      <c r="BV155" s="23"/>
      <c r="BW155" s="23"/>
      <c r="BX155" s="23"/>
      <c r="BY155" s="23"/>
      <c r="BZ155" s="23"/>
      <c r="CA155" s="23"/>
      <c r="CB155" s="23"/>
    </row>
    <row r="156" spans="7:80" s="19" customFormat="1" x14ac:dyDescent="0.25">
      <c r="G156" s="25" t="s">
        <v>17</v>
      </c>
      <c r="H156" s="28">
        <f t="shared" ref="H156" si="1353">IF(O155=$C$11,P156,IF($C$11=Q155,R156,IF(S155=$C$11,T156,IF(U155=$C$11,V156,IF(W155=$C$11,X156,IF(Y155=$C$11,Z156,IF(AA155=$C$11,AB156,IF(AC155=$C$11,AD156,IF(AE155=$C$11,AF156,IF(AG155=$C$11,AH156,IF(AI155=$C$11,AJ156,IF($C$11=AK155,AL156,0))))))))))))</f>
        <v>0</v>
      </c>
      <c r="I156" s="31"/>
      <c r="J156" s="32"/>
      <c r="K156" s="31"/>
      <c r="L156" s="28"/>
      <c r="M156" s="26">
        <f t="shared" ref="M156" si="1354">+AN151</f>
        <v>0</v>
      </c>
      <c r="N156" s="26"/>
      <c r="O156" s="27">
        <f t="shared" ref="O156" si="1355">+O154</f>
        <v>0</v>
      </c>
      <c r="P156" s="28">
        <f t="shared" ref="P156" si="1356">+M156+P154</f>
        <v>0</v>
      </c>
      <c r="Q156" s="27">
        <f t="shared" ref="Q156:AL156" si="1357">+Q154+O156</f>
        <v>0</v>
      </c>
      <c r="R156" s="28">
        <f t="shared" si="1357"/>
        <v>0</v>
      </c>
      <c r="S156" s="27">
        <f t="shared" si="1357"/>
        <v>0</v>
      </c>
      <c r="T156" s="28">
        <f t="shared" si="1357"/>
        <v>0</v>
      </c>
      <c r="U156" s="27">
        <f t="shared" si="1357"/>
        <v>0</v>
      </c>
      <c r="V156" s="28">
        <f t="shared" si="1357"/>
        <v>0</v>
      </c>
      <c r="W156" s="27">
        <f t="shared" si="1357"/>
        <v>0</v>
      </c>
      <c r="X156" s="28">
        <f t="shared" si="1357"/>
        <v>0</v>
      </c>
      <c r="Y156" s="27">
        <f t="shared" si="1357"/>
        <v>0</v>
      </c>
      <c r="Z156" s="28">
        <f t="shared" si="1357"/>
        <v>0</v>
      </c>
      <c r="AA156" s="27">
        <f t="shared" si="1357"/>
        <v>0</v>
      </c>
      <c r="AB156" s="28">
        <f t="shared" si="1357"/>
        <v>0</v>
      </c>
      <c r="AC156" s="27">
        <f t="shared" si="1357"/>
        <v>0</v>
      </c>
      <c r="AD156" s="28">
        <f t="shared" si="1357"/>
        <v>0</v>
      </c>
      <c r="AE156" s="27">
        <f t="shared" si="1357"/>
        <v>0</v>
      </c>
      <c r="AF156" s="28">
        <f t="shared" si="1357"/>
        <v>0</v>
      </c>
      <c r="AG156" s="27">
        <f t="shared" si="1357"/>
        <v>0</v>
      </c>
      <c r="AH156" s="28">
        <f t="shared" si="1357"/>
        <v>0</v>
      </c>
      <c r="AI156" s="27">
        <f t="shared" si="1357"/>
        <v>0</v>
      </c>
      <c r="AJ156" s="28">
        <f t="shared" si="1357"/>
        <v>0</v>
      </c>
      <c r="AK156" s="27">
        <f t="shared" si="1357"/>
        <v>0</v>
      </c>
      <c r="AL156" s="28">
        <f t="shared" si="1357"/>
        <v>0</v>
      </c>
      <c r="AM156" s="28"/>
      <c r="AN156" s="26"/>
      <c r="AO156" s="26"/>
      <c r="AP156" s="20"/>
      <c r="AQ156" s="20"/>
      <c r="AR156" s="22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23"/>
      <c r="BU156" s="23"/>
      <c r="BV156" s="23"/>
      <c r="BW156" s="23"/>
      <c r="BX156" s="23"/>
      <c r="BY156" s="23"/>
      <c r="BZ156" s="23"/>
      <c r="CA156" s="23"/>
      <c r="CB156" s="23"/>
    </row>
    <row r="157" spans="7:80" s="19" customFormat="1" x14ac:dyDescent="0.25">
      <c r="G157" s="8"/>
      <c r="H157" s="10"/>
      <c r="I157" s="21"/>
      <c r="J157" s="21"/>
      <c r="K157" s="3">
        <f t="shared" ref="K157" si="1358">+K154+1</f>
        <v>47</v>
      </c>
      <c r="L157" s="7">
        <f t="shared" ref="L157" si="1359">+AM154</f>
        <v>0</v>
      </c>
      <c r="M157" s="26"/>
      <c r="N157" s="26"/>
      <c r="O157" s="7">
        <f t="shared" ref="O157" si="1360">IF($C$5=0,O154,O154+(O154*$C$5))</f>
        <v>0</v>
      </c>
      <c r="P157" s="7">
        <f>IF($C$10=$I$2,+(L157+O157)*$C$6/12,0)</f>
        <v>0</v>
      </c>
      <c r="Q157" s="7">
        <f t="shared" ref="Q157" si="1361">IF(Q154=0,0,+O157)</f>
        <v>0</v>
      </c>
      <c r="R157" s="7">
        <f>IF($C$10=$I$2,+SUM(L157:Q157)*$C$6/12,0)</f>
        <v>0</v>
      </c>
      <c r="S157" s="7">
        <f t="shared" ref="S157" si="1362">IF(S154=0,0,+Q157)</f>
        <v>0</v>
      </c>
      <c r="T157" s="7">
        <f>IF($C$10=$I$2,SUM(L157:S157)*$C$6/12,0)</f>
        <v>0</v>
      </c>
      <c r="U157" s="7">
        <f t="shared" ref="U157" si="1363">IF(U154=0,0,+S157)</f>
        <v>0</v>
      </c>
      <c r="V157" s="7">
        <f>IF($C$10=$I$2,SUM(L157:U157)*$C$6/12,0)</f>
        <v>0</v>
      </c>
      <c r="W157" s="7">
        <f t="shared" ref="W157" si="1364">IF(W154=0,0,+U157)</f>
        <v>0</v>
      </c>
      <c r="X157" s="7">
        <f>IF($C$10=$I$2,SUM(L157:W157)*$C$6/12,0)</f>
        <v>0</v>
      </c>
      <c r="Y157" s="7">
        <f t="shared" ref="Y157" si="1365">IF(Y154=0,0,+W157)</f>
        <v>0</v>
      </c>
      <c r="Z157" s="7">
        <f>IF($C$10=$I$2,SUM(L157:Y157)*$C$6/12,0)</f>
        <v>0</v>
      </c>
      <c r="AA157" s="7">
        <f t="shared" ref="AA157" si="1366">IF(AA154=0,0,+Y157)</f>
        <v>0</v>
      </c>
      <c r="AB157" s="7">
        <f>IF($C$10=$I$2,SUM(L157:AA157)*$C$6/12,0)</f>
        <v>0</v>
      </c>
      <c r="AC157" s="7">
        <f t="shared" ref="AC157" si="1367">IF(AC154=0,0,+AA157)</f>
        <v>0</v>
      </c>
      <c r="AD157" s="7">
        <f>IF($C$10=$I$2,SUM(L157:AC157)*$C$6/12,0)</f>
        <v>0</v>
      </c>
      <c r="AE157" s="7">
        <f t="shared" ref="AE157" si="1368">IF(AE154=0,0,+AC157)</f>
        <v>0</v>
      </c>
      <c r="AF157" s="7">
        <f>IF($C$10=$I$2,SUM(L157:AE157)*$C$6/12,0)</f>
        <v>0</v>
      </c>
      <c r="AG157" s="7">
        <f t="shared" ref="AG157" si="1369">IF(AG154=0,0,+AE157)</f>
        <v>0</v>
      </c>
      <c r="AH157" s="7">
        <f>IF($C$10=$I$2,SUM(L157:AG157)*$C$6/12,0)</f>
        <v>0</v>
      </c>
      <c r="AI157" s="7">
        <f t="shared" ref="AI157" si="1370">IF(AI154=0,0,+AG157)</f>
        <v>0</v>
      </c>
      <c r="AJ157" s="7">
        <f>IF($C$10=$I$2,SUM(L157:AI157)*$C$6/12,0)</f>
        <v>0</v>
      </c>
      <c r="AK157" s="7">
        <f t="shared" ref="AK157" si="1371">IF(AK154=0,0,+AI157)</f>
        <v>0</v>
      </c>
      <c r="AL157" s="7">
        <f>IF($C$10=$I$2,SUM(L157:AK157)*$C$6/12,IF($C$10=$I$3,(L157+O157)*$C$6,0))</f>
        <v>0</v>
      </c>
      <c r="AM157" s="7">
        <f t="shared" ref="AM157" si="1372">SUM(L157:AL157)</f>
        <v>0</v>
      </c>
      <c r="AN157" s="6">
        <f>+AN154+P157+R157+T157+V157+X157+Z157+AB157+AD157+AF157+AH157+AJ157+AL157</f>
        <v>0</v>
      </c>
      <c r="AO157" s="6">
        <f>+AO154+O157+Q157+S157+U157+W157+Y157+AA157+AC157+AE157+AG157+AI157+AK157</f>
        <v>0</v>
      </c>
      <c r="AP157" s="6">
        <f>+AP154+(AP154*$C$5)</f>
        <v>0</v>
      </c>
      <c r="AQ157" s="6">
        <f>+AP157-(AP157*$C$7)</f>
        <v>0</v>
      </c>
      <c r="AR157" s="22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23"/>
      <c r="BU157" s="23"/>
      <c r="BV157" s="23"/>
      <c r="BW157" s="23"/>
      <c r="BX157" s="23"/>
      <c r="BY157" s="23"/>
      <c r="BZ157" s="23"/>
      <c r="CA157" s="23"/>
      <c r="CB157" s="23"/>
    </row>
    <row r="158" spans="7:80" s="19" customFormat="1" x14ac:dyDescent="0.25">
      <c r="G158" s="22" t="s">
        <v>16</v>
      </c>
      <c r="H158" s="9"/>
      <c r="I158" s="21">
        <f t="shared" ref="I158" si="1373">IF(O158=$C$11,P158,IF($C$11=Q158,R158,IF(S158=$C$11,T158,IF(U158=$C$11,V158,IF(W158=$C$11,X158,IF(Y158=$C$11,Z158,IF(AA158=$C$11,AB158,IF(AC158=$C$11,AD158,IF(AE158=$C$11,AF158,IF(AG158=$C$11,AH158,IF(AI158=$C$11,AJ158,IF($C$11=AK158,AL158,0))))))))))))</f>
        <v>0</v>
      </c>
      <c r="J158" s="21"/>
      <c r="K158" s="5"/>
      <c r="L158" s="21"/>
      <c r="M158" s="26"/>
      <c r="N158" s="26"/>
      <c r="O158" s="15">
        <f t="shared" ref="O158" si="1374">+O155+12</f>
        <v>553</v>
      </c>
      <c r="P158" s="21">
        <f>SUM($L157:P157)</f>
        <v>0</v>
      </c>
      <c r="Q158" s="15">
        <f t="shared" ref="Q158" si="1375">+O158+1</f>
        <v>554</v>
      </c>
      <c r="R158" s="21">
        <f>SUM($L157:R157)</f>
        <v>0</v>
      </c>
      <c r="S158" s="15">
        <f t="shared" ref="S158" si="1376">+Q158+1</f>
        <v>555</v>
      </c>
      <c r="T158" s="21">
        <f>SUM($L157:T157)</f>
        <v>0</v>
      </c>
      <c r="U158" s="15">
        <f t="shared" ref="U158" si="1377">+S158+1</f>
        <v>556</v>
      </c>
      <c r="V158" s="21">
        <f>SUM($L157:V157)</f>
        <v>0</v>
      </c>
      <c r="W158" s="15">
        <f t="shared" ref="W158" si="1378">+U158+1</f>
        <v>557</v>
      </c>
      <c r="X158" s="21">
        <f>SUM($L157:X157)</f>
        <v>0</v>
      </c>
      <c r="Y158" s="15">
        <f t="shared" ref="Y158" si="1379">+W158+1</f>
        <v>558</v>
      </c>
      <c r="Z158" s="21">
        <f>SUM($L157:Z157)</f>
        <v>0</v>
      </c>
      <c r="AA158" s="15">
        <f t="shared" ref="AA158" si="1380">+Y158+1</f>
        <v>559</v>
      </c>
      <c r="AB158" s="21">
        <f>SUM($L157:AB157)</f>
        <v>0</v>
      </c>
      <c r="AC158" s="15">
        <f t="shared" ref="AC158" si="1381">+AA158+1</f>
        <v>560</v>
      </c>
      <c r="AD158" s="21">
        <f>SUM($L157:AD157)</f>
        <v>0</v>
      </c>
      <c r="AE158" s="15">
        <f t="shared" ref="AE158" si="1382">+AC158+1</f>
        <v>561</v>
      </c>
      <c r="AF158" s="21">
        <f>SUM($L157:AF157)</f>
        <v>0</v>
      </c>
      <c r="AG158" s="15">
        <f t="shared" ref="AG158" si="1383">+AE158+1</f>
        <v>562</v>
      </c>
      <c r="AH158" s="21">
        <f>SUM($L157:AH157)</f>
        <v>0</v>
      </c>
      <c r="AI158" s="15">
        <f t="shared" ref="AI158" si="1384">+AG158+1</f>
        <v>563</v>
      </c>
      <c r="AJ158" s="21">
        <f>SUM($L157:AJ157)</f>
        <v>0</v>
      </c>
      <c r="AK158" s="15">
        <f t="shared" ref="AK158" si="1385">+AI158+1</f>
        <v>564</v>
      </c>
      <c r="AL158" s="21">
        <f>SUM($L157:AL157)</f>
        <v>0</v>
      </c>
      <c r="AM158" s="21"/>
      <c r="AN158" s="20"/>
      <c r="AO158" s="20"/>
      <c r="AP158" s="20"/>
      <c r="AQ158" s="20"/>
      <c r="AR158" s="22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23"/>
      <c r="BU158" s="23"/>
      <c r="BV158" s="23"/>
      <c r="BW158" s="23"/>
      <c r="BX158" s="23"/>
      <c r="BY158" s="23"/>
      <c r="BZ158" s="23"/>
      <c r="CA158" s="23"/>
      <c r="CB158" s="23"/>
    </row>
    <row r="159" spans="7:80" s="19" customFormat="1" x14ac:dyDescent="0.25">
      <c r="G159" s="25" t="s">
        <v>17</v>
      </c>
      <c r="H159" s="28">
        <f t="shared" ref="H159" si="1386">IF(O158=$C$11,P159,IF($C$11=Q158,R159,IF(S158=$C$11,T159,IF(U158=$C$11,V159,IF(W158=$C$11,X159,IF(Y158=$C$11,Z159,IF(AA158=$C$11,AB159,IF(AC158=$C$11,AD159,IF(AE158=$C$11,AF159,IF(AG158=$C$11,AH159,IF(AI158=$C$11,AJ159,IF($C$11=AK158,AL159,0))))))))))))</f>
        <v>0</v>
      </c>
      <c r="I159" s="31"/>
      <c r="J159" s="32"/>
      <c r="K159" s="31"/>
      <c r="L159" s="28"/>
      <c r="M159" s="26">
        <f t="shared" ref="M159" si="1387">+AN154</f>
        <v>0</v>
      </c>
      <c r="N159" s="26"/>
      <c r="O159" s="27">
        <f t="shared" ref="O159" si="1388">+O157</f>
        <v>0</v>
      </c>
      <c r="P159" s="28">
        <f t="shared" ref="P159" si="1389">+M159+P157</f>
        <v>0</v>
      </c>
      <c r="Q159" s="27">
        <f t="shared" ref="Q159:AL159" si="1390">+Q157+O159</f>
        <v>0</v>
      </c>
      <c r="R159" s="28">
        <f t="shared" si="1390"/>
        <v>0</v>
      </c>
      <c r="S159" s="27">
        <f t="shared" si="1390"/>
        <v>0</v>
      </c>
      <c r="T159" s="28">
        <f t="shared" si="1390"/>
        <v>0</v>
      </c>
      <c r="U159" s="27">
        <f t="shared" si="1390"/>
        <v>0</v>
      </c>
      <c r="V159" s="28">
        <f t="shared" si="1390"/>
        <v>0</v>
      </c>
      <c r="W159" s="27">
        <f t="shared" si="1390"/>
        <v>0</v>
      </c>
      <c r="X159" s="28">
        <f t="shared" si="1390"/>
        <v>0</v>
      </c>
      <c r="Y159" s="27">
        <f t="shared" si="1390"/>
        <v>0</v>
      </c>
      <c r="Z159" s="28">
        <f t="shared" si="1390"/>
        <v>0</v>
      </c>
      <c r="AA159" s="27">
        <f t="shared" si="1390"/>
        <v>0</v>
      </c>
      <c r="AB159" s="28">
        <f t="shared" si="1390"/>
        <v>0</v>
      </c>
      <c r="AC159" s="27">
        <f t="shared" si="1390"/>
        <v>0</v>
      </c>
      <c r="AD159" s="28">
        <f t="shared" si="1390"/>
        <v>0</v>
      </c>
      <c r="AE159" s="27">
        <f t="shared" si="1390"/>
        <v>0</v>
      </c>
      <c r="AF159" s="28">
        <f t="shared" si="1390"/>
        <v>0</v>
      </c>
      <c r="AG159" s="27">
        <f t="shared" si="1390"/>
        <v>0</v>
      </c>
      <c r="AH159" s="28">
        <f t="shared" si="1390"/>
        <v>0</v>
      </c>
      <c r="AI159" s="27">
        <f t="shared" si="1390"/>
        <v>0</v>
      </c>
      <c r="AJ159" s="28">
        <f t="shared" si="1390"/>
        <v>0</v>
      </c>
      <c r="AK159" s="27">
        <f t="shared" si="1390"/>
        <v>0</v>
      </c>
      <c r="AL159" s="28">
        <f t="shared" si="1390"/>
        <v>0</v>
      </c>
      <c r="AM159" s="28"/>
      <c r="AN159" s="26"/>
      <c r="AO159" s="26"/>
      <c r="AP159" s="20"/>
      <c r="AQ159" s="20"/>
      <c r="AR159" s="22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23"/>
      <c r="BU159" s="23"/>
      <c r="BV159" s="23"/>
      <c r="BW159" s="23"/>
      <c r="BX159" s="23"/>
      <c r="BY159" s="23"/>
      <c r="BZ159" s="23"/>
      <c r="CA159" s="23"/>
      <c r="CB159" s="23"/>
    </row>
    <row r="160" spans="7:80" s="19" customFormat="1" x14ac:dyDescent="0.25">
      <c r="G160" s="8"/>
      <c r="H160" s="10"/>
      <c r="I160" s="21"/>
      <c r="J160" s="21"/>
      <c r="K160" s="3">
        <f t="shared" ref="K160" si="1391">+K157+1</f>
        <v>48</v>
      </c>
      <c r="L160" s="7">
        <f t="shared" ref="L160" si="1392">+AM157</f>
        <v>0</v>
      </c>
      <c r="M160" s="26"/>
      <c r="N160" s="26"/>
      <c r="O160" s="7">
        <f t="shared" ref="O160" si="1393">IF($C$5=0,O157,O157+(O157*$C$5))</f>
        <v>0</v>
      </c>
      <c r="P160" s="7">
        <f>IF($C$10=$I$2,+(L160+O160)*$C$6/12,0)</f>
        <v>0</v>
      </c>
      <c r="Q160" s="7">
        <f t="shared" ref="Q160" si="1394">IF(Q157=0,0,+O160)</f>
        <v>0</v>
      </c>
      <c r="R160" s="7">
        <f>IF($C$10=$I$2,+SUM(L160:Q160)*$C$6/12,0)</f>
        <v>0</v>
      </c>
      <c r="S160" s="7">
        <f t="shared" ref="S160" si="1395">IF(S157=0,0,+Q160)</f>
        <v>0</v>
      </c>
      <c r="T160" s="7">
        <f>IF($C$10=$I$2,SUM(L160:S160)*$C$6/12,0)</f>
        <v>0</v>
      </c>
      <c r="U160" s="7">
        <f t="shared" ref="U160" si="1396">IF(U157=0,0,+S160)</f>
        <v>0</v>
      </c>
      <c r="V160" s="7">
        <f>IF($C$10=$I$2,SUM(L160:U160)*$C$6/12,0)</f>
        <v>0</v>
      </c>
      <c r="W160" s="7">
        <f t="shared" ref="W160" si="1397">IF(W157=0,0,+U160)</f>
        <v>0</v>
      </c>
      <c r="X160" s="7">
        <f>IF($C$10=$I$2,SUM(L160:W160)*$C$6/12,0)</f>
        <v>0</v>
      </c>
      <c r="Y160" s="7">
        <f t="shared" ref="Y160" si="1398">IF(Y157=0,0,+W160)</f>
        <v>0</v>
      </c>
      <c r="Z160" s="7">
        <f>IF($C$10=$I$2,SUM(L160:Y160)*$C$6/12,0)</f>
        <v>0</v>
      </c>
      <c r="AA160" s="7">
        <f t="shared" ref="AA160" si="1399">IF(AA157=0,0,+Y160)</f>
        <v>0</v>
      </c>
      <c r="AB160" s="7">
        <f>IF($C$10=$I$2,SUM(L160:AA160)*$C$6/12,0)</f>
        <v>0</v>
      </c>
      <c r="AC160" s="7">
        <f t="shared" ref="AC160" si="1400">IF(AC157=0,0,+AA160)</f>
        <v>0</v>
      </c>
      <c r="AD160" s="7">
        <f>IF($C$10=$I$2,SUM(L160:AC160)*$C$6/12,0)</f>
        <v>0</v>
      </c>
      <c r="AE160" s="7">
        <f t="shared" ref="AE160" si="1401">IF(AE157=0,0,+AC160)</f>
        <v>0</v>
      </c>
      <c r="AF160" s="7">
        <f>IF($C$10=$I$2,SUM(L160:AE160)*$C$6/12,0)</f>
        <v>0</v>
      </c>
      <c r="AG160" s="7">
        <f t="shared" ref="AG160" si="1402">IF(AG157=0,0,+AE160)</f>
        <v>0</v>
      </c>
      <c r="AH160" s="7">
        <f>IF($C$10=$I$2,SUM(L160:AG160)*$C$6/12,0)</f>
        <v>0</v>
      </c>
      <c r="AI160" s="7">
        <f t="shared" ref="AI160" si="1403">IF(AI157=0,0,+AG160)</f>
        <v>0</v>
      </c>
      <c r="AJ160" s="7">
        <f>IF($C$10=$I$2,SUM(L160:AI160)*$C$6/12,0)</f>
        <v>0</v>
      </c>
      <c r="AK160" s="7">
        <f t="shared" ref="AK160" si="1404">IF(AK157=0,0,+AI160)</f>
        <v>0</v>
      </c>
      <c r="AL160" s="7">
        <f>IF($C$10=$I$2,SUM(L160:AK160)*$C$6/12,IF($C$10=$I$3,(L160+O160)*$C$6,0))</f>
        <v>0</v>
      </c>
      <c r="AM160" s="7">
        <f t="shared" ref="AM160" si="1405">SUM(L160:AL160)</f>
        <v>0</v>
      </c>
      <c r="AN160" s="6">
        <f>+AN157+P160+R160+T160+V160+X160+Z160+AB160+AD160+AF160+AH160+AJ160+AL160</f>
        <v>0</v>
      </c>
      <c r="AO160" s="6">
        <f>+AO157+O160+Q160+S160+U160+W160+Y160+AA160+AC160+AE160+AG160+AI160+AK160</f>
        <v>0</v>
      </c>
      <c r="AP160" s="6">
        <f>+AP157+(AP157*$C$5)</f>
        <v>0</v>
      </c>
      <c r="AQ160" s="6">
        <f>+AP160-(AP160*$C$7)</f>
        <v>0</v>
      </c>
      <c r="AR160" s="22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23"/>
      <c r="BU160" s="23"/>
      <c r="BV160" s="23"/>
      <c r="BW160" s="23"/>
      <c r="BX160" s="23"/>
      <c r="BY160" s="23"/>
      <c r="BZ160" s="23"/>
      <c r="CA160" s="23"/>
      <c r="CB160" s="23"/>
    </row>
    <row r="161" spans="7:80" s="19" customFormat="1" x14ac:dyDescent="0.25">
      <c r="G161" s="22" t="s">
        <v>16</v>
      </c>
      <c r="H161" s="9"/>
      <c r="I161" s="21">
        <f t="shared" ref="I161" si="1406">IF(O161=$C$11,P161,IF($C$11=Q161,R161,IF(S161=$C$11,T161,IF(U161=$C$11,V161,IF(W161=$C$11,X161,IF(Y161=$C$11,Z161,IF(AA161=$C$11,AB161,IF(AC161=$C$11,AD161,IF(AE161=$C$11,AF161,IF(AG161=$C$11,AH161,IF(AI161=$C$11,AJ161,IF($C$11=AK161,AL161,0))))))))))))</f>
        <v>0</v>
      </c>
      <c r="J161" s="21"/>
      <c r="K161" s="5"/>
      <c r="L161" s="21"/>
      <c r="M161" s="26"/>
      <c r="N161" s="26"/>
      <c r="O161" s="15">
        <f t="shared" ref="O161" si="1407">+O158+12</f>
        <v>565</v>
      </c>
      <c r="P161" s="21">
        <f>SUM($L160:P160)</f>
        <v>0</v>
      </c>
      <c r="Q161" s="15">
        <f t="shared" ref="Q161" si="1408">+O161+1</f>
        <v>566</v>
      </c>
      <c r="R161" s="21">
        <f>SUM($L160:R160)</f>
        <v>0</v>
      </c>
      <c r="S161" s="15">
        <f t="shared" ref="S161" si="1409">+Q161+1</f>
        <v>567</v>
      </c>
      <c r="T161" s="21">
        <f>SUM($L160:T160)</f>
        <v>0</v>
      </c>
      <c r="U161" s="15">
        <f t="shared" ref="U161" si="1410">+S161+1</f>
        <v>568</v>
      </c>
      <c r="V161" s="21">
        <f>SUM($L160:V160)</f>
        <v>0</v>
      </c>
      <c r="W161" s="15">
        <f t="shared" ref="W161" si="1411">+U161+1</f>
        <v>569</v>
      </c>
      <c r="X161" s="21">
        <f>SUM($L160:X160)</f>
        <v>0</v>
      </c>
      <c r="Y161" s="15">
        <f t="shared" ref="Y161" si="1412">+W161+1</f>
        <v>570</v>
      </c>
      <c r="Z161" s="21">
        <f>SUM($L160:Z160)</f>
        <v>0</v>
      </c>
      <c r="AA161" s="15">
        <f t="shared" ref="AA161" si="1413">+Y161+1</f>
        <v>571</v>
      </c>
      <c r="AB161" s="21">
        <f>SUM($L160:AB160)</f>
        <v>0</v>
      </c>
      <c r="AC161" s="15">
        <f t="shared" ref="AC161" si="1414">+AA161+1</f>
        <v>572</v>
      </c>
      <c r="AD161" s="21">
        <f>SUM($L160:AD160)</f>
        <v>0</v>
      </c>
      <c r="AE161" s="15">
        <f t="shared" ref="AE161" si="1415">+AC161+1</f>
        <v>573</v>
      </c>
      <c r="AF161" s="21">
        <f>SUM($L160:AF160)</f>
        <v>0</v>
      </c>
      <c r="AG161" s="15">
        <f t="shared" ref="AG161" si="1416">+AE161+1</f>
        <v>574</v>
      </c>
      <c r="AH161" s="21">
        <f>SUM($L160:AH160)</f>
        <v>0</v>
      </c>
      <c r="AI161" s="15">
        <f t="shared" ref="AI161" si="1417">+AG161+1</f>
        <v>575</v>
      </c>
      <c r="AJ161" s="21">
        <f>SUM($L160:AJ160)</f>
        <v>0</v>
      </c>
      <c r="AK161" s="15">
        <f t="shared" ref="AK161" si="1418">+AI161+1</f>
        <v>576</v>
      </c>
      <c r="AL161" s="21">
        <f>SUM($L160:AL160)</f>
        <v>0</v>
      </c>
      <c r="AM161" s="21"/>
      <c r="AN161" s="20"/>
      <c r="AO161" s="20"/>
      <c r="AP161" s="20"/>
      <c r="AQ161" s="20"/>
      <c r="AR161" s="22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23"/>
      <c r="BU161" s="23"/>
      <c r="BV161" s="23"/>
      <c r="BW161" s="23"/>
      <c r="BX161" s="23"/>
      <c r="BY161" s="23"/>
      <c r="BZ161" s="23"/>
      <c r="CA161" s="23"/>
      <c r="CB161" s="23"/>
    </row>
    <row r="162" spans="7:80" s="19" customFormat="1" x14ac:dyDescent="0.25">
      <c r="G162" s="25" t="s">
        <v>17</v>
      </c>
      <c r="H162" s="28">
        <f t="shared" ref="H162" si="1419">IF(O161=$C$11,P162,IF($C$11=Q161,R162,IF(S161=$C$11,T162,IF(U161=$C$11,V162,IF(W161=$C$11,X162,IF(Y161=$C$11,Z162,IF(AA161=$C$11,AB162,IF(AC161=$C$11,AD162,IF(AE161=$C$11,AF162,IF(AG161=$C$11,AH162,IF(AI161=$C$11,AJ162,IF($C$11=AK161,AL162,0))))))))))))</f>
        <v>0</v>
      </c>
      <c r="I162" s="31"/>
      <c r="J162" s="32"/>
      <c r="K162" s="31"/>
      <c r="L162" s="28"/>
      <c r="M162" s="26">
        <f t="shared" ref="M162" si="1420">+AN157</f>
        <v>0</v>
      </c>
      <c r="N162" s="26"/>
      <c r="O162" s="27">
        <f t="shared" ref="O162" si="1421">+O160</f>
        <v>0</v>
      </c>
      <c r="P162" s="28">
        <f t="shared" ref="P162" si="1422">+M162+P160</f>
        <v>0</v>
      </c>
      <c r="Q162" s="27">
        <f t="shared" ref="Q162:AL162" si="1423">+Q160+O162</f>
        <v>0</v>
      </c>
      <c r="R162" s="28">
        <f t="shared" si="1423"/>
        <v>0</v>
      </c>
      <c r="S162" s="27">
        <f t="shared" si="1423"/>
        <v>0</v>
      </c>
      <c r="T162" s="28">
        <f t="shared" si="1423"/>
        <v>0</v>
      </c>
      <c r="U162" s="27">
        <f t="shared" si="1423"/>
        <v>0</v>
      </c>
      <c r="V162" s="28">
        <f t="shared" si="1423"/>
        <v>0</v>
      </c>
      <c r="W162" s="27">
        <f t="shared" si="1423"/>
        <v>0</v>
      </c>
      <c r="X162" s="28">
        <f t="shared" si="1423"/>
        <v>0</v>
      </c>
      <c r="Y162" s="27">
        <f t="shared" si="1423"/>
        <v>0</v>
      </c>
      <c r="Z162" s="28">
        <f t="shared" si="1423"/>
        <v>0</v>
      </c>
      <c r="AA162" s="27">
        <f t="shared" si="1423"/>
        <v>0</v>
      </c>
      <c r="AB162" s="28">
        <f t="shared" si="1423"/>
        <v>0</v>
      </c>
      <c r="AC162" s="27">
        <f t="shared" si="1423"/>
        <v>0</v>
      </c>
      <c r="AD162" s="28">
        <f t="shared" si="1423"/>
        <v>0</v>
      </c>
      <c r="AE162" s="27">
        <f t="shared" si="1423"/>
        <v>0</v>
      </c>
      <c r="AF162" s="28">
        <f t="shared" si="1423"/>
        <v>0</v>
      </c>
      <c r="AG162" s="27">
        <f t="shared" si="1423"/>
        <v>0</v>
      </c>
      <c r="AH162" s="28">
        <f t="shared" si="1423"/>
        <v>0</v>
      </c>
      <c r="AI162" s="27">
        <f t="shared" si="1423"/>
        <v>0</v>
      </c>
      <c r="AJ162" s="28">
        <f t="shared" si="1423"/>
        <v>0</v>
      </c>
      <c r="AK162" s="27">
        <f t="shared" si="1423"/>
        <v>0</v>
      </c>
      <c r="AL162" s="28">
        <f t="shared" si="1423"/>
        <v>0</v>
      </c>
      <c r="AM162" s="28"/>
      <c r="AN162" s="26"/>
      <c r="AO162" s="26"/>
      <c r="AP162" s="20"/>
      <c r="AQ162" s="20"/>
      <c r="AR162" s="22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23"/>
      <c r="BU162" s="23"/>
      <c r="BV162" s="23"/>
      <c r="BW162" s="23"/>
      <c r="BX162" s="23"/>
      <c r="BY162" s="23"/>
      <c r="BZ162" s="23"/>
      <c r="CA162" s="23"/>
      <c r="CB162" s="23"/>
    </row>
    <row r="163" spans="7:80" s="19" customFormat="1" x14ac:dyDescent="0.25">
      <c r="G163" s="8"/>
      <c r="H163" s="10"/>
      <c r="I163" s="21"/>
      <c r="J163" s="21"/>
      <c r="K163" s="3">
        <f t="shared" ref="K163" si="1424">+K160+1</f>
        <v>49</v>
      </c>
      <c r="L163" s="7">
        <f t="shared" ref="L163" si="1425">+AM160</f>
        <v>0</v>
      </c>
      <c r="M163" s="26"/>
      <c r="N163" s="26"/>
      <c r="O163" s="7">
        <f t="shared" ref="O163" si="1426">IF($C$5=0,O160,O160+(O160*$C$5))</f>
        <v>0</v>
      </c>
      <c r="P163" s="7">
        <f>IF($C$10=$I$2,+(L163+O163)*$C$6/12,0)</f>
        <v>0</v>
      </c>
      <c r="Q163" s="7">
        <f t="shared" ref="Q163" si="1427">IF(Q160=0,0,+O163)</f>
        <v>0</v>
      </c>
      <c r="R163" s="7">
        <f>IF($C$10=$I$2,+SUM(L163:Q163)*$C$6/12,0)</f>
        <v>0</v>
      </c>
      <c r="S163" s="7">
        <f t="shared" ref="S163" si="1428">IF(S160=0,0,+Q163)</f>
        <v>0</v>
      </c>
      <c r="T163" s="7">
        <f>IF($C$10=$I$2,SUM(L163:S163)*$C$6/12,0)</f>
        <v>0</v>
      </c>
      <c r="U163" s="7">
        <f t="shared" ref="U163" si="1429">IF(U160=0,0,+S163)</f>
        <v>0</v>
      </c>
      <c r="V163" s="7">
        <f>IF($C$10=$I$2,SUM(L163:U163)*$C$6/12,0)</f>
        <v>0</v>
      </c>
      <c r="W163" s="7">
        <f t="shared" ref="W163" si="1430">IF(W160=0,0,+U163)</f>
        <v>0</v>
      </c>
      <c r="X163" s="7">
        <f>IF($C$10=$I$2,SUM(L163:W163)*$C$6/12,0)</f>
        <v>0</v>
      </c>
      <c r="Y163" s="7">
        <f t="shared" ref="Y163" si="1431">IF(Y160=0,0,+W163)</f>
        <v>0</v>
      </c>
      <c r="Z163" s="7">
        <f>IF($C$10=$I$2,SUM(L163:Y163)*$C$6/12,0)</f>
        <v>0</v>
      </c>
      <c r="AA163" s="7">
        <f t="shared" ref="AA163" si="1432">IF(AA160=0,0,+Y163)</f>
        <v>0</v>
      </c>
      <c r="AB163" s="7">
        <f>IF($C$10=$I$2,SUM(L163:AA163)*$C$6/12,0)</f>
        <v>0</v>
      </c>
      <c r="AC163" s="7">
        <f t="shared" ref="AC163" si="1433">IF(AC160=0,0,+AA163)</f>
        <v>0</v>
      </c>
      <c r="AD163" s="7">
        <f>IF($C$10=$I$2,SUM(L163:AC163)*$C$6/12,0)</f>
        <v>0</v>
      </c>
      <c r="AE163" s="7">
        <f t="shared" ref="AE163" si="1434">IF(AE160=0,0,+AC163)</f>
        <v>0</v>
      </c>
      <c r="AF163" s="7">
        <f>IF($C$10=$I$2,SUM(L163:AE163)*$C$6/12,0)</f>
        <v>0</v>
      </c>
      <c r="AG163" s="7">
        <f t="shared" ref="AG163" si="1435">IF(AG160=0,0,+AE163)</f>
        <v>0</v>
      </c>
      <c r="AH163" s="7">
        <f>IF($C$10=$I$2,SUM(L163:AG163)*$C$6/12,0)</f>
        <v>0</v>
      </c>
      <c r="AI163" s="7">
        <f t="shared" ref="AI163" si="1436">IF(AI160=0,0,+AG163)</f>
        <v>0</v>
      </c>
      <c r="AJ163" s="7">
        <f>IF($C$10=$I$2,SUM(L163:AI163)*$C$6/12,0)</f>
        <v>0</v>
      </c>
      <c r="AK163" s="7">
        <f t="shared" ref="AK163" si="1437">IF(AK160=0,0,+AI163)</f>
        <v>0</v>
      </c>
      <c r="AL163" s="7">
        <f>IF($C$10=$I$2,SUM(L163:AK163)*$C$6/12,IF($C$10=$I$3,(L163+O163)*$C$6,0))</f>
        <v>0</v>
      </c>
      <c r="AM163" s="7">
        <f t="shared" ref="AM163" si="1438">SUM(L163:AL163)</f>
        <v>0</v>
      </c>
      <c r="AN163" s="6">
        <f>+AN160+P163+R163+T163+V163+X163+Z163+AB163+AD163+AF163+AH163+AJ163+AL163</f>
        <v>0</v>
      </c>
      <c r="AO163" s="6">
        <f>+AO160+O163+Q163+S163+U163+W163+Y163+AA163+AC163+AE163+AG163+AI163+AK163</f>
        <v>0</v>
      </c>
      <c r="AP163" s="6">
        <f>+AP160+(AP160*$C$5)</f>
        <v>0</v>
      </c>
      <c r="AQ163" s="6">
        <f>+AP163-(AP163*$C$7)</f>
        <v>0</v>
      </c>
      <c r="AR163" s="22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23"/>
      <c r="BU163" s="23"/>
      <c r="BV163" s="23"/>
      <c r="BW163" s="23"/>
      <c r="BX163" s="23"/>
      <c r="BY163" s="23"/>
      <c r="BZ163" s="23"/>
      <c r="CA163" s="23"/>
      <c r="CB163" s="23"/>
    </row>
    <row r="164" spans="7:80" s="19" customFormat="1" x14ac:dyDescent="0.25">
      <c r="G164" s="22" t="s">
        <v>16</v>
      </c>
      <c r="H164" s="9"/>
      <c r="I164" s="21">
        <f t="shared" ref="I164" si="1439">IF(O164=$C$11,P164,IF($C$11=Q164,R164,IF(S164=$C$11,T164,IF(U164=$C$11,V164,IF(W164=$C$11,X164,IF(Y164=$C$11,Z164,IF(AA164=$C$11,AB164,IF(AC164=$C$11,AD164,IF(AE164=$C$11,AF164,IF(AG164=$C$11,AH164,IF(AI164=$C$11,AJ164,IF($C$11=AK164,AL164,0))))))))))))</f>
        <v>0</v>
      </c>
      <c r="J164" s="21"/>
      <c r="K164" s="5"/>
      <c r="L164" s="21"/>
      <c r="M164" s="26"/>
      <c r="N164" s="26"/>
      <c r="O164" s="15">
        <f t="shared" ref="O164" si="1440">+O161+12</f>
        <v>577</v>
      </c>
      <c r="P164" s="21">
        <f>SUM($L163:P163)</f>
        <v>0</v>
      </c>
      <c r="Q164" s="15">
        <f t="shared" ref="Q164" si="1441">+O164+1</f>
        <v>578</v>
      </c>
      <c r="R164" s="21">
        <f>SUM($L163:R163)</f>
        <v>0</v>
      </c>
      <c r="S164" s="15">
        <f t="shared" ref="S164" si="1442">+Q164+1</f>
        <v>579</v>
      </c>
      <c r="T164" s="21">
        <f>SUM($L163:T163)</f>
        <v>0</v>
      </c>
      <c r="U164" s="15">
        <f t="shared" ref="U164" si="1443">+S164+1</f>
        <v>580</v>
      </c>
      <c r="V164" s="21">
        <f>SUM($L163:V163)</f>
        <v>0</v>
      </c>
      <c r="W164" s="15">
        <f t="shared" ref="W164" si="1444">+U164+1</f>
        <v>581</v>
      </c>
      <c r="X164" s="21">
        <f>SUM($L163:X163)</f>
        <v>0</v>
      </c>
      <c r="Y164" s="15">
        <f t="shared" ref="Y164" si="1445">+W164+1</f>
        <v>582</v>
      </c>
      <c r="Z164" s="21">
        <f>SUM($L163:Z163)</f>
        <v>0</v>
      </c>
      <c r="AA164" s="15">
        <f t="shared" ref="AA164" si="1446">+Y164+1</f>
        <v>583</v>
      </c>
      <c r="AB164" s="21">
        <f>SUM($L163:AB163)</f>
        <v>0</v>
      </c>
      <c r="AC164" s="15">
        <f t="shared" ref="AC164" si="1447">+AA164+1</f>
        <v>584</v>
      </c>
      <c r="AD164" s="21">
        <f>SUM($L163:AD163)</f>
        <v>0</v>
      </c>
      <c r="AE164" s="15">
        <f t="shared" ref="AE164" si="1448">+AC164+1</f>
        <v>585</v>
      </c>
      <c r="AF164" s="21">
        <f>SUM($L163:AF163)</f>
        <v>0</v>
      </c>
      <c r="AG164" s="15">
        <f t="shared" ref="AG164" si="1449">+AE164+1</f>
        <v>586</v>
      </c>
      <c r="AH164" s="21">
        <f>SUM($L163:AH163)</f>
        <v>0</v>
      </c>
      <c r="AI164" s="15">
        <f t="shared" ref="AI164" si="1450">+AG164+1</f>
        <v>587</v>
      </c>
      <c r="AJ164" s="21">
        <f>SUM($L163:AJ163)</f>
        <v>0</v>
      </c>
      <c r="AK164" s="15">
        <f t="shared" ref="AK164" si="1451">+AI164+1</f>
        <v>588</v>
      </c>
      <c r="AL164" s="21">
        <f>SUM($L163:AL163)</f>
        <v>0</v>
      </c>
      <c r="AM164" s="21"/>
      <c r="AN164" s="20"/>
      <c r="AO164" s="20"/>
      <c r="AP164" s="20"/>
      <c r="AQ164" s="20"/>
      <c r="AR164" s="22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23"/>
      <c r="BU164" s="23"/>
      <c r="BV164" s="23"/>
      <c r="BW164" s="23"/>
      <c r="BX164" s="23"/>
      <c r="BY164" s="23"/>
      <c r="BZ164" s="23"/>
      <c r="CA164" s="23"/>
      <c r="CB164" s="23"/>
    </row>
    <row r="165" spans="7:80" s="19" customFormat="1" x14ac:dyDescent="0.25">
      <c r="G165" s="25" t="s">
        <v>17</v>
      </c>
      <c r="H165" s="28">
        <f t="shared" ref="H165" si="1452">IF(O164=$C$11,P165,IF($C$11=Q164,R165,IF(S164=$C$11,T165,IF(U164=$C$11,V165,IF(W164=$C$11,X165,IF(Y164=$C$11,Z165,IF(AA164=$C$11,AB165,IF(AC164=$C$11,AD165,IF(AE164=$C$11,AF165,IF(AG164=$C$11,AH165,IF(AI164=$C$11,AJ165,IF($C$11=AK164,AL165,0))))))))))))</f>
        <v>0</v>
      </c>
      <c r="I165" s="31"/>
      <c r="J165" s="32"/>
      <c r="K165" s="31"/>
      <c r="L165" s="28"/>
      <c r="M165" s="26">
        <f t="shared" ref="M165" si="1453">+AN160</f>
        <v>0</v>
      </c>
      <c r="N165" s="26"/>
      <c r="O165" s="27">
        <f t="shared" ref="O165" si="1454">+O163</f>
        <v>0</v>
      </c>
      <c r="P165" s="28">
        <f t="shared" ref="P165" si="1455">+M165+P163</f>
        <v>0</v>
      </c>
      <c r="Q165" s="27">
        <f t="shared" ref="Q165:AL165" si="1456">+Q163+O165</f>
        <v>0</v>
      </c>
      <c r="R165" s="28">
        <f t="shared" si="1456"/>
        <v>0</v>
      </c>
      <c r="S165" s="27">
        <f t="shared" si="1456"/>
        <v>0</v>
      </c>
      <c r="T165" s="28">
        <f t="shared" si="1456"/>
        <v>0</v>
      </c>
      <c r="U165" s="27">
        <f t="shared" si="1456"/>
        <v>0</v>
      </c>
      <c r="V165" s="28">
        <f t="shared" si="1456"/>
        <v>0</v>
      </c>
      <c r="W165" s="27">
        <f t="shared" si="1456"/>
        <v>0</v>
      </c>
      <c r="X165" s="28">
        <f t="shared" si="1456"/>
        <v>0</v>
      </c>
      <c r="Y165" s="27">
        <f t="shared" si="1456"/>
        <v>0</v>
      </c>
      <c r="Z165" s="28">
        <f t="shared" si="1456"/>
        <v>0</v>
      </c>
      <c r="AA165" s="27">
        <f t="shared" si="1456"/>
        <v>0</v>
      </c>
      <c r="AB165" s="28">
        <f t="shared" si="1456"/>
        <v>0</v>
      </c>
      <c r="AC165" s="27">
        <f t="shared" si="1456"/>
        <v>0</v>
      </c>
      <c r="AD165" s="28">
        <f t="shared" si="1456"/>
        <v>0</v>
      </c>
      <c r="AE165" s="27">
        <f t="shared" si="1456"/>
        <v>0</v>
      </c>
      <c r="AF165" s="28">
        <f t="shared" si="1456"/>
        <v>0</v>
      </c>
      <c r="AG165" s="27">
        <f t="shared" si="1456"/>
        <v>0</v>
      </c>
      <c r="AH165" s="28">
        <f t="shared" si="1456"/>
        <v>0</v>
      </c>
      <c r="AI165" s="27">
        <f t="shared" si="1456"/>
        <v>0</v>
      </c>
      <c r="AJ165" s="28">
        <f t="shared" si="1456"/>
        <v>0</v>
      </c>
      <c r="AK165" s="27">
        <f t="shared" si="1456"/>
        <v>0</v>
      </c>
      <c r="AL165" s="28">
        <f t="shared" si="1456"/>
        <v>0</v>
      </c>
      <c r="AM165" s="28"/>
      <c r="AN165" s="26"/>
      <c r="AO165" s="26"/>
      <c r="AP165" s="20"/>
      <c r="AQ165" s="20"/>
      <c r="AR165" s="22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23"/>
      <c r="BU165" s="23"/>
      <c r="BV165" s="23"/>
      <c r="BW165" s="23"/>
      <c r="BX165" s="23"/>
      <c r="BY165" s="23"/>
      <c r="BZ165" s="23"/>
      <c r="CA165" s="23"/>
      <c r="CB165" s="23"/>
    </row>
    <row r="166" spans="7:80" s="19" customFormat="1" x14ac:dyDescent="0.25">
      <c r="G166" s="8"/>
      <c r="H166" s="10"/>
      <c r="I166" s="21"/>
      <c r="J166" s="21"/>
      <c r="K166" s="3">
        <f t="shared" ref="K166" si="1457">+K163+1</f>
        <v>50</v>
      </c>
      <c r="L166" s="7">
        <f t="shared" ref="L166" si="1458">+AM163</f>
        <v>0</v>
      </c>
      <c r="M166" s="26"/>
      <c r="N166" s="26"/>
      <c r="O166" s="7">
        <f t="shared" ref="O166" si="1459">IF($C$5=0,O163,O163+(O163*$C$5))</f>
        <v>0</v>
      </c>
      <c r="P166" s="7">
        <f>IF($C$10=$I$2,+(L166+O166)*$C$6/12,0)</f>
        <v>0</v>
      </c>
      <c r="Q166" s="7">
        <f t="shared" ref="Q166" si="1460">IF(Q163=0,0,+O166)</f>
        <v>0</v>
      </c>
      <c r="R166" s="7">
        <f>IF($C$10=$I$2,+SUM(L166:Q166)*$C$6/12,0)</f>
        <v>0</v>
      </c>
      <c r="S166" s="7">
        <f t="shared" ref="S166" si="1461">IF(S163=0,0,+Q166)</f>
        <v>0</v>
      </c>
      <c r="T166" s="7">
        <f>IF($C$10=$I$2,SUM(L166:S166)*$C$6/12,0)</f>
        <v>0</v>
      </c>
      <c r="U166" s="7">
        <f t="shared" ref="U166" si="1462">IF(U163=0,0,+S166)</f>
        <v>0</v>
      </c>
      <c r="V166" s="7">
        <f>IF($C$10=$I$2,SUM(L166:U166)*$C$6/12,0)</f>
        <v>0</v>
      </c>
      <c r="W166" s="7">
        <f t="shared" ref="W166" si="1463">IF(W163=0,0,+U166)</f>
        <v>0</v>
      </c>
      <c r="X166" s="7">
        <f>IF($C$10=$I$2,SUM(L166:W166)*$C$6/12,0)</f>
        <v>0</v>
      </c>
      <c r="Y166" s="7">
        <f t="shared" ref="Y166" si="1464">IF(Y163=0,0,+W166)</f>
        <v>0</v>
      </c>
      <c r="Z166" s="7">
        <f>IF($C$10=$I$2,SUM(L166:Y166)*$C$6/12,0)</f>
        <v>0</v>
      </c>
      <c r="AA166" s="7">
        <f t="shared" ref="AA166" si="1465">IF(AA163=0,0,+Y166)</f>
        <v>0</v>
      </c>
      <c r="AB166" s="7">
        <f>IF($C$10=$I$2,SUM(L166:AA166)*$C$6/12,0)</f>
        <v>0</v>
      </c>
      <c r="AC166" s="7">
        <f t="shared" ref="AC166" si="1466">IF(AC163=0,0,+AA166)</f>
        <v>0</v>
      </c>
      <c r="AD166" s="7">
        <f>IF($C$10=$I$2,SUM(L166:AC166)*$C$6/12,0)</f>
        <v>0</v>
      </c>
      <c r="AE166" s="7">
        <f t="shared" ref="AE166" si="1467">IF(AE163=0,0,+AC166)</f>
        <v>0</v>
      </c>
      <c r="AF166" s="7">
        <f>IF($C$10=$I$2,SUM(L166:AE166)*$C$6/12,0)</f>
        <v>0</v>
      </c>
      <c r="AG166" s="7">
        <f t="shared" ref="AG166" si="1468">IF(AG163=0,0,+AE166)</f>
        <v>0</v>
      </c>
      <c r="AH166" s="7">
        <f>IF($C$10=$I$2,SUM(L166:AG166)*$C$6/12,0)</f>
        <v>0</v>
      </c>
      <c r="AI166" s="7">
        <f t="shared" ref="AI166" si="1469">IF(AI163=0,0,+AG166)</f>
        <v>0</v>
      </c>
      <c r="AJ166" s="7">
        <f>IF($C$10=$I$2,SUM(L166:AI166)*$C$6/12,0)</f>
        <v>0</v>
      </c>
      <c r="AK166" s="7">
        <f t="shared" ref="AK166" si="1470">IF(AK163=0,0,+AI166)</f>
        <v>0</v>
      </c>
      <c r="AL166" s="7">
        <f>IF($C$10=$I$2,SUM(L166:AK166)*$C$6/12,IF($C$10=$I$3,(L166+O166)*$C$6,0))</f>
        <v>0</v>
      </c>
      <c r="AM166" s="7">
        <f t="shared" ref="AM166" si="1471">SUM(L166:AL166)</f>
        <v>0</v>
      </c>
      <c r="AN166" s="6">
        <f>+AN163+P166+R166+T166+V166+X166+Z166+AB166+AD166+AF166+AH166+AJ166+AL166</f>
        <v>0</v>
      </c>
      <c r="AO166" s="6">
        <f>+AO163+O166+Q166+S166+U166+W166+Y166+AA166+AC166+AE166+AG166+AI166+AK166</f>
        <v>0</v>
      </c>
      <c r="AP166" s="6">
        <f>+AP163+(AP163*$C$5)</f>
        <v>0</v>
      </c>
      <c r="AQ166" s="6">
        <f>+AP166-(AP166*$C$7)</f>
        <v>0</v>
      </c>
      <c r="AR166" s="22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23"/>
      <c r="BU166" s="23"/>
      <c r="BV166" s="23"/>
      <c r="BW166" s="23"/>
      <c r="BX166" s="23"/>
      <c r="BY166" s="23"/>
      <c r="BZ166" s="23"/>
      <c r="CA166" s="23"/>
      <c r="CB166" s="23"/>
    </row>
    <row r="167" spans="7:80" s="19" customFormat="1" x14ac:dyDescent="0.25">
      <c r="G167" s="22" t="s">
        <v>16</v>
      </c>
      <c r="H167" s="9"/>
      <c r="I167" s="21">
        <f t="shared" ref="I167" si="1472">IF(O167=$C$11,P167,IF($C$11=Q167,R167,IF(S167=$C$11,T167,IF(U167=$C$11,V167,IF(W167=$C$11,X167,IF(Y167=$C$11,Z167,IF(AA167=$C$11,AB167,IF(AC167=$C$11,AD167,IF(AE167=$C$11,AF167,IF(AG167=$C$11,AH167,IF(AI167=$C$11,AJ167,IF($C$11=AK167,AL167,0))))))))))))</f>
        <v>0</v>
      </c>
      <c r="J167" s="21"/>
      <c r="K167" s="5"/>
      <c r="L167" s="21"/>
      <c r="M167" s="26"/>
      <c r="N167" s="26"/>
      <c r="O167" s="15">
        <f t="shared" ref="O167" si="1473">+O164+12</f>
        <v>589</v>
      </c>
      <c r="P167" s="21">
        <f>SUM($L166:P166)</f>
        <v>0</v>
      </c>
      <c r="Q167" s="15">
        <f t="shared" ref="Q167" si="1474">+O167+1</f>
        <v>590</v>
      </c>
      <c r="R167" s="21">
        <f>SUM($L166:R166)</f>
        <v>0</v>
      </c>
      <c r="S167" s="15">
        <f t="shared" ref="S167" si="1475">+Q167+1</f>
        <v>591</v>
      </c>
      <c r="T167" s="21">
        <f>SUM($L166:T166)</f>
        <v>0</v>
      </c>
      <c r="U167" s="15">
        <f t="shared" ref="U167" si="1476">+S167+1</f>
        <v>592</v>
      </c>
      <c r="V167" s="21">
        <f>SUM($L166:V166)</f>
        <v>0</v>
      </c>
      <c r="W167" s="15">
        <f t="shared" ref="W167" si="1477">+U167+1</f>
        <v>593</v>
      </c>
      <c r="X167" s="21">
        <f>SUM($L166:X166)</f>
        <v>0</v>
      </c>
      <c r="Y167" s="15">
        <f t="shared" ref="Y167" si="1478">+W167+1</f>
        <v>594</v>
      </c>
      <c r="Z167" s="21">
        <f>SUM($L166:Z166)</f>
        <v>0</v>
      </c>
      <c r="AA167" s="15">
        <f t="shared" ref="AA167" si="1479">+Y167+1</f>
        <v>595</v>
      </c>
      <c r="AB167" s="21">
        <f>SUM($L166:AB166)</f>
        <v>0</v>
      </c>
      <c r="AC167" s="15">
        <f t="shared" ref="AC167" si="1480">+AA167+1</f>
        <v>596</v>
      </c>
      <c r="AD167" s="21">
        <f>SUM($L166:AD166)</f>
        <v>0</v>
      </c>
      <c r="AE167" s="15">
        <f t="shared" ref="AE167" si="1481">+AC167+1</f>
        <v>597</v>
      </c>
      <c r="AF167" s="21">
        <f>SUM($L166:AF166)</f>
        <v>0</v>
      </c>
      <c r="AG167" s="15">
        <f t="shared" ref="AG167" si="1482">+AE167+1</f>
        <v>598</v>
      </c>
      <c r="AH167" s="21">
        <f>SUM($L166:AH166)</f>
        <v>0</v>
      </c>
      <c r="AI167" s="15">
        <f t="shared" ref="AI167" si="1483">+AG167+1</f>
        <v>599</v>
      </c>
      <c r="AJ167" s="21">
        <f>SUM($L166:AJ166)</f>
        <v>0</v>
      </c>
      <c r="AK167" s="15">
        <f t="shared" ref="AK167" si="1484">+AI167+1</f>
        <v>600</v>
      </c>
      <c r="AL167" s="21">
        <f>SUM($L166:AL166)</f>
        <v>0</v>
      </c>
      <c r="AM167" s="21"/>
      <c r="AN167" s="20"/>
      <c r="AO167" s="20"/>
      <c r="AP167" s="20"/>
      <c r="AQ167" s="20"/>
      <c r="AR167" s="22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23"/>
      <c r="BU167" s="23"/>
      <c r="BV167" s="23"/>
      <c r="BW167" s="23"/>
      <c r="BX167" s="23"/>
      <c r="BY167" s="23"/>
      <c r="BZ167" s="23"/>
      <c r="CA167" s="23"/>
      <c r="CB167" s="23"/>
    </row>
    <row r="168" spans="7:80" s="19" customFormat="1" x14ac:dyDescent="0.25">
      <c r="G168" s="25" t="s">
        <v>17</v>
      </c>
      <c r="H168" s="28">
        <f t="shared" ref="H168" si="1485">IF(O167=$C$11,P168,IF($C$11=Q167,R168,IF(S167=$C$11,T168,IF(U167=$C$11,V168,IF(W167=$C$11,X168,IF(Y167=$C$11,Z168,IF(AA167=$C$11,AB168,IF(AC167=$C$11,AD168,IF(AE167=$C$11,AF168,IF(AG167=$C$11,AH168,IF(AI167=$C$11,AJ168,IF($C$11=AK167,AL168,0))))))))))))</f>
        <v>0</v>
      </c>
      <c r="I168" s="31"/>
      <c r="J168" s="32"/>
      <c r="K168" s="31"/>
      <c r="L168" s="28"/>
      <c r="M168" s="26">
        <f t="shared" ref="M168" si="1486">+AN163</f>
        <v>0</v>
      </c>
      <c r="N168" s="26"/>
      <c r="O168" s="27">
        <f t="shared" ref="O168" si="1487">+O166</f>
        <v>0</v>
      </c>
      <c r="P168" s="28">
        <f t="shared" ref="P168" si="1488">+M168+P166</f>
        <v>0</v>
      </c>
      <c r="Q168" s="27">
        <f t="shared" ref="Q168:AL168" si="1489">+Q166+O168</f>
        <v>0</v>
      </c>
      <c r="R168" s="28">
        <f t="shared" si="1489"/>
        <v>0</v>
      </c>
      <c r="S168" s="27">
        <f t="shared" si="1489"/>
        <v>0</v>
      </c>
      <c r="T168" s="28">
        <f t="shared" si="1489"/>
        <v>0</v>
      </c>
      <c r="U168" s="27">
        <f t="shared" si="1489"/>
        <v>0</v>
      </c>
      <c r="V168" s="28">
        <f t="shared" si="1489"/>
        <v>0</v>
      </c>
      <c r="W168" s="27">
        <f t="shared" si="1489"/>
        <v>0</v>
      </c>
      <c r="X168" s="28">
        <f t="shared" si="1489"/>
        <v>0</v>
      </c>
      <c r="Y168" s="27">
        <f t="shared" si="1489"/>
        <v>0</v>
      </c>
      <c r="Z168" s="28">
        <f t="shared" si="1489"/>
        <v>0</v>
      </c>
      <c r="AA168" s="27">
        <f t="shared" si="1489"/>
        <v>0</v>
      </c>
      <c r="AB168" s="28">
        <f t="shared" si="1489"/>
        <v>0</v>
      </c>
      <c r="AC168" s="27">
        <f t="shared" si="1489"/>
        <v>0</v>
      </c>
      <c r="AD168" s="28">
        <f t="shared" si="1489"/>
        <v>0</v>
      </c>
      <c r="AE168" s="27">
        <f t="shared" si="1489"/>
        <v>0</v>
      </c>
      <c r="AF168" s="28">
        <f t="shared" si="1489"/>
        <v>0</v>
      </c>
      <c r="AG168" s="27">
        <f t="shared" si="1489"/>
        <v>0</v>
      </c>
      <c r="AH168" s="28">
        <f t="shared" si="1489"/>
        <v>0</v>
      </c>
      <c r="AI168" s="27">
        <f t="shared" si="1489"/>
        <v>0</v>
      </c>
      <c r="AJ168" s="28">
        <f t="shared" si="1489"/>
        <v>0</v>
      </c>
      <c r="AK168" s="27">
        <f t="shared" si="1489"/>
        <v>0</v>
      </c>
      <c r="AL168" s="28">
        <f t="shared" si="1489"/>
        <v>0</v>
      </c>
      <c r="AM168" s="28"/>
      <c r="AN168" s="26"/>
      <c r="AO168" s="26"/>
      <c r="AP168" s="20"/>
      <c r="AQ168" s="26"/>
      <c r="AR168" s="22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23"/>
      <c r="BU168" s="23"/>
      <c r="BV168" s="23"/>
      <c r="BW168" s="23"/>
      <c r="BX168" s="23"/>
      <c r="BY168" s="23"/>
      <c r="BZ168" s="23"/>
      <c r="CA168" s="23"/>
      <c r="CB168" s="23"/>
    </row>
    <row r="169" spans="7:80" s="19" customFormat="1" x14ac:dyDescent="0.25">
      <c r="G169" s="8"/>
      <c r="H169" s="10"/>
      <c r="I169" s="21"/>
      <c r="J169" s="21"/>
      <c r="K169" s="3">
        <f t="shared" ref="K169" si="1490">+K166+1</f>
        <v>51</v>
      </c>
      <c r="L169" s="7">
        <f t="shared" ref="L169" si="1491">+AM166</f>
        <v>0</v>
      </c>
      <c r="M169" s="26"/>
      <c r="N169" s="26"/>
      <c r="O169" s="7">
        <f t="shared" ref="O169" si="1492">IF($C$5=0,O166,O166+(O166*$C$5))</f>
        <v>0</v>
      </c>
      <c r="P169" s="7">
        <f>IF($C$10=$I$2,+(L169+O169)*$C$6/12,0)</f>
        <v>0</v>
      </c>
      <c r="Q169" s="7">
        <f t="shared" ref="Q169" si="1493">IF(Q166=0,0,+O169)</f>
        <v>0</v>
      </c>
      <c r="R169" s="7">
        <f>IF($C$10=$I$2,+SUM(L169:Q169)*$C$6/12,0)</f>
        <v>0</v>
      </c>
      <c r="S169" s="7">
        <f t="shared" ref="S169" si="1494">IF(S166=0,0,+Q169)</f>
        <v>0</v>
      </c>
      <c r="T169" s="7">
        <f>IF($C$10=$I$2,SUM(L169:S169)*$C$6/12,0)</f>
        <v>0</v>
      </c>
      <c r="U169" s="7">
        <f t="shared" ref="U169" si="1495">IF(U166=0,0,+S169)</f>
        <v>0</v>
      </c>
      <c r="V169" s="7">
        <f>IF($C$10=$I$2,SUM(L169:U169)*$C$6/12,0)</f>
        <v>0</v>
      </c>
      <c r="W169" s="7">
        <f t="shared" ref="W169" si="1496">IF(W166=0,0,+U169)</f>
        <v>0</v>
      </c>
      <c r="X169" s="7">
        <f>IF($C$10=$I$2,SUM(L169:W169)*$C$6/12,0)</f>
        <v>0</v>
      </c>
      <c r="Y169" s="7">
        <f t="shared" ref="Y169" si="1497">IF(Y166=0,0,+W169)</f>
        <v>0</v>
      </c>
      <c r="Z169" s="7">
        <f>IF($C$10=$I$2,SUM(L169:Y169)*$C$6/12,0)</f>
        <v>0</v>
      </c>
      <c r="AA169" s="7">
        <f t="shared" ref="AA169" si="1498">IF(AA166=0,0,+Y169)</f>
        <v>0</v>
      </c>
      <c r="AB169" s="7">
        <f>IF($C$10=$I$2,SUM(L169:AA169)*$C$6/12,0)</f>
        <v>0</v>
      </c>
      <c r="AC169" s="7">
        <f t="shared" ref="AC169" si="1499">IF(AC166=0,0,+AA169)</f>
        <v>0</v>
      </c>
      <c r="AD169" s="7">
        <f>IF($C$10=$I$2,SUM(L169:AC169)*$C$6/12,0)</f>
        <v>0</v>
      </c>
      <c r="AE169" s="7">
        <f t="shared" ref="AE169" si="1500">IF(AE166=0,0,+AC169)</f>
        <v>0</v>
      </c>
      <c r="AF169" s="7">
        <f>IF($C$10=$I$2,SUM(L169:AE169)*$C$6/12,0)</f>
        <v>0</v>
      </c>
      <c r="AG169" s="7">
        <f t="shared" ref="AG169" si="1501">IF(AG166=0,0,+AE169)</f>
        <v>0</v>
      </c>
      <c r="AH169" s="7">
        <f>IF($C$10=$I$2,SUM(L169:AG169)*$C$6/12,0)</f>
        <v>0</v>
      </c>
      <c r="AI169" s="7">
        <f t="shared" ref="AI169" si="1502">IF(AI166=0,0,+AG169)</f>
        <v>0</v>
      </c>
      <c r="AJ169" s="7">
        <f>IF($C$10=$I$2,SUM(L169:AI169)*$C$6/12,0)</f>
        <v>0</v>
      </c>
      <c r="AK169" s="7">
        <f t="shared" ref="AK169" si="1503">IF(AK166=0,0,+AI169)</f>
        <v>0</v>
      </c>
      <c r="AL169" s="7">
        <f>IF($C$10=$I$2,SUM(L169:AK169)*$C$6/12,IF($C$10=$I$3,(L169+O169)*$C$6,0))</f>
        <v>0</v>
      </c>
      <c r="AM169" s="7">
        <f t="shared" ref="AM169" si="1504">SUM(L169:AL169)</f>
        <v>0</v>
      </c>
      <c r="AN169" s="6">
        <f>+AN166+P169+R169+T169+V169+X169+Z169+AB169+AD169+AF169+AH169+AJ169+AL169</f>
        <v>0</v>
      </c>
      <c r="AO169" s="6">
        <f>+AO166+O169+Q169+S169+U169+W169+Y169+AA169+AC169+AE169+AG169+AI169+AK169</f>
        <v>0</v>
      </c>
      <c r="AP169" s="6">
        <f>+AP166+(AP166*$C$5)</f>
        <v>0</v>
      </c>
      <c r="AQ169" s="6">
        <f>+AP169-(AP169*$C$7)</f>
        <v>0</v>
      </c>
      <c r="AR169" s="22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23"/>
      <c r="BU169" s="23"/>
      <c r="BV169" s="23"/>
      <c r="BW169" s="23"/>
      <c r="BX169" s="23"/>
      <c r="BY169" s="23"/>
      <c r="BZ169" s="23"/>
      <c r="CA169" s="23"/>
      <c r="CB169" s="23"/>
    </row>
    <row r="170" spans="7:80" s="19" customFormat="1" x14ac:dyDescent="0.25">
      <c r="G170" s="22" t="s">
        <v>16</v>
      </c>
      <c r="H170" s="9"/>
      <c r="I170" s="21">
        <f t="shared" ref="I170" si="1505">IF(O170=$C$11,P170,IF($C$11=Q170,R170,IF(S170=$C$11,T170,IF(U170=$C$11,V170,IF(W170=$C$11,X170,IF(Y170=$C$11,Z170,IF(AA170=$C$11,AB170,IF(AC170=$C$11,AD170,IF(AE170=$C$11,AF170,IF(AG170=$C$11,AH170,IF(AI170=$C$11,AJ170,IF($C$11=AK170,AL170,0))))))))))))</f>
        <v>0</v>
      </c>
      <c r="J170" s="21"/>
      <c r="K170" s="5"/>
      <c r="L170" s="21"/>
      <c r="M170" s="26"/>
      <c r="N170" s="26"/>
      <c r="O170" s="15">
        <f t="shared" ref="O170" si="1506">+O167+12</f>
        <v>601</v>
      </c>
      <c r="P170" s="21">
        <f>SUM($L169:P169)</f>
        <v>0</v>
      </c>
      <c r="Q170" s="15">
        <f t="shared" ref="Q170" si="1507">+O170+1</f>
        <v>602</v>
      </c>
      <c r="R170" s="21">
        <f>SUM($L169:R169)</f>
        <v>0</v>
      </c>
      <c r="S170" s="15">
        <f t="shared" ref="S170" si="1508">+Q170+1</f>
        <v>603</v>
      </c>
      <c r="T170" s="21">
        <f>SUM($L169:T169)</f>
        <v>0</v>
      </c>
      <c r="U170" s="15">
        <f t="shared" ref="U170" si="1509">+S170+1</f>
        <v>604</v>
      </c>
      <c r="V170" s="21">
        <f>SUM($L169:V169)</f>
        <v>0</v>
      </c>
      <c r="W170" s="15">
        <f t="shared" ref="W170" si="1510">+U170+1</f>
        <v>605</v>
      </c>
      <c r="X170" s="21">
        <f>SUM($L169:X169)</f>
        <v>0</v>
      </c>
      <c r="Y170" s="15">
        <f t="shared" ref="Y170" si="1511">+W170+1</f>
        <v>606</v>
      </c>
      <c r="Z170" s="21">
        <f>SUM($L169:Z169)</f>
        <v>0</v>
      </c>
      <c r="AA170" s="15">
        <f t="shared" ref="AA170" si="1512">+Y170+1</f>
        <v>607</v>
      </c>
      <c r="AB170" s="21">
        <f>SUM($L169:AB169)</f>
        <v>0</v>
      </c>
      <c r="AC170" s="15">
        <f t="shared" ref="AC170" si="1513">+AA170+1</f>
        <v>608</v>
      </c>
      <c r="AD170" s="21">
        <f>SUM($L169:AD169)</f>
        <v>0</v>
      </c>
      <c r="AE170" s="15">
        <f t="shared" ref="AE170" si="1514">+AC170+1</f>
        <v>609</v>
      </c>
      <c r="AF170" s="21">
        <f>SUM($L169:AF169)</f>
        <v>0</v>
      </c>
      <c r="AG170" s="15">
        <f t="shared" ref="AG170" si="1515">+AE170+1</f>
        <v>610</v>
      </c>
      <c r="AH170" s="21">
        <f>SUM($L169:AH169)</f>
        <v>0</v>
      </c>
      <c r="AI170" s="15">
        <f t="shared" ref="AI170" si="1516">+AG170+1</f>
        <v>611</v>
      </c>
      <c r="AJ170" s="21">
        <f>SUM($L169:AJ169)</f>
        <v>0</v>
      </c>
      <c r="AK170" s="15">
        <f t="shared" ref="AK170" si="1517">+AI170+1</f>
        <v>612</v>
      </c>
      <c r="AL170" s="21">
        <f>SUM($L169:AL169)</f>
        <v>0</v>
      </c>
      <c r="AM170" s="21"/>
      <c r="AN170" s="20"/>
      <c r="AO170" s="20"/>
      <c r="AP170" s="20"/>
      <c r="AQ170" s="20"/>
      <c r="AR170" s="22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23"/>
      <c r="BU170" s="23"/>
      <c r="BV170" s="23"/>
      <c r="BW170" s="23"/>
      <c r="BX170" s="23"/>
      <c r="BY170" s="23"/>
      <c r="BZ170" s="23"/>
      <c r="CA170" s="23"/>
      <c r="CB170" s="23"/>
    </row>
    <row r="171" spans="7:80" s="19" customFormat="1" x14ac:dyDescent="0.25">
      <c r="G171" s="25" t="s">
        <v>17</v>
      </c>
      <c r="H171" s="28">
        <f t="shared" ref="H171" si="1518">IF(O170=$C$11,P171,IF($C$11=Q170,R171,IF(S170=$C$11,T171,IF(U170=$C$11,V171,IF(W170=$C$11,X171,IF(Y170=$C$11,Z171,IF(AA170=$C$11,AB171,IF(AC170=$C$11,AD171,IF(AE170=$C$11,AF171,IF(AG170=$C$11,AH171,IF(AI170=$C$11,AJ171,IF($C$11=AK170,AL171,0))))))))))))</f>
        <v>0</v>
      </c>
      <c r="I171" s="31"/>
      <c r="J171" s="32"/>
      <c r="K171" s="31"/>
      <c r="L171" s="28"/>
      <c r="M171" s="26">
        <f t="shared" ref="M171" si="1519">+AN166</f>
        <v>0</v>
      </c>
      <c r="N171" s="26"/>
      <c r="O171" s="27">
        <f t="shared" ref="O171" si="1520">+O169</f>
        <v>0</v>
      </c>
      <c r="P171" s="28">
        <f t="shared" ref="P171" si="1521">+M171+P169</f>
        <v>0</v>
      </c>
      <c r="Q171" s="27">
        <f t="shared" ref="Q171:AL171" si="1522">+Q169+O171</f>
        <v>0</v>
      </c>
      <c r="R171" s="28">
        <f t="shared" si="1522"/>
        <v>0</v>
      </c>
      <c r="S171" s="27">
        <f t="shared" si="1522"/>
        <v>0</v>
      </c>
      <c r="T171" s="28">
        <f t="shared" si="1522"/>
        <v>0</v>
      </c>
      <c r="U171" s="27">
        <f t="shared" si="1522"/>
        <v>0</v>
      </c>
      <c r="V171" s="28">
        <f t="shared" si="1522"/>
        <v>0</v>
      </c>
      <c r="W171" s="27">
        <f t="shared" si="1522"/>
        <v>0</v>
      </c>
      <c r="X171" s="28">
        <f t="shared" si="1522"/>
        <v>0</v>
      </c>
      <c r="Y171" s="27">
        <f t="shared" si="1522"/>
        <v>0</v>
      </c>
      <c r="Z171" s="28">
        <f t="shared" si="1522"/>
        <v>0</v>
      </c>
      <c r="AA171" s="27">
        <f t="shared" si="1522"/>
        <v>0</v>
      </c>
      <c r="AB171" s="28">
        <f t="shared" si="1522"/>
        <v>0</v>
      </c>
      <c r="AC171" s="27">
        <f t="shared" si="1522"/>
        <v>0</v>
      </c>
      <c r="AD171" s="28">
        <f t="shared" si="1522"/>
        <v>0</v>
      </c>
      <c r="AE171" s="27">
        <f t="shared" si="1522"/>
        <v>0</v>
      </c>
      <c r="AF171" s="28">
        <f t="shared" si="1522"/>
        <v>0</v>
      </c>
      <c r="AG171" s="27">
        <f t="shared" si="1522"/>
        <v>0</v>
      </c>
      <c r="AH171" s="28">
        <f t="shared" si="1522"/>
        <v>0</v>
      </c>
      <c r="AI171" s="27">
        <f t="shared" si="1522"/>
        <v>0</v>
      </c>
      <c r="AJ171" s="28">
        <f t="shared" si="1522"/>
        <v>0</v>
      </c>
      <c r="AK171" s="27">
        <f t="shared" si="1522"/>
        <v>0</v>
      </c>
      <c r="AL171" s="28">
        <f t="shared" si="1522"/>
        <v>0</v>
      </c>
      <c r="AM171" s="28"/>
      <c r="AN171" s="26"/>
      <c r="AO171" s="26"/>
      <c r="AP171" s="20"/>
      <c r="AQ171" s="20"/>
      <c r="AR171" s="22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23"/>
      <c r="BU171" s="23"/>
      <c r="BV171" s="23"/>
      <c r="BW171" s="23"/>
      <c r="BX171" s="23"/>
      <c r="BY171" s="23"/>
      <c r="BZ171" s="23"/>
      <c r="CA171" s="23"/>
      <c r="CB171" s="23"/>
    </row>
    <row r="172" spans="7:80" s="19" customFormat="1" x14ac:dyDescent="0.25">
      <c r="G172" s="8"/>
      <c r="H172" s="10"/>
      <c r="I172" s="21"/>
      <c r="J172" s="21"/>
      <c r="K172" s="3">
        <f t="shared" ref="K172" si="1523">+K169+1</f>
        <v>52</v>
      </c>
      <c r="L172" s="7">
        <f t="shared" ref="L172" si="1524">+AM169</f>
        <v>0</v>
      </c>
      <c r="M172" s="26"/>
      <c r="N172" s="26"/>
      <c r="O172" s="7">
        <f t="shared" ref="O172" si="1525">IF($C$5=0,O169,O169+(O169*$C$5))</f>
        <v>0</v>
      </c>
      <c r="P172" s="7">
        <f>IF($C$10=$I$2,+(L172+O172)*$C$6/12,0)</f>
        <v>0</v>
      </c>
      <c r="Q172" s="7">
        <f t="shared" ref="Q172" si="1526">IF(Q169=0,0,+O172)</f>
        <v>0</v>
      </c>
      <c r="R172" s="7">
        <f>IF($C$10=$I$2,+SUM(L172:Q172)*$C$6/12,0)</f>
        <v>0</v>
      </c>
      <c r="S172" s="7">
        <f t="shared" ref="S172" si="1527">IF(S169=0,0,+Q172)</f>
        <v>0</v>
      </c>
      <c r="T172" s="7">
        <f>IF($C$10=$I$2,SUM(L172:S172)*$C$6/12,0)</f>
        <v>0</v>
      </c>
      <c r="U172" s="7">
        <f t="shared" ref="U172" si="1528">IF(U169=0,0,+S172)</f>
        <v>0</v>
      </c>
      <c r="V172" s="7">
        <f>IF($C$10=$I$2,SUM(L172:U172)*$C$6/12,0)</f>
        <v>0</v>
      </c>
      <c r="W172" s="7">
        <f t="shared" ref="W172" si="1529">IF(W169=0,0,+U172)</f>
        <v>0</v>
      </c>
      <c r="X172" s="7">
        <f>IF($C$10=$I$2,SUM(L172:W172)*$C$6/12,0)</f>
        <v>0</v>
      </c>
      <c r="Y172" s="7">
        <f t="shared" ref="Y172" si="1530">IF(Y169=0,0,+W172)</f>
        <v>0</v>
      </c>
      <c r="Z172" s="7">
        <f>IF($C$10=$I$2,SUM(L172:Y172)*$C$6/12,0)</f>
        <v>0</v>
      </c>
      <c r="AA172" s="7">
        <f t="shared" ref="AA172" si="1531">IF(AA169=0,0,+Y172)</f>
        <v>0</v>
      </c>
      <c r="AB172" s="7">
        <f>IF($C$10=$I$2,SUM(L172:AA172)*$C$6/12,0)</f>
        <v>0</v>
      </c>
      <c r="AC172" s="7">
        <f t="shared" ref="AC172" si="1532">IF(AC169=0,0,+AA172)</f>
        <v>0</v>
      </c>
      <c r="AD172" s="7">
        <f>IF($C$10=$I$2,SUM(L172:AC172)*$C$6/12,0)</f>
        <v>0</v>
      </c>
      <c r="AE172" s="7">
        <f t="shared" ref="AE172" si="1533">IF(AE169=0,0,+AC172)</f>
        <v>0</v>
      </c>
      <c r="AF172" s="7">
        <f>IF($C$10=$I$2,SUM(L172:AE172)*$C$6/12,0)</f>
        <v>0</v>
      </c>
      <c r="AG172" s="7">
        <f t="shared" ref="AG172" si="1534">IF(AG169=0,0,+AE172)</f>
        <v>0</v>
      </c>
      <c r="AH172" s="7">
        <f>IF($C$10=$I$2,SUM(L172:AG172)*$C$6/12,0)</f>
        <v>0</v>
      </c>
      <c r="AI172" s="7">
        <f t="shared" ref="AI172" si="1535">IF(AI169=0,0,+AG172)</f>
        <v>0</v>
      </c>
      <c r="AJ172" s="7">
        <f>IF($C$10=$I$2,SUM(L172:AI172)*$C$6/12,0)</f>
        <v>0</v>
      </c>
      <c r="AK172" s="7">
        <f t="shared" ref="AK172" si="1536">IF(AK169=0,0,+AI172)</f>
        <v>0</v>
      </c>
      <c r="AL172" s="7">
        <f>IF($C$10=$I$2,SUM(L172:AK172)*$C$6/12,IF($C$10=$I$3,(L172+O172)*$C$6,0))</f>
        <v>0</v>
      </c>
      <c r="AM172" s="7">
        <f t="shared" ref="AM172" si="1537">SUM(L172:AL172)</f>
        <v>0</v>
      </c>
      <c r="AN172" s="6">
        <f>+AN169+P172+R172+T172+V172+X172+Z172+AB172+AD172+AF172+AH172+AJ172+AL172</f>
        <v>0</v>
      </c>
      <c r="AO172" s="6">
        <f>+AO169+O172+Q172+S172+U172+W172+Y172+AA172+AC172+AE172+AG172+AI172+AK172</f>
        <v>0</v>
      </c>
      <c r="AP172" s="6">
        <f>+AP169+(AP169*$C$5)</f>
        <v>0</v>
      </c>
      <c r="AQ172" s="6">
        <f>+AP172-(AP172*$C$7)</f>
        <v>0</v>
      </c>
      <c r="AR172" s="22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23"/>
      <c r="BU172" s="23"/>
      <c r="BV172" s="23"/>
      <c r="BW172" s="23"/>
      <c r="BX172" s="23"/>
      <c r="BY172" s="23"/>
      <c r="BZ172" s="23"/>
      <c r="CA172" s="23"/>
      <c r="CB172" s="23"/>
    </row>
    <row r="173" spans="7:80" s="19" customFormat="1" x14ac:dyDescent="0.25">
      <c r="G173" s="22" t="s">
        <v>16</v>
      </c>
      <c r="H173" s="9"/>
      <c r="I173" s="21">
        <f t="shared" ref="I173" si="1538">IF(O173=$C$11,P173,IF($C$11=Q173,R173,IF(S173=$C$11,T173,IF(U173=$C$11,V173,IF(W173=$C$11,X173,IF(Y173=$C$11,Z173,IF(AA173=$C$11,AB173,IF(AC173=$C$11,AD173,IF(AE173=$C$11,AF173,IF(AG173=$C$11,AH173,IF(AI173=$C$11,AJ173,IF($C$11=AK173,AL173,0))))))))))))</f>
        <v>0</v>
      </c>
      <c r="J173" s="21"/>
      <c r="K173" s="5"/>
      <c r="L173" s="21"/>
      <c r="M173" s="26"/>
      <c r="N173" s="26"/>
      <c r="O173" s="15">
        <f t="shared" ref="O173" si="1539">+O170+12</f>
        <v>613</v>
      </c>
      <c r="P173" s="21">
        <f>SUM($L172:P172)</f>
        <v>0</v>
      </c>
      <c r="Q173" s="15">
        <f t="shared" ref="Q173" si="1540">+O173+1</f>
        <v>614</v>
      </c>
      <c r="R173" s="21">
        <f>SUM($L172:R172)</f>
        <v>0</v>
      </c>
      <c r="S173" s="15">
        <f t="shared" ref="S173" si="1541">+Q173+1</f>
        <v>615</v>
      </c>
      <c r="T173" s="21">
        <f>SUM($L172:T172)</f>
        <v>0</v>
      </c>
      <c r="U173" s="15">
        <f t="shared" ref="U173" si="1542">+S173+1</f>
        <v>616</v>
      </c>
      <c r="V173" s="21">
        <f>SUM($L172:V172)</f>
        <v>0</v>
      </c>
      <c r="W173" s="15">
        <f t="shared" ref="W173" si="1543">+U173+1</f>
        <v>617</v>
      </c>
      <c r="X173" s="21">
        <f>SUM($L172:X172)</f>
        <v>0</v>
      </c>
      <c r="Y173" s="15">
        <f t="shared" ref="Y173" si="1544">+W173+1</f>
        <v>618</v>
      </c>
      <c r="Z173" s="21">
        <f>SUM($L172:Z172)</f>
        <v>0</v>
      </c>
      <c r="AA173" s="15">
        <f t="shared" ref="AA173" si="1545">+Y173+1</f>
        <v>619</v>
      </c>
      <c r="AB173" s="21">
        <f>SUM($L172:AB172)</f>
        <v>0</v>
      </c>
      <c r="AC173" s="15">
        <f t="shared" ref="AC173" si="1546">+AA173+1</f>
        <v>620</v>
      </c>
      <c r="AD173" s="21">
        <f>SUM($L172:AD172)</f>
        <v>0</v>
      </c>
      <c r="AE173" s="15">
        <f t="shared" ref="AE173" si="1547">+AC173+1</f>
        <v>621</v>
      </c>
      <c r="AF173" s="21">
        <f>SUM($L172:AF172)</f>
        <v>0</v>
      </c>
      <c r="AG173" s="15">
        <f t="shared" ref="AG173" si="1548">+AE173+1</f>
        <v>622</v>
      </c>
      <c r="AH173" s="21">
        <f>SUM($L172:AH172)</f>
        <v>0</v>
      </c>
      <c r="AI173" s="15">
        <f t="shared" ref="AI173" si="1549">+AG173+1</f>
        <v>623</v>
      </c>
      <c r="AJ173" s="21">
        <f>SUM($L172:AJ172)</f>
        <v>0</v>
      </c>
      <c r="AK173" s="15">
        <f t="shared" ref="AK173" si="1550">+AI173+1</f>
        <v>624</v>
      </c>
      <c r="AL173" s="21">
        <f>SUM($L172:AL172)</f>
        <v>0</v>
      </c>
      <c r="AM173" s="21"/>
      <c r="AN173" s="20"/>
      <c r="AO173" s="20"/>
      <c r="AP173" s="20"/>
      <c r="AQ173" s="20"/>
      <c r="AR173" s="22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23"/>
      <c r="BU173" s="23"/>
      <c r="BV173" s="23"/>
      <c r="BW173" s="23"/>
      <c r="BX173" s="23"/>
      <c r="BY173" s="23"/>
      <c r="BZ173" s="23"/>
      <c r="CA173" s="23"/>
      <c r="CB173" s="23"/>
    </row>
    <row r="174" spans="7:80" s="19" customFormat="1" x14ac:dyDescent="0.25">
      <c r="G174" s="25" t="s">
        <v>17</v>
      </c>
      <c r="H174" s="28">
        <f t="shared" ref="H174" si="1551">IF(O173=$C$11,P174,IF($C$11=Q173,R174,IF(S173=$C$11,T174,IF(U173=$C$11,V174,IF(W173=$C$11,X174,IF(Y173=$C$11,Z174,IF(AA173=$C$11,AB174,IF(AC173=$C$11,AD174,IF(AE173=$C$11,AF174,IF(AG173=$C$11,AH174,IF(AI173=$C$11,AJ174,IF($C$11=AK173,AL174,0))))))))))))</f>
        <v>0</v>
      </c>
      <c r="I174" s="31"/>
      <c r="J174" s="32"/>
      <c r="K174" s="31"/>
      <c r="L174" s="28"/>
      <c r="M174" s="26">
        <f t="shared" ref="M174" si="1552">+AN169</f>
        <v>0</v>
      </c>
      <c r="N174" s="26"/>
      <c r="O174" s="27">
        <f t="shared" ref="O174" si="1553">+O172</f>
        <v>0</v>
      </c>
      <c r="P174" s="28">
        <f t="shared" ref="P174" si="1554">+M174+P172</f>
        <v>0</v>
      </c>
      <c r="Q174" s="27">
        <f t="shared" ref="Q174:AL174" si="1555">+Q172+O174</f>
        <v>0</v>
      </c>
      <c r="R174" s="28">
        <f t="shared" si="1555"/>
        <v>0</v>
      </c>
      <c r="S174" s="27">
        <f t="shared" si="1555"/>
        <v>0</v>
      </c>
      <c r="T174" s="28">
        <f t="shared" si="1555"/>
        <v>0</v>
      </c>
      <c r="U174" s="27">
        <f t="shared" si="1555"/>
        <v>0</v>
      </c>
      <c r="V174" s="28">
        <f t="shared" si="1555"/>
        <v>0</v>
      </c>
      <c r="W174" s="27">
        <f t="shared" si="1555"/>
        <v>0</v>
      </c>
      <c r="X174" s="28">
        <f t="shared" si="1555"/>
        <v>0</v>
      </c>
      <c r="Y174" s="27">
        <f t="shared" si="1555"/>
        <v>0</v>
      </c>
      <c r="Z174" s="28">
        <f t="shared" si="1555"/>
        <v>0</v>
      </c>
      <c r="AA174" s="27">
        <f t="shared" si="1555"/>
        <v>0</v>
      </c>
      <c r="AB174" s="28">
        <f t="shared" si="1555"/>
        <v>0</v>
      </c>
      <c r="AC174" s="27">
        <f t="shared" si="1555"/>
        <v>0</v>
      </c>
      <c r="AD174" s="28">
        <f t="shared" si="1555"/>
        <v>0</v>
      </c>
      <c r="AE174" s="27">
        <f t="shared" si="1555"/>
        <v>0</v>
      </c>
      <c r="AF174" s="28">
        <f t="shared" si="1555"/>
        <v>0</v>
      </c>
      <c r="AG174" s="27">
        <f t="shared" si="1555"/>
        <v>0</v>
      </c>
      <c r="AH174" s="28">
        <f t="shared" si="1555"/>
        <v>0</v>
      </c>
      <c r="AI174" s="27">
        <f t="shared" si="1555"/>
        <v>0</v>
      </c>
      <c r="AJ174" s="28">
        <f t="shared" si="1555"/>
        <v>0</v>
      </c>
      <c r="AK174" s="27">
        <f t="shared" si="1555"/>
        <v>0</v>
      </c>
      <c r="AL174" s="28">
        <f t="shared" si="1555"/>
        <v>0</v>
      </c>
      <c r="AM174" s="28"/>
      <c r="AN174" s="26"/>
      <c r="AO174" s="26"/>
      <c r="AP174" s="20"/>
      <c r="AQ174" s="20"/>
      <c r="AR174" s="22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23"/>
      <c r="BU174" s="23"/>
      <c r="BV174" s="23"/>
      <c r="BW174" s="23"/>
      <c r="BX174" s="23"/>
      <c r="BY174" s="23"/>
      <c r="BZ174" s="23"/>
      <c r="CA174" s="23"/>
      <c r="CB174" s="23"/>
    </row>
    <row r="175" spans="7:80" s="19" customFormat="1" x14ac:dyDescent="0.25">
      <c r="G175" s="8"/>
      <c r="H175" s="10"/>
      <c r="I175" s="21"/>
      <c r="J175" s="21"/>
      <c r="K175" s="3">
        <f t="shared" ref="K175" si="1556">+K172+1</f>
        <v>53</v>
      </c>
      <c r="L175" s="7">
        <f t="shared" ref="L175" si="1557">+AM172</f>
        <v>0</v>
      </c>
      <c r="M175" s="26"/>
      <c r="N175" s="26"/>
      <c r="O175" s="7">
        <f t="shared" ref="O175" si="1558">IF($C$5=0,O172,O172+(O172*$C$5))</f>
        <v>0</v>
      </c>
      <c r="P175" s="7">
        <f>IF($C$10=$I$2,+(L175+O175)*$C$6/12,0)</f>
        <v>0</v>
      </c>
      <c r="Q175" s="7">
        <f t="shared" ref="Q175" si="1559">IF(Q172=0,0,+O175)</f>
        <v>0</v>
      </c>
      <c r="R175" s="7">
        <f>IF($C$10=$I$2,+SUM(L175:Q175)*$C$6/12,0)</f>
        <v>0</v>
      </c>
      <c r="S175" s="7">
        <f t="shared" ref="S175" si="1560">IF(S172=0,0,+Q175)</f>
        <v>0</v>
      </c>
      <c r="T175" s="7">
        <f>IF($C$10=$I$2,SUM(L175:S175)*$C$6/12,0)</f>
        <v>0</v>
      </c>
      <c r="U175" s="7">
        <f t="shared" ref="U175" si="1561">IF(U172=0,0,+S175)</f>
        <v>0</v>
      </c>
      <c r="V175" s="7">
        <f>IF($C$10=$I$2,SUM(L175:U175)*$C$6/12,0)</f>
        <v>0</v>
      </c>
      <c r="W175" s="7">
        <f t="shared" ref="W175" si="1562">IF(W172=0,0,+U175)</f>
        <v>0</v>
      </c>
      <c r="X175" s="7">
        <f>IF($C$10=$I$2,SUM(L175:W175)*$C$6/12,0)</f>
        <v>0</v>
      </c>
      <c r="Y175" s="7">
        <f t="shared" ref="Y175" si="1563">IF(Y172=0,0,+W175)</f>
        <v>0</v>
      </c>
      <c r="Z175" s="7">
        <f>IF($C$10=$I$2,SUM(L175:Y175)*$C$6/12,0)</f>
        <v>0</v>
      </c>
      <c r="AA175" s="7">
        <f t="shared" ref="AA175" si="1564">IF(AA172=0,0,+Y175)</f>
        <v>0</v>
      </c>
      <c r="AB175" s="7">
        <f>IF($C$10=$I$2,SUM(L175:AA175)*$C$6/12,0)</f>
        <v>0</v>
      </c>
      <c r="AC175" s="7">
        <f t="shared" ref="AC175" si="1565">IF(AC172=0,0,+AA175)</f>
        <v>0</v>
      </c>
      <c r="AD175" s="7">
        <f>IF($C$10=$I$2,SUM(L175:AC175)*$C$6/12,0)</f>
        <v>0</v>
      </c>
      <c r="AE175" s="7">
        <f t="shared" ref="AE175" si="1566">IF(AE172=0,0,+AC175)</f>
        <v>0</v>
      </c>
      <c r="AF175" s="7">
        <f>IF($C$10=$I$2,SUM(L175:AE175)*$C$6/12,0)</f>
        <v>0</v>
      </c>
      <c r="AG175" s="7">
        <f t="shared" ref="AG175" si="1567">IF(AG172=0,0,+AE175)</f>
        <v>0</v>
      </c>
      <c r="AH175" s="7">
        <f>IF($C$10=$I$2,SUM(L175:AG175)*$C$6/12,0)</f>
        <v>0</v>
      </c>
      <c r="AI175" s="7">
        <f t="shared" ref="AI175" si="1568">IF(AI172=0,0,+AG175)</f>
        <v>0</v>
      </c>
      <c r="AJ175" s="7">
        <f>IF($C$10=$I$2,SUM(L175:AI175)*$C$6/12,0)</f>
        <v>0</v>
      </c>
      <c r="AK175" s="7">
        <f t="shared" ref="AK175" si="1569">IF(AK172=0,0,+AI175)</f>
        <v>0</v>
      </c>
      <c r="AL175" s="7">
        <f>IF($C$10=$I$2,SUM(L175:AK175)*$C$6/12,IF($C$10=$I$3,(L175+O175)*$C$6,0))</f>
        <v>0</v>
      </c>
      <c r="AM175" s="7">
        <f t="shared" ref="AM175" si="1570">SUM(L175:AL175)</f>
        <v>0</v>
      </c>
      <c r="AN175" s="6">
        <f>+AN172+P175+R175+T175+V175+X175+Z175+AB175+AD175+AF175+AH175+AJ175+AL175</f>
        <v>0</v>
      </c>
      <c r="AO175" s="6">
        <f>+AO172+O175+Q175+S175+U175+W175+Y175+AA175+AC175+AE175+AG175+AI175+AK175</f>
        <v>0</v>
      </c>
      <c r="AP175" s="6">
        <f>+AP172+(AP172*$C$5)</f>
        <v>0</v>
      </c>
      <c r="AQ175" s="6">
        <f>+AP175-(AP175*$C$7)</f>
        <v>0</v>
      </c>
      <c r="AR175" s="22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23"/>
      <c r="BU175" s="23"/>
      <c r="BV175" s="23"/>
      <c r="BW175" s="23"/>
      <c r="BX175" s="23"/>
      <c r="BY175" s="23"/>
      <c r="BZ175" s="23"/>
      <c r="CA175" s="23"/>
      <c r="CB175" s="23"/>
    </row>
    <row r="176" spans="7:80" s="19" customFormat="1" x14ac:dyDescent="0.25">
      <c r="G176" s="22" t="s">
        <v>16</v>
      </c>
      <c r="H176" s="9"/>
      <c r="I176" s="21">
        <f t="shared" ref="I176" si="1571">IF(O176=$C$11,P176,IF($C$11=Q176,R176,IF(S176=$C$11,T176,IF(U176=$C$11,V176,IF(W176=$C$11,X176,IF(Y176=$C$11,Z176,IF(AA176=$C$11,AB176,IF(AC176=$C$11,AD176,IF(AE176=$C$11,AF176,IF(AG176=$C$11,AH176,IF(AI176=$C$11,AJ176,IF($C$11=AK176,AL176,0))))))))))))</f>
        <v>0</v>
      </c>
      <c r="J176" s="21"/>
      <c r="K176" s="5"/>
      <c r="L176" s="21"/>
      <c r="M176" s="26"/>
      <c r="N176" s="26"/>
      <c r="O176" s="15">
        <f t="shared" ref="O176" si="1572">+O173+12</f>
        <v>625</v>
      </c>
      <c r="P176" s="21">
        <f>SUM($L175:P175)</f>
        <v>0</v>
      </c>
      <c r="Q176" s="15">
        <f t="shared" ref="Q176" si="1573">+O176+1</f>
        <v>626</v>
      </c>
      <c r="R176" s="21">
        <f>SUM($L175:R175)</f>
        <v>0</v>
      </c>
      <c r="S176" s="15">
        <f t="shared" ref="S176" si="1574">+Q176+1</f>
        <v>627</v>
      </c>
      <c r="T176" s="21">
        <f>SUM($L175:T175)</f>
        <v>0</v>
      </c>
      <c r="U176" s="15">
        <f t="shared" ref="U176" si="1575">+S176+1</f>
        <v>628</v>
      </c>
      <c r="V176" s="21">
        <f>SUM($L175:V175)</f>
        <v>0</v>
      </c>
      <c r="W176" s="15">
        <f t="shared" ref="W176" si="1576">+U176+1</f>
        <v>629</v>
      </c>
      <c r="X176" s="21">
        <f>SUM($L175:X175)</f>
        <v>0</v>
      </c>
      <c r="Y176" s="15">
        <f t="shared" ref="Y176" si="1577">+W176+1</f>
        <v>630</v>
      </c>
      <c r="Z176" s="21">
        <f>SUM($L175:Z175)</f>
        <v>0</v>
      </c>
      <c r="AA176" s="15">
        <f t="shared" ref="AA176" si="1578">+Y176+1</f>
        <v>631</v>
      </c>
      <c r="AB176" s="21">
        <f>SUM($L175:AB175)</f>
        <v>0</v>
      </c>
      <c r="AC176" s="15">
        <f t="shared" ref="AC176" si="1579">+AA176+1</f>
        <v>632</v>
      </c>
      <c r="AD176" s="21">
        <f>SUM($L175:AD175)</f>
        <v>0</v>
      </c>
      <c r="AE176" s="15">
        <f t="shared" ref="AE176" si="1580">+AC176+1</f>
        <v>633</v>
      </c>
      <c r="AF176" s="21">
        <f>SUM($L175:AF175)</f>
        <v>0</v>
      </c>
      <c r="AG176" s="15">
        <f t="shared" ref="AG176" si="1581">+AE176+1</f>
        <v>634</v>
      </c>
      <c r="AH176" s="21">
        <f>SUM($L175:AH175)</f>
        <v>0</v>
      </c>
      <c r="AI176" s="15">
        <f t="shared" ref="AI176" si="1582">+AG176+1</f>
        <v>635</v>
      </c>
      <c r="AJ176" s="21">
        <f>SUM($L175:AJ175)</f>
        <v>0</v>
      </c>
      <c r="AK176" s="15">
        <f t="shared" ref="AK176" si="1583">+AI176+1</f>
        <v>636</v>
      </c>
      <c r="AL176" s="21">
        <f>SUM($L175:AL175)</f>
        <v>0</v>
      </c>
      <c r="AM176" s="21"/>
      <c r="AN176" s="20"/>
      <c r="AO176" s="20"/>
      <c r="AP176" s="20"/>
      <c r="AQ176" s="20"/>
      <c r="AR176" s="22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23"/>
      <c r="BU176" s="23"/>
      <c r="BV176" s="23"/>
      <c r="BW176" s="23"/>
      <c r="BX176" s="23"/>
      <c r="BY176" s="23"/>
      <c r="BZ176" s="23"/>
      <c r="CA176" s="23"/>
      <c r="CB176" s="23"/>
    </row>
    <row r="177" spans="7:80" s="19" customFormat="1" x14ac:dyDescent="0.25">
      <c r="G177" s="25" t="s">
        <v>17</v>
      </c>
      <c r="H177" s="28">
        <f t="shared" ref="H177" si="1584">IF(O176=$C$11,P177,IF($C$11=Q176,R177,IF(S176=$C$11,T177,IF(U176=$C$11,V177,IF(W176=$C$11,X177,IF(Y176=$C$11,Z177,IF(AA176=$C$11,AB177,IF(AC176=$C$11,AD177,IF(AE176=$C$11,AF177,IF(AG176=$C$11,AH177,IF(AI176=$C$11,AJ177,IF($C$11=AK176,AL177,0))))))))))))</f>
        <v>0</v>
      </c>
      <c r="I177" s="31"/>
      <c r="J177" s="32"/>
      <c r="K177" s="31"/>
      <c r="L177" s="28"/>
      <c r="M177" s="26">
        <f t="shared" ref="M177" si="1585">+AN172</f>
        <v>0</v>
      </c>
      <c r="N177" s="26"/>
      <c r="O177" s="27">
        <f t="shared" ref="O177" si="1586">+O175</f>
        <v>0</v>
      </c>
      <c r="P177" s="28">
        <f t="shared" ref="P177" si="1587">+M177+P175</f>
        <v>0</v>
      </c>
      <c r="Q177" s="27">
        <f t="shared" ref="Q177:AL177" si="1588">+Q175+O177</f>
        <v>0</v>
      </c>
      <c r="R177" s="28">
        <f t="shared" si="1588"/>
        <v>0</v>
      </c>
      <c r="S177" s="27">
        <f t="shared" si="1588"/>
        <v>0</v>
      </c>
      <c r="T177" s="28">
        <f t="shared" si="1588"/>
        <v>0</v>
      </c>
      <c r="U177" s="27">
        <f t="shared" si="1588"/>
        <v>0</v>
      </c>
      <c r="V177" s="28">
        <f t="shared" si="1588"/>
        <v>0</v>
      </c>
      <c r="W177" s="27">
        <f t="shared" si="1588"/>
        <v>0</v>
      </c>
      <c r="X177" s="28">
        <f t="shared" si="1588"/>
        <v>0</v>
      </c>
      <c r="Y177" s="27">
        <f t="shared" si="1588"/>
        <v>0</v>
      </c>
      <c r="Z177" s="28">
        <f t="shared" si="1588"/>
        <v>0</v>
      </c>
      <c r="AA177" s="27">
        <f t="shared" si="1588"/>
        <v>0</v>
      </c>
      <c r="AB177" s="28">
        <f t="shared" si="1588"/>
        <v>0</v>
      </c>
      <c r="AC177" s="27">
        <f t="shared" si="1588"/>
        <v>0</v>
      </c>
      <c r="AD177" s="28">
        <f t="shared" si="1588"/>
        <v>0</v>
      </c>
      <c r="AE177" s="27">
        <f t="shared" si="1588"/>
        <v>0</v>
      </c>
      <c r="AF177" s="28">
        <f t="shared" si="1588"/>
        <v>0</v>
      </c>
      <c r="AG177" s="27">
        <f t="shared" si="1588"/>
        <v>0</v>
      </c>
      <c r="AH177" s="28">
        <f t="shared" si="1588"/>
        <v>0</v>
      </c>
      <c r="AI177" s="27">
        <f t="shared" si="1588"/>
        <v>0</v>
      </c>
      <c r="AJ177" s="28">
        <f t="shared" si="1588"/>
        <v>0</v>
      </c>
      <c r="AK177" s="27">
        <f t="shared" si="1588"/>
        <v>0</v>
      </c>
      <c r="AL177" s="28">
        <f t="shared" si="1588"/>
        <v>0</v>
      </c>
      <c r="AM177" s="28"/>
      <c r="AN177" s="26"/>
      <c r="AO177" s="26"/>
      <c r="AP177" s="20"/>
      <c r="AQ177" s="20"/>
      <c r="AR177" s="22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23"/>
      <c r="BU177" s="23"/>
      <c r="BV177" s="23"/>
      <c r="BW177" s="23"/>
      <c r="BX177" s="23"/>
      <c r="BY177" s="23"/>
      <c r="BZ177" s="23"/>
      <c r="CA177" s="23"/>
      <c r="CB177" s="23"/>
    </row>
    <row r="178" spans="7:80" s="19" customFormat="1" x14ac:dyDescent="0.25">
      <c r="G178" s="8"/>
      <c r="H178" s="10"/>
      <c r="I178" s="21"/>
      <c r="J178" s="21"/>
      <c r="K178" s="3">
        <f t="shared" ref="K178" si="1589">+K175+1</f>
        <v>54</v>
      </c>
      <c r="L178" s="7">
        <f t="shared" ref="L178" si="1590">+AM175</f>
        <v>0</v>
      </c>
      <c r="M178" s="26"/>
      <c r="N178" s="26"/>
      <c r="O178" s="7">
        <f t="shared" ref="O178" si="1591">IF($C$5=0,O175,O175+(O175*$C$5))</f>
        <v>0</v>
      </c>
      <c r="P178" s="7">
        <f>IF($C$10=$I$2,+(L178+O178)*$C$6/12,0)</f>
        <v>0</v>
      </c>
      <c r="Q178" s="7">
        <f t="shared" ref="Q178" si="1592">IF(Q175=0,0,+O178)</f>
        <v>0</v>
      </c>
      <c r="R178" s="7">
        <f>IF($C$10=$I$2,+SUM(L178:Q178)*$C$6/12,0)</f>
        <v>0</v>
      </c>
      <c r="S178" s="7">
        <f t="shared" ref="S178" si="1593">IF(S175=0,0,+Q178)</f>
        <v>0</v>
      </c>
      <c r="T178" s="7">
        <f>IF($C$10=$I$2,SUM(L178:S178)*$C$6/12,0)</f>
        <v>0</v>
      </c>
      <c r="U178" s="7">
        <f t="shared" ref="U178" si="1594">IF(U175=0,0,+S178)</f>
        <v>0</v>
      </c>
      <c r="V178" s="7">
        <f>IF($C$10=$I$2,SUM(L178:U178)*$C$6/12,0)</f>
        <v>0</v>
      </c>
      <c r="W178" s="7">
        <f t="shared" ref="W178" si="1595">IF(W175=0,0,+U178)</f>
        <v>0</v>
      </c>
      <c r="X178" s="7">
        <f>IF($C$10=$I$2,SUM(L178:W178)*$C$6/12,0)</f>
        <v>0</v>
      </c>
      <c r="Y178" s="7">
        <f t="shared" ref="Y178" si="1596">IF(Y175=0,0,+W178)</f>
        <v>0</v>
      </c>
      <c r="Z178" s="7">
        <f>IF($C$10=$I$2,SUM(L178:Y178)*$C$6/12,0)</f>
        <v>0</v>
      </c>
      <c r="AA178" s="7">
        <f t="shared" ref="AA178" si="1597">IF(AA175=0,0,+Y178)</f>
        <v>0</v>
      </c>
      <c r="AB178" s="7">
        <f>IF($C$10=$I$2,SUM(L178:AA178)*$C$6/12,0)</f>
        <v>0</v>
      </c>
      <c r="AC178" s="7">
        <f t="shared" ref="AC178" si="1598">IF(AC175=0,0,+AA178)</f>
        <v>0</v>
      </c>
      <c r="AD178" s="7">
        <f>IF($C$10=$I$2,SUM(L178:AC178)*$C$6/12,0)</f>
        <v>0</v>
      </c>
      <c r="AE178" s="7">
        <f t="shared" ref="AE178" si="1599">IF(AE175=0,0,+AC178)</f>
        <v>0</v>
      </c>
      <c r="AF178" s="7">
        <f>IF($C$10=$I$2,SUM(L178:AE178)*$C$6/12,0)</f>
        <v>0</v>
      </c>
      <c r="AG178" s="7">
        <f t="shared" ref="AG178" si="1600">IF(AG175=0,0,+AE178)</f>
        <v>0</v>
      </c>
      <c r="AH178" s="7">
        <f>IF($C$10=$I$2,SUM(L178:AG178)*$C$6/12,0)</f>
        <v>0</v>
      </c>
      <c r="AI178" s="7">
        <f t="shared" ref="AI178" si="1601">IF(AI175=0,0,+AG178)</f>
        <v>0</v>
      </c>
      <c r="AJ178" s="7">
        <f>IF($C$10=$I$2,SUM(L178:AI178)*$C$6/12,0)</f>
        <v>0</v>
      </c>
      <c r="AK178" s="7">
        <f t="shared" ref="AK178" si="1602">IF(AK175=0,0,+AI178)</f>
        <v>0</v>
      </c>
      <c r="AL178" s="7">
        <f>IF($C$10=$I$2,SUM(L178:AK178)*$C$6/12,IF($C$10=$I$3,(L178+O178)*$C$6,0))</f>
        <v>0</v>
      </c>
      <c r="AM178" s="7">
        <f t="shared" ref="AM178" si="1603">SUM(L178:AL178)</f>
        <v>0</v>
      </c>
      <c r="AN178" s="6">
        <f>+AN175+P178+R178+T178+V178+X178+Z178+AB178+AD178+AF178+AH178+AJ178+AL178</f>
        <v>0</v>
      </c>
      <c r="AO178" s="6">
        <f>+AO175+O178+Q178+S178+U178+W178+Y178+AA178+AC178+AE178+AG178+AI178+AK178</f>
        <v>0</v>
      </c>
      <c r="AP178" s="6">
        <f>+AP175+(AP175*$C$5)</f>
        <v>0</v>
      </c>
      <c r="AQ178" s="6">
        <f>+AP178-(AP178*$C$7)</f>
        <v>0</v>
      </c>
      <c r="AR178" s="22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23"/>
      <c r="BU178" s="23"/>
      <c r="BV178" s="23"/>
      <c r="BW178" s="23"/>
      <c r="BX178" s="23"/>
      <c r="BY178" s="23"/>
      <c r="BZ178" s="23"/>
      <c r="CA178" s="23"/>
      <c r="CB178" s="23"/>
    </row>
    <row r="179" spans="7:80" s="19" customFormat="1" x14ac:dyDescent="0.25">
      <c r="G179" s="22" t="s">
        <v>16</v>
      </c>
      <c r="H179" s="9"/>
      <c r="I179" s="21">
        <f t="shared" ref="I179" si="1604">IF(O179=$C$11,P179,IF($C$11=Q179,R179,IF(S179=$C$11,T179,IF(U179=$C$11,V179,IF(W179=$C$11,X179,IF(Y179=$C$11,Z179,IF(AA179=$C$11,AB179,IF(AC179=$C$11,AD179,IF(AE179=$C$11,AF179,IF(AG179=$C$11,AH179,IF(AI179=$C$11,AJ179,IF($C$11=AK179,AL179,0))))))))))))</f>
        <v>0</v>
      </c>
      <c r="J179" s="21"/>
      <c r="K179" s="5"/>
      <c r="L179" s="21"/>
      <c r="M179" s="26"/>
      <c r="N179" s="26"/>
      <c r="O179" s="15">
        <f t="shared" ref="O179" si="1605">+O176+12</f>
        <v>637</v>
      </c>
      <c r="P179" s="21">
        <f>SUM($L178:P178)</f>
        <v>0</v>
      </c>
      <c r="Q179" s="15">
        <f t="shared" ref="Q179" si="1606">+O179+1</f>
        <v>638</v>
      </c>
      <c r="R179" s="21">
        <f>SUM($L178:R178)</f>
        <v>0</v>
      </c>
      <c r="S179" s="15">
        <f t="shared" ref="S179" si="1607">+Q179+1</f>
        <v>639</v>
      </c>
      <c r="T179" s="21">
        <f>SUM($L178:T178)</f>
        <v>0</v>
      </c>
      <c r="U179" s="15">
        <f t="shared" ref="U179" si="1608">+S179+1</f>
        <v>640</v>
      </c>
      <c r="V179" s="21">
        <f>SUM($L178:V178)</f>
        <v>0</v>
      </c>
      <c r="W179" s="15">
        <f t="shared" ref="W179" si="1609">+U179+1</f>
        <v>641</v>
      </c>
      <c r="X179" s="21">
        <f>SUM($L178:X178)</f>
        <v>0</v>
      </c>
      <c r="Y179" s="15">
        <f t="shared" ref="Y179" si="1610">+W179+1</f>
        <v>642</v>
      </c>
      <c r="Z179" s="21">
        <f>SUM($L178:Z178)</f>
        <v>0</v>
      </c>
      <c r="AA179" s="15">
        <f t="shared" ref="AA179" si="1611">+Y179+1</f>
        <v>643</v>
      </c>
      <c r="AB179" s="21">
        <f>SUM($L178:AB178)</f>
        <v>0</v>
      </c>
      <c r="AC179" s="15">
        <f t="shared" ref="AC179" si="1612">+AA179+1</f>
        <v>644</v>
      </c>
      <c r="AD179" s="21">
        <f>SUM($L178:AD178)</f>
        <v>0</v>
      </c>
      <c r="AE179" s="15">
        <f t="shared" ref="AE179" si="1613">+AC179+1</f>
        <v>645</v>
      </c>
      <c r="AF179" s="21">
        <f>SUM($L178:AF178)</f>
        <v>0</v>
      </c>
      <c r="AG179" s="15">
        <f t="shared" ref="AG179" si="1614">+AE179+1</f>
        <v>646</v>
      </c>
      <c r="AH179" s="21">
        <f>SUM($L178:AH178)</f>
        <v>0</v>
      </c>
      <c r="AI179" s="15">
        <f t="shared" ref="AI179" si="1615">+AG179+1</f>
        <v>647</v>
      </c>
      <c r="AJ179" s="21">
        <f>SUM($L178:AJ178)</f>
        <v>0</v>
      </c>
      <c r="AK179" s="15">
        <f t="shared" ref="AK179" si="1616">+AI179+1</f>
        <v>648</v>
      </c>
      <c r="AL179" s="21">
        <f>SUM($L178:AL178)</f>
        <v>0</v>
      </c>
      <c r="AM179" s="21"/>
      <c r="AN179" s="20"/>
      <c r="AO179" s="20"/>
      <c r="AP179" s="20"/>
      <c r="AQ179" s="20"/>
      <c r="AR179" s="22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23"/>
      <c r="BU179" s="23"/>
      <c r="BV179" s="23"/>
      <c r="BW179" s="23"/>
      <c r="BX179" s="23"/>
      <c r="BY179" s="23"/>
      <c r="BZ179" s="23"/>
      <c r="CA179" s="23"/>
      <c r="CB179" s="23"/>
    </row>
    <row r="180" spans="7:80" s="19" customFormat="1" x14ac:dyDescent="0.25">
      <c r="G180" s="25" t="s">
        <v>17</v>
      </c>
      <c r="H180" s="28">
        <f t="shared" ref="H180" si="1617">IF(O179=$C$11,P180,IF($C$11=Q179,R180,IF(S179=$C$11,T180,IF(U179=$C$11,V180,IF(W179=$C$11,X180,IF(Y179=$C$11,Z180,IF(AA179=$C$11,AB180,IF(AC179=$C$11,AD180,IF(AE179=$C$11,AF180,IF(AG179=$C$11,AH180,IF(AI179=$C$11,AJ180,IF($C$11=AK179,AL180,0))))))))))))</f>
        <v>0</v>
      </c>
      <c r="I180" s="31"/>
      <c r="J180" s="32"/>
      <c r="K180" s="31"/>
      <c r="L180" s="28"/>
      <c r="M180" s="26">
        <f t="shared" ref="M180" si="1618">+AN175</f>
        <v>0</v>
      </c>
      <c r="N180" s="26"/>
      <c r="O180" s="27">
        <f t="shared" ref="O180" si="1619">+O178</f>
        <v>0</v>
      </c>
      <c r="P180" s="28">
        <f t="shared" ref="P180" si="1620">+M180+P178</f>
        <v>0</v>
      </c>
      <c r="Q180" s="27">
        <f t="shared" ref="Q180:AL180" si="1621">+Q178+O180</f>
        <v>0</v>
      </c>
      <c r="R180" s="28">
        <f t="shared" si="1621"/>
        <v>0</v>
      </c>
      <c r="S180" s="27">
        <f t="shared" si="1621"/>
        <v>0</v>
      </c>
      <c r="T180" s="28">
        <f t="shared" si="1621"/>
        <v>0</v>
      </c>
      <c r="U180" s="27">
        <f t="shared" si="1621"/>
        <v>0</v>
      </c>
      <c r="V180" s="28">
        <f t="shared" si="1621"/>
        <v>0</v>
      </c>
      <c r="W180" s="27">
        <f t="shared" si="1621"/>
        <v>0</v>
      </c>
      <c r="X180" s="28">
        <f t="shared" si="1621"/>
        <v>0</v>
      </c>
      <c r="Y180" s="27">
        <f t="shared" si="1621"/>
        <v>0</v>
      </c>
      <c r="Z180" s="28">
        <f t="shared" si="1621"/>
        <v>0</v>
      </c>
      <c r="AA180" s="27">
        <f t="shared" si="1621"/>
        <v>0</v>
      </c>
      <c r="AB180" s="28">
        <f t="shared" si="1621"/>
        <v>0</v>
      </c>
      <c r="AC180" s="27">
        <f t="shared" si="1621"/>
        <v>0</v>
      </c>
      <c r="AD180" s="28">
        <f t="shared" si="1621"/>
        <v>0</v>
      </c>
      <c r="AE180" s="27">
        <f t="shared" si="1621"/>
        <v>0</v>
      </c>
      <c r="AF180" s="28">
        <f t="shared" si="1621"/>
        <v>0</v>
      </c>
      <c r="AG180" s="27">
        <f t="shared" si="1621"/>
        <v>0</v>
      </c>
      <c r="AH180" s="28">
        <f t="shared" si="1621"/>
        <v>0</v>
      </c>
      <c r="AI180" s="27">
        <f t="shared" si="1621"/>
        <v>0</v>
      </c>
      <c r="AJ180" s="28">
        <f t="shared" si="1621"/>
        <v>0</v>
      </c>
      <c r="AK180" s="27">
        <f t="shared" si="1621"/>
        <v>0</v>
      </c>
      <c r="AL180" s="28">
        <f t="shared" si="1621"/>
        <v>0</v>
      </c>
      <c r="AM180" s="28"/>
      <c r="AN180" s="26"/>
      <c r="AO180" s="26"/>
      <c r="AP180" s="20"/>
      <c r="AQ180" s="20"/>
      <c r="AR180" s="22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23"/>
      <c r="BU180" s="23"/>
      <c r="BV180" s="23"/>
      <c r="BW180" s="23"/>
      <c r="BX180" s="23"/>
      <c r="BY180" s="23"/>
      <c r="BZ180" s="23"/>
      <c r="CA180" s="23"/>
      <c r="CB180" s="23"/>
    </row>
    <row r="181" spans="7:80" s="19" customFormat="1" x14ac:dyDescent="0.25">
      <c r="G181" s="8"/>
      <c r="H181" s="10"/>
      <c r="I181" s="21"/>
      <c r="J181" s="21"/>
      <c r="K181" s="3">
        <f t="shared" ref="K181" si="1622">+K178+1</f>
        <v>55</v>
      </c>
      <c r="L181" s="7">
        <f t="shared" ref="L181" si="1623">+AM178</f>
        <v>0</v>
      </c>
      <c r="M181" s="26"/>
      <c r="N181" s="26"/>
      <c r="O181" s="7">
        <f t="shared" ref="O181" si="1624">IF($C$5=0,O178,O178+(O178*$C$5))</f>
        <v>0</v>
      </c>
      <c r="P181" s="7">
        <f>IF($C$10=$I$2,+(L181+O181)*$C$6/12,0)</f>
        <v>0</v>
      </c>
      <c r="Q181" s="7">
        <f t="shared" ref="Q181" si="1625">IF(Q178=0,0,+O181)</f>
        <v>0</v>
      </c>
      <c r="R181" s="7">
        <f>IF($C$10=$I$2,+SUM(L181:Q181)*$C$6/12,0)</f>
        <v>0</v>
      </c>
      <c r="S181" s="7">
        <f t="shared" ref="S181" si="1626">IF(S178=0,0,+Q181)</f>
        <v>0</v>
      </c>
      <c r="T181" s="7">
        <f>IF($C$10=$I$2,SUM(L181:S181)*$C$6/12,0)</f>
        <v>0</v>
      </c>
      <c r="U181" s="7">
        <f t="shared" ref="U181" si="1627">IF(U178=0,0,+S181)</f>
        <v>0</v>
      </c>
      <c r="V181" s="7">
        <f>IF($C$10=$I$2,SUM(L181:U181)*$C$6/12,0)</f>
        <v>0</v>
      </c>
      <c r="W181" s="7">
        <f t="shared" ref="W181" si="1628">IF(W178=0,0,+U181)</f>
        <v>0</v>
      </c>
      <c r="X181" s="7">
        <f>IF($C$10=$I$2,SUM(L181:W181)*$C$6/12,0)</f>
        <v>0</v>
      </c>
      <c r="Y181" s="7">
        <f t="shared" ref="Y181" si="1629">IF(Y178=0,0,+W181)</f>
        <v>0</v>
      </c>
      <c r="Z181" s="7">
        <f>IF($C$10=$I$2,SUM(L181:Y181)*$C$6/12,0)</f>
        <v>0</v>
      </c>
      <c r="AA181" s="7">
        <f t="shared" ref="AA181" si="1630">IF(AA178=0,0,+Y181)</f>
        <v>0</v>
      </c>
      <c r="AB181" s="7">
        <f>IF($C$10=$I$2,SUM(L181:AA181)*$C$6/12,0)</f>
        <v>0</v>
      </c>
      <c r="AC181" s="7">
        <f t="shared" ref="AC181" si="1631">IF(AC178=0,0,+AA181)</f>
        <v>0</v>
      </c>
      <c r="AD181" s="7">
        <f>IF($C$10=$I$2,SUM(L181:AC181)*$C$6/12,0)</f>
        <v>0</v>
      </c>
      <c r="AE181" s="7">
        <f t="shared" ref="AE181" si="1632">IF(AE178=0,0,+AC181)</f>
        <v>0</v>
      </c>
      <c r="AF181" s="7">
        <f>IF($C$10=$I$2,SUM(L181:AE181)*$C$6/12,0)</f>
        <v>0</v>
      </c>
      <c r="AG181" s="7">
        <f t="shared" ref="AG181" si="1633">IF(AG178=0,0,+AE181)</f>
        <v>0</v>
      </c>
      <c r="AH181" s="7">
        <f>IF($C$10=$I$2,SUM(L181:AG181)*$C$6/12,0)</f>
        <v>0</v>
      </c>
      <c r="AI181" s="7">
        <f t="shared" ref="AI181" si="1634">IF(AI178=0,0,+AG181)</f>
        <v>0</v>
      </c>
      <c r="AJ181" s="7">
        <f>IF($C$10=$I$2,SUM(L181:AI181)*$C$6/12,0)</f>
        <v>0</v>
      </c>
      <c r="AK181" s="7">
        <f t="shared" ref="AK181" si="1635">IF(AK178=0,0,+AI181)</f>
        <v>0</v>
      </c>
      <c r="AL181" s="7">
        <f>IF($C$10=$I$2,SUM(L181:AK181)*$C$6/12,IF($C$10=$I$3,(L181+O181)*$C$6,0))</f>
        <v>0</v>
      </c>
      <c r="AM181" s="7">
        <f t="shared" ref="AM181" si="1636">SUM(L181:AL181)</f>
        <v>0</v>
      </c>
      <c r="AN181" s="6">
        <f>+AN178+P181+R181+T181+V181+X181+Z181+AB181+AD181+AF181+AH181+AJ181+AL181</f>
        <v>0</v>
      </c>
      <c r="AO181" s="6">
        <f>+AO178+O181+Q181+S181+U181+W181+Y181+AA181+AC181+AE181+AG181+AI181+AK181</f>
        <v>0</v>
      </c>
      <c r="AP181" s="6">
        <f>+AP178+(AP178*$C$5)</f>
        <v>0</v>
      </c>
      <c r="AQ181" s="6">
        <f>+AP181-(AP181*$C$7)</f>
        <v>0</v>
      </c>
      <c r="AR181" s="22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23"/>
      <c r="BU181" s="23"/>
      <c r="BV181" s="23"/>
      <c r="BW181" s="23"/>
      <c r="BX181" s="23"/>
      <c r="BY181" s="23"/>
      <c r="BZ181" s="23"/>
      <c r="CA181" s="23"/>
      <c r="CB181" s="23"/>
    </row>
    <row r="182" spans="7:80" s="19" customFormat="1" x14ac:dyDescent="0.25">
      <c r="G182" s="22" t="s">
        <v>16</v>
      </c>
      <c r="H182" s="9"/>
      <c r="I182" s="21">
        <f t="shared" ref="I182" si="1637">IF(O182=$C$11,P182,IF($C$11=Q182,R182,IF(S182=$C$11,T182,IF(U182=$C$11,V182,IF(W182=$C$11,X182,IF(Y182=$C$11,Z182,IF(AA182=$C$11,AB182,IF(AC182=$C$11,AD182,IF(AE182=$C$11,AF182,IF(AG182=$C$11,AH182,IF(AI182=$C$11,AJ182,IF($C$11=AK182,AL182,0))))))))))))</f>
        <v>0</v>
      </c>
      <c r="J182" s="21"/>
      <c r="K182" s="5"/>
      <c r="L182" s="21"/>
      <c r="M182" s="26"/>
      <c r="N182" s="26"/>
      <c r="O182" s="15">
        <f t="shared" ref="O182" si="1638">+O179+12</f>
        <v>649</v>
      </c>
      <c r="P182" s="21">
        <f>SUM($L181:P181)</f>
        <v>0</v>
      </c>
      <c r="Q182" s="15">
        <f t="shared" ref="Q182" si="1639">+O182+1</f>
        <v>650</v>
      </c>
      <c r="R182" s="21">
        <f>SUM($L181:R181)</f>
        <v>0</v>
      </c>
      <c r="S182" s="15">
        <f t="shared" ref="S182" si="1640">+Q182+1</f>
        <v>651</v>
      </c>
      <c r="T182" s="21">
        <f>SUM($L181:T181)</f>
        <v>0</v>
      </c>
      <c r="U182" s="15">
        <f t="shared" ref="U182" si="1641">+S182+1</f>
        <v>652</v>
      </c>
      <c r="V182" s="21">
        <f>SUM($L181:V181)</f>
        <v>0</v>
      </c>
      <c r="W182" s="15">
        <f t="shared" ref="W182" si="1642">+U182+1</f>
        <v>653</v>
      </c>
      <c r="X182" s="21">
        <f>SUM($L181:X181)</f>
        <v>0</v>
      </c>
      <c r="Y182" s="15">
        <f t="shared" ref="Y182" si="1643">+W182+1</f>
        <v>654</v>
      </c>
      <c r="Z182" s="21">
        <f>SUM($L181:Z181)</f>
        <v>0</v>
      </c>
      <c r="AA182" s="15">
        <f t="shared" ref="AA182" si="1644">+Y182+1</f>
        <v>655</v>
      </c>
      <c r="AB182" s="21">
        <f>SUM($L181:AB181)</f>
        <v>0</v>
      </c>
      <c r="AC182" s="15">
        <f t="shared" ref="AC182" si="1645">+AA182+1</f>
        <v>656</v>
      </c>
      <c r="AD182" s="21">
        <f>SUM($L181:AD181)</f>
        <v>0</v>
      </c>
      <c r="AE182" s="15">
        <f t="shared" ref="AE182" si="1646">+AC182+1</f>
        <v>657</v>
      </c>
      <c r="AF182" s="21">
        <f>SUM($L181:AF181)</f>
        <v>0</v>
      </c>
      <c r="AG182" s="15">
        <f t="shared" ref="AG182" si="1647">+AE182+1</f>
        <v>658</v>
      </c>
      <c r="AH182" s="21">
        <f>SUM($L181:AH181)</f>
        <v>0</v>
      </c>
      <c r="AI182" s="15">
        <f t="shared" ref="AI182" si="1648">+AG182+1</f>
        <v>659</v>
      </c>
      <c r="AJ182" s="21">
        <f>SUM($L181:AJ181)</f>
        <v>0</v>
      </c>
      <c r="AK182" s="15">
        <f t="shared" ref="AK182" si="1649">+AI182+1</f>
        <v>660</v>
      </c>
      <c r="AL182" s="21">
        <f>SUM($L181:AL181)</f>
        <v>0</v>
      </c>
      <c r="AM182" s="21"/>
      <c r="AN182" s="20"/>
      <c r="AO182" s="20"/>
      <c r="AP182" s="20"/>
      <c r="AQ182" s="20"/>
      <c r="AR182" s="22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23"/>
      <c r="BU182" s="23"/>
      <c r="BV182" s="23"/>
      <c r="BW182" s="23"/>
      <c r="BX182" s="23"/>
      <c r="BY182" s="23"/>
      <c r="BZ182" s="23"/>
      <c r="CA182" s="23"/>
      <c r="CB182" s="23"/>
    </row>
    <row r="183" spans="7:80" s="19" customFormat="1" x14ac:dyDescent="0.25">
      <c r="G183" s="25" t="s">
        <v>17</v>
      </c>
      <c r="H183" s="28">
        <f t="shared" ref="H183" si="1650">IF(O182=$C$11,P183,IF($C$11=Q182,R183,IF(S182=$C$11,T183,IF(U182=$C$11,V183,IF(W182=$C$11,X183,IF(Y182=$C$11,Z183,IF(AA182=$C$11,AB183,IF(AC182=$C$11,AD183,IF(AE182=$C$11,AF183,IF(AG182=$C$11,AH183,IF(AI182=$C$11,AJ183,IF($C$11=AK182,AL183,0))))))))))))</f>
        <v>0</v>
      </c>
      <c r="I183" s="31"/>
      <c r="J183" s="32"/>
      <c r="K183" s="31"/>
      <c r="L183" s="28"/>
      <c r="M183" s="26">
        <f t="shared" ref="M183" si="1651">+AN178</f>
        <v>0</v>
      </c>
      <c r="N183" s="26"/>
      <c r="O183" s="27">
        <f t="shared" ref="O183" si="1652">+O181</f>
        <v>0</v>
      </c>
      <c r="P183" s="28">
        <f t="shared" ref="P183" si="1653">+M183+P181</f>
        <v>0</v>
      </c>
      <c r="Q183" s="27">
        <f t="shared" ref="Q183:AL183" si="1654">+Q181+O183</f>
        <v>0</v>
      </c>
      <c r="R183" s="28">
        <f t="shared" si="1654"/>
        <v>0</v>
      </c>
      <c r="S183" s="27">
        <f t="shared" si="1654"/>
        <v>0</v>
      </c>
      <c r="T183" s="28">
        <f t="shared" si="1654"/>
        <v>0</v>
      </c>
      <c r="U183" s="27">
        <f t="shared" si="1654"/>
        <v>0</v>
      </c>
      <c r="V183" s="28">
        <f t="shared" si="1654"/>
        <v>0</v>
      </c>
      <c r="W183" s="27">
        <f t="shared" si="1654"/>
        <v>0</v>
      </c>
      <c r="X183" s="28">
        <f t="shared" si="1654"/>
        <v>0</v>
      </c>
      <c r="Y183" s="27">
        <f t="shared" si="1654"/>
        <v>0</v>
      </c>
      <c r="Z183" s="28">
        <f t="shared" si="1654"/>
        <v>0</v>
      </c>
      <c r="AA183" s="27">
        <f t="shared" si="1654"/>
        <v>0</v>
      </c>
      <c r="AB183" s="28">
        <f t="shared" si="1654"/>
        <v>0</v>
      </c>
      <c r="AC183" s="27">
        <f t="shared" si="1654"/>
        <v>0</v>
      </c>
      <c r="AD183" s="28">
        <f t="shared" si="1654"/>
        <v>0</v>
      </c>
      <c r="AE183" s="27">
        <f t="shared" si="1654"/>
        <v>0</v>
      </c>
      <c r="AF183" s="28">
        <f t="shared" si="1654"/>
        <v>0</v>
      </c>
      <c r="AG183" s="27">
        <f t="shared" si="1654"/>
        <v>0</v>
      </c>
      <c r="AH183" s="28">
        <f t="shared" si="1654"/>
        <v>0</v>
      </c>
      <c r="AI183" s="27">
        <f t="shared" si="1654"/>
        <v>0</v>
      </c>
      <c r="AJ183" s="28">
        <f t="shared" si="1654"/>
        <v>0</v>
      </c>
      <c r="AK183" s="27">
        <f t="shared" si="1654"/>
        <v>0</v>
      </c>
      <c r="AL183" s="28">
        <f t="shared" si="1654"/>
        <v>0</v>
      </c>
      <c r="AM183" s="28"/>
      <c r="AN183" s="26"/>
      <c r="AO183" s="26"/>
      <c r="AP183" s="20"/>
      <c r="AQ183" s="20"/>
      <c r="AR183" s="22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23"/>
      <c r="BU183" s="23"/>
      <c r="BV183" s="23"/>
      <c r="BW183" s="23"/>
      <c r="BX183" s="23"/>
      <c r="BY183" s="23"/>
      <c r="BZ183" s="23"/>
      <c r="CA183" s="23"/>
      <c r="CB183" s="23"/>
    </row>
    <row r="184" spans="7:80" s="19" customFormat="1" x14ac:dyDescent="0.25">
      <c r="G184" s="8"/>
      <c r="H184" s="10"/>
      <c r="I184" s="21"/>
      <c r="J184" s="21"/>
      <c r="K184" s="3">
        <f t="shared" ref="K184" si="1655">+K181+1</f>
        <v>56</v>
      </c>
      <c r="L184" s="7">
        <f t="shared" ref="L184" si="1656">+AM181</f>
        <v>0</v>
      </c>
      <c r="M184" s="26"/>
      <c r="N184" s="26"/>
      <c r="O184" s="7">
        <f t="shared" ref="O184" si="1657">IF($C$5=0,O181,O181+(O181*$C$5))</f>
        <v>0</v>
      </c>
      <c r="P184" s="7">
        <f>IF($C$10=$I$2,+(L184+O184)*$C$6/12,0)</f>
        <v>0</v>
      </c>
      <c r="Q184" s="7">
        <f t="shared" ref="Q184" si="1658">IF(Q181=0,0,+O184)</f>
        <v>0</v>
      </c>
      <c r="R184" s="7">
        <f>IF($C$10=$I$2,+SUM(L184:Q184)*$C$6/12,0)</f>
        <v>0</v>
      </c>
      <c r="S184" s="7">
        <f t="shared" ref="S184" si="1659">IF(S181=0,0,+Q184)</f>
        <v>0</v>
      </c>
      <c r="T184" s="7">
        <f>IF($C$10=$I$2,SUM(L184:S184)*$C$6/12,0)</f>
        <v>0</v>
      </c>
      <c r="U184" s="7">
        <f t="shared" ref="U184" si="1660">IF(U181=0,0,+S184)</f>
        <v>0</v>
      </c>
      <c r="V184" s="7">
        <f>IF($C$10=$I$2,SUM(L184:U184)*$C$6/12,0)</f>
        <v>0</v>
      </c>
      <c r="W184" s="7">
        <f t="shared" ref="W184" si="1661">IF(W181=0,0,+U184)</f>
        <v>0</v>
      </c>
      <c r="X184" s="7">
        <f>IF($C$10=$I$2,SUM(L184:W184)*$C$6/12,0)</f>
        <v>0</v>
      </c>
      <c r="Y184" s="7">
        <f t="shared" ref="Y184" si="1662">IF(Y181=0,0,+W184)</f>
        <v>0</v>
      </c>
      <c r="Z184" s="7">
        <f>IF($C$10=$I$2,SUM(L184:Y184)*$C$6/12,0)</f>
        <v>0</v>
      </c>
      <c r="AA184" s="7">
        <f t="shared" ref="AA184" si="1663">IF(AA181=0,0,+Y184)</f>
        <v>0</v>
      </c>
      <c r="AB184" s="7">
        <f>IF($C$10=$I$2,SUM(L184:AA184)*$C$6/12,0)</f>
        <v>0</v>
      </c>
      <c r="AC184" s="7">
        <f t="shared" ref="AC184" si="1664">IF(AC181=0,0,+AA184)</f>
        <v>0</v>
      </c>
      <c r="AD184" s="7">
        <f>IF($C$10=$I$2,SUM(L184:AC184)*$C$6/12,0)</f>
        <v>0</v>
      </c>
      <c r="AE184" s="7">
        <f t="shared" ref="AE184" si="1665">IF(AE181=0,0,+AC184)</f>
        <v>0</v>
      </c>
      <c r="AF184" s="7">
        <f>IF($C$10=$I$2,SUM(L184:AE184)*$C$6/12,0)</f>
        <v>0</v>
      </c>
      <c r="AG184" s="7">
        <f t="shared" ref="AG184" si="1666">IF(AG181=0,0,+AE184)</f>
        <v>0</v>
      </c>
      <c r="AH184" s="7">
        <f>IF($C$10=$I$2,SUM(L184:AG184)*$C$6/12,0)</f>
        <v>0</v>
      </c>
      <c r="AI184" s="7">
        <f t="shared" ref="AI184" si="1667">IF(AI181=0,0,+AG184)</f>
        <v>0</v>
      </c>
      <c r="AJ184" s="7">
        <f>IF($C$10=$I$2,SUM(L184:AI184)*$C$6/12,0)</f>
        <v>0</v>
      </c>
      <c r="AK184" s="7">
        <f t="shared" ref="AK184" si="1668">IF(AK181=0,0,+AI184)</f>
        <v>0</v>
      </c>
      <c r="AL184" s="7">
        <f>IF($C$10=$I$2,SUM(L184:AK184)*$C$6/12,IF($C$10=$I$3,(L184+O184)*$C$6,0))</f>
        <v>0</v>
      </c>
      <c r="AM184" s="7">
        <f t="shared" ref="AM184" si="1669">SUM(L184:AL184)</f>
        <v>0</v>
      </c>
      <c r="AN184" s="6">
        <f>+AN181+P184+R184+T184+V184+X184+Z184+AB184+AD184+AF184+AH184+AJ184+AL184</f>
        <v>0</v>
      </c>
      <c r="AO184" s="6">
        <f>+AO181+O184+Q184+S184+U184+W184+Y184+AA184+AC184+AE184+AG184+AI184+AK184</f>
        <v>0</v>
      </c>
      <c r="AP184" s="6">
        <f>+AP181+(AP181*$C$5)</f>
        <v>0</v>
      </c>
      <c r="AQ184" s="6">
        <f>+AP184-(AP184*$C$7)</f>
        <v>0</v>
      </c>
      <c r="AR184" s="22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23"/>
      <c r="BU184" s="23"/>
      <c r="BV184" s="23"/>
      <c r="BW184" s="23"/>
      <c r="BX184" s="23"/>
      <c r="BY184" s="23"/>
      <c r="BZ184" s="23"/>
      <c r="CA184" s="23"/>
      <c r="CB184" s="23"/>
    </row>
    <row r="185" spans="7:80" s="19" customFormat="1" x14ac:dyDescent="0.25">
      <c r="G185" s="22" t="s">
        <v>16</v>
      </c>
      <c r="H185" s="9"/>
      <c r="I185" s="21">
        <f t="shared" ref="I185" si="1670">IF(O185=$C$11,P185,IF($C$11=Q185,R185,IF(S185=$C$11,T185,IF(U185=$C$11,V185,IF(W185=$C$11,X185,IF(Y185=$C$11,Z185,IF(AA185=$C$11,AB185,IF(AC185=$C$11,AD185,IF(AE185=$C$11,AF185,IF(AG185=$C$11,AH185,IF(AI185=$C$11,AJ185,IF($C$11=AK185,AL185,0))))))))))))</f>
        <v>0</v>
      </c>
      <c r="J185" s="21"/>
      <c r="K185" s="5"/>
      <c r="L185" s="21"/>
      <c r="M185" s="26"/>
      <c r="N185" s="26"/>
      <c r="O185" s="15">
        <f t="shared" ref="O185" si="1671">+O182+12</f>
        <v>661</v>
      </c>
      <c r="P185" s="21">
        <f>SUM($L184:P184)</f>
        <v>0</v>
      </c>
      <c r="Q185" s="15">
        <f t="shared" ref="Q185" si="1672">+O185+1</f>
        <v>662</v>
      </c>
      <c r="R185" s="21">
        <f>SUM($L184:R184)</f>
        <v>0</v>
      </c>
      <c r="S185" s="15">
        <f t="shared" ref="S185" si="1673">+Q185+1</f>
        <v>663</v>
      </c>
      <c r="T185" s="21">
        <f>SUM($L184:T184)</f>
        <v>0</v>
      </c>
      <c r="U185" s="15">
        <f t="shared" ref="U185" si="1674">+S185+1</f>
        <v>664</v>
      </c>
      <c r="V185" s="21">
        <f>SUM($L184:V184)</f>
        <v>0</v>
      </c>
      <c r="W185" s="15">
        <f t="shared" ref="W185" si="1675">+U185+1</f>
        <v>665</v>
      </c>
      <c r="X185" s="21">
        <f>SUM($L184:X184)</f>
        <v>0</v>
      </c>
      <c r="Y185" s="15">
        <f t="shared" ref="Y185" si="1676">+W185+1</f>
        <v>666</v>
      </c>
      <c r="Z185" s="21">
        <f>SUM($L184:Z184)</f>
        <v>0</v>
      </c>
      <c r="AA185" s="15">
        <f t="shared" ref="AA185" si="1677">+Y185+1</f>
        <v>667</v>
      </c>
      <c r="AB185" s="21">
        <f>SUM($L184:AB184)</f>
        <v>0</v>
      </c>
      <c r="AC185" s="15">
        <f t="shared" ref="AC185" si="1678">+AA185+1</f>
        <v>668</v>
      </c>
      <c r="AD185" s="21">
        <f>SUM($L184:AD184)</f>
        <v>0</v>
      </c>
      <c r="AE185" s="15">
        <f t="shared" ref="AE185" si="1679">+AC185+1</f>
        <v>669</v>
      </c>
      <c r="AF185" s="21">
        <f>SUM($L184:AF184)</f>
        <v>0</v>
      </c>
      <c r="AG185" s="15">
        <f t="shared" ref="AG185" si="1680">+AE185+1</f>
        <v>670</v>
      </c>
      <c r="AH185" s="21">
        <f>SUM($L184:AH184)</f>
        <v>0</v>
      </c>
      <c r="AI185" s="15">
        <f t="shared" ref="AI185" si="1681">+AG185+1</f>
        <v>671</v>
      </c>
      <c r="AJ185" s="21">
        <f>SUM($L184:AJ184)</f>
        <v>0</v>
      </c>
      <c r="AK185" s="15">
        <f t="shared" ref="AK185" si="1682">+AI185+1</f>
        <v>672</v>
      </c>
      <c r="AL185" s="21">
        <f>SUM($L184:AL184)</f>
        <v>0</v>
      </c>
      <c r="AM185" s="21"/>
      <c r="AN185" s="20"/>
      <c r="AO185" s="20"/>
      <c r="AP185" s="20"/>
      <c r="AQ185" s="20"/>
      <c r="AR185" s="22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23"/>
      <c r="BU185" s="23"/>
      <c r="BV185" s="23"/>
      <c r="BW185" s="23"/>
      <c r="BX185" s="23"/>
      <c r="BY185" s="23"/>
      <c r="BZ185" s="23"/>
      <c r="CA185" s="23"/>
      <c r="CB185" s="23"/>
    </row>
    <row r="186" spans="7:80" s="19" customFormat="1" x14ac:dyDescent="0.25">
      <c r="G186" s="25" t="s">
        <v>17</v>
      </c>
      <c r="H186" s="28">
        <f t="shared" ref="H186" si="1683">IF(O185=$C$11,P186,IF($C$11=Q185,R186,IF(S185=$C$11,T186,IF(U185=$C$11,V186,IF(W185=$C$11,X186,IF(Y185=$C$11,Z186,IF(AA185=$C$11,AB186,IF(AC185=$C$11,AD186,IF(AE185=$C$11,AF186,IF(AG185=$C$11,AH186,IF(AI185=$C$11,AJ186,IF($C$11=AK185,AL186,0))))))))))))</f>
        <v>0</v>
      </c>
      <c r="I186" s="31"/>
      <c r="J186" s="32"/>
      <c r="K186" s="31"/>
      <c r="L186" s="28"/>
      <c r="M186" s="26">
        <f t="shared" ref="M186" si="1684">+AN181</f>
        <v>0</v>
      </c>
      <c r="N186" s="26"/>
      <c r="O186" s="27">
        <f t="shared" ref="O186" si="1685">+O184</f>
        <v>0</v>
      </c>
      <c r="P186" s="28">
        <f t="shared" ref="P186" si="1686">+M186+P184</f>
        <v>0</v>
      </c>
      <c r="Q186" s="27">
        <f t="shared" ref="Q186:AL186" si="1687">+Q184+O186</f>
        <v>0</v>
      </c>
      <c r="R186" s="28">
        <f t="shared" si="1687"/>
        <v>0</v>
      </c>
      <c r="S186" s="27">
        <f t="shared" si="1687"/>
        <v>0</v>
      </c>
      <c r="T186" s="28">
        <f t="shared" si="1687"/>
        <v>0</v>
      </c>
      <c r="U186" s="27">
        <f t="shared" si="1687"/>
        <v>0</v>
      </c>
      <c r="V186" s="28">
        <f t="shared" si="1687"/>
        <v>0</v>
      </c>
      <c r="W186" s="27">
        <f t="shared" si="1687"/>
        <v>0</v>
      </c>
      <c r="X186" s="28">
        <f t="shared" si="1687"/>
        <v>0</v>
      </c>
      <c r="Y186" s="27">
        <f t="shared" si="1687"/>
        <v>0</v>
      </c>
      <c r="Z186" s="28">
        <f t="shared" si="1687"/>
        <v>0</v>
      </c>
      <c r="AA186" s="27">
        <f t="shared" si="1687"/>
        <v>0</v>
      </c>
      <c r="AB186" s="28">
        <f t="shared" si="1687"/>
        <v>0</v>
      </c>
      <c r="AC186" s="27">
        <f t="shared" si="1687"/>
        <v>0</v>
      </c>
      <c r="AD186" s="28">
        <f t="shared" si="1687"/>
        <v>0</v>
      </c>
      <c r="AE186" s="27">
        <f t="shared" si="1687"/>
        <v>0</v>
      </c>
      <c r="AF186" s="28">
        <f t="shared" si="1687"/>
        <v>0</v>
      </c>
      <c r="AG186" s="27">
        <f t="shared" si="1687"/>
        <v>0</v>
      </c>
      <c r="AH186" s="28">
        <f t="shared" si="1687"/>
        <v>0</v>
      </c>
      <c r="AI186" s="27">
        <f t="shared" si="1687"/>
        <v>0</v>
      </c>
      <c r="AJ186" s="28">
        <f t="shared" si="1687"/>
        <v>0</v>
      </c>
      <c r="AK186" s="27">
        <f t="shared" si="1687"/>
        <v>0</v>
      </c>
      <c r="AL186" s="28">
        <f t="shared" si="1687"/>
        <v>0</v>
      </c>
      <c r="AM186" s="28"/>
      <c r="AN186" s="26"/>
      <c r="AO186" s="26"/>
      <c r="AP186" s="20"/>
      <c r="AQ186" s="20"/>
      <c r="AR186" s="22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23"/>
      <c r="BU186" s="23"/>
      <c r="BV186" s="23"/>
      <c r="BW186" s="23"/>
      <c r="BX186" s="23"/>
      <c r="BY186" s="23"/>
      <c r="BZ186" s="23"/>
      <c r="CA186" s="23"/>
      <c r="CB186" s="23"/>
    </row>
    <row r="187" spans="7:80" s="19" customFormat="1" x14ac:dyDescent="0.25">
      <c r="G187" s="8"/>
      <c r="H187" s="10"/>
      <c r="I187" s="21"/>
      <c r="J187" s="21"/>
      <c r="K187" s="3">
        <f t="shared" ref="K187" si="1688">+K184+1</f>
        <v>57</v>
      </c>
      <c r="L187" s="7">
        <f t="shared" ref="L187" si="1689">+AM184</f>
        <v>0</v>
      </c>
      <c r="M187" s="26"/>
      <c r="N187" s="26"/>
      <c r="O187" s="7">
        <f t="shared" ref="O187" si="1690">IF($C$5=0,O184,O184+(O184*$C$5))</f>
        <v>0</v>
      </c>
      <c r="P187" s="7">
        <f>IF($C$10=$I$2,+(L187+O187)*$C$6/12,0)</f>
        <v>0</v>
      </c>
      <c r="Q187" s="7">
        <f t="shared" ref="Q187" si="1691">IF(Q184=0,0,+O187)</f>
        <v>0</v>
      </c>
      <c r="R187" s="7">
        <f>IF($C$10=$I$2,+SUM(L187:Q187)*$C$6/12,0)</f>
        <v>0</v>
      </c>
      <c r="S187" s="7">
        <f t="shared" ref="S187" si="1692">IF(S184=0,0,+Q187)</f>
        <v>0</v>
      </c>
      <c r="T187" s="7">
        <f>IF($C$10=$I$2,SUM(L187:S187)*$C$6/12,0)</f>
        <v>0</v>
      </c>
      <c r="U187" s="7">
        <f t="shared" ref="U187" si="1693">IF(U184=0,0,+S187)</f>
        <v>0</v>
      </c>
      <c r="V187" s="7">
        <f>IF($C$10=$I$2,SUM(L187:U187)*$C$6/12,0)</f>
        <v>0</v>
      </c>
      <c r="W187" s="7">
        <f t="shared" ref="W187" si="1694">IF(W184=0,0,+U187)</f>
        <v>0</v>
      </c>
      <c r="X187" s="7">
        <f>IF($C$10=$I$2,SUM(L187:W187)*$C$6/12,0)</f>
        <v>0</v>
      </c>
      <c r="Y187" s="7">
        <f t="shared" ref="Y187" si="1695">IF(Y184=0,0,+W187)</f>
        <v>0</v>
      </c>
      <c r="Z187" s="7">
        <f>IF($C$10=$I$2,SUM(L187:Y187)*$C$6/12,0)</f>
        <v>0</v>
      </c>
      <c r="AA187" s="7">
        <f t="shared" ref="AA187" si="1696">IF(AA184=0,0,+Y187)</f>
        <v>0</v>
      </c>
      <c r="AB187" s="7">
        <f>IF($C$10=$I$2,SUM(L187:AA187)*$C$6/12,0)</f>
        <v>0</v>
      </c>
      <c r="AC187" s="7">
        <f t="shared" ref="AC187" si="1697">IF(AC184=0,0,+AA187)</f>
        <v>0</v>
      </c>
      <c r="AD187" s="7">
        <f>IF($C$10=$I$2,SUM(L187:AC187)*$C$6/12,0)</f>
        <v>0</v>
      </c>
      <c r="AE187" s="7">
        <f t="shared" ref="AE187" si="1698">IF(AE184=0,0,+AC187)</f>
        <v>0</v>
      </c>
      <c r="AF187" s="7">
        <f>IF($C$10=$I$2,SUM(L187:AE187)*$C$6/12,0)</f>
        <v>0</v>
      </c>
      <c r="AG187" s="7">
        <f t="shared" ref="AG187" si="1699">IF(AG184=0,0,+AE187)</f>
        <v>0</v>
      </c>
      <c r="AH187" s="7">
        <f>IF($C$10=$I$2,SUM(L187:AG187)*$C$6/12,0)</f>
        <v>0</v>
      </c>
      <c r="AI187" s="7">
        <f t="shared" ref="AI187" si="1700">IF(AI184=0,0,+AG187)</f>
        <v>0</v>
      </c>
      <c r="AJ187" s="7">
        <f>IF($C$10=$I$2,SUM(L187:AI187)*$C$6/12,0)</f>
        <v>0</v>
      </c>
      <c r="AK187" s="7">
        <f t="shared" ref="AK187" si="1701">IF(AK184=0,0,+AI187)</f>
        <v>0</v>
      </c>
      <c r="AL187" s="7">
        <f>IF($C$10=$I$2,SUM(L187:AK187)*$C$6/12,IF($C$10=$I$3,(L187+O187)*$C$6,0))</f>
        <v>0</v>
      </c>
      <c r="AM187" s="7">
        <f t="shared" ref="AM187" si="1702">SUM(L187:AL187)</f>
        <v>0</v>
      </c>
      <c r="AN187" s="6">
        <f>+AN184+P187+R187+T187+V187+X187+Z187+AB187+AD187+AF187+AH187+AJ187+AL187</f>
        <v>0</v>
      </c>
      <c r="AO187" s="6">
        <f>+AO184+O187+Q187+S187+U187+W187+Y187+AA187+AC187+AE187+AG187+AI187+AK187</f>
        <v>0</v>
      </c>
      <c r="AP187" s="6">
        <f>+AP184+(AP184*$C$5)</f>
        <v>0</v>
      </c>
      <c r="AQ187" s="6">
        <f>+AP187-(AP187*$C$7)</f>
        <v>0</v>
      </c>
      <c r="AR187" s="22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23"/>
      <c r="BU187" s="23"/>
      <c r="BV187" s="23"/>
      <c r="BW187" s="23"/>
      <c r="BX187" s="23"/>
      <c r="BY187" s="23"/>
      <c r="BZ187" s="23"/>
      <c r="CA187" s="23"/>
      <c r="CB187" s="23"/>
    </row>
    <row r="188" spans="7:80" s="19" customFormat="1" x14ac:dyDescent="0.25">
      <c r="G188" s="22" t="s">
        <v>16</v>
      </c>
      <c r="H188" s="9"/>
      <c r="I188" s="21">
        <f t="shared" ref="I188" si="1703">IF(O188=$C$11,P188,IF($C$11=Q188,R188,IF(S188=$C$11,T188,IF(U188=$C$11,V188,IF(W188=$C$11,X188,IF(Y188=$C$11,Z188,IF(AA188=$C$11,AB188,IF(AC188=$C$11,AD188,IF(AE188=$C$11,AF188,IF(AG188=$C$11,AH188,IF(AI188=$C$11,AJ188,IF($C$11=AK188,AL188,0))))))))))))</f>
        <v>0</v>
      </c>
      <c r="J188" s="21"/>
      <c r="K188" s="5"/>
      <c r="L188" s="21"/>
      <c r="M188" s="26"/>
      <c r="N188" s="26"/>
      <c r="O188" s="15">
        <f t="shared" ref="O188" si="1704">+O185+12</f>
        <v>673</v>
      </c>
      <c r="P188" s="21">
        <f>SUM($L187:P187)</f>
        <v>0</v>
      </c>
      <c r="Q188" s="15">
        <f t="shared" ref="Q188" si="1705">+O188+1</f>
        <v>674</v>
      </c>
      <c r="R188" s="21">
        <f>SUM($L187:R187)</f>
        <v>0</v>
      </c>
      <c r="S188" s="15">
        <f t="shared" ref="S188" si="1706">+Q188+1</f>
        <v>675</v>
      </c>
      <c r="T188" s="21">
        <f>SUM($L187:T187)</f>
        <v>0</v>
      </c>
      <c r="U188" s="15">
        <f t="shared" ref="U188" si="1707">+S188+1</f>
        <v>676</v>
      </c>
      <c r="V188" s="21">
        <f>SUM($L187:V187)</f>
        <v>0</v>
      </c>
      <c r="W188" s="15">
        <f t="shared" ref="W188" si="1708">+U188+1</f>
        <v>677</v>
      </c>
      <c r="X188" s="21">
        <f>SUM($L187:X187)</f>
        <v>0</v>
      </c>
      <c r="Y188" s="15">
        <f t="shared" ref="Y188" si="1709">+W188+1</f>
        <v>678</v>
      </c>
      <c r="Z188" s="21">
        <f>SUM($L187:Z187)</f>
        <v>0</v>
      </c>
      <c r="AA188" s="15">
        <f t="shared" ref="AA188" si="1710">+Y188+1</f>
        <v>679</v>
      </c>
      <c r="AB188" s="21">
        <f>SUM($L187:AB187)</f>
        <v>0</v>
      </c>
      <c r="AC188" s="15">
        <f t="shared" ref="AC188" si="1711">+AA188+1</f>
        <v>680</v>
      </c>
      <c r="AD188" s="21">
        <f>SUM($L187:AD187)</f>
        <v>0</v>
      </c>
      <c r="AE188" s="15">
        <f t="shared" ref="AE188" si="1712">+AC188+1</f>
        <v>681</v>
      </c>
      <c r="AF188" s="21">
        <f>SUM($L187:AF187)</f>
        <v>0</v>
      </c>
      <c r="AG188" s="15">
        <f t="shared" ref="AG188" si="1713">+AE188+1</f>
        <v>682</v>
      </c>
      <c r="AH188" s="21">
        <f>SUM($L187:AH187)</f>
        <v>0</v>
      </c>
      <c r="AI188" s="15">
        <f t="shared" ref="AI188" si="1714">+AG188+1</f>
        <v>683</v>
      </c>
      <c r="AJ188" s="21">
        <f>SUM($L187:AJ187)</f>
        <v>0</v>
      </c>
      <c r="AK188" s="15">
        <f t="shared" ref="AK188" si="1715">+AI188+1</f>
        <v>684</v>
      </c>
      <c r="AL188" s="21">
        <f>SUM($L187:AL187)</f>
        <v>0</v>
      </c>
      <c r="AM188" s="21"/>
      <c r="AN188" s="20"/>
      <c r="AO188" s="20"/>
      <c r="AP188" s="20"/>
      <c r="AQ188" s="20"/>
      <c r="AR188" s="22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23"/>
      <c r="BU188" s="23"/>
      <c r="BV188" s="23"/>
      <c r="BW188" s="23"/>
      <c r="BX188" s="23"/>
      <c r="BY188" s="23"/>
      <c r="BZ188" s="23"/>
      <c r="CA188" s="23"/>
      <c r="CB188" s="23"/>
    </row>
    <row r="189" spans="7:80" s="19" customFormat="1" x14ac:dyDescent="0.25">
      <c r="G189" s="25" t="s">
        <v>17</v>
      </c>
      <c r="H189" s="28">
        <f t="shared" ref="H189" si="1716">IF(O188=$C$11,P189,IF($C$11=Q188,R189,IF(S188=$C$11,T189,IF(U188=$C$11,V189,IF(W188=$C$11,X189,IF(Y188=$C$11,Z189,IF(AA188=$C$11,AB189,IF(AC188=$C$11,AD189,IF(AE188=$C$11,AF189,IF(AG188=$C$11,AH189,IF(AI188=$C$11,AJ189,IF($C$11=AK188,AL189,0))))))))))))</f>
        <v>0</v>
      </c>
      <c r="I189" s="31"/>
      <c r="J189" s="32"/>
      <c r="K189" s="31"/>
      <c r="L189" s="28"/>
      <c r="M189" s="26">
        <f t="shared" ref="M189" si="1717">+AN184</f>
        <v>0</v>
      </c>
      <c r="N189" s="26"/>
      <c r="O189" s="27">
        <f t="shared" ref="O189" si="1718">+O187</f>
        <v>0</v>
      </c>
      <c r="P189" s="28">
        <f t="shared" ref="P189" si="1719">+M189+P187</f>
        <v>0</v>
      </c>
      <c r="Q189" s="27">
        <f t="shared" ref="Q189:AL189" si="1720">+Q187+O189</f>
        <v>0</v>
      </c>
      <c r="R189" s="28">
        <f t="shared" si="1720"/>
        <v>0</v>
      </c>
      <c r="S189" s="27">
        <f t="shared" si="1720"/>
        <v>0</v>
      </c>
      <c r="T189" s="28">
        <f t="shared" si="1720"/>
        <v>0</v>
      </c>
      <c r="U189" s="27">
        <f t="shared" si="1720"/>
        <v>0</v>
      </c>
      <c r="V189" s="28">
        <f t="shared" si="1720"/>
        <v>0</v>
      </c>
      <c r="W189" s="27">
        <f t="shared" si="1720"/>
        <v>0</v>
      </c>
      <c r="X189" s="28">
        <f t="shared" si="1720"/>
        <v>0</v>
      </c>
      <c r="Y189" s="27">
        <f t="shared" si="1720"/>
        <v>0</v>
      </c>
      <c r="Z189" s="28">
        <f t="shared" si="1720"/>
        <v>0</v>
      </c>
      <c r="AA189" s="27">
        <f t="shared" si="1720"/>
        <v>0</v>
      </c>
      <c r="AB189" s="28">
        <f t="shared" si="1720"/>
        <v>0</v>
      </c>
      <c r="AC189" s="27">
        <f t="shared" si="1720"/>
        <v>0</v>
      </c>
      <c r="AD189" s="28">
        <f t="shared" si="1720"/>
        <v>0</v>
      </c>
      <c r="AE189" s="27">
        <f t="shared" si="1720"/>
        <v>0</v>
      </c>
      <c r="AF189" s="28">
        <f t="shared" si="1720"/>
        <v>0</v>
      </c>
      <c r="AG189" s="27">
        <f t="shared" si="1720"/>
        <v>0</v>
      </c>
      <c r="AH189" s="28">
        <f t="shared" si="1720"/>
        <v>0</v>
      </c>
      <c r="AI189" s="27">
        <f t="shared" si="1720"/>
        <v>0</v>
      </c>
      <c r="AJ189" s="28">
        <f t="shared" si="1720"/>
        <v>0</v>
      </c>
      <c r="AK189" s="27">
        <f t="shared" si="1720"/>
        <v>0</v>
      </c>
      <c r="AL189" s="28">
        <f t="shared" si="1720"/>
        <v>0</v>
      </c>
      <c r="AM189" s="28"/>
      <c r="AN189" s="26"/>
      <c r="AO189" s="26"/>
      <c r="AP189" s="20"/>
      <c r="AQ189" s="26"/>
      <c r="AR189" s="22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23"/>
      <c r="BU189" s="23"/>
      <c r="BV189" s="23"/>
      <c r="BW189" s="23"/>
      <c r="BX189" s="23"/>
      <c r="BY189" s="23"/>
      <c r="BZ189" s="23"/>
      <c r="CA189" s="23"/>
      <c r="CB189" s="23"/>
    </row>
    <row r="190" spans="7:80" s="19" customFormat="1" x14ac:dyDescent="0.25">
      <c r="G190" s="8"/>
      <c r="H190" s="10"/>
      <c r="I190" s="21"/>
      <c r="J190" s="21"/>
      <c r="K190" s="3">
        <f t="shared" ref="K190" si="1721">+K187+1</f>
        <v>58</v>
      </c>
      <c r="L190" s="7">
        <f t="shared" ref="L190" si="1722">+AM187</f>
        <v>0</v>
      </c>
      <c r="M190" s="26"/>
      <c r="N190" s="26"/>
      <c r="O190" s="7">
        <f t="shared" ref="O190" si="1723">IF($C$5=0,O187,O187+(O187*$C$5))</f>
        <v>0</v>
      </c>
      <c r="P190" s="7">
        <f>IF($C$10=$I$2,+(L190+O190)*$C$6/12,0)</f>
        <v>0</v>
      </c>
      <c r="Q190" s="7">
        <f t="shared" ref="Q190" si="1724">IF(Q187=0,0,+O190)</f>
        <v>0</v>
      </c>
      <c r="R190" s="7">
        <f>IF($C$10=$I$2,+SUM(L190:Q190)*$C$6/12,0)</f>
        <v>0</v>
      </c>
      <c r="S190" s="7">
        <f t="shared" ref="S190" si="1725">IF(S187=0,0,+Q190)</f>
        <v>0</v>
      </c>
      <c r="T190" s="7">
        <f>IF($C$10=$I$2,SUM(L190:S190)*$C$6/12,0)</f>
        <v>0</v>
      </c>
      <c r="U190" s="7">
        <f t="shared" ref="U190" si="1726">IF(U187=0,0,+S190)</f>
        <v>0</v>
      </c>
      <c r="V190" s="7">
        <f>IF($C$10=$I$2,SUM(L190:U190)*$C$6/12,0)</f>
        <v>0</v>
      </c>
      <c r="W190" s="7">
        <f t="shared" ref="W190" si="1727">IF(W187=0,0,+U190)</f>
        <v>0</v>
      </c>
      <c r="X190" s="7">
        <f>IF($C$10=$I$2,SUM(L190:W190)*$C$6/12,0)</f>
        <v>0</v>
      </c>
      <c r="Y190" s="7">
        <f t="shared" ref="Y190" si="1728">IF(Y187=0,0,+W190)</f>
        <v>0</v>
      </c>
      <c r="Z190" s="7">
        <f>IF($C$10=$I$2,SUM(L190:Y190)*$C$6/12,0)</f>
        <v>0</v>
      </c>
      <c r="AA190" s="7">
        <f t="shared" ref="AA190" si="1729">IF(AA187=0,0,+Y190)</f>
        <v>0</v>
      </c>
      <c r="AB190" s="7">
        <f>IF($C$10=$I$2,SUM(L190:AA190)*$C$6/12,0)</f>
        <v>0</v>
      </c>
      <c r="AC190" s="7">
        <f t="shared" ref="AC190" si="1730">IF(AC187=0,0,+AA190)</f>
        <v>0</v>
      </c>
      <c r="AD190" s="7">
        <f>IF($C$10=$I$2,SUM(L190:AC190)*$C$6/12,0)</f>
        <v>0</v>
      </c>
      <c r="AE190" s="7">
        <f t="shared" ref="AE190" si="1731">IF(AE187=0,0,+AC190)</f>
        <v>0</v>
      </c>
      <c r="AF190" s="7">
        <f>IF($C$10=$I$2,SUM(L190:AE190)*$C$6/12,0)</f>
        <v>0</v>
      </c>
      <c r="AG190" s="7">
        <f t="shared" ref="AG190" si="1732">IF(AG187=0,0,+AE190)</f>
        <v>0</v>
      </c>
      <c r="AH190" s="7">
        <f>IF($C$10=$I$2,SUM(L190:AG190)*$C$6/12,0)</f>
        <v>0</v>
      </c>
      <c r="AI190" s="7">
        <f t="shared" ref="AI190" si="1733">IF(AI187=0,0,+AG190)</f>
        <v>0</v>
      </c>
      <c r="AJ190" s="7">
        <f>IF($C$10=$I$2,SUM(L190:AI190)*$C$6/12,0)</f>
        <v>0</v>
      </c>
      <c r="AK190" s="7">
        <f t="shared" ref="AK190" si="1734">IF(AK187=0,0,+AI190)</f>
        <v>0</v>
      </c>
      <c r="AL190" s="7">
        <f>IF($C$10=$I$2,SUM(L190:AK190)*$C$6/12,IF($C$10=$I$3,(L190+O190)*$C$6,0))</f>
        <v>0</v>
      </c>
      <c r="AM190" s="7">
        <f t="shared" ref="AM190" si="1735">SUM(L190:AL190)</f>
        <v>0</v>
      </c>
      <c r="AN190" s="6">
        <f>+AN187+P190+R190+T190+V190+X190+Z190+AB190+AD190+AF190+AH190+AJ190+AL190</f>
        <v>0</v>
      </c>
      <c r="AO190" s="6">
        <f>+AO187+O190+Q190+S190+U190+W190+Y190+AA190+AC190+AE190+AG190+AI190+AK190</f>
        <v>0</v>
      </c>
      <c r="AP190" s="6">
        <f>+AP187+(AP187*$C$5)</f>
        <v>0</v>
      </c>
      <c r="AQ190" s="6">
        <f>+AP190-(AP190*$C$7)</f>
        <v>0</v>
      </c>
      <c r="AR190" s="22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23"/>
      <c r="BU190" s="23"/>
      <c r="BV190" s="23"/>
      <c r="BW190" s="23"/>
      <c r="BX190" s="23"/>
      <c r="BY190" s="23"/>
      <c r="BZ190" s="23"/>
      <c r="CA190" s="23"/>
      <c r="CB190" s="23"/>
    </row>
    <row r="191" spans="7:80" s="19" customFormat="1" x14ac:dyDescent="0.25">
      <c r="G191" s="22" t="s">
        <v>16</v>
      </c>
      <c r="H191" s="9"/>
      <c r="I191" s="21">
        <f t="shared" ref="I191" si="1736">IF(O191=$C$11,P191,IF($C$11=Q191,R191,IF(S191=$C$11,T191,IF(U191=$C$11,V191,IF(W191=$C$11,X191,IF(Y191=$C$11,Z191,IF(AA191=$C$11,AB191,IF(AC191=$C$11,AD191,IF(AE191=$C$11,AF191,IF(AG191=$C$11,AH191,IF(AI191=$C$11,AJ191,IF($C$11=AK191,AL191,0))))))))))))</f>
        <v>0</v>
      </c>
      <c r="J191" s="21"/>
      <c r="K191" s="5"/>
      <c r="L191" s="21"/>
      <c r="M191" s="26"/>
      <c r="N191" s="26"/>
      <c r="O191" s="15">
        <f t="shared" ref="O191" si="1737">+O188+12</f>
        <v>685</v>
      </c>
      <c r="P191" s="21">
        <f>SUM($L190:P190)</f>
        <v>0</v>
      </c>
      <c r="Q191" s="15">
        <f t="shared" ref="Q191" si="1738">+O191+1</f>
        <v>686</v>
      </c>
      <c r="R191" s="21">
        <f>SUM($L190:R190)</f>
        <v>0</v>
      </c>
      <c r="S191" s="15">
        <f t="shared" ref="S191" si="1739">+Q191+1</f>
        <v>687</v>
      </c>
      <c r="T191" s="21">
        <f>SUM($L190:T190)</f>
        <v>0</v>
      </c>
      <c r="U191" s="15">
        <f t="shared" ref="U191" si="1740">+S191+1</f>
        <v>688</v>
      </c>
      <c r="V191" s="21">
        <f>SUM($L190:V190)</f>
        <v>0</v>
      </c>
      <c r="W191" s="15">
        <f t="shared" ref="W191" si="1741">+U191+1</f>
        <v>689</v>
      </c>
      <c r="X191" s="21">
        <f>SUM($L190:X190)</f>
        <v>0</v>
      </c>
      <c r="Y191" s="15">
        <f t="shared" ref="Y191" si="1742">+W191+1</f>
        <v>690</v>
      </c>
      <c r="Z191" s="21">
        <f>SUM($L190:Z190)</f>
        <v>0</v>
      </c>
      <c r="AA191" s="15">
        <f t="shared" ref="AA191" si="1743">+Y191+1</f>
        <v>691</v>
      </c>
      <c r="AB191" s="21">
        <f>SUM($L190:AB190)</f>
        <v>0</v>
      </c>
      <c r="AC191" s="15">
        <f t="shared" ref="AC191" si="1744">+AA191+1</f>
        <v>692</v>
      </c>
      <c r="AD191" s="21">
        <f>SUM($L190:AD190)</f>
        <v>0</v>
      </c>
      <c r="AE191" s="15">
        <f t="shared" ref="AE191" si="1745">+AC191+1</f>
        <v>693</v>
      </c>
      <c r="AF191" s="21">
        <f>SUM($L190:AF190)</f>
        <v>0</v>
      </c>
      <c r="AG191" s="15">
        <f t="shared" ref="AG191" si="1746">+AE191+1</f>
        <v>694</v>
      </c>
      <c r="AH191" s="21">
        <f>SUM($L190:AH190)</f>
        <v>0</v>
      </c>
      <c r="AI191" s="15">
        <f t="shared" ref="AI191" si="1747">+AG191+1</f>
        <v>695</v>
      </c>
      <c r="AJ191" s="21">
        <f>SUM($L190:AJ190)</f>
        <v>0</v>
      </c>
      <c r="AK191" s="15">
        <f t="shared" ref="AK191" si="1748">+AI191+1</f>
        <v>696</v>
      </c>
      <c r="AL191" s="21">
        <f>SUM($L190:AL190)</f>
        <v>0</v>
      </c>
      <c r="AM191" s="21"/>
      <c r="AN191" s="20"/>
      <c r="AO191" s="20"/>
      <c r="AP191" s="20"/>
      <c r="AQ191" s="20"/>
      <c r="AR191" s="22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7:80" s="19" customFormat="1" x14ac:dyDescent="0.25">
      <c r="G192" s="25" t="s">
        <v>17</v>
      </c>
      <c r="H192" s="28">
        <f t="shared" ref="H192" si="1749">IF(O191=$C$11,P192,IF($C$11=Q191,R192,IF(S191=$C$11,T192,IF(U191=$C$11,V192,IF(W191=$C$11,X192,IF(Y191=$C$11,Z192,IF(AA191=$C$11,AB192,IF(AC191=$C$11,AD192,IF(AE191=$C$11,AF192,IF(AG191=$C$11,AH192,IF(AI191=$C$11,AJ192,IF($C$11=AK191,AL192,0))))))))))))</f>
        <v>0</v>
      </c>
      <c r="I192" s="31"/>
      <c r="J192" s="32"/>
      <c r="K192" s="31"/>
      <c r="L192" s="28"/>
      <c r="M192" s="26">
        <f t="shared" ref="M192" si="1750">+AN187</f>
        <v>0</v>
      </c>
      <c r="N192" s="26"/>
      <c r="O192" s="27">
        <f t="shared" ref="O192" si="1751">+O190</f>
        <v>0</v>
      </c>
      <c r="P192" s="28">
        <f t="shared" ref="P192" si="1752">+M192+P190</f>
        <v>0</v>
      </c>
      <c r="Q192" s="27">
        <f t="shared" ref="Q192:AL192" si="1753">+Q190+O192</f>
        <v>0</v>
      </c>
      <c r="R192" s="28">
        <f t="shared" si="1753"/>
        <v>0</v>
      </c>
      <c r="S192" s="27">
        <f t="shared" si="1753"/>
        <v>0</v>
      </c>
      <c r="T192" s="28">
        <f t="shared" si="1753"/>
        <v>0</v>
      </c>
      <c r="U192" s="27">
        <f t="shared" si="1753"/>
        <v>0</v>
      </c>
      <c r="V192" s="28">
        <f t="shared" si="1753"/>
        <v>0</v>
      </c>
      <c r="W192" s="27">
        <f t="shared" si="1753"/>
        <v>0</v>
      </c>
      <c r="X192" s="28">
        <f t="shared" si="1753"/>
        <v>0</v>
      </c>
      <c r="Y192" s="27">
        <f t="shared" si="1753"/>
        <v>0</v>
      </c>
      <c r="Z192" s="28">
        <f t="shared" si="1753"/>
        <v>0</v>
      </c>
      <c r="AA192" s="27">
        <f t="shared" si="1753"/>
        <v>0</v>
      </c>
      <c r="AB192" s="28">
        <f t="shared" si="1753"/>
        <v>0</v>
      </c>
      <c r="AC192" s="27">
        <f t="shared" si="1753"/>
        <v>0</v>
      </c>
      <c r="AD192" s="28">
        <f t="shared" si="1753"/>
        <v>0</v>
      </c>
      <c r="AE192" s="27">
        <f t="shared" si="1753"/>
        <v>0</v>
      </c>
      <c r="AF192" s="28">
        <f t="shared" si="1753"/>
        <v>0</v>
      </c>
      <c r="AG192" s="27">
        <f t="shared" si="1753"/>
        <v>0</v>
      </c>
      <c r="AH192" s="28">
        <f t="shared" si="1753"/>
        <v>0</v>
      </c>
      <c r="AI192" s="27">
        <f t="shared" si="1753"/>
        <v>0</v>
      </c>
      <c r="AJ192" s="28">
        <f t="shared" si="1753"/>
        <v>0</v>
      </c>
      <c r="AK192" s="27">
        <f t="shared" si="1753"/>
        <v>0</v>
      </c>
      <c r="AL192" s="28">
        <f t="shared" si="1753"/>
        <v>0</v>
      </c>
      <c r="AM192" s="28"/>
      <c r="AN192" s="26"/>
      <c r="AO192" s="26"/>
      <c r="AP192" s="20"/>
      <c r="AQ192" s="20"/>
      <c r="AR192" s="22"/>
      <c r="AS192" s="6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7:80" s="19" customFormat="1" x14ac:dyDescent="0.25">
      <c r="G193" s="8"/>
      <c r="H193" s="10"/>
      <c r="I193" s="21"/>
      <c r="J193" s="21"/>
      <c r="K193" s="3">
        <f t="shared" ref="K193" si="1754">+K190+1</f>
        <v>59</v>
      </c>
      <c r="L193" s="7">
        <f t="shared" ref="L193" si="1755">+AM190</f>
        <v>0</v>
      </c>
      <c r="M193" s="26"/>
      <c r="N193" s="26"/>
      <c r="O193" s="7">
        <f t="shared" ref="O193" si="1756">IF($C$5=0,O190,O190+(O190*$C$5))</f>
        <v>0</v>
      </c>
      <c r="P193" s="7">
        <f>IF($C$10=$I$2,+(L193+O193)*$C$6/12,0)</f>
        <v>0</v>
      </c>
      <c r="Q193" s="7">
        <f t="shared" ref="Q193" si="1757">IF(Q190=0,0,+O193)</f>
        <v>0</v>
      </c>
      <c r="R193" s="7">
        <f>IF($C$10=$I$2,+SUM(L193:Q193)*$C$6/12,0)</f>
        <v>0</v>
      </c>
      <c r="S193" s="7">
        <f t="shared" ref="S193" si="1758">IF(S190=0,0,+Q193)</f>
        <v>0</v>
      </c>
      <c r="T193" s="7">
        <f>IF($C$10=$I$2,SUM(L193:S193)*$C$6/12,0)</f>
        <v>0</v>
      </c>
      <c r="U193" s="7">
        <f t="shared" ref="U193" si="1759">IF(U190=0,0,+S193)</f>
        <v>0</v>
      </c>
      <c r="V193" s="7">
        <f>IF($C$10=$I$2,SUM(L193:U193)*$C$6/12,0)</f>
        <v>0</v>
      </c>
      <c r="W193" s="7">
        <f t="shared" ref="W193" si="1760">IF(W190=0,0,+U193)</f>
        <v>0</v>
      </c>
      <c r="X193" s="7">
        <f>IF($C$10=$I$2,SUM(L193:W193)*$C$6/12,0)</f>
        <v>0</v>
      </c>
      <c r="Y193" s="7">
        <f t="shared" ref="Y193" si="1761">IF(Y190=0,0,+W193)</f>
        <v>0</v>
      </c>
      <c r="Z193" s="7">
        <f>IF($C$10=$I$2,SUM(L193:Y193)*$C$6/12,0)</f>
        <v>0</v>
      </c>
      <c r="AA193" s="7">
        <f t="shared" ref="AA193" si="1762">IF(AA190=0,0,+Y193)</f>
        <v>0</v>
      </c>
      <c r="AB193" s="7">
        <f>IF($C$10=$I$2,SUM(L193:AA193)*$C$6/12,0)</f>
        <v>0</v>
      </c>
      <c r="AC193" s="7">
        <f t="shared" ref="AC193" si="1763">IF(AC190=0,0,+AA193)</f>
        <v>0</v>
      </c>
      <c r="AD193" s="7">
        <f>IF($C$10=$I$2,SUM(L193:AC193)*$C$6/12,0)</f>
        <v>0</v>
      </c>
      <c r="AE193" s="7">
        <f t="shared" ref="AE193" si="1764">IF(AE190=0,0,+AC193)</f>
        <v>0</v>
      </c>
      <c r="AF193" s="7">
        <f>IF($C$10=$I$2,SUM(L193:AE193)*$C$6/12,0)</f>
        <v>0</v>
      </c>
      <c r="AG193" s="7">
        <f t="shared" ref="AG193" si="1765">IF(AG190=0,0,+AE193)</f>
        <v>0</v>
      </c>
      <c r="AH193" s="7">
        <f>IF($C$10=$I$2,SUM(L193:AG193)*$C$6/12,0)</f>
        <v>0</v>
      </c>
      <c r="AI193" s="7">
        <f t="shared" ref="AI193" si="1766">IF(AI190=0,0,+AG193)</f>
        <v>0</v>
      </c>
      <c r="AJ193" s="7">
        <f>IF($C$10=$I$2,SUM(L193:AI193)*$C$6/12,0)</f>
        <v>0</v>
      </c>
      <c r="AK193" s="7">
        <f t="shared" ref="AK193" si="1767">IF(AK190=0,0,+AI193)</f>
        <v>0</v>
      </c>
      <c r="AL193" s="7">
        <f>IF($C$10=$I$2,SUM(L193:AK193)*$C$6/12,IF($C$10=$I$3,(L193+O193)*$C$6,0))</f>
        <v>0</v>
      </c>
      <c r="AM193" s="7">
        <f t="shared" ref="AM193" si="1768">SUM(L193:AL193)</f>
        <v>0</v>
      </c>
      <c r="AN193" s="6">
        <f>+AN190+P193+R193+T193+V193+X193+Z193+AB193+AD193+AF193+AH193+AJ193+AL193</f>
        <v>0</v>
      </c>
      <c r="AO193" s="6">
        <f>+AO190+O193+Q193+S193+U193+W193+Y193+AA193+AC193+AE193+AG193+AI193+AK193</f>
        <v>0</v>
      </c>
      <c r="AP193" s="6">
        <f>+AP190+(AP190*$C$5)</f>
        <v>0</v>
      </c>
      <c r="AQ193" s="6">
        <f>+AP193-(AP193*$C$7)</f>
        <v>0</v>
      </c>
      <c r="AR193" s="22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7:80" s="19" customFormat="1" x14ac:dyDescent="0.25">
      <c r="G194" s="22" t="s">
        <v>16</v>
      </c>
      <c r="H194" s="9"/>
      <c r="I194" s="21">
        <f t="shared" ref="I194" si="1769">IF(O194=$C$11,P194,IF($C$11=Q194,R194,IF(S194=$C$11,T194,IF(U194=$C$11,V194,IF(W194=$C$11,X194,IF(Y194=$C$11,Z194,IF(AA194=$C$11,AB194,IF(AC194=$C$11,AD194,IF(AE194=$C$11,AF194,IF(AG194=$C$11,AH194,IF(AI194=$C$11,AJ194,IF($C$11=AK194,AL194,0))))))))))))</f>
        <v>0</v>
      </c>
      <c r="J194" s="21"/>
      <c r="K194" s="5"/>
      <c r="L194" s="21"/>
      <c r="M194" s="26"/>
      <c r="N194" s="26"/>
      <c r="O194" s="15">
        <f t="shared" ref="O194" si="1770">+O191+12</f>
        <v>697</v>
      </c>
      <c r="P194" s="21">
        <f>SUM($L193:P193)</f>
        <v>0</v>
      </c>
      <c r="Q194" s="15">
        <f t="shared" ref="Q194" si="1771">+O194+1</f>
        <v>698</v>
      </c>
      <c r="R194" s="21">
        <f>SUM($L193:R193)</f>
        <v>0</v>
      </c>
      <c r="S194" s="15">
        <f t="shared" ref="S194" si="1772">+Q194+1</f>
        <v>699</v>
      </c>
      <c r="T194" s="21">
        <f>SUM($L193:T193)</f>
        <v>0</v>
      </c>
      <c r="U194" s="15">
        <f t="shared" ref="U194" si="1773">+S194+1</f>
        <v>700</v>
      </c>
      <c r="V194" s="21">
        <f>SUM($L193:V193)</f>
        <v>0</v>
      </c>
      <c r="W194" s="15">
        <f t="shared" ref="W194" si="1774">+U194+1</f>
        <v>701</v>
      </c>
      <c r="X194" s="21">
        <f>SUM($L193:X193)</f>
        <v>0</v>
      </c>
      <c r="Y194" s="15">
        <f t="shared" ref="Y194" si="1775">+W194+1</f>
        <v>702</v>
      </c>
      <c r="Z194" s="21">
        <f>SUM($L193:Z193)</f>
        <v>0</v>
      </c>
      <c r="AA194" s="15">
        <f t="shared" ref="AA194" si="1776">+Y194+1</f>
        <v>703</v>
      </c>
      <c r="AB194" s="21">
        <f>SUM($L193:AB193)</f>
        <v>0</v>
      </c>
      <c r="AC194" s="15">
        <f t="shared" ref="AC194" si="1777">+AA194+1</f>
        <v>704</v>
      </c>
      <c r="AD194" s="21">
        <f>SUM($L193:AD193)</f>
        <v>0</v>
      </c>
      <c r="AE194" s="15">
        <f t="shared" ref="AE194" si="1778">+AC194+1</f>
        <v>705</v>
      </c>
      <c r="AF194" s="21">
        <f>SUM($L193:AF193)</f>
        <v>0</v>
      </c>
      <c r="AG194" s="15">
        <f t="shared" ref="AG194" si="1779">+AE194+1</f>
        <v>706</v>
      </c>
      <c r="AH194" s="21">
        <f>SUM($L193:AH193)</f>
        <v>0</v>
      </c>
      <c r="AI194" s="15">
        <f t="shared" ref="AI194" si="1780">+AG194+1</f>
        <v>707</v>
      </c>
      <c r="AJ194" s="21">
        <f>SUM($L193:AJ193)</f>
        <v>0</v>
      </c>
      <c r="AK194" s="15">
        <f t="shared" ref="AK194" si="1781">+AI194+1</f>
        <v>708</v>
      </c>
      <c r="AL194" s="21">
        <f>SUM($L193:AL193)</f>
        <v>0</v>
      </c>
      <c r="AM194" s="21"/>
      <c r="AN194" s="20"/>
      <c r="AO194" s="20"/>
      <c r="AP194" s="20"/>
      <c r="AQ194" s="20"/>
      <c r="AR194" s="22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7:80" s="19" customFormat="1" x14ac:dyDescent="0.25">
      <c r="G195" s="25" t="s">
        <v>17</v>
      </c>
      <c r="H195" s="28">
        <f t="shared" ref="H195" si="1782">IF(O194=$C$11,P195,IF($C$11=Q194,R195,IF(S194=$C$11,T195,IF(U194=$C$11,V195,IF(W194=$C$11,X195,IF(Y194=$C$11,Z195,IF(AA194=$C$11,AB195,IF(AC194=$C$11,AD195,IF(AE194=$C$11,AF195,IF(AG194=$C$11,AH195,IF(AI194=$C$11,AJ195,IF($C$11=AK194,AL195,0))))))))))))</f>
        <v>0</v>
      </c>
      <c r="I195" s="31"/>
      <c r="J195" s="32"/>
      <c r="K195" s="31"/>
      <c r="L195" s="28"/>
      <c r="M195" s="26">
        <f t="shared" ref="M195" si="1783">+AN190</f>
        <v>0</v>
      </c>
      <c r="N195" s="26"/>
      <c r="O195" s="27">
        <f t="shared" ref="O195" si="1784">+O193</f>
        <v>0</v>
      </c>
      <c r="P195" s="28">
        <f t="shared" ref="P195" si="1785">+M195+P193</f>
        <v>0</v>
      </c>
      <c r="Q195" s="27">
        <f t="shared" ref="Q195:AL195" si="1786">+Q193+O195</f>
        <v>0</v>
      </c>
      <c r="R195" s="28">
        <f t="shared" si="1786"/>
        <v>0</v>
      </c>
      <c r="S195" s="27">
        <f t="shared" si="1786"/>
        <v>0</v>
      </c>
      <c r="T195" s="28">
        <f t="shared" si="1786"/>
        <v>0</v>
      </c>
      <c r="U195" s="27">
        <f t="shared" si="1786"/>
        <v>0</v>
      </c>
      <c r="V195" s="28">
        <f t="shared" si="1786"/>
        <v>0</v>
      </c>
      <c r="W195" s="27">
        <f t="shared" si="1786"/>
        <v>0</v>
      </c>
      <c r="X195" s="28">
        <f t="shared" si="1786"/>
        <v>0</v>
      </c>
      <c r="Y195" s="27">
        <f t="shared" si="1786"/>
        <v>0</v>
      </c>
      <c r="Z195" s="28">
        <f t="shared" si="1786"/>
        <v>0</v>
      </c>
      <c r="AA195" s="27">
        <f t="shared" si="1786"/>
        <v>0</v>
      </c>
      <c r="AB195" s="28">
        <f t="shared" si="1786"/>
        <v>0</v>
      </c>
      <c r="AC195" s="27">
        <f t="shared" si="1786"/>
        <v>0</v>
      </c>
      <c r="AD195" s="28">
        <f t="shared" si="1786"/>
        <v>0</v>
      </c>
      <c r="AE195" s="27">
        <f t="shared" si="1786"/>
        <v>0</v>
      </c>
      <c r="AF195" s="28">
        <f t="shared" si="1786"/>
        <v>0</v>
      </c>
      <c r="AG195" s="27">
        <f t="shared" si="1786"/>
        <v>0</v>
      </c>
      <c r="AH195" s="28">
        <f t="shared" si="1786"/>
        <v>0</v>
      </c>
      <c r="AI195" s="27">
        <f t="shared" si="1786"/>
        <v>0</v>
      </c>
      <c r="AJ195" s="28">
        <f t="shared" si="1786"/>
        <v>0</v>
      </c>
      <c r="AK195" s="27">
        <f t="shared" si="1786"/>
        <v>0</v>
      </c>
      <c r="AL195" s="28">
        <f t="shared" si="1786"/>
        <v>0</v>
      </c>
      <c r="AM195" s="28"/>
      <c r="AN195" s="26"/>
      <c r="AO195" s="26"/>
      <c r="AP195" s="20"/>
      <c r="AQ195" s="20"/>
      <c r="AR195" s="22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7:80" s="19" customFormat="1" x14ac:dyDescent="0.25">
      <c r="G196" s="8"/>
      <c r="H196" s="10"/>
      <c r="I196" s="21"/>
      <c r="J196" s="21"/>
      <c r="K196" s="3">
        <f>+K193+1</f>
        <v>60</v>
      </c>
      <c r="L196" s="7">
        <f>+AM193</f>
        <v>0</v>
      </c>
      <c r="M196" s="26"/>
      <c r="N196" s="26"/>
      <c r="O196" s="7">
        <f>IF($C$5=0,O193,O193+(O193*$C$5))</f>
        <v>0</v>
      </c>
      <c r="P196" s="7">
        <f>IF($C$10=$I$2,+(L196+O196)*$C$6/12,0)</f>
        <v>0</v>
      </c>
      <c r="Q196" s="7">
        <f>IF(Q193=0,0,+O196)</f>
        <v>0</v>
      </c>
      <c r="R196" s="7">
        <f>IF($C$10=$I$2,+SUM(L196:Q196)*$C$6/12,0)</f>
        <v>0</v>
      </c>
      <c r="S196" s="7">
        <f>IF(S193=0,0,+Q196)</f>
        <v>0</v>
      </c>
      <c r="T196" s="7">
        <f>IF($C$10=$I$2,SUM(L196:S196)*$C$6/12,0)</f>
        <v>0</v>
      </c>
      <c r="U196" s="7">
        <f>IF(U193=0,0,+S196)</f>
        <v>0</v>
      </c>
      <c r="V196" s="7">
        <f>IF($C$10=$I$2,SUM(L196:U196)*$C$6/12,0)</f>
        <v>0</v>
      </c>
      <c r="W196" s="7">
        <f>IF(W193=0,0,+U196)</f>
        <v>0</v>
      </c>
      <c r="X196" s="7">
        <f>IF($C$10=$I$2,SUM(L196:W196)*$C$6/12,0)</f>
        <v>0</v>
      </c>
      <c r="Y196" s="7">
        <f>IF(Y193=0,0,+W196)</f>
        <v>0</v>
      </c>
      <c r="Z196" s="7">
        <f>IF($C$10=$I$2,SUM(L196:Y196)*$C$6/12,0)</f>
        <v>0</v>
      </c>
      <c r="AA196" s="7">
        <f>IF(AA193=0,0,+Y196)</f>
        <v>0</v>
      </c>
      <c r="AB196" s="7">
        <f>IF($C$10=$I$2,SUM(L196:AA196)*$C$6/12,0)</f>
        <v>0</v>
      </c>
      <c r="AC196" s="7">
        <f>IF(AC193=0,0,+AA196)</f>
        <v>0</v>
      </c>
      <c r="AD196" s="7">
        <f>IF($C$10=$I$2,SUM(L196:AC196)*$C$6/12,0)</f>
        <v>0</v>
      </c>
      <c r="AE196" s="7">
        <f>IF(AE193=0,0,+AC196)</f>
        <v>0</v>
      </c>
      <c r="AF196" s="7">
        <f>IF($C$10=$I$2,SUM(L196:AE196)*$C$6/12,0)</f>
        <v>0</v>
      </c>
      <c r="AG196" s="7">
        <f>IF(AG193=0,0,+AE196)</f>
        <v>0</v>
      </c>
      <c r="AH196" s="7">
        <f>IF($C$10=$I$2,SUM(L196:AG196)*$C$6/12,0)</f>
        <v>0</v>
      </c>
      <c r="AI196" s="7">
        <f>IF(AI193=0,0,+AG196)</f>
        <v>0</v>
      </c>
      <c r="AJ196" s="7">
        <f>IF($C$10=$I$2,SUM(L196:AI196)*$C$6/12,0)</f>
        <v>0</v>
      </c>
      <c r="AK196" s="7">
        <f>IF(AK193=0,0,+AI196)</f>
        <v>0</v>
      </c>
      <c r="AL196" s="7">
        <f>IF($C$10=$I$2,SUM(L196:AK196)*$C$6/12,IF($C$10=$I$3,(L196+O196)*$C$6,0))</f>
        <v>0</v>
      </c>
      <c r="AM196" s="7">
        <f>SUM(L196:AL196)</f>
        <v>0</v>
      </c>
      <c r="AN196" s="6">
        <f>+P196+R196+T196+V196+X196+Z196+AB196+AD196+AF196+AH196+AJ196+AL196</f>
        <v>0</v>
      </c>
      <c r="AO196" s="6">
        <f>+AO193+O196+Q196+S196+U196+W196+Y196+AA196+AC196+AE196+AG196+AI196+AK196</f>
        <v>0</v>
      </c>
      <c r="AP196" s="6">
        <f>+AP193+(AP193*$C$5)</f>
        <v>0</v>
      </c>
      <c r="AQ196" s="6">
        <f>+AP196-(AP196*$C$7)</f>
        <v>0</v>
      </c>
      <c r="AR196" s="22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7:80" s="19" customFormat="1" x14ac:dyDescent="0.25">
      <c r="G197" s="22" t="s">
        <v>16</v>
      </c>
      <c r="H197" s="9"/>
      <c r="I197" s="21">
        <f>IF(O197=$C$11,P197,IF($C$11=Q197,R197,IF(S197=$C$11,T197,IF(U197=$C$11,V197,IF(W197=$C$11,X197,IF(Y197=$C$11,Z197,IF(AA197=$C$11,AB197,IF(AC197=$C$11,AD197,IF(AE197=$C$11,AF197,IF(AG197=$C$11,AH197,IF(AI197=$C$11,AJ197,IF($C$11=AK197,AL197,0))))))))))))</f>
        <v>0</v>
      </c>
      <c r="J197" s="21"/>
      <c r="K197" s="5"/>
      <c r="L197" s="21"/>
      <c r="M197" s="26"/>
      <c r="N197" s="26"/>
      <c r="O197" s="15">
        <f>+O194+12</f>
        <v>709</v>
      </c>
      <c r="P197" s="21">
        <f>SUM($L196:P196)</f>
        <v>0</v>
      </c>
      <c r="Q197" s="15">
        <f>+O197+1</f>
        <v>710</v>
      </c>
      <c r="R197" s="21">
        <f>SUM($L196:R196)</f>
        <v>0</v>
      </c>
      <c r="S197" s="15">
        <f>+Q197+1</f>
        <v>711</v>
      </c>
      <c r="T197" s="21">
        <f>SUM($L196:T196)</f>
        <v>0</v>
      </c>
      <c r="U197" s="15">
        <f>+S197+1</f>
        <v>712</v>
      </c>
      <c r="V197" s="21">
        <f>SUM($L196:V196)</f>
        <v>0</v>
      </c>
      <c r="W197" s="15">
        <f>+U197+1</f>
        <v>713</v>
      </c>
      <c r="X197" s="21">
        <f>SUM($L196:X196)</f>
        <v>0</v>
      </c>
      <c r="Y197" s="15">
        <f>+W197+1</f>
        <v>714</v>
      </c>
      <c r="Z197" s="21">
        <f>SUM($L196:Z196)</f>
        <v>0</v>
      </c>
      <c r="AA197" s="15">
        <f>+Y197+1</f>
        <v>715</v>
      </c>
      <c r="AB197" s="21">
        <f>SUM($L196:AB196)</f>
        <v>0</v>
      </c>
      <c r="AC197" s="15">
        <f>+AA197+1</f>
        <v>716</v>
      </c>
      <c r="AD197" s="21">
        <f>SUM($L196:AD196)</f>
        <v>0</v>
      </c>
      <c r="AE197" s="15">
        <f>+AC197+1</f>
        <v>717</v>
      </c>
      <c r="AF197" s="21">
        <f>SUM($L196:AF196)</f>
        <v>0</v>
      </c>
      <c r="AG197" s="15">
        <f>+AE197+1</f>
        <v>718</v>
      </c>
      <c r="AH197" s="21">
        <f>SUM($L196:AH196)</f>
        <v>0</v>
      </c>
      <c r="AI197" s="15">
        <f>+AG197+1</f>
        <v>719</v>
      </c>
      <c r="AJ197" s="21">
        <f>SUM($L196:AJ196)</f>
        <v>0</v>
      </c>
      <c r="AK197" s="15">
        <f>+AI197+1</f>
        <v>720</v>
      </c>
      <c r="AL197" s="21">
        <f>SUM($L196:AL196)</f>
        <v>0</v>
      </c>
      <c r="AM197" s="21"/>
      <c r="AN197" s="20"/>
      <c r="AO197" s="20"/>
      <c r="AP197" s="20"/>
      <c r="AQ197" s="20"/>
      <c r="AR197" s="22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7:80" s="19" customFormat="1" x14ac:dyDescent="0.25">
      <c r="G198" s="25" t="s">
        <v>17</v>
      </c>
      <c r="H198" s="28">
        <f>IF(O197=$C$11,P198,IF($C$11=Q197,R198,IF(S197=$C$11,T198,IF(U197=$C$11,V198,IF(W197=$C$11,X198,IF(Y197=$C$11,Z198,IF(AA197=$C$11,AB198,IF(AC197=$C$11,AD198,IF(AE197=$C$11,AF198,IF(AG197=$C$11,AH198,IF(AI197=$C$11,AJ198,IF($C$11=AK197,AL198,0))))))))))))</f>
        <v>0</v>
      </c>
      <c r="I198" s="31"/>
      <c r="J198" s="32"/>
      <c r="K198" s="31"/>
      <c r="L198" s="28"/>
      <c r="M198" s="26">
        <f>+AN193</f>
        <v>0</v>
      </c>
      <c r="N198" s="26"/>
      <c r="O198" s="27">
        <f>+O196</f>
        <v>0</v>
      </c>
      <c r="P198" s="28">
        <f>+M198+P196</f>
        <v>0</v>
      </c>
      <c r="Q198" s="27">
        <f t="shared" ref="Q198:AL198" si="1787">+Q196+O198</f>
        <v>0</v>
      </c>
      <c r="R198" s="28">
        <f t="shared" si="1787"/>
        <v>0</v>
      </c>
      <c r="S198" s="27">
        <f t="shared" si="1787"/>
        <v>0</v>
      </c>
      <c r="T198" s="28">
        <f t="shared" si="1787"/>
        <v>0</v>
      </c>
      <c r="U198" s="27">
        <f t="shared" si="1787"/>
        <v>0</v>
      </c>
      <c r="V198" s="28">
        <f t="shared" si="1787"/>
        <v>0</v>
      </c>
      <c r="W198" s="27">
        <f t="shared" si="1787"/>
        <v>0</v>
      </c>
      <c r="X198" s="28">
        <f t="shared" si="1787"/>
        <v>0</v>
      </c>
      <c r="Y198" s="27">
        <f t="shared" si="1787"/>
        <v>0</v>
      </c>
      <c r="Z198" s="28">
        <f t="shared" si="1787"/>
        <v>0</v>
      </c>
      <c r="AA198" s="27">
        <f t="shared" si="1787"/>
        <v>0</v>
      </c>
      <c r="AB198" s="28">
        <f t="shared" si="1787"/>
        <v>0</v>
      </c>
      <c r="AC198" s="27">
        <f t="shared" si="1787"/>
        <v>0</v>
      </c>
      <c r="AD198" s="28">
        <f t="shared" si="1787"/>
        <v>0</v>
      </c>
      <c r="AE198" s="27">
        <f t="shared" si="1787"/>
        <v>0</v>
      </c>
      <c r="AF198" s="28">
        <f t="shared" si="1787"/>
        <v>0</v>
      </c>
      <c r="AG198" s="27">
        <f t="shared" si="1787"/>
        <v>0</v>
      </c>
      <c r="AH198" s="28">
        <f t="shared" si="1787"/>
        <v>0</v>
      </c>
      <c r="AI198" s="27">
        <f t="shared" si="1787"/>
        <v>0</v>
      </c>
      <c r="AJ198" s="28">
        <f t="shared" si="1787"/>
        <v>0</v>
      </c>
      <c r="AK198" s="27">
        <f t="shared" si="1787"/>
        <v>0</v>
      </c>
      <c r="AL198" s="28">
        <f t="shared" si="1787"/>
        <v>0</v>
      </c>
      <c r="AM198" s="28"/>
      <c r="AN198" s="26"/>
      <c r="AO198" s="26"/>
      <c r="AP198" s="20"/>
      <c r="AQ198" s="20"/>
      <c r="AR198" s="22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7:80" s="19" customFormat="1" x14ac:dyDescent="0.25">
      <c r="G199" s="8"/>
      <c r="H199" s="10"/>
      <c r="I199" s="21"/>
      <c r="J199" s="21"/>
      <c r="K199" s="3">
        <f t="shared" ref="K199" si="1788">+K196+1</f>
        <v>61</v>
      </c>
      <c r="L199" s="7">
        <f t="shared" ref="L199" si="1789">+AM196</f>
        <v>0</v>
      </c>
      <c r="M199" s="26"/>
      <c r="N199" s="26"/>
      <c r="O199" s="7">
        <f t="shared" ref="O199" si="1790">IF($C$5=0,O196,O196+(O196*$C$5))</f>
        <v>0</v>
      </c>
      <c r="P199" s="7">
        <f>IF($C$10=$I$2,+(L199+O199)*$C$6/12,0)</f>
        <v>0</v>
      </c>
      <c r="Q199" s="7">
        <f t="shared" ref="Q199" si="1791">IF(Q196=0,0,+O199)</f>
        <v>0</v>
      </c>
      <c r="R199" s="7">
        <f>IF($C$10=$I$2,+SUM(L199:Q199)*$C$6/12,0)</f>
        <v>0</v>
      </c>
      <c r="S199" s="7">
        <f t="shared" ref="S199" si="1792">IF(S196=0,0,+Q199)</f>
        <v>0</v>
      </c>
      <c r="T199" s="7">
        <f>IF($C$10=$I$2,SUM(L199:S199)*$C$6/12,0)</f>
        <v>0</v>
      </c>
      <c r="U199" s="7">
        <f t="shared" ref="U199" si="1793">IF(U196=0,0,+S199)</f>
        <v>0</v>
      </c>
      <c r="V199" s="7">
        <f>IF($C$10=$I$2,SUM(L199:U199)*$C$6/12,0)</f>
        <v>0</v>
      </c>
      <c r="W199" s="7">
        <f t="shared" ref="W199" si="1794">IF(W196=0,0,+U199)</f>
        <v>0</v>
      </c>
      <c r="X199" s="7">
        <f>IF($C$10=$I$2,SUM(L199:W199)*$C$6/12,0)</f>
        <v>0</v>
      </c>
      <c r="Y199" s="7">
        <f t="shared" ref="Y199" si="1795">IF(Y196=0,0,+W199)</f>
        <v>0</v>
      </c>
      <c r="Z199" s="7">
        <f>IF($C$10=$I$2,SUM(L199:Y199)*$C$6/12,0)</f>
        <v>0</v>
      </c>
      <c r="AA199" s="7">
        <f t="shared" ref="AA199" si="1796">IF(AA196=0,0,+Y199)</f>
        <v>0</v>
      </c>
      <c r="AB199" s="7">
        <f>IF($C$10=$I$2,SUM(L199:AA199)*$C$6/12,0)</f>
        <v>0</v>
      </c>
      <c r="AC199" s="7">
        <f t="shared" ref="AC199" si="1797">IF(AC196=0,0,+AA199)</f>
        <v>0</v>
      </c>
      <c r="AD199" s="7">
        <f>IF($C$10=$I$2,SUM(L199:AC199)*$C$6/12,0)</f>
        <v>0</v>
      </c>
      <c r="AE199" s="7">
        <f t="shared" ref="AE199" si="1798">IF(AE196=0,0,+AC199)</f>
        <v>0</v>
      </c>
      <c r="AF199" s="7">
        <f>IF($C$10=$I$2,SUM(L199:AE199)*$C$6/12,0)</f>
        <v>0</v>
      </c>
      <c r="AG199" s="7">
        <f t="shared" ref="AG199" si="1799">IF(AG196=0,0,+AE199)</f>
        <v>0</v>
      </c>
      <c r="AH199" s="7">
        <f>IF($C$10=$I$2,SUM(L199:AG199)*$C$6/12,0)</f>
        <v>0</v>
      </c>
      <c r="AI199" s="7">
        <f t="shared" ref="AI199" si="1800">IF(AI196=0,0,+AG199)</f>
        <v>0</v>
      </c>
      <c r="AJ199" s="7">
        <f>IF($C$10=$I$2,SUM(L199:AI199)*$C$6/12,0)</f>
        <v>0</v>
      </c>
      <c r="AK199" s="7">
        <f t="shared" ref="AK199" si="1801">IF(AK196=0,0,+AI199)</f>
        <v>0</v>
      </c>
      <c r="AL199" s="7">
        <f>IF($C$10=$I$2,SUM(L199:AK199)*$C$6/12,IF($C$10=$I$3,(L199+O199)*$C$6,0))</f>
        <v>0</v>
      </c>
      <c r="AM199" s="7">
        <f t="shared" ref="AM199" si="1802">SUM(L199:AL199)</f>
        <v>0</v>
      </c>
      <c r="AN199" s="6">
        <f t="shared" ref="AN199" si="1803">+P199+R199+T199+V199+X199+Z199+AB199+AD199+AF199+AH199+AJ199+AL199</f>
        <v>0</v>
      </c>
      <c r="AO199" s="6">
        <f>+AO196+O199+Q199+S199+U199+W199+Y199+AA199+AC199+AE199+AG199+AI199+AK199</f>
        <v>0</v>
      </c>
      <c r="AP199" s="6">
        <f>+AP196+(AP196*$C$5)</f>
        <v>0</v>
      </c>
      <c r="AQ199" s="6">
        <f>+AP199-(AP199*$C$7)</f>
        <v>0</v>
      </c>
      <c r="AR199" s="22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7:80" s="19" customFormat="1" x14ac:dyDescent="0.25">
      <c r="G200" s="22" t="s">
        <v>16</v>
      </c>
      <c r="H200" s="9"/>
      <c r="I200" s="21">
        <f t="shared" ref="I200" si="1804">IF(O200=$C$11,P200,IF($C$11=Q200,R200,IF(S200=$C$11,T200,IF(U200=$C$11,V200,IF(W200=$C$11,X200,IF(Y200=$C$11,Z200,IF(AA200=$C$11,AB200,IF(AC200=$C$11,AD200,IF(AE200=$C$11,AF200,IF(AG200=$C$11,AH200,IF(AI200=$C$11,AJ200,IF($C$11=AK200,AL200,0))))))))))))</f>
        <v>0</v>
      </c>
      <c r="J200" s="21"/>
      <c r="K200" s="5"/>
      <c r="L200" s="21"/>
      <c r="M200" s="26"/>
      <c r="N200" s="26"/>
      <c r="O200" s="15">
        <f t="shared" ref="O200" si="1805">+O197+12</f>
        <v>721</v>
      </c>
      <c r="P200" s="21">
        <f>SUM($L199:P199)</f>
        <v>0</v>
      </c>
      <c r="Q200" s="15">
        <f t="shared" ref="Q200" si="1806">+O200+1</f>
        <v>722</v>
      </c>
      <c r="R200" s="21">
        <f>SUM($L199:R199)</f>
        <v>0</v>
      </c>
      <c r="S200" s="15">
        <f t="shared" ref="S200" si="1807">+Q200+1</f>
        <v>723</v>
      </c>
      <c r="T200" s="21">
        <f>SUM($L199:T199)</f>
        <v>0</v>
      </c>
      <c r="U200" s="15">
        <f t="shared" ref="U200" si="1808">+S200+1</f>
        <v>724</v>
      </c>
      <c r="V200" s="21">
        <f>SUM($L199:V199)</f>
        <v>0</v>
      </c>
      <c r="W200" s="15">
        <f t="shared" ref="W200" si="1809">+U200+1</f>
        <v>725</v>
      </c>
      <c r="X200" s="21">
        <f>SUM($L199:X199)</f>
        <v>0</v>
      </c>
      <c r="Y200" s="15">
        <f t="shared" ref="Y200" si="1810">+W200+1</f>
        <v>726</v>
      </c>
      <c r="Z200" s="21">
        <f>SUM($L199:Z199)</f>
        <v>0</v>
      </c>
      <c r="AA200" s="15">
        <f t="shared" ref="AA200" si="1811">+Y200+1</f>
        <v>727</v>
      </c>
      <c r="AB200" s="21">
        <f>SUM($L199:AB199)</f>
        <v>0</v>
      </c>
      <c r="AC200" s="15">
        <f t="shared" ref="AC200" si="1812">+AA200+1</f>
        <v>728</v>
      </c>
      <c r="AD200" s="21">
        <f>SUM($L199:AD199)</f>
        <v>0</v>
      </c>
      <c r="AE200" s="15">
        <f t="shared" ref="AE200" si="1813">+AC200+1</f>
        <v>729</v>
      </c>
      <c r="AF200" s="21">
        <f>SUM($L199:AF199)</f>
        <v>0</v>
      </c>
      <c r="AG200" s="15">
        <f t="shared" ref="AG200" si="1814">+AE200+1</f>
        <v>730</v>
      </c>
      <c r="AH200" s="21">
        <f>SUM($L199:AH199)</f>
        <v>0</v>
      </c>
      <c r="AI200" s="15">
        <f t="shared" ref="AI200" si="1815">+AG200+1</f>
        <v>731</v>
      </c>
      <c r="AJ200" s="21">
        <f>SUM($L199:AJ199)</f>
        <v>0</v>
      </c>
      <c r="AK200" s="15">
        <f t="shared" ref="AK200" si="1816">+AI200+1</f>
        <v>732</v>
      </c>
      <c r="AL200" s="21">
        <f>SUM($L199:AL199)</f>
        <v>0</v>
      </c>
      <c r="AM200" s="21"/>
      <c r="AN200" s="20"/>
      <c r="AO200" s="20"/>
      <c r="AP200" s="20"/>
      <c r="AQ200" s="20"/>
      <c r="AR200" s="22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23"/>
      <c r="BU200" s="23"/>
      <c r="BV200" s="23"/>
      <c r="BW200" s="23"/>
      <c r="BX200" s="23"/>
      <c r="BY200" s="23"/>
      <c r="BZ200" s="23"/>
      <c r="CA200" s="23"/>
      <c r="CB200" s="23"/>
    </row>
    <row r="201" spans="7:80" s="19" customFormat="1" x14ac:dyDescent="0.25">
      <c r="G201" s="25" t="s">
        <v>17</v>
      </c>
      <c r="H201" s="28">
        <f t="shared" ref="H201" si="1817">IF(O200=$C$11,P201,IF($C$11=Q200,R201,IF(S200=$C$11,T201,IF(U200=$C$11,V201,IF(W200=$C$11,X201,IF(Y200=$C$11,Z201,IF(AA200=$C$11,AB201,IF(AC200=$C$11,AD201,IF(AE200=$C$11,AF201,IF(AG200=$C$11,AH201,IF(AI200=$C$11,AJ201,IF($C$11=AK200,AL201,0))))))))))))</f>
        <v>0</v>
      </c>
      <c r="I201" s="31"/>
      <c r="J201" s="32"/>
      <c r="K201" s="31"/>
      <c r="L201" s="28"/>
      <c r="M201" s="26">
        <f t="shared" ref="M201" si="1818">+AN196</f>
        <v>0</v>
      </c>
      <c r="N201" s="26"/>
      <c r="O201" s="27">
        <f t="shared" ref="O201" si="1819">+O199</f>
        <v>0</v>
      </c>
      <c r="P201" s="28">
        <f t="shared" ref="P201" si="1820">+M201+P199</f>
        <v>0</v>
      </c>
      <c r="Q201" s="27">
        <f t="shared" ref="Q201:AL201" si="1821">+Q199+O201</f>
        <v>0</v>
      </c>
      <c r="R201" s="28">
        <f t="shared" si="1821"/>
        <v>0</v>
      </c>
      <c r="S201" s="27">
        <f t="shared" si="1821"/>
        <v>0</v>
      </c>
      <c r="T201" s="28">
        <f t="shared" si="1821"/>
        <v>0</v>
      </c>
      <c r="U201" s="27">
        <f t="shared" si="1821"/>
        <v>0</v>
      </c>
      <c r="V201" s="28">
        <f t="shared" si="1821"/>
        <v>0</v>
      </c>
      <c r="W201" s="27">
        <f t="shared" si="1821"/>
        <v>0</v>
      </c>
      <c r="X201" s="28">
        <f t="shared" si="1821"/>
        <v>0</v>
      </c>
      <c r="Y201" s="27">
        <f t="shared" si="1821"/>
        <v>0</v>
      </c>
      <c r="Z201" s="28">
        <f t="shared" si="1821"/>
        <v>0</v>
      </c>
      <c r="AA201" s="27">
        <f t="shared" si="1821"/>
        <v>0</v>
      </c>
      <c r="AB201" s="28">
        <f t="shared" si="1821"/>
        <v>0</v>
      </c>
      <c r="AC201" s="27">
        <f t="shared" si="1821"/>
        <v>0</v>
      </c>
      <c r="AD201" s="28">
        <f t="shared" si="1821"/>
        <v>0</v>
      </c>
      <c r="AE201" s="27">
        <f t="shared" si="1821"/>
        <v>0</v>
      </c>
      <c r="AF201" s="28">
        <f t="shared" si="1821"/>
        <v>0</v>
      </c>
      <c r="AG201" s="27">
        <f t="shared" si="1821"/>
        <v>0</v>
      </c>
      <c r="AH201" s="28">
        <f t="shared" si="1821"/>
        <v>0</v>
      </c>
      <c r="AI201" s="27">
        <f t="shared" si="1821"/>
        <v>0</v>
      </c>
      <c r="AJ201" s="28">
        <f t="shared" si="1821"/>
        <v>0</v>
      </c>
      <c r="AK201" s="27">
        <f t="shared" si="1821"/>
        <v>0</v>
      </c>
      <c r="AL201" s="28">
        <f t="shared" si="1821"/>
        <v>0</v>
      </c>
      <c r="AM201" s="28"/>
      <c r="AN201" s="26"/>
      <c r="AO201" s="26"/>
      <c r="AP201" s="20"/>
      <c r="AQ201" s="20"/>
      <c r="AR201" s="22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23"/>
      <c r="BU201" s="23"/>
      <c r="BV201" s="23"/>
      <c r="BW201" s="23"/>
      <c r="BX201" s="23"/>
      <c r="BY201" s="23"/>
      <c r="BZ201" s="23"/>
      <c r="CA201" s="23"/>
      <c r="CB201" s="23"/>
    </row>
    <row r="202" spans="7:80" s="19" customFormat="1" x14ac:dyDescent="0.25">
      <c r="G202" s="8"/>
      <c r="H202" s="10"/>
      <c r="I202" s="21"/>
      <c r="J202" s="21"/>
      <c r="K202" s="3">
        <f t="shared" ref="K202" si="1822">+K199+1</f>
        <v>62</v>
      </c>
      <c r="L202" s="7">
        <f t="shared" ref="L202" si="1823">+AM199</f>
        <v>0</v>
      </c>
      <c r="M202" s="26"/>
      <c r="N202" s="26"/>
      <c r="O202" s="7">
        <f t="shared" ref="O202" si="1824">IF($C$5=0,O199,O199+(O199*$C$5))</f>
        <v>0</v>
      </c>
      <c r="P202" s="7">
        <f>IF($C$10=$I$2,+(L202+O202)*$C$6/12,0)</f>
        <v>0</v>
      </c>
      <c r="Q202" s="7">
        <f t="shared" ref="Q202" si="1825">IF(Q199=0,0,+O202)</f>
        <v>0</v>
      </c>
      <c r="R202" s="7">
        <f>IF($C$10=$I$2,+SUM(L202:Q202)*$C$6/12,0)</f>
        <v>0</v>
      </c>
      <c r="S202" s="7">
        <f t="shared" ref="S202" si="1826">IF(S199=0,0,+Q202)</f>
        <v>0</v>
      </c>
      <c r="T202" s="7">
        <f>IF($C$10=$I$2,SUM(L202:S202)*$C$6/12,0)</f>
        <v>0</v>
      </c>
      <c r="U202" s="7">
        <f t="shared" ref="U202" si="1827">IF(U199=0,0,+S202)</f>
        <v>0</v>
      </c>
      <c r="V202" s="7">
        <f>IF($C$10=$I$2,SUM(L202:U202)*$C$6/12,0)</f>
        <v>0</v>
      </c>
      <c r="W202" s="7">
        <f t="shared" ref="W202" si="1828">IF(W199=0,0,+U202)</f>
        <v>0</v>
      </c>
      <c r="X202" s="7">
        <f>IF($C$10=$I$2,SUM(L202:W202)*$C$6/12,0)</f>
        <v>0</v>
      </c>
      <c r="Y202" s="7">
        <f t="shared" ref="Y202" si="1829">IF(Y199=0,0,+W202)</f>
        <v>0</v>
      </c>
      <c r="Z202" s="7">
        <f>IF($C$10=$I$2,SUM(L202:Y202)*$C$6/12,0)</f>
        <v>0</v>
      </c>
      <c r="AA202" s="7">
        <f t="shared" ref="AA202" si="1830">IF(AA199=0,0,+Y202)</f>
        <v>0</v>
      </c>
      <c r="AB202" s="7">
        <f>IF($C$10=$I$2,SUM(L202:AA202)*$C$6/12,0)</f>
        <v>0</v>
      </c>
      <c r="AC202" s="7">
        <f t="shared" ref="AC202" si="1831">IF(AC199=0,0,+AA202)</f>
        <v>0</v>
      </c>
      <c r="AD202" s="7">
        <f>IF($C$10=$I$2,SUM(L202:AC202)*$C$6/12,0)</f>
        <v>0</v>
      </c>
      <c r="AE202" s="7">
        <f t="shared" ref="AE202" si="1832">IF(AE199=0,0,+AC202)</f>
        <v>0</v>
      </c>
      <c r="AF202" s="7">
        <f>IF($C$10=$I$2,SUM(L202:AE202)*$C$6/12,0)</f>
        <v>0</v>
      </c>
      <c r="AG202" s="7">
        <f t="shared" ref="AG202" si="1833">IF(AG199=0,0,+AE202)</f>
        <v>0</v>
      </c>
      <c r="AH202" s="7">
        <f>IF($C$10=$I$2,SUM(L202:AG202)*$C$6/12,0)</f>
        <v>0</v>
      </c>
      <c r="AI202" s="7">
        <f t="shared" ref="AI202" si="1834">IF(AI199=0,0,+AG202)</f>
        <v>0</v>
      </c>
      <c r="AJ202" s="7">
        <f>IF($C$10=$I$2,SUM(L202:AI202)*$C$6/12,0)</f>
        <v>0</v>
      </c>
      <c r="AK202" s="7">
        <f t="shared" ref="AK202" si="1835">IF(AK199=0,0,+AI202)</f>
        <v>0</v>
      </c>
      <c r="AL202" s="7">
        <f>IF($C$10=$I$2,SUM(L202:AK202)*$C$6/12,IF($C$10=$I$3,(L202+O202)*$C$6,0))</f>
        <v>0</v>
      </c>
      <c r="AM202" s="7">
        <f t="shared" ref="AM202" si="1836">SUM(L202:AL202)</f>
        <v>0</v>
      </c>
      <c r="AN202" s="6">
        <f t="shared" ref="AN202" si="1837">+P202+R202+T202+V202+X202+Z202+AB202+AD202+AF202+AH202+AJ202+AL202</f>
        <v>0</v>
      </c>
      <c r="AO202" s="6">
        <f>+AO199+O202+Q202+S202+U202+W202+Y202+AA202+AC202+AE202+AG202+AI202+AK202</f>
        <v>0</v>
      </c>
      <c r="AP202" s="6">
        <f>+AP199+(AP199*$C$5)</f>
        <v>0</v>
      </c>
      <c r="AQ202" s="6">
        <f>+AP202-(AP202*$C$7)</f>
        <v>0</v>
      </c>
      <c r="AR202" s="22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23"/>
      <c r="BU202" s="23"/>
      <c r="BV202" s="23"/>
      <c r="BW202" s="23"/>
      <c r="BX202" s="23"/>
      <c r="BY202" s="23"/>
      <c r="BZ202" s="23"/>
      <c r="CA202" s="23"/>
      <c r="CB202" s="23"/>
    </row>
    <row r="203" spans="7:80" s="19" customFormat="1" x14ac:dyDescent="0.25">
      <c r="G203" s="22" t="s">
        <v>16</v>
      </c>
      <c r="H203" s="9"/>
      <c r="I203" s="21">
        <f t="shared" ref="I203" si="1838">IF(O203=$C$11,P203,IF($C$11=Q203,R203,IF(S203=$C$11,T203,IF(U203=$C$11,V203,IF(W203=$C$11,X203,IF(Y203=$C$11,Z203,IF(AA203=$C$11,AB203,IF(AC203=$C$11,AD203,IF(AE203=$C$11,AF203,IF(AG203=$C$11,AH203,IF(AI203=$C$11,AJ203,IF($C$11=AK203,AL203,0))))))))))))</f>
        <v>0</v>
      </c>
      <c r="J203" s="21"/>
      <c r="K203" s="5"/>
      <c r="L203" s="21"/>
      <c r="M203" s="26"/>
      <c r="N203" s="26"/>
      <c r="O203" s="15">
        <f t="shared" ref="O203" si="1839">+O200+12</f>
        <v>733</v>
      </c>
      <c r="P203" s="21">
        <f>SUM($L202:P202)</f>
        <v>0</v>
      </c>
      <c r="Q203" s="15">
        <f t="shared" ref="Q203" si="1840">+O203+1</f>
        <v>734</v>
      </c>
      <c r="R203" s="21">
        <f>SUM($L202:R202)</f>
        <v>0</v>
      </c>
      <c r="S203" s="15">
        <f t="shared" ref="S203" si="1841">+Q203+1</f>
        <v>735</v>
      </c>
      <c r="T203" s="21">
        <f>SUM($L202:T202)</f>
        <v>0</v>
      </c>
      <c r="U203" s="15">
        <f t="shared" ref="U203" si="1842">+S203+1</f>
        <v>736</v>
      </c>
      <c r="V203" s="21">
        <f>SUM($L202:V202)</f>
        <v>0</v>
      </c>
      <c r="W203" s="15">
        <f t="shared" ref="W203" si="1843">+U203+1</f>
        <v>737</v>
      </c>
      <c r="X203" s="21">
        <f>SUM($L202:X202)</f>
        <v>0</v>
      </c>
      <c r="Y203" s="15">
        <f t="shared" ref="Y203" si="1844">+W203+1</f>
        <v>738</v>
      </c>
      <c r="Z203" s="21">
        <f>SUM($L202:Z202)</f>
        <v>0</v>
      </c>
      <c r="AA203" s="15">
        <f t="shared" ref="AA203" si="1845">+Y203+1</f>
        <v>739</v>
      </c>
      <c r="AB203" s="21">
        <f>SUM($L202:AB202)</f>
        <v>0</v>
      </c>
      <c r="AC203" s="15">
        <f t="shared" ref="AC203" si="1846">+AA203+1</f>
        <v>740</v>
      </c>
      <c r="AD203" s="21">
        <f>SUM($L202:AD202)</f>
        <v>0</v>
      </c>
      <c r="AE203" s="15">
        <f t="shared" ref="AE203" si="1847">+AC203+1</f>
        <v>741</v>
      </c>
      <c r="AF203" s="21">
        <f>SUM($L202:AF202)</f>
        <v>0</v>
      </c>
      <c r="AG203" s="15">
        <f t="shared" ref="AG203" si="1848">+AE203+1</f>
        <v>742</v>
      </c>
      <c r="AH203" s="21">
        <f>SUM($L202:AH202)</f>
        <v>0</v>
      </c>
      <c r="AI203" s="15">
        <f t="shared" ref="AI203" si="1849">+AG203+1</f>
        <v>743</v>
      </c>
      <c r="AJ203" s="21">
        <f>SUM($L202:AJ202)</f>
        <v>0</v>
      </c>
      <c r="AK203" s="15">
        <f t="shared" ref="AK203" si="1850">+AI203+1</f>
        <v>744</v>
      </c>
      <c r="AL203" s="21">
        <f>SUM($L202:AL202)</f>
        <v>0</v>
      </c>
      <c r="AM203" s="21"/>
      <c r="AN203" s="20"/>
      <c r="AO203" s="20"/>
      <c r="AP203" s="20"/>
      <c r="AQ203" s="20"/>
      <c r="AR203" s="22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23"/>
      <c r="BU203" s="23"/>
      <c r="BV203" s="23"/>
      <c r="BW203" s="23"/>
      <c r="BX203" s="23"/>
      <c r="BY203" s="23"/>
      <c r="BZ203" s="23"/>
      <c r="CA203" s="23"/>
      <c r="CB203" s="23"/>
    </row>
    <row r="204" spans="7:80" s="19" customFormat="1" x14ac:dyDescent="0.25">
      <c r="G204" s="25" t="s">
        <v>17</v>
      </c>
      <c r="H204" s="28">
        <f t="shared" ref="H204" si="1851">IF(O203=$C$11,P204,IF($C$11=Q203,R204,IF(S203=$C$11,T204,IF(U203=$C$11,V204,IF(W203=$C$11,X204,IF(Y203=$C$11,Z204,IF(AA203=$C$11,AB204,IF(AC203=$C$11,AD204,IF(AE203=$C$11,AF204,IF(AG203=$C$11,AH204,IF(AI203=$C$11,AJ204,IF($C$11=AK203,AL204,0))))))))))))</f>
        <v>0</v>
      </c>
      <c r="I204" s="31"/>
      <c r="J204" s="32"/>
      <c r="K204" s="31"/>
      <c r="L204" s="28"/>
      <c r="M204" s="26">
        <f t="shared" ref="M204" si="1852">+AN199</f>
        <v>0</v>
      </c>
      <c r="N204" s="26"/>
      <c r="O204" s="27">
        <f t="shared" ref="O204" si="1853">+O202</f>
        <v>0</v>
      </c>
      <c r="P204" s="28">
        <f t="shared" ref="P204" si="1854">+M204+P202</f>
        <v>0</v>
      </c>
      <c r="Q204" s="27">
        <f t="shared" ref="Q204:AL204" si="1855">+Q202+O204</f>
        <v>0</v>
      </c>
      <c r="R204" s="28">
        <f t="shared" si="1855"/>
        <v>0</v>
      </c>
      <c r="S204" s="27">
        <f t="shared" si="1855"/>
        <v>0</v>
      </c>
      <c r="T204" s="28">
        <f t="shared" si="1855"/>
        <v>0</v>
      </c>
      <c r="U204" s="27">
        <f t="shared" si="1855"/>
        <v>0</v>
      </c>
      <c r="V204" s="28">
        <f t="shared" si="1855"/>
        <v>0</v>
      </c>
      <c r="W204" s="27">
        <f t="shared" si="1855"/>
        <v>0</v>
      </c>
      <c r="X204" s="28">
        <f t="shared" si="1855"/>
        <v>0</v>
      </c>
      <c r="Y204" s="27">
        <f t="shared" si="1855"/>
        <v>0</v>
      </c>
      <c r="Z204" s="28">
        <f t="shared" si="1855"/>
        <v>0</v>
      </c>
      <c r="AA204" s="27">
        <f t="shared" si="1855"/>
        <v>0</v>
      </c>
      <c r="AB204" s="28">
        <f t="shared" si="1855"/>
        <v>0</v>
      </c>
      <c r="AC204" s="27">
        <f t="shared" si="1855"/>
        <v>0</v>
      </c>
      <c r="AD204" s="28">
        <f t="shared" si="1855"/>
        <v>0</v>
      </c>
      <c r="AE204" s="27">
        <f t="shared" si="1855"/>
        <v>0</v>
      </c>
      <c r="AF204" s="28">
        <f t="shared" si="1855"/>
        <v>0</v>
      </c>
      <c r="AG204" s="27">
        <f t="shared" si="1855"/>
        <v>0</v>
      </c>
      <c r="AH204" s="28">
        <f t="shared" si="1855"/>
        <v>0</v>
      </c>
      <c r="AI204" s="27">
        <f t="shared" si="1855"/>
        <v>0</v>
      </c>
      <c r="AJ204" s="28">
        <f t="shared" si="1855"/>
        <v>0</v>
      </c>
      <c r="AK204" s="27">
        <f t="shared" si="1855"/>
        <v>0</v>
      </c>
      <c r="AL204" s="28">
        <f t="shared" si="1855"/>
        <v>0</v>
      </c>
      <c r="AM204" s="28"/>
      <c r="AN204" s="26"/>
      <c r="AO204" s="26"/>
      <c r="AP204" s="20"/>
      <c r="AQ204" s="20"/>
      <c r="AR204" s="22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23"/>
      <c r="BU204" s="23"/>
      <c r="BV204" s="23"/>
      <c r="BW204" s="23"/>
      <c r="BX204" s="23"/>
      <c r="BY204" s="23"/>
      <c r="BZ204" s="23"/>
      <c r="CA204" s="23"/>
      <c r="CB204" s="23"/>
    </row>
    <row r="205" spans="7:80" s="19" customFormat="1" x14ac:dyDescent="0.25">
      <c r="G205" s="8"/>
      <c r="H205" s="10"/>
      <c r="I205" s="21"/>
      <c r="J205" s="21"/>
      <c r="K205" s="3">
        <f t="shared" ref="K205" si="1856">+K202+1</f>
        <v>63</v>
      </c>
      <c r="L205" s="7">
        <f t="shared" ref="L205" si="1857">+AM202</f>
        <v>0</v>
      </c>
      <c r="M205" s="26"/>
      <c r="N205" s="26"/>
      <c r="O205" s="7">
        <f t="shared" ref="O205" si="1858">IF($C$5=0,O202,O202+(O202*$C$5))</f>
        <v>0</v>
      </c>
      <c r="P205" s="7">
        <f>IF($C$10=$I$2,+(L205+O205)*$C$6/12,0)</f>
        <v>0</v>
      </c>
      <c r="Q205" s="7">
        <f t="shared" ref="Q205" si="1859">IF(Q202=0,0,+O205)</f>
        <v>0</v>
      </c>
      <c r="R205" s="7">
        <f>IF($C$10=$I$2,+SUM(L205:Q205)*$C$6/12,0)</f>
        <v>0</v>
      </c>
      <c r="S205" s="7">
        <f t="shared" ref="S205" si="1860">IF(S202=0,0,+Q205)</f>
        <v>0</v>
      </c>
      <c r="T205" s="7">
        <f>IF($C$10=$I$2,SUM(L205:S205)*$C$6/12,0)</f>
        <v>0</v>
      </c>
      <c r="U205" s="7">
        <f t="shared" ref="U205" si="1861">IF(U202=0,0,+S205)</f>
        <v>0</v>
      </c>
      <c r="V205" s="7">
        <f>IF($C$10=$I$2,SUM(L205:U205)*$C$6/12,0)</f>
        <v>0</v>
      </c>
      <c r="W205" s="7">
        <f t="shared" ref="W205" si="1862">IF(W202=0,0,+U205)</f>
        <v>0</v>
      </c>
      <c r="X205" s="7">
        <f>IF($C$10=$I$2,SUM(L205:W205)*$C$6/12,0)</f>
        <v>0</v>
      </c>
      <c r="Y205" s="7">
        <f t="shared" ref="Y205" si="1863">IF(Y202=0,0,+W205)</f>
        <v>0</v>
      </c>
      <c r="Z205" s="7">
        <f>IF($C$10=$I$2,SUM(L205:Y205)*$C$6/12,0)</f>
        <v>0</v>
      </c>
      <c r="AA205" s="7">
        <f t="shared" ref="AA205" si="1864">IF(AA202=0,0,+Y205)</f>
        <v>0</v>
      </c>
      <c r="AB205" s="7">
        <f>IF($C$10=$I$2,SUM(L205:AA205)*$C$6/12,0)</f>
        <v>0</v>
      </c>
      <c r="AC205" s="7">
        <f t="shared" ref="AC205" si="1865">IF(AC202=0,0,+AA205)</f>
        <v>0</v>
      </c>
      <c r="AD205" s="7">
        <f>IF($C$10=$I$2,SUM(L205:AC205)*$C$6/12,0)</f>
        <v>0</v>
      </c>
      <c r="AE205" s="7">
        <f t="shared" ref="AE205" si="1866">IF(AE202=0,0,+AC205)</f>
        <v>0</v>
      </c>
      <c r="AF205" s="7">
        <f>IF($C$10=$I$2,SUM(L205:AE205)*$C$6/12,0)</f>
        <v>0</v>
      </c>
      <c r="AG205" s="7">
        <f t="shared" ref="AG205" si="1867">IF(AG202=0,0,+AE205)</f>
        <v>0</v>
      </c>
      <c r="AH205" s="7">
        <f>IF($C$10=$I$2,SUM(L205:AG205)*$C$6/12,0)</f>
        <v>0</v>
      </c>
      <c r="AI205" s="7">
        <f t="shared" ref="AI205" si="1868">IF(AI202=0,0,+AG205)</f>
        <v>0</v>
      </c>
      <c r="AJ205" s="7">
        <f>IF($C$10=$I$2,SUM(L205:AI205)*$C$6/12,0)</f>
        <v>0</v>
      </c>
      <c r="AK205" s="7">
        <f t="shared" ref="AK205" si="1869">IF(AK202=0,0,+AI205)</f>
        <v>0</v>
      </c>
      <c r="AL205" s="7">
        <f>IF($C$10=$I$2,SUM(L205:AK205)*$C$6/12,IF($C$10=$I$3,(L205+O205)*$C$6,0))</f>
        <v>0</v>
      </c>
      <c r="AM205" s="7">
        <f t="shared" ref="AM205" si="1870">SUM(L205:AL205)</f>
        <v>0</v>
      </c>
      <c r="AN205" s="6">
        <f t="shared" ref="AN205" si="1871">+P205+R205+T205+V205+X205+Z205+AB205+AD205+AF205+AH205+AJ205+AL205</f>
        <v>0</v>
      </c>
      <c r="AO205" s="6">
        <f>+AO202+O205+Q205+S205+U205+W205+Y205+AA205+AC205+AE205+AG205+AI205+AK205</f>
        <v>0</v>
      </c>
      <c r="AP205" s="6">
        <f>+AP202+(AP202*$C$5)</f>
        <v>0</v>
      </c>
      <c r="AQ205" s="6">
        <f>+AP205-(AP205*$C$7)</f>
        <v>0</v>
      </c>
      <c r="AR205" s="22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23"/>
      <c r="BU205" s="23"/>
      <c r="BV205" s="23"/>
      <c r="BW205" s="23"/>
      <c r="BX205" s="23"/>
      <c r="BY205" s="23"/>
      <c r="BZ205" s="23"/>
      <c r="CA205" s="23"/>
      <c r="CB205" s="23"/>
    </row>
    <row r="206" spans="7:80" s="19" customFormat="1" x14ac:dyDescent="0.25">
      <c r="G206" s="22" t="s">
        <v>16</v>
      </c>
      <c r="H206" s="9"/>
      <c r="I206" s="21">
        <f t="shared" ref="I206" si="1872">IF(O206=$C$11,P206,IF($C$11=Q206,R206,IF(S206=$C$11,T206,IF(U206=$C$11,V206,IF(W206=$C$11,X206,IF(Y206=$C$11,Z206,IF(AA206=$C$11,AB206,IF(AC206=$C$11,AD206,IF(AE206=$C$11,AF206,IF(AG206=$C$11,AH206,IF(AI206=$C$11,AJ206,IF($C$11=AK206,AL206,0))))))))))))</f>
        <v>0</v>
      </c>
      <c r="J206" s="21"/>
      <c r="K206" s="5"/>
      <c r="L206" s="21"/>
      <c r="M206" s="26"/>
      <c r="N206" s="26"/>
      <c r="O206" s="15">
        <f t="shared" ref="O206" si="1873">+O203+12</f>
        <v>745</v>
      </c>
      <c r="P206" s="21">
        <f>SUM($L205:P205)</f>
        <v>0</v>
      </c>
      <c r="Q206" s="15">
        <f t="shared" ref="Q206" si="1874">+O206+1</f>
        <v>746</v>
      </c>
      <c r="R206" s="21">
        <f>SUM($L205:R205)</f>
        <v>0</v>
      </c>
      <c r="S206" s="15">
        <f t="shared" ref="S206" si="1875">+Q206+1</f>
        <v>747</v>
      </c>
      <c r="T206" s="21">
        <f>SUM($L205:T205)</f>
        <v>0</v>
      </c>
      <c r="U206" s="15">
        <f t="shared" ref="U206" si="1876">+S206+1</f>
        <v>748</v>
      </c>
      <c r="V206" s="21">
        <f>SUM($L205:V205)</f>
        <v>0</v>
      </c>
      <c r="W206" s="15">
        <f t="shared" ref="W206" si="1877">+U206+1</f>
        <v>749</v>
      </c>
      <c r="X206" s="21">
        <f>SUM($L205:X205)</f>
        <v>0</v>
      </c>
      <c r="Y206" s="15">
        <f t="shared" ref="Y206" si="1878">+W206+1</f>
        <v>750</v>
      </c>
      <c r="Z206" s="21">
        <f>SUM($L205:Z205)</f>
        <v>0</v>
      </c>
      <c r="AA206" s="15">
        <f t="shared" ref="AA206" si="1879">+Y206+1</f>
        <v>751</v>
      </c>
      <c r="AB206" s="21">
        <f>SUM($L205:AB205)</f>
        <v>0</v>
      </c>
      <c r="AC206" s="15">
        <f t="shared" ref="AC206" si="1880">+AA206+1</f>
        <v>752</v>
      </c>
      <c r="AD206" s="21">
        <f>SUM($L205:AD205)</f>
        <v>0</v>
      </c>
      <c r="AE206" s="15">
        <f t="shared" ref="AE206" si="1881">+AC206+1</f>
        <v>753</v>
      </c>
      <c r="AF206" s="21">
        <f>SUM($L205:AF205)</f>
        <v>0</v>
      </c>
      <c r="AG206" s="15">
        <f t="shared" ref="AG206" si="1882">+AE206+1</f>
        <v>754</v>
      </c>
      <c r="AH206" s="21">
        <f>SUM($L205:AH205)</f>
        <v>0</v>
      </c>
      <c r="AI206" s="15">
        <f t="shared" ref="AI206" si="1883">+AG206+1</f>
        <v>755</v>
      </c>
      <c r="AJ206" s="21">
        <f>SUM($L205:AJ205)</f>
        <v>0</v>
      </c>
      <c r="AK206" s="15">
        <f t="shared" ref="AK206" si="1884">+AI206+1</f>
        <v>756</v>
      </c>
      <c r="AL206" s="21">
        <f>SUM($L205:AL205)</f>
        <v>0</v>
      </c>
      <c r="AM206" s="21"/>
      <c r="AN206" s="20"/>
      <c r="AO206" s="20"/>
      <c r="AP206" s="20"/>
      <c r="AQ206" s="20"/>
      <c r="AR206" s="22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23"/>
      <c r="BU206" s="23"/>
      <c r="BV206" s="23"/>
      <c r="BW206" s="23"/>
      <c r="BX206" s="23"/>
      <c r="BY206" s="23"/>
      <c r="BZ206" s="23"/>
      <c r="CA206" s="23"/>
      <c r="CB206" s="23"/>
    </row>
    <row r="207" spans="7:80" s="19" customFormat="1" x14ac:dyDescent="0.25">
      <c r="G207" s="25" t="s">
        <v>17</v>
      </c>
      <c r="H207" s="28">
        <f t="shared" ref="H207" si="1885">IF(O206=$C$11,P207,IF($C$11=Q206,R207,IF(S206=$C$11,T207,IF(U206=$C$11,V207,IF(W206=$C$11,X207,IF(Y206=$C$11,Z207,IF(AA206=$C$11,AB207,IF(AC206=$C$11,AD207,IF(AE206=$C$11,AF207,IF(AG206=$C$11,AH207,IF(AI206=$C$11,AJ207,IF($C$11=AK206,AL207,0))))))))))))</f>
        <v>0</v>
      </c>
      <c r="I207" s="31"/>
      <c r="J207" s="32"/>
      <c r="K207" s="31"/>
      <c r="L207" s="28"/>
      <c r="M207" s="26">
        <f t="shared" ref="M207" si="1886">+AN202</f>
        <v>0</v>
      </c>
      <c r="N207" s="26"/>
      <c r="O207" s="27">
        <f t="shared" ref="O207" si="1887">+O205</f>
        <v>0</v>
      </c>
      <c r="P207" s="28">
        <f t="shared" ref="P207" si="1888">+M207+P205</f>
        <v>0</v>
      </c>
      <c r="Q207" s="27">
        <f t="shared" ref="Q207:AL207" si="1889">+Q205+O207</f>
        <v>0</v>
      </c>
      <c r="R207" s="28">
        <f t="shared" si="1889"/>
        <v>0</v>
      </c>
      <c r="S207" s="27">
        <f t="shared" si="1889"/>
        <v>0</v>
      </c>
      <c r="T207" s="28">
        <f t="shared" si="1889"/>
        <v>0</v>
      </c>
      <c r="U207" s="27">
        <f t="shared" si="1889"/>
        <v>0</v>
      </c>
      <c r="V207" s="28">
        <f t="shared" si="1889"/>
        <v>0</v>
      </c>
      <c r="W207" s="27">
        <f t="shared" si="1889"/>
        <v>0</v>
      </c>
      <c r="X207" s="28">
        <f t="shared" si="1889"/>
        <v>0</v>
      </c>
      <c r="Y207" s="27">
        <f t="shared" si="1889"/>
        <v>0</v>
      </c>
      <c r="Z207" s="28">
        <f t="shared" si="1889"/>
        <v>0</v>
      </c>
      <c r="AA207" s="27">
        <f t="shared" si="1889"/>
        <v>0</v>
      </c>
      <c r="AB207" s="28">
        <f t="shared" si="1889"/>
        <v>0</v>
      </c>
      <c r="AC207" s="27">
        <f t="shared" si="1889"/>
        <v>0</v>
      </c>
      <c r="AD207" s="28">
        <f t="shared" si="1889"/>
        <v>0</v>
      </c>
      <c r="AE207" s="27">
        <f t="shared" si="1889"/>
        <v>0</v>
      </c>
      <c r="AF207" s="28">
        <f t="shared" si="1889"/>
        <v>0</v>
      </c>
      <c r="AG207" s="27">
        <f t="shared" si="1889"/>
        <v>0</v>
      </c>
      <c r="AH207" s="28">
        <f t="shared" si="1889"/>
        <v>0</v>
      </c>
      <c r="AI207" s="27">
        <f t="shared" si="1889"/>
        <v>0</v>
      </c>
      <c r="AJ207" s="28">
        <f t="shared" si="1889"/>
        <v>0</v>
      </c>
      <c r="AK207" s="27">
        <f t="shared" si="1889"/>
        <v>0</v>
      </c>
      <c r="AL207" s="28">
        <f t="shared" si="1889"/>
        <v>0</v>
      </c>
      <c r="AM207" s="28"/>
      <c r="AN207" s="26"/>
      <c r="AO207" s="26"/>
      <c r="AP207" s="20"/>
      <c r="AQ207" s="20"/>
      <c r="AR207" s="22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23"/>
      <c r="BU207" s="23"/>
      <c r="BV207" s="23"/>
      <c r="BW207" s="23"/>
      <c r="BX207" s="23"/>
      <c r="BY207" s="23"/>
      <c r="BZ207" s="23"/>
      <c r="CA207" s="23"/>
      <c r="CB207" s="23"/>
    </row>
    <row r="208" spans="7:80" s="19" customFormat="1" x14ac:dyDescent="0.25">
      <c r="G208" s="8"/>
      <c r="H208" s="10"/>
      <c r="I208" s="21"/>
      <c r="J208" s="21"/>
      <c r="K208" s="3">
        <f t="shared" ref="K208" si="1890">+K205+1</f>
        <v>64</v>
      </c>
      <c r="L208" s="7">
        <f t="shared" ref="L208" si="1891">+AM205</f>
        <v>0</v>
      </c>
      <c r="M208" s="26"/>
      <c r="N208" s="26"/>
      <c r="O208" s="7">
        <f t="shared" ref="O208" si="1892">IF($C$5=0,O205,O205+(O205*$C$5))</f>
        <v>0</v>
      </c>
      <c r="P208" s="7">
        <f>IF($C$10=$I$2,+(L208+O208)*$C$6/12,0)</f>
        <v>0</v>
      </c>
      <c r="Q208" s="7">
        <f t="shared" ref="Q208" si="1893">IF(Q205=0,0,+O208)</f>
        <v>0</v>
      </c>
      <c r="R208" s="7">
        <f>IF($C$10=$I$2,+SUM(L208:Q208)*$C$6/12,0)</f>
        <v>0</v>
      </c>
      <c r="S208" s="7">
        <f t="shared" ref="S208" si="1894">IF(S205=0,0,+Q208)</f>
        <v>0</v>
      </c>
      <c r="T208" s="7">
        <f>IF($C$10=$I$2,SUM(L208:S208)*$C$6/12,0)</f>
        <v>0</v>
      </c>
      <c r="U208" s="7">
        <f t="shared" ref="U208" si="1895">IF(U205=0,0,+S208)</f>
        <v>0</v>
      </c>
      <c r="V208" s="7">
        <f>IF($C$10=$I$2,SUM(L208:U208)*$C$6/12,0)</f>
        <v>0</v>
      </c>
      <c r="W208" s="7">
        <f t="shared" ref="W208" si="1896">IF(W205=0,0,+U208)</f>
        <v>0</v>
      </c>
      <c r="X208" s="7">
        <f>IF($C$10=$I$2,SUM(L208:W208)*$C$6/12,0)</f>
        <v>0</v>
      </c>
      <c r="Y208" s="7">
        <f t="shared" ref="Y208" si="1897">IF(Y205=0,0,+W208)</f>
        <v>0</v>
      </c>
      <c r="Z208" s="7">
        <f>IF($C$10=$I$2,SUM(L208:Y208)*$C$6/12,0)</f>
        <v>0</v>
      </c>
      <c r="AA208" s="7">
        <f t="shared" ref="AA208" si="1898">IF(AA205=0,0,+Y208)</f>
        <v>0</v>
      </c>
      <c r="AB208" s="7">
        <f>IF($C$10=$I$2,SUM(L208:AA208)*$C$6/12,0)</f>
        <v>0</v>
      </c>
      <c r="AC208" s="7">
        <f t="shared" ref="AC208" si="1899">IF(AC205=0,0,+AA208)</f>
        <v>0</v>
      </c>
      <c r="AD208" s="7">
        <f>IF($C$10=$I$2,SUM(L208:AC208)*$C$6/12,0)</f>
        <v>0</v>
      </c>
      <c r="AE208" s="7">
        <f t="shared" ref="AE208" si="1900">IF(AE205=0,0,+AC208)</f>
        <v>0</v>
      </c>
      <c r="AF208" s="7">
        <f>IF($C$10=$I$2,SUM(L208:AE208)*$C$6/12,0)</f>
        <v>0</v>
      </c>
      <c r="AG208" s="7">
        <f t="shared" ref="AG208" si="1901">IF(AG205=0,0,+AE208)</f>
        <v>0</v>
      </c>
      <c r="AH208" s="7">
        <f>IF($C$10=$I$2,SUM(L208:AG208)*$C$6/12,0)</f>
        <v>0</v>
      </c>
      <c r="AI208" s="7">
        <f t="shared" ref="AI208" si="1902">IF(AI205=0,0,+AG208)</f>
        <v>0</v>
      </c>
      <c r="AJ208" s="7">
        <f>IF($C$10=$I$2,SUM(L208:AI208)*$C$6/12,0)</f>
        <v>0</v>
      </c>
      <c r="AK208" s="7">
        <f t="shared" ref="AK208" si="1903">IF(AK205=0,0,+AI208)</f>
        <v>0</v>
      </c>
      <c r="AL208" s="7">
        <f>IF($C$10=$I$2,SUM(L208:AK208)*$C$6/12,IF($C$10=$I$3,(L208+O208)*$C$6,0))</f>
        <v>0</v>
      </c>
      <c r="AM208" s="7">
        <f t="shared" ref="AM208" si="1904">SUM(L208:AL208)</f>
        <v>0</v>
      </c>
      <c r="AN208" s="6">
        <f t="shared" ref="AN208" si="1905">+P208+R208+T208+V208+X208+Z208+AB208+AD208+AF208+AH208+AJ208+AL208</f>
        <v>0</v>
      </c>
      <c r="AO208" s="6">
        <f>+AO205+O208+Q208+S208+U208+W208+Y208+AA208+AC208+AE208+AG208+AI208+AK208</f>
        <v>0</v>
      </c>
      <c r="AP208" s="6">
        <f>+AP205+(AP205*$C$5)</f>
        <v>0</v>
      </c>
      <c r="AQ208" s="6">
        <f>+AP208-(AP208*$C$7)</f>
        <v>0</v>
      </c>
      <c r="AR208" s="22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23"/>
      <c r="BU208" s="23"/>
      <c r="BV208" s="23"/>
      <c r="BW208" s="23"/>
      <c r="BX208" s="23"/>
      <c r="BY208" s="23"/>
      <c r="BZ208" s="23"/>
      <c r="CA208" s="23"/>
      <c r="CB208" s="23"/>
    </row>
    <row r="209" spans="7:80" s="19" customFormat="1" x14ac:dyDescent="0.25">
      <c r="G209" s="22" t="s">
        <v>16</v>
      </c>
      <c r="H209" s="9"/>
      <c r="I209" s="21">
        <f t="shared" ref="I209" si="1906">IF(O209=$C$11,P209,IF($C$11=Q209,R209,IF(S209=$C$11,T209,IF(U209=$C$11,V209,IF(W209=$C$11,X209,IF(Y209=$C$11,Z209,IF(AA209=$C$11,AB209,IF(AC209=$C$11,AD209,IF(AE209=$C$11,AF209,IF(AG209=$C$11,AH209,IF(AI209=$C$11,AJ209,IF($C$11=AK209,AL209,0))))))))))))</f>
        <v>0</v>
      </c>
      <c r="J209" s="21"/>
      <c r="K209" s="5"/>
      <c r="L209" s="21"/>
      <c r="M209" s="26"/>
      <c r="N209" s="26"/>
      <c r="O209" s="15">
        <f t="shared" ref="O209" si="1907">+O206+12</f>
        <v>757</v>
      </c>
      <c r="P209" s="21">
        <f>SUM($L208:P208)</f>
        <v>0</v>
      </c>
      <c r="Q209" s="15">
        <f t="shared" ref="Q209" si="1908">+O209+1</f>
        <v>758</v>
      </c>
      <c r="R209" s="21">
        <f>SUM($L208:R208)</f>
        <v>0</v>
      </c>
      <c r="S209" s="15">
        <f t="shared" ref="S209" si="1909">+Q209+1</f>
        <v>759</v>
      </c>
      <c r="T209" s="21">
        <f>SUM($L208:T208)</f>
        <v>0</v>
      </c>
      <c r="U209" s="15">
        <f t="shared" ref="U209" si="1910">+S209+1</f>
        <v>760</v>
      </c>
      <c r="V209" s="21">
        <f>SUM($L208:V208)</f>
        <v>0</v>
      </c>
      <c r="W209" s="15">
        <f t="shared" ref="W209" si="1911">+U209+1</f>
        <v>761</v>
      </c>
      <c r="X209" s="21">
        <f>SUM($L208:X208)</f>
        <v>0</v>
      </c>
      <c r="Y209" s="15">
        <f t="shared" ref="Y209" si="1912">+W209+1</f>
        <v>762</v>
      </c>
      <c r="Z209" s="21">
        <f>SUM($L208:Z208)</f>
        <v>0</v>
      </c>
      <c r="AA209" s="15">
        <f t="shared" ref="AA209" si="1913">+Y209+1</f>
        <v>763</v>
      </c>
      <c r="AB209" s="21">
        <f>SUM($L208:AB208)</f>
        <v>0</v>
      </c>
      <c r="AC209" s="15">
        <f t="shared" ref="AC209" si="1914">+AA209+1</f>
        <v>764</v>
      </c>
      <c r="AD209" s="21">
        <f>SUM($L208:AD208)</f>
        <v>0</v>
      </c>
      <c r="AE209" s="15">
        <f t="shared" ref="AE209" si="1915">+AC209+1</f>
        <v>765</v>
      </c>
      <c r="AF209" s="21">
        <f>SUM($L208:AF208)</f>
        <v>0</v>
      </c>
      <c r="AG209" s="15">
        <f t="shared" ref="AG209" si="1916">+AE209+1</f>
        <v>766</v>
      </c>
      <c r="AH209" s="21">
        <f>SUM($L208:AH208)</f>
        <v>0</v>
      </c>
      <c r="AI209" s="15">
        <f t="shared" ref="AI209" si="1917">+AG209+1</f>
        <v>767</v>
      </c>
      <c r="AJ209" s="21">
        <f>SUM($L208:AJ208)</f>
        <v>0</v>
      </c>
      <c r="AK209" s="15">
        <f t="shared" ref="AK209" si="1918">+AI209+1</f>
        <v>768</v>
      </c>
      <c r="AL209" s="21">
        <f>SUM($L208:AL208)</f>
        <v>0</v>
      </c>
      <c r="AM209" s="21"/>
      <c r="AN209" s="20"/>
      <c r="AO209" s="20"/>
      <c r="AP209" s="20"/>
      <c r="AQ209" s="20"/>
      <c r="AR209" s="22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23"/>
      <c r="BU209" s="23"/>
      <c r="BV209" s="23"/>
      <c r="BW209" s="23"/>
      <c r="BX209" s="23"/>
      <c r="BY209" s="23"/>
      <c r="BZ209" s="23"/>
      <c r="CA209" s="23"/>
      <c r="CB209" s="23"/>
    </row>
    <row r="210" spans="7:80" s="19" customFormat="1" x14ac:dyDescent="0.25">
      <c r="G210" s="25" t="s">
        <v>17</v>
      </c>
      <c r="H210" s="28">
        <f t="shared" ref="H210" si="1919">IF(O209=$C$11,P210,IF($C$11=Q209,R210,IF(S209=$C$11,T210,IF(U209=$C$11,V210,IF(W209=$C$11,X210,IF(Y209=$C$11,Z210,IF(AA209=$C$11,AB210,IF(AC209=$C$11,AD210,IF(AE209=$C$11,AF210,IF(AG209=$C$11,AH210,IF(AI209=$C$11,AJ210,IF($C$11=AK209,AL210,0))))))))))))</f>
        <v>0</v>
      </c>
      <c r="I210" s="31"/>
      <c r="J210" s="32"/>
      <c r="K210" s="31"/>
      <c r="L210" s="28"/>
      <c r="M210" s="26">
        <f t="shared" ref="M210" si="1920">+AN205</f>
        <v>0</v>
      </c>
      <c r="N210" s="26"/>
      <c r="O210" s="27">
        <f t="shared" ref="O210" si="1921">+O208</f>
        <v>0</v>
      </c>
      <c r="P210" s="28">
        <f t="shared" ref="P210" si="1922">+M210+P208</f>
        <v>0</v>
      </c>
      <c r="Q210" s="27">
        <f t="shared" ref="Q210:AL210" si="1923">+Q208+O210</f>
        <v>0</v>
      </c>
      <c r="R210" s="28">
        <f t="shared" si="1923"/>
        <v>0</v>
      </c>
      <c r="S210" s="27">
        <f t="shared" si="1923"/>
        <v>0</v>
      </c>
      <c r="T210" s="28">
        <f t="shared" si="1923"/>
        <v>0</v>
      </c>
      <c r="U210" s="27">
        <f t="shared" si="1923"/>
        <v>0</v>
      </c>
      <c r="V210" s="28">
        <f t="shared" si="1923"/>
        <v>0</v>
      </c>
      <c r="W210" s="27">
        <f t="shared" si="1923"/>
        <v>0</v>
      </c>
      <c r="X210" s="28">
        <f t="shared" si="1923"/>
        <v>0</v>
      </c>
      <c r="Y210" s="27">
        <f t="shared" si="1923"/>
        <v>0</v>
      </c>
      <c r="Z210" s="28">
        <f t="shared" si="1923"/>
        <v>0</v>
      </c>
      <c r="AA210" s="27">
        <f t="shared" si="1923"/>
        <v>0</v>
      </c>
      <c r="AB210" s="28">
        <f t="shared" si="1923"/>
        <v>0</v>
      </c>
      <c r="AC210" s="27">
        <f t="shared" si="1923"/>
        <v>0</v>
      </c>
      <c r="AD210" s="28">
        <f t="shared" si="1923"/>
        <v>0</v>
      </c>
      <c r="AE210" s="27">
        <f t="shared" si="1923"/>
        <v>0</v>
      </c>
      <c r="AF210" s="28">
        <f t="shared" si="1923"/>
        <v>0</v>
      </c>
      <c r="AG210" s="27">
        <f t="shared" si="1923"/>
        <v>0</v>
      </c>
      <c r="AH210" s="28">
        <f t="shared" si="1923"/>
        <v>0</v>
      </c>
      <c r="AI210" s="27">
        <f t="shared" si="1923"/>
        <v>0</v>
      </c>
      <c r="AJ210" s="28">
        <f t="shared" si="1923"/>
        <v>0</v>
      </c>
      <c r="AK210" s="27">
        <f t="shared" si="1923"/>
        <v>0</v>
      </c>
      <c r="AL210" s="28">
        <f t="shared" si="1923"/>
        <v>0</v>
      </c>
      <c r="AM210" s="28"/>
      <c r="AN210" s="26"/>
      <c r="AO210" s="26"/>
      <c r="AP210" s="20"/>
      <c r="AQ210" s="26"/>
      <c r="AR210" s="22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23"/>
      <c r="BU210" s="23"/>
      <c r="BV210" s="23"/>
      <c r="BW210" s="23"/>
      <c r="BX210" s="23"/>
      <c r="BY210" s="23"/>
      <c r="BZ210" s="23"/>
      <c r="CA210" s="23"/>
      <c r="CB210" s="23"/>
    </row>
    <row r="211" spans="7:80" s="19" customFormat="1" x14ac:dyDescent="0.25">
      <c r="G211" s="8"/>
      <c r="H211" s="10"/>
      <c r="I211" s="21"/>
      <c r="J211" s="21"/>
      <c r="K211" s="3">
        <f t="shared" ref="K211" si="1924">+K208+1</f>
        <v>65</v>
      </c>
      <c r="L211" s="7">
        <f t="shared" ref="L211" si="1925">+AM208</f>
        <v>0</v>
      </c>
      <c r="M211" s="26"/>
      <c r="N211" s="26"/>
      <c r="O211" s="7">
        <f t="shared" ref="O211" si="1926">IF($C$5=0,O208,O208+(O208*$C$5))</f>
        <v>0</v>
      </c>
      <c r="P211" s="7">
        <f>IF($C$10=$I$2,+(L211+O211)*$C$6/12,0)</f>
        <v>0</v>
      </c>
      <c r="Q211" s="7">
        <f t="shared" ref="Q211" si="1927">IF(Q208=0,0,+O211)</f>
        <v>0</v>
      </c>
      <c r="R211" s="7">
        <f>IF($C$10=$I$2,+SUM(L211:Q211)*$C$6/12,0)</f>
        <v>0</v>
      </c>
      <c r="S211" s="7">
        <f t="shared" ref="S211" si="1928">IF(S208=0,0,+Q211)</f>
        <v>0</v>
      </c>
      <c r="T211" s="7">
        <f>IF($C$10=$I$2,SUM(L211:S211)*$C$6/12,0)</f>
        <v>0</v>
      </c>
      <c r="U211" s="7">
        <f t="shared" ref="U211" si="1929">IF(U208=0,0,+S211)</f>
        <v>0</v>
      </c>
      <c r="V211" s="7">
        <f>IF($C$10=$I$2,SUM(L211:U211)*$C$6/12,0)</f>
        <v>0</v>
      </c>
      <c r="W211" s="7">
        <f t="shared" ref="W211" si="1930">IF(W208=0,0,+U211)</f>
        <v>0</v>
      </c>
      <c r="X211" s="7">
        <f>IF($C$10=$I$2,SUM(L211:W211)*$C$6/12,0)</f>
        <v>0</v>
      </c>
      <c r="Y211" s="7">
        <f t="shared" ref="Y211" si="1931">IF(Y208=0,0,+W211)</f>
        <v>0</v>
      </c>
      <c r="Z211" s="7">
        <f>IF($C$10=$I$2,SUM(L211:Y211)*$C$6/12,0)</f>
        <v>0</v>
      </c>
      <c r="AA211" s="7">
        <f t="shared" ref="AA211" si="1932">IF(AA208=0,0,+Y211)</f>
        <v>0</v>
      </c>
      <c r="AB211" s="7">
        <f>IF($C$10=$I$2,SUM(L211:AA211)*$C$6/12,0)</f>
        <v>0</v>
      </c>
      <c r="AC211" s="7">
        <f t="shared" ref="AC211" si="1933">IF(AC208=0,0,+AA211)</f>
        <v>0</v>
      </c>
      <c r="AD211" s="7">
        <f>IF($C$10=$I$2,SUM(L211:AC211)*$C$6/12,0)</f>
        <v>0</v>
      </c>
      <c r="AE211" s="7">
        <f t="shared" ref="AE211" si="1934">IF(AE208=0,0,+AC211)</f>
        <v>0</v>
      </c>
      <c r="AF211" s="7">
        <f>IF($C$10=$I$2,SUM(L211:AE211)*$C$6/12,0)</f>
        <v>0</v>
      </c>
      <c r="AG211" s="7">
        <f t="shared" ref="AG211" si="1935">IF(AG208=0,0,+AE211)</f>
        <v>0</v>
      </c>
      <c r="AH211" s="7">
        <f>IF($C$10=$I$2,SUM(L211:AG211)*$C$6/12,0)</f>
        <v>0</v>
      </c>
      <c r="AI211" s="7">
        <f t="shared" ref="AI211" si="1936">IF(AI208=0,0,+AG211)</f>
        <v>0</v>
      </c>
      <c r="AJ211" s="7">
        <f>IF($C$10=$I$2,SUM(L211:AI211)*$C$6/12,0)</f>
        <v>0</v>
      </c>
      <c r="AK211" s="7">
        <f t="shared" ref="AK211" si="1937">IF(AK208=0,0,+AI211)</f>
        <v>0</v>
      </c>
      <c r="AL211" s="7">
        <f>IF($C$10=$I$2,SUM(L211:AK211)*$C$6/12,IF($C$10=$I$3,(L211+O211)*$C$6,0))</f>
        <v>0</v>
      </c>
      <c r="AM211" s="7">
        <f t="shared" ref="AM211" si="1938">SUM(L211:AL211)</f>
        <v>0</v>
      </c>
      <c r="AN211" s="6">
        <f t="shared" ref="AN211" si="1939">+P211+R211+T211+V211+X211+Z211+AB211+AD211+AF211+AH211+AJ211+AL211</f>
        <v>0</v>
      </c>
      <c r="AO211" s="6">
        <f>+AO208+O211+Q211+S211+U211+W211+Y211+AA211+AC211+AE211+AG211+AI211+AK211</f>
        <v>0</v>
      </c>
      <c r="AP211" s="6">
        <f>+AP208+(AP208*$C$5)</f>
        <v>0</v>
      </c>
      <c r="AQ211" s="6">
        <f>+AP211-(AP211*$C$7)</f>
        <v>0</v>
      </c>
      <c r="AR211" s="22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23"/>
      <c r="BU211" s="23"/>
      <c r="BV211" s="23"/>
      <c r="BW211" s="23"/>
      <c r="BX211" s="23"/>
      <c r="BY211" s="23"/>
      <c r="BZ211" s="23"/>
      <c r="CA211" s="23"/>
      <c r="CB211" s="23"/>
    </row>
    <row r="212" spans="7:80" s="19" customFormat="1" x14ac:dyDescent="0.25">
      <c r="G212" s="22" t="s">
        <v>16</v>
      </c>
      <c r="H212" s="9"/>
      <c r="I212" s="21">
        <f t="shared" ref="I212" si="1940">IF(O212=$C$11,P212,IF($C$11=Q212,R212,IF(S212=$C$11,T212,IF(U212=$C$11,V212,IF(W212=$C$11,X212,IF(Y212=$C$11,Z212,IF(AA212=$C$11,AB212,IF(AC212=$C$11,AD212,IF(AE212=$C$11,AF212,IF(AG212=$C$11,AH212,IF(AI212=$C$11,AJ212,IF($C$11=AK212,AL212,0))))))))))))</f>
        <v>0</v>
      </c>
      <c r="J212" s="21"/>
      <c r="K212" s="5"/>
      <c r="L212" s="21"/>
      <c r="M212" s="26"/>
      <c r="N212" s="26"/>
      <c r="O212" s="15">
        <f t="shared" ref="O212" si="1941">+O209+12</f>
        <v>769</v>
      </c>
      <c r="P212" s="21">
        <f>SUM($L211:P211)</f>
        <v>0</v>
      </c>
      <c r="Q212" s="15">
        <f t="shared" ref="Q212" si="1942">+O212+1</f>
        <v>770</v>
      </c>
      <c r="R212" s="21">
        <f>SUM($L211:R211)</f>
        <v>0</v>
      </c>
      <c r="S212" s="15">
        <f t="shared" ref="S212" si="1943">+Q212+1</f>
        <v>771</v>
      </c>
      <c r="T212" s="21">
        <f>SUM($L211:T211)</f>
        <v>0</v>
      </c>
      <c r="U212" s="15">
        <f t="shared" ref="U212" si="1944">+S212+1</f>
        <v>772</v>
      </c>
      <c r="V212" s="21">
        <f>SUM($L211:V211)</f>
        <v>0</v>
      </c>
      <c r="W212" s="15">
        <f t="shared" ref="W212" si="1945">+U212+1</f>
        <v>773</v>
      </c>
      <c r="X212" s="21">
        <f>SUM($L211:X211)</f>
        <v>0</v>
      </c>
      <c r="Y212" s="15">
        <f t="shared" ref="Y212" si="1946">+W212+1</f>
        <v>774</v>
      </c>
      <c r="Z212" s="21">
        <f>SUM($L211:Z211)</f>
        <v>0</v>
      </c>
      <c r="AA212" s="15">
        <f t="shared" ref="AA212" si="1947">+Y212+1</f>
        <v>775</v>
      </c>
      <c r="AB212" s="21">
        <f>SUM($L211:AB211)</f>
        <v>0</v>
      </c>
      <c r="AC212" s="15">
        <f t="shared" ref="AC212" si="1948">+AA212+1</f>
        <v>776</v>
      </c>
      <c r="AD212" s="21">
        <f>SUM($L211:AD211)</f>
        <v>0</v>
      </c>
      <c r="AE212" s="15">
        <f t="shared" ref="AE212" si="1949">+AC212+1</f>
        <v>777</v>
      </c>
      <c r="AF212" s="21">
        <f>SUM($L211:AF211)</f>
        <v>0</v>
      </c>
      <c r="AG212" s="15">
        <f t="shared" ref="AG212" si="1950">+AE212+1</f>
        <v>778</v>
      </c>
      <c r="AH212" s="21">
        <f>SUM($L211:AH211)</f>
        <v>0</v>
      </c>
      <c r="AI212" s="15">
        <f t="shared" ref="AI212" si="1951">+AG212+1</f>
        <v>779</v>
      </c>
      <c r="AJ212" s="21">
        <f>SUM($L211:AJ211)</f>
        <v>0</v>
      </c>
      <c r="AK212" s="15">
        <f t="shared" ref="AK212" si="1952">+AI212+1</f>
        <v>780</v>
      </c>
      <c r="AL212" s="21">
        <f>SUM($L211:AL211)</f>
        <v>0</v>
      </c>
      <c r="AM212" s="21"/>
      <c r="AN212" s="20"/>
      <c r="AO212" s="20"/>
      <c r="AP212" s="20"/>
      <c r="AQ212" s="20"/>
      <c r="AR212" s="22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23"/>
      <c r="BU212" s="23"/>
      <c r="BV212" s="23"/>
      <c r="BW212" s="23"/>
      <c r="BX212" s="23"/>
      <c r="BY212" s="23"/>
      <c r="BZ212" s="23"/>
      <c r="CA212" s="23"/>
      <c r="CB212" s="23"/>
    </row>
    <row r="213" spans="7:80" s="19" customFormat="1" x14ac:dyDescent="0.25">
      <c r="G213" s="25" t="s">
        <v>17</v>
      </c>
      <c r="H213" s="28">
        <f t="shared" ref="H213" si="1953">IF(O212=$C$11,P213,IF($C$11=Q212,R213,IF(S212=$C$11,T213,IF(U212=$C$11,V213,IF(W212=$C$11,X213,IF(Y212=$C$11,Z213,IF(AA212=$C$11,AB213,IF(AC212=$C$11,AD213,IF(AE212=$C$11,AF213,IF(AG212=$C$11,AH213,IF(AI212=$C$11,AJ213,IF($C$11=AK212,AL213,0))))))))))))</f>
        <v>0</v>
      </c>
      <c r="I213" s="31"/>
      <c r="J213" s="32"/>
      <c r="K213" s="31"/>
      <c r="L213" s="28"/>
      <c r="M213" s="26">
        <f t="shared" ref="M213" si="1954">+AN208</f>
        <v>0</v>
      </c>
      <c r="N213" s="26"/>
      <c r="O213" s="27">
        <f t="shared" ref="O213" si="1955">+O211</f>
        <v>0</v>
      </c>
      <c r="P213" s="28">
        <f t="shared" ref="P213" si="1956">+M213+P211</f>
        <v>0</v>
      </c>
      <c r="Q213" s="27">
        <f t="shared" ref="Q213:AL213" si="1957">+Q211+O213</f>
        <v>0</v>
      </c>
      <c r="R213" s="28">
        <f t="shared" si="1957"/>
        <v>0</v>
      </c>
      <c r="S213" s="27">
        <f t="shared" si="1957"/>
        <v>0</v>
      </c>
      <c r="T213" s="28">
        <f t="shared" si="1957"/>
        <v>0</v>
      </c>
      <c r="U213" s="27">
        <f t="shared" si="1957"/>
        <v>0</v>
      </c>
      <c r="V213" s="28">
        <f t="shared" si="1957"/>
        <v>0</v>
      </c>
      <c r="W213" s="27">
        <f t="shared" si="1957"/>
        <v>0</v>
      </c>
      <c r="X213" s="28">
        <f t="shared" si="1957"/>
        <v>0</v>
      </c>
      <c r="Y213" s="27">
        <f t="shared" si="1957"/>
        <v>0</v>
      </c>
      <c r="Z213" s="28">
        <f t="shared" si="1957"/>
        <v>0</v>
      </c>
      <c r="AA213" s="27">
        <f t="shared" si="1957"/>
        <v>0</v>
      </c>
      <c r="AB213" s="28">
        <f t="shared" si="1957"/>
        <v>0</v>
      </c>
      <c r="AC213" s="27">
        <f t="shared" si="1957"/>
        <v>0</v>
      </c>
      <c r="AD213" s="28">
        <f t="shared" si="1957"/>
        <v>0</v>
      </c>
      <c r="AE213" s="27">
        <f t="shared" si="1957"/>
        <v>0</v>
      </c>
      <c r="AF213" s="28">
        <f t="shared" si="1957"/>
        <v>0</v>
      </c>
      <c r="AG213" s="27">
        <f t="shared" si="1957"/>
        <v>0</v>
      </c>
      <c r="AH213" s="28">
        <f t="shared" si="1957"/>
        <v>0</v>
      </c>
      <c r="AI213" s="27">
        <f t="shared" si="1957"/>
        <v>0</v>
      </c>
      <c r="AJ213" s="28">
        <f t="shared" si="1957"/>
        <v>0</v>
      </c>
      <c r="AK213" s="27">
        <f t="shared" si="1957"/>
        <v>0</v>
      </c>
      <c r="AL213" s="28">
        <f t="shared" si="1957"/>
        <v>0</v>
      </c>
      <c r="AM213" s="28"/>
      <c r="AN213" s="26"/>
      <c r="AO213" s="26"/>
      <c r="AP213" s="20"/>
      <c r="AQ213" s="20"/>
      <c r="AR213" s="22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23"/>
      <c r="BU213" s="23"/>
      <c r="BV213" s="23"/>
      <c r="BW213" s="23"/>
      <c r="BX213" s="23"/>
      <c r="BY213" s="23"/>
      <c r="BZ213" s="23"/>
      <c r="CA213" s="23"/>
      <c r="CB213" s="23"/>
    </row>
    <row r="214" spans="7:80" s="19" customFormat="1" x14ac:dyDescent="0.25">
      <c r="G214" s="8"/>
      <c r="H214" s="10"/>
      <c r="I214" s="21"/>
      <c r="J214" s="21"/>
      <c r="K214" s="3">
        <f t="shared" ref="K214" si="1958">+K211+1</f>
        <v>66</v>
      </c>
      <c r="L214" s="7">
        <f t="shared" ref="L214" si="1959">+AM211</f>
        <v>0</v>
      </c>
      <c r="M214" s="26"/>
      <c r="N214" s="26"/>
      <c r="O214" s="7">
        <f t="shared" ref="O214" si="1960">IF($C$5=0,O211,O211+(O211*$C$5))</f>
        <v>0</v>
      </c>
      <c r="P214" s="7">
        <f>IF($C$10=$I$2,+(L214+O214)*$C$6/12,0)</f>
        <v>0</v>
      </c>
      <c r="Q214" s="7">
        <f t="shared" ref="Q214" si="1961">IF(Q211=0,0,+O214)</f>
        <v>0</v>
      </c>
      <c r="R214" s="7">
        <f>IF($C$10=$I$2,+SUM(L214:Q214)*$C$6/12,0)</f>
        <v>0</v>
      </c>
      <c r="S214" s="7">
        <f t="shared" ref="S214" si="1962">IF(S211=0,0,+Q214)</f>
        <v>0</v>
      </c>
      <c r="T214" s="7">
        <f>IF($C$10=$I$2,SUM(L214:S214)*$C$6/12,0)</f>
        <v>0</v>
      </c>
      <c r="U214" s="7">
        <f t="shared" ref="U214" si="1963">IF(U211=0,0,+S214)</f>
        <v>0</v>
      </c>
      <c r="V214" s="7">
        <f>IF($C$10=$I$2,SUM(L214:U214)*$C$6/12,0)</f>
        <v>0</v>
      </c>
      <c r="W214" s="7">
        <f t="shared" ref="W214" si="1964">IF(W211=0,0,+U214)</f>
        <v>0</v>
      </c>
      <c r="X214" s="7">
        <f>IF($C$10=$I$2,SUM(L214:W214)*$C$6/12,0)</f>
        <v>0</v>
      </c>
      <c r="Y214" s="7">
        <f t="shared" ref="Y214" si="1965">IF(Y211=0,0,+W214)</f>
        <v>0</v>
      </c>
      <c r="Z214" s="7">
        <f>IF($C$10=$I$2,SUM(L214:Y214)*$C$6/12,0)</f>
        <v>0</v>
      </c>
      <c r="AA214" s="7">
        <f t="shared" ref="AA214" si="1966">IF(AA211=0,0,+Y214)</f>
        <v>0</v>
      </c>
      <c r="AB214" s="7">
        <f>IF($C$10=$I$2,SUM(L214:AA214)*$C$6/12,0)</f>
        <v>0</v>
      </c>
      <c r="AC214" s="7">
        <f t="shared" ref="AC214" si="1967">IF(AC211=0,0,+AA214)</f>
        <v>0</v>
      </c>
      <c r="AD214" s="7">
        <f>IF($C$10=$I$2,SUM(L214:AC214)*$C$6/12,0)</f>
        <v>0</v>
      </c>
      <c r="AE214" s="7">
        <f t="shared" ref="AE214" si="1968">IF(AE211=0,0,+AC214)</f>
        <v>0</v>
      </c>
      <c r="AF214" s="7">
        <f>IF($C$10=$I$2,SUM(L214:AE214)*$C$6/12,0)</f>
        <v>0</v>
      </c>
      <c r="AG214" s="7">
        <f t="shared" ref="AG214" si="1969">IF(AG211=0,0,+AE214)</f>
        <v>0</v>
      </c>
      <c r="AH214" s="7">
        <f>IF($C$10=$I$2,SUM(L214:AG214)*$C$6/12,0)</f>
        <v>0</v>
      </c>
      <c r="AI214" s="7">
        <f t="shared" ref="AI214" si="1970">IF(AI211=0,0,+AG214)</f>
        <v>0</v>
      </c>
      <c r="AJ214" s="7">
        <f>IF($C$10=$I$2,SUM(L214:AI214)*$C$6/12,0)</f>
        <v>0</v>
      </c>
      <c r="AK214" s="7">
        <f t="shared" ref="AK214" si="1971">IF(AK211=0,0,+AI214)</f>
        <v>0</v>
      </c>
      <c r="AL214" s="7">
        <f>IF($C$10=$I$2,SUM(L214:AK214)*$C$6/12,IF($C$10=$I$3,(L214+O214)*$C$6,0))</f>
        <v>0</v>
      </c>
      <c r="AM214" s="7">
        <f t="shared" ref="AM214" si="1972">SUM(L214:AL214)</f>
        <v>0</v>
      </c>
      <c r="AN214" s="6">
        <f t="shared" ref="AN214" si="1973">+P214+R214+T214+V214+X214+Z214+AB214+AD214+AF214+AH214+AJ214+AL214</f>
        <v>0</v>
      </c>
      <c r="AO214" s="6">
        <f>+AO211+O214+Q214+S214+U214+W214+Y214+AA214+AC214+AE214+AG214+AI214+AK214</f>
        <v>0</v>
      </c>
      <c r="AP214" s="6">
        <f>+AP211+(AP211*$C$5)</f>
        <v>0</v>
      </c>
      <c r="AQ214" s="6">
        <f>+AP214-(AP214*$C$7)</f>
        <v>0</v>
      </c>
      <c r="AR214" s="22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23"/>
      <c r="BU214" s="23"/>
      <c r="BV214" s="23"/>
      <c r="BW214" s="23"/>
      <c r="BX214" s="23"/>
      <c r="BY214" s="23"/>
      <c r="BZ214" s="23"/>
      <c r="CA214" s="23"/>
      <c r="CB214" s="23"/>
    </row>
    <row r="215" spans="7:80" s="19" customFormat="1" x14ac:dyDescent="0.25">
      <c r="G215" s="22" t="s">
        <v>16</v>
      </c>
      <c r="H215" s="9"/>
      <c r="I215" s="21">
        <f t="shared" ref="I215" si="1974">IF(O215=$C$11,P215,IF($C$11=Q215,R215,IF(S215=$C$11,T215,IF(U215=$C$11,V215,IF(W215=$C$11,X215,IF(Y215=$C$11,Z215,IF(AA215=$C$11,AB215,IF(AC215=$C$11,AD215,IF(AE215=$C$11,AF215,IF(AG215=$C$11,AH215,IF(AI215=$C$11,AJ215,IF($C$11=AK215,AL215,0))))))))))))</f>
        <v>0</v>
      </c>
      <c r="J215" s="21"/>
      <c r="K215" s="5"/>
      <c r="L215" s="21"/>
      <c r="M215" s="26"/>
      <c r="N215" s="26"/>
      <c r="O215" s="15">
        <f t="shared" ref="O215" si="1975">+O212+12</f>
        <v>781</v>
      </c>
      <c r="P215" s="21">
        <f>SUM($L214:P214)</f>
        <v>0</v>
      </c>
      <c r="Q215" s="15">
        <f t="shared" ref="Q215" si="1976">+O215+1</f>
        <v>782</v>
      </c>
      <c r="R215" s="21">
        <f>SUM($L214:R214)</f>
        <v>0</v>
      </c>
      <c r="S215" s="15">
        <f t="shared" ref="S215" si="1977">+Q215+1</f>
        <v>783</v>
      </c>
      <c r="T215" s="21">
        <f>SUM($L214:T214)</f>
        <v>0</v>
      </c>
      <c r="U215" s="15">
        <f t="shared" ref="U215" si="1978">+S215+1</f>
        <v>784</v>
      </c>
      <c r="V215" s="21">
        <f>SUM($L214:V214)</f>
        <v>0</v>
      </c>
      <c r="W215" s="15">
        <f t="shared" ref="W215" si="1979">+U215+1</f>
        <v>785</v>
      </c>
      <c r="X215" s="21">
        <f>SUM($L214:X214)</f>
        <v>0</v>
      </c>
      <c r="Y215" s="15">
        <f t="shared" ref="Y215" si="1980">+W215+1</f>
        <v>786</v>
      </c>
      <c r="Z215" s="21">
        <f>SUM($L214:Z214)</f>
        <v>0</v>
      </c>
      <c r="AA215" s="15">
        <f t="shared" ref="AA215" si="1981">+Y215+1</f>
        <v>787</v>
      </c>
      <c r="AB215" s="21">
        <f>SUM($L214:AB214)</f>
        <v>0</v>
      </c>
      <c r="AC215" s="15">
        <f t="shared" ref="AC215" si="1982">+AA215+1</f>
        <v>788</v>
      </c>
      <c r="AD215" s="21">
        <f>SUM($L214:AD214)</f>
        <v>0</v>
      </c>
      <c r="AE215" s="15">
        <f t="shared" ref="AE215" si="1983">+AC215+1</f>
        <v>789</v>
      </c>
      <c r="AF215" s="21">
        <f>SUM($L214:AF214)</f>
        <v>0</v>
      </c>
      <c r="AG215" s="15">
        <f t="shared" ref="AG215" si="1984">+AE215+1</f>
        <v>790</v>
      </c>
      <c r="AH215" s="21">
        <f>SUM($L214:AH214)</f>
        <v>0</v>
      </c>
      <c r="AI215" s="15">
        <f t="shared" ref="AI215" si="1985">+AG215+1</f>
        <v>791</v>
      </c>
      <c r="AJ215" s="21">
        <f>SUM($L214:AJ214)</f>
        <v>0</v>
      </c>
      <c r="AK215" s="15">
        <f t="shared" ref="AK215" si="1986">+AI215+1</f>
        <v>792</v>
      </c>
      <c r="AL215" s="21">
        <f>SUM($L214:AL214)</f>
        <v>0</v>
      </c>
      <c r="AM215" s="21"/>
      <c r="AN215" s="20"/>
      <c r="AO215" s="20"/>
      <c r="AP215" s="20"/>
      <c r="AQ215" s="20"/>
      <c r="AR215" s="22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23"/>
      <c r="BU215" s="23"/>
      <c r="BV215" s="23"/>
      <c r="BW215" s="23"/>
      <c r="BX215" s="23"/>
      <c r="BY215" s="23"/>
      <c r="BZ215" s="23"/>
      <c r="CA215" s="23"/>
      <c r="CB215" s="23"/>
    </row>
    <row r="216" spans="7:80" s="19" customFormat="1" x14ac:dyDescent="0.25">
      <c r="G216" s="25" t="s">
        <v>17</v>
      </c>
      <c r="H216" s="28">
        <f t="shared" ref="H216" si="1987">IF(O215=$C$11,P216,IF($C$11=Q215,R216,IF(S215=$C$11,T216,IF(U215=$C$11,V216,IF(W215=$C$11,X216,IF(Y215=$C$11,Z216,IF(AA215=$C$11,AB216,IF(AC215=$C$11,AD216,IF(AE215=$C$11,AF216,IF(AG215=$C$11,AH216,IF(AI215=$C$11,AJ216,IF($C$11=AK215,AL216,0))))))))))))</f>
        <v>0</v>
      </c>
      <c r="I216" s="31"/>
      <c r="J216" s="32"/>
      <c r="K216" s="31"/>
      <c r="L216" s="28"/>
      <c r="M216" s="26">
        <f t="shared" ref="M216" si="1988">+AN211</f>
        <v>0</v>
      </c>
      <c r="N216" s="26"/>
      <c r="O216" s="27">
        <f t="shared" ref="O216" si="1989">+O214</f>
        <v>0</v>
      </c>
      <c r="P216" s="28">
        <f t="shared" ref="P216" si="1990">+M216+P214</f>
        <v>0</v>
      </c>
      <c r="Q216" s="27">
        <f t="shared" ref="Q216:AL216" si="1991">+Q214+O216</f>
        <v>0</v>
      </c>
      <c r="R216" s="28">
        <f t="shared" si="1991"/>
        <v>0</v>
      </c>
      <c r="S216" s="27">
        <f t="shared" si="1991"/>
        <v>0</v>
      </c>
      <c r="T216" s="28">
        <f t="shared" si="1991"/>
        <v>0</v>
      </c>
      <c r="U216" s="27">
        <f t="shared" si="1991"/>
        <v>0</v>
      </c>
      <c r="V216" s="28">
        <f t="shared" si="1991"/>
        <v>0</v>
      </c>
      <c r="W216" s="27">
        <f t="shared" si="1991"/>
        <v>0</v>
      </c>
      <c r="X216" s="28">
        <f t="shared" si="1991"/>
        <v>0</v>
      </c>
      <c r="Y216" s="27">
        <f t="shared" si="1991"/>
        <v>0</v>
      </c>
      <c r="Z216" s="28">
        <f t="shared" si="1991"/>
        <v>0</v>
      </c>
      <c r="AA216" s="27">
        <f t="shared" si="1991"/>
        <v>0</v>
      </c>
      <c r="AB216" s="28">
        <f t="shared" si="1991"/>
        <v>0</v>
      </c>
      <c r="AC216" s="27">
        <f t="shared" si="1991"/>
        <v>0</v>
      </c>
      <c r="AD216" s="28">
        <f t="shared" si="1991"/>
        <v>0</v>
      </c>
      <c r="AE216" s="27">
        <f t="shared" si="1991"/>
        <v>0</v>
      </c>
      <c r="AF216" s="28">
        <f t="shared" si="1991"/>
        <v>0</v>
      </c>
      <c r="AG216" s="27">
        <f t="shared" si="1991"/>
        <v>0</v>
      </c>
      <c r="AH216" s="28">
        <f t="shared" si="1991"/>
        <v>0</v>
      </c>
      <c r="AI216" s="27">
        <f t="shared" si="1991"/>
        <v>0</v>
      </c>
      <c r="AJ216" s="28">
        <f t="shared" si="1991"/>
        <v>0</v>
      </c>
      <c r="AK216" s="27">
        <f t="shared" si="1991"/>
        <v>0</v>
      </c>
      <c r="AL216" s="28">
        <f t="shared" si="1991"/>
        <v>0</v>
      </c>
      <c r="AM216" s="28"/>
      <c r="AN216" s="26"/>
      <c r="AO216" s="26"/>
      <c r="AP216" s="20"/>
      <c r="AQ216" s="20"/>
      <c r="AR216" s="22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23"/>
      <c r="BU216" s="23"/>
      <c r="BV216" s="23"/>
      <c r="BW216" s="23"/>
      <c r="BX216" s="23"/>
      <c r="BY216" s="23"/>
      <c r="BZ216" s="23"/>
      <c r="CA216" s="23"/>
      <c r="CB216" s="23"/>
    </row>
    <row r="217" spans="7:80" s="19" customFormat="1" x14ac:dyDescent="0.25">
      <c r="G217" s="8"/>
      <c r="H217" s="10"/>
      <c r="I217" s="21"/>
      <c r="J217" s="21"/>
      <c r="K217" s="3">
        <f t="shared" ref="K217" si="1992">+K214+1</f>
        <v>67</v>
      </c>
      <c r="L217" s="7">
        <f t="shared" ref="L217" si="1993">+AM214</f>
        <v>0</v>
      </c>
      <c r="M217" s="26"/>
      <c r="N217" s="26"/>
      <c r="O217" s="7">
        <f t="shared" ref="O217" si="1994">IF($C$5=0,O214,O214+(O214*$C$5))</f>
        <v>0</v>
      </c>
      <c r="P217" s="7">
        <f>IF($C$10=$I$2,+(L217+O217)*$C$6/12,0)</f>
        <v>0</v>
      </c>
      <c r="Q217" s="7">
        <f t="shared" ref="Q217" si="1995">IF(Q214=0,0,+O217)</f>
        <v>0</v>
      </c>
      <c r="R217" s="7">
        <f>IF($C$10=$I$2,+SUM(L217:Q217)*$C$6/12,0)</f>
        <v>0</v>
      </c>
      <c r="S217" s="7">
        <f t="shared" ref="S217" si="1996">IF(S214=0,0,+Q217)</f>
        <v>0</v>
      </c>
      <c r="T217" s="7">
        <f>IF($C$10=$I$2,SUM(L217:S217)*$C$6/12,0)</f>
        <v>0</v>
      </c>
      <c r="U217" s="7">
        <f t="shared" ref="U217" si="1997">IF(U214=0,0,+S217)</f>
        <v>0</v>
      </c>
      <c r="V217" s="7">
        <f>IF($C$10=$I$2,SUM(L217:U217)*$C$6/12,0)</f>
        <v>0</v>
      </c>
      <c r="W217" s="7">
        <f t="shared" ref="W217" si="1998">IF(W214=0,0,+U217)</f>
        <v>0</v>
      </c>
      <c r="X217" s="7">
        <f>IF($C$10=$I$2,SUM(L217:W217)*$C$6/12,0)</f>
        <v>0</v>
      </c>
      <c r="Y217" s="7">
        <f t="shared" ref="Y217" si="1999">IF(Y214=0,0,+W217)</f>
        <v>0</v>
      </c>
      <c r="Z217" s="7">
        <f>IF($C$10=$I$2,SUM(L217:Y217)*$C$6/12,0)</f>
        <v>0</v>
      </c>
      <c r="AA217" s="7">
        <f t="shared" ref="AA217" si="2000">IF(AA214=0,0,+Y217)</f>
        <v>0</v>
      </c>
      <c r="AB217" s="7">
        <f>IF($C$10=$I$2,SUM(L217:AA217)*$C$6/12,0)</f>
        <v>0</v>
      </c>
      <c r="AC217" s="7">
        <f t="shared" ref="AC217" si="2001">IF(AC214=0,0,+AA217)</f>
        <v>0</v>
      </c>
      <c r="AD217" s="7">
        <f>IF($C$10=$I$2,SUM(L217:AC217)*$C$6/12,0)</f>
        <v>0</v>
      </c>
      <c r="AE217" s="7">
        <f t="shared" ref="AE217" si="2002">IF(AE214=0,0,+AC217)</f>
        <v>0</v>
      </c>
      <c r="AF217" s="7">
        <f>IF($C$10=$I$2,SUM(L217:AE217)*$C$6/12,0)</f>
        <v>0</v>
      </c>
      <c r="AG217" s="7">
        <f t="shared" ref="AG217" si="2003">IF(AG214=0,0,+AE217)</f>
        <v>0</v>
      </c>
      <c r="AH217" s="7">
        <f>IF($C$10=$I$2,SUM(L217:AG217)*$C$6/12,0)</f>
        <v>0</v>
      </c>
      <c r="AI217" s="7">
        <f t="shared" ref="AI217" si="2004">IF(AI214=0,0,+AG217)</f>
        <v>0</v>
      </c>
      <c r="AJ217" s="7">
        <f>IF($C$10=$I$2,SUM(L217:AI217)*$C$6/12,0)</f>
        <v>0</v>
      </c>
      <c r="AK217" s="7">
        <f t="shared" ref="AK217" si="2005">IF(AK214=0,0,+AI217)</f>
        <v>0</v>
      </c>
      <c r="AL217" s="7">
        <f>IF($C$10=$I$2,SUM(L217:AK217)*$C$6/12,IF($C$10=$I$3,(L217+O217)*$C$6,0))</f>
        <v>0</v>
      </c>
      <c r="AM217" s="7">
        <f t="shared" ref="AM217" si="2006">SUM(L217:AL217)</f>
        <v>0</v>
      </c>
      <c r="AN217" s="6">
        <f t="shared" ref="AN217" si="2007">+P217+R217+T217+V217+X217+Z217+AB217+AD217+AF217+AH217+AJ217+AL217</f>
        <v>0</v>
      </c>
      <c r="AO217" s="6">
        <f>+AO214+O217+Q217+S217+U217+W217+Y217+AA217+AC217+AE217+AG217+AI217+AK217</f>
        <v>0</v>
      </c>
      <c r="AP217" s="6">
        <f>+AP214+(AP214*$C$5)</f>
        <v>0</v>
      </c>
      <c r="AQ217" s="6">
        <f>+AP217-(AP217*$C$7)</f>
        <v>0</v>
      </c>
      <c r="AR217" s="22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23"/>
      <c r="BU217" s="23"/>
      <c r="BV217" s="23"/>
      <c r="BW217" s="23"/>
      <c r="BX217" s="23"/>
      <c r="BY217" s="23"/>
      <c r="BZ217" s="23"/>
      <c r="CA217" s="23"/>
      <c r="CB217" s="23"/>
    </row>
    <row r="218" spans="7:80" s="19" customFormat="1" x14ac:dyDescent="0.25">
      <c r="G218" s="22" t="s">
        <v>16</v>
      </c>
      <c r="H218" s="9"/>
      <c r="I218" s="21">
        <f t="shared" ref="I218" si="2008">IF(O218=$C$11,P218,IF($C$11=Q218,R218,IF(S218=$C$11,T218,IF(U218=$C$11,V218,IF(W218=$C$11,X218,IF(Y218=$C$11,Z218,IF(AA218=$C$11,AB218,IF(AC218=$C$11,AD218,IF(AE218=$C$11,AF218,IF(AG218=$C$11,AH218,IF(AI218=$C$11,AJ218,IF($C$11=AK218,AL218,0))))))))))))</f>
        <v>0</v>
      </c>
      <c r="J218" s="21"/>
      <c r="K218" s="5"/>
      <c r="L218" s="21"/>
      <c r="M218" s="26"/>
      <c r="N218" s="26"/>
      <c r="O218" s="15">
        <f t="shared" ref="O218" si="2009">+O215+12</f>
        <v>793</v>
      </c>
      <c r="P218" s="21">
        <f>SUM($L217:P217)</f>
        <v>0</v>
      </c>
      <c r="Q218" s="15">
        <f t="shared" ref="Q218" si="2010">+O218+1</f>
        <v>794</v>
      </c>
      <c r="R218" s="21">
        <f>SUM($L217:R217)</f>
        <v>0</v>
      </c>
      <c r="S218" s="15">
        <f t="shared" ref="S218" si="2011">+Q218+1</f>
        <v>795</v>
      </c>
      <c r="T218" s="21">
        <f>SUM($L217:T217)</f>
        <v>0</v>
      </c>
      <c r="U218" s="15">
        <f t="shared" ref="U218" si="2012">+S218+1</f>
        <v>796</v>
      </c>
      <c r="V218" s="21">
        <f>SUM($L217:V217)</f>
        <v>0</v>
      </c>
      <c r="W218" s="15">
        <f t="shared" ref="W218" si="2013">+U218+1</f>
        <v>797</v>
      </c>
      <c r="X218" s="21">
        <f>SUM($L217:X217)</f>
        <v>0</v>
      </c>
      <c r="Y218" s="15">
        <f t="shared" ref="Y218" si="2014">+W218+1</f>
        <v>798</v>
      </c>
      <c r="Z218" s="21">
        <f>SUM($L217:Z217)</f>
        <v>0</v>
      </c>
      <c r="AA218" s="15">
        <f t="shared" ref="AA218" si="2015">+Y218+1</f>
        <v>799</v>
      </c>
      <c r="AB218" s="21">
        <f>SUM($L217:AB217)</f>
        <v>0</v>
      </c>
      <c r="AC218" s="15">
        <f t="shared" ref="AC218" si="2016">+AA218+1</f>
        <v>800</v>
      </c>
      <c r="AD218" s="21">
        <f>SUM($L217:AD217)</f>
        <v>0</v>
      </c>
      <c r="AE218" s="15">
        <f t="shared" ref="AE218" si="2017">+AC218+1</f>
        <v>801</v>
      </c>
      <c r="AF218" s="21">
        <f>SUM($L217:AF217)</f>
        <v>0</v>
      </c>
      <c r="AG218" s="15">
        <f t="shared" ref="AG218" si="2018">+AE218+1</f>
        <v>802</v>
      </c>
      <c r="AH218" s="21">
        <f>SUM($L217:AH217)</f>
        <v>0</v>
      </c>
      <c r="AI218" s="15">
        <f t="shared" ref="AI218" si="2019">+AG218+1</f>
        <v>803</v>
      </c>
      <c r="AJ218" s="21">
        <f>SUM($L217:AJ217)</f>
        <v>0</v>
      </c>
      <c r="AK218" s="15">
        <f t="shared" ref="AK218" si="2020">+AI218+1</f>
        <v>804</v>
      </c>
      <c r="AL218" s="21">
        <f>SUM($L217:AL217)</f>
        <v>0</v>
      </c>
      <c r="AM218" s="21"/>
      <c r="AN218" s="20"/>
      <c r="AO218" s="20"/>
      <c r="AP218" s="20"/>
      <c r="AQ218" s="20"/>
      <c r="AR218" s="22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23"/>
      <c r="BU218" s="23"/>
      <c r="BV218" s="23"/>
      <c r="BW218" s="23"/>
      <c r="BX218" s="23"/>
      <c r="BY218" s="23"/>
      <c r="BZ218" s="23"/>
      <c r="CA218" s="23"/>
      <c r="CB218" s="23"/>
    </row>
    <row r="219" spans="7:80" s="19" customFormat="1" x14ac:dyDescent="0.25">
      <c r="G219" s="25" t="s">
        <v>17</v>
      </c>
      <c r="H219" s="28">
        <f t="shared" ref="H219" si="2021">IF(O218=$C$11,P219,IF($C$11=Q218,R219,IF(S218=$C$11,T219,IF(U218=$C$11,V219,IF(W218=$C$11,X219,IF(Y218=$C$11,Z219,IF(AA218=$C$11,AB219,IF(AC218=$C$11,AD219,IF(AE218=$C$11,AF219,IF(AG218=$C$11,AH219,IF(AI218=$C$11,AJ219,IF($C$11=AK218,AL219,0))))))))))))</f>
        <v>0</v>
      </c>
      <c r="I219" s="31"/>
      <c r="J219" s="32"/>
      <c r="K219" s="31"/>
      <c r="L219" s="28"/>
      <c r="M219" s="26">
        <f t="shared" ref="M219" si="2022">+AN214</f>
        <v>0</v>
      </c>
      <c r="N219" s="26"/>
      <c r="O219" s="27">
        <f t="shared" ref="O219" si="2023">+O217</f>
        <v>0</v>
      </c>
      <c r="P219" s="28">
        <f t="shared" ref="P219" si="2024">+M219+P217</f>
        <v>0</v>
      </c>
      <c r="Q219" s="27">
        <f t="shared" ref="Q219:AL219" si="2025">+Q217+O219</f>
        <v>0</v>
      </c>
      <c r="R219" s="28">
        <f t="shared" si="2025"/>
        <v>0</v>
      </c>
      <c r="S219" s="27">
        <f t="shared" si="2025"/>
        <v>0</v>
      </c>
      <c r="T219" s="28">
        <f t="shared" si="2025"/>
        <v>0</v>
      </c>
      <c r="U219" s="27">
        <f t="shared" si="2025"/>
        <v>0</v>
      </c>
      <c r="V219" s="28">
        <f t="shared" si="2025"/>
        <v>0</v>
      </c>
      <c r="W219" s="27">
        <f t="shared" si="2025"/>
        <v>0</v>
      </c>
      <c r="X219" s="28">
        <f t="shared" si="2025"/>
        <v>0</v>
      </c>
      <c r="Y219" s="27">
        <f t="shared" si="2025"/>
        <v>0</v>
      </c>
      <c r="Z219" s="28">
        <f t="shared" si="2025"/>
        <v>0</v>
      </c>
      <c r="AA219" s="27">
        <f t="shared" si="2025"/>
        <v>0</v>
      </c>
      <c r="AB219" s="28">
        <f t="shared" si="2025"/>
        <v>0</v>
      </c>
      <c r="AC219" s="27">
        <f t="shared" si="2025"/>
        <v>0</v>
      </c>
      <c r="AD219" s="28">
        <f t="shared" si="2025"/>
        <v>0</v>
      </c>
      <c r="AE219" s="27">
        <f t="shared" si="2025"/>
        <v>0</v>
      </c>
      <c r="AF219" s="28">
        <f t="shared" si="2025"/>
        <v>0</v>
      </c>
      <c r="AG219" s="27">
        <f t="shared" si="2025"/>
        <v>0</v>
      </c>
      <c r="AH219" s="28">
        <f t="shared" si="2025"/>
        <v>0</v>
      </c>
      <c r="AI219" s="27">
        <f t="shared" si="2025"/>
        <v>0</v>
      </c>
      <c r="AJ219" s="28">
        <f t="shared" si="2025"/>
        <v>0</v>
      </c>
      <c r="AK219" s="27">
        <f t="shared" si="2025"/>
        <v>0</v>
      </c>
      <c r="AL219" s="28">
        <f t="shared" si="2025"/>
        <v>0</v>
      </c>
      <c r="AM219" s="28"/>
      <c r="AN219" s="26"/>
      <c r="AO219" s="26"/>
      <c r="AP219" s="20"/>
      <c r="AQ219" s="20"/>
      <c r="AR219" s="22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23"/>
      <c r="BU219" s="23"/>
      <c r="BV219" s="23"/>
      <c r="BW219" s="23"/>
      <c r="BX219" s="23"/>
      <c r="BY219" s="23"/>
      <c r="BZ219" s="23"/>
      <c r="CA219" s="23"/>
      <c r="CB219" s="23"/>
    </row>
    <row r="220" spans="7:80" s="19" customFormat="1" x14ac:dyDescent="0.25">
      <c r="G220" s="8"/>
      <c r="H220" s="10"/>
      <c r="I220" s="21"/>
      <c r="J220" s="21"/>
      <c r="K220" s="3">
        <f t="shared" ref="K220" si="2026">+K217+1</f>
        <v>68</v>
      </c>
      <c r="L220" s="7">
        <f t="shared" ref="L220" si="2027">+AM217</f>
        <v>0</v>
      </c>
      <c r="M220" s="26"/>
      <c r="N220" s="26"/>
      <c r="O220" s="7">
        <f t="shared" ref="O220" si="2028">IF($C$5=0,O217,O217+(O217*$C$5))</f>
        <v>0</v>
      </c>
      <c r="P220" s="7">
        <f>IF($C$10=$I$2,+(L220+O220)*$C$6/12,0)</f>
        <v>0</v>
      </c>
      <c r="Q220" s="7">
        <f t="shared" ref="Q220" si="2029">IF(Q217=0,0,+O220)</f>
        <v>0</v>
      </c>
      <c r="R220" s="7">
        <f>IF($C$10=$I$2,+SUM(L220:Q220)*$C$6/12,0)</f>
        <v>0</v>
      </c>
      <c r="S220" s="7">
        <f t="shared" ref="S220" si="2030">IF(S217=0,0,+Q220)</f>
        <v>0</v>
      </c>
      <c r="T220" s="7">
        <f>IF($C$10=$I$2,SUM(L220:S220)*$C$6/12,0)</f>
        <v>0</v>
      </c>
      <c r="U220" s="7">
        <f t="shared" ref="U220" si="2031">IF(U217=0,0,+S220)</f>
        <v>0</v>
      </c>
      <c r="V220" s="7">
        <f>IF($C$10=$I$2,SUM(L220:U220)*$C$6/12,0)</f>
        <v>0</v>
      </c>
      <c r="W220" s="7">
        <f t="shared" ref="W220" si="2032">IF(W217=0,0,+U220)</f>
        <v>0</v>
      </c>
      <c r="X220" s="7">
        <f>IF($C$10=$I$2,SUM(L220:W220)*$C$6/12,0)</f>
        <v>0</v>
      </c>
      <c r="Y220" s="7">
        <f t="shared" ref="Y220" si="2033">IF(Y217=0,0,+W220)</f>
        <v>0</v>
      </c>
      <c r="Z220" s="7">
        <f>IF($C$10=$I$2,SUM(L220:Y220)*$C$6/12,0)</f>
        <v>0</v>
      </c>
      <c r="AA220" s="7">
        <f t="shared" ref="AA220" si="2034">IF(AA217=0,0,+Y220)</f>
        <v>0</v>
      </c>
      <c r="AB220" s="7">
        <f>IF($C$10=$I$2,SUM(L220:AA220)*$C$6/12,0)</f>
        <v>0</v>
      </c>
      <c r="AC220" s="7">
        <f t="shared" ref="AC220" si="2035">IF(AC217=0,0,+AA220)</f>
        <v>0</v>
      </c>
      <c r="AD220" s="7">
        <f>IF($C$10=$I$2,SUM(L220:AC220)*$C$6/12,0)</f>
        <v>0</v>
      </c>
      <c r="AE220" s="7">
        <f t="shared" ref="AE220" si="2036">IF(AE217=0,0,+AC220)</f>
        <v>0</v>
      </c>
      <c r="AF220" s="7">
        <f>IF($C$10=$I$2,SUM(L220:AE220)*$C$6/12,0)</f>
        <v>0</v>
      </c>
      <c r="AG220" s="7">
        <f t="shared" ref="AG220" si="2037">IF(AG217=0,0,+AE220)</f>
        <v>0</v>
      </c>
      <c r="AH220" s="7">
        <f>IF($C$10=$I$2,SUM(L220:AG220)*$C$6/12,0)</f>
        <v>0</v>
      </c>
      <c r="AI220" s="7">
        <f t="shared" ref="AI220" si="2038">IF(AI217=0,0,+AG220)</f>
        <v>0</v>
      </c>
      <c r="AJ220" s="7">
        <f>IF($C$10=$I$2,SUM(L220:AI220)*$C$6/12,0)</f>
        <v>0</v>
      </c>
      <c r="AK220" s="7">
        <f t="shared" ref="AK220" si="2039">IF(AK217=0,0,+AI220)</f>
        <v>0</v>
      </c>
      <c r="AL220" s="7">
        <f>IF($C$10=$I$2,SUM(L220:AK220)*$C$6/12,IF($C$10=$I$3,(L220+O220)*$C$6,0))</f>
        <v>0</v>
      </c>
      <c r="AM220" s="7">
        <f t="shared" ref="AM220" si="2040">SUM(L220:AL220)</f>
        <v>0</v>
      </c>
      <c r="AN220" s="6">
        <f t="shared" ref="AN220" si="2041">+P220+R220+T220+V220+X220+Z220+AB220+AD220+AF220+AH220+AJ220+AL220</f>
        <v>0</v>
      </c>
      <c r="AO220" s="6">
        <f>+AO217+O220+Q220+S220+U220+W220+Y220+AA220+AC220+AE220+AG220+AI220+AK220</f>
        <v>0</v>
      </c>
      <c r="AP220" s="6">
        <f>+AP217+(AP217*$C$5)</f>
        <v>0</v>
      </c>
      <c r="AQ220" s="6">
        <f>+AP220-(AP220*$C$7)</f>
        <v>0</v>
      </c>
      <c r="AR220" s="22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23"/>
      <c r="BU220" s="23"/>
      <c r="BV220" s="23"/>
      <c r="BW220" s="23"/>
      <c r="BX220" s="23"/>
      <c r="BY220" s="23"/>
      <c r="BZ220" s="23"/>
      <c r="CA220" s="23"/>
      <c r="CB220" s="23"/>
    </row>
    <row r="221" spans="7:80" s="19" customFormat="1" x14ac:dyDescent="0.25">
      <c r="G221" s="22" t="s">
        <v>16</v>
      </c>
      <c r="H221" s="9"/>
      <c r="I221" s="21">
        <f t="shared" ref="I221" si="2042">IF(O221=$C$11,P221,IF($C$11=Q221,R221,IF(S221=$C$11,T221,IF(U221=$C$11,V221,IF(W221=$C$11,X221,IF(Y221=$C$11,Z221,IF(AA221=$C$11,AB221,IF(AC221=$C$11,AD221,IF(AE221=$C$11,AF221,IF(AG221=$C$11,AH221,IF(AI221=$C$11,AJ221,IF($C$11=AK221,AL221,0))))))))))))</f>
        <v>0</v>
      </c>
      <c r="J221" s="21"/>
      <c r="K221" s="5"/>
      <c r="L221" s="21"/>
      <c r="M221" s="26"/>
      <c r="N221" s="26"/>
      <c r="O221" s="15">
        <f t="shared" ref="O221" si="2043">+O218+12</f>
        <v>805</v>
      </c>
      <c r="P221" s="21">
        <f>SUM($L220:P220)</f>
        <v>0</v>
      </c>
      <c r="Q221" s="15">
        <f t="shared" ref="Q221" si="2044">+O221+1</f>
        <v>806</v>
      </c>
      <c r="R221" s="21">
        <f>SUM($L220:R220)</f>
        <v>0</v>
      </c>
      <c r="S221" s="15">
        <f t="shared" ref="S221" si="2045">+Q221+1</f>
        <v>807</v>
      </c>
      <c r="T221" s="21">
        <f>SUM($L220:T220)</f>
        <v>0</v>
      </c>
      <c r="U221" s="15">
        <f t="shared" ref="U221" si="2046">+S221+1</f>
        <v>808</v>
      </c>
      <c r="V221" s="21">
        <f>SUM($L220:V220)</f>
        <v>0</v>
      </c>
      <c r="W221" s="15">
        <f t="shared" ref="W221" si="2047">+U221+1</f>
        <v>809</v>
      </c>
      <c r="X221" s="21">
        <f>SUM($L220:X220)</f>
        <v>0</v>
      </c>
      <c r="Y221" s="15">
        <f t="shared" ref="Y221" si="2048">+W221+1</f>
        <v>810</v>
      </c>
      <c r="Z221" s="21">
        <f>SUM($L220:Z220)</f>
        <v>0</v>
      </c>
      <c r="AA221" s="15">
        <f t="shared" ref="AA221" si="2049">+Y221+1</f>
        <v>811</v>
      </c>
      <c r="AB221" s="21">
        <f>SUM($L220:AB220)</f>
        <v>0</v>
      </c>
      <c r="AC221" s="15">
        <f t="shared" ref="AC221" si="2050">+AA221+1</f>
        <v>812</v>
      </c>
      <c r="AD221" s="21">
        <f>SUM($L220:AD220)</f>
        <v>0</v>
      </c>
      <c r="AE221" s="15">
        <f t="shared" ref="AE221" si="2051">+AC221+1</f>
        <v>813</v>
      </c>
      <c r="AF221" s="21">
        <f>SUM($L220:AF220)</f>
        <v>0</v>
      </c>
      <c r="AG221" s="15">
        <f t="shared" ref="AG221" si="2052">+AE221+1</f>
        <v>814</v>
      </c>
      <c r="AH221" s="21">
        <f>SUM($L220:AH220)</f>
        <v>0</v>
      </c>
      <c r="AI221" s="15">
        <f t="shared" ref="AI221" si="2053">+AG221+1</f>
        <v>815</v>
      </c>
      <c r="AJ221" s="21">
        <f>SUM($L220:AJ220)</f>
        <v>0</v>
      </c>
      <c r="AK221" s="15">
        <f t="shared" ref="AK221" si="2054">+AI221+1</f>
        <v>816</v>
      </c>
      <c r="AL221" s="21">
        <f>SUM($L220:AL220)</f>
        <v>0</v>
      </c>
      <c r="AM221" s="21"/>
      <c r="AN221" s="20"/>
      <c r="AO221" s="20"/>
      <c r="AP221" s="20"/>
      <c r="AQ221" s="20"/>
      <c r="AR221" s="22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23"/>
      <c r="BU221" s="23"/>
      <c r="BV221" s="23"/>
      <c r="BW221" s="23"/>
      <c r="BX221" s="23"/>
      <c r="BY221" s="23"/>
      <c r="BZ221" s="23"/>
      <c r="CA221" s="23"/>
      <c r="CB221" s="23"/>
    </row>
    <row r="222" spans="7:80" s="19" customFormat="1" x14ac:dyDescent="0.25">
      <c r="G222" s="25" t="s">
        <v>17</v>
      </c>
      <c r="H222" s="28">
        <f t="shared" ref="H222" si="2055">IF(O221=$C$11,P222,IF($C$11=Q221,R222,IF(S221=$C$11,T222,IF(U221=$C$11,V222,IF(W221=$C$11,X222,IF(Y221=$C$11,Z222,IF(AA221=$C$11,AB222,IF(AC221=$C$11,AD222,IF(AE221=$C$11,AF222,IF(AG221=$C$11,AH222,IF(AI221=$C$11,AJ222,IF($C$11=AK221,AL222,0))))))))))))</f>
        <v>0</v>
      </c>
      <c r="I222" s="31"/>
      <c r="J222" s="32"/>
      <c r="K222" s="31"/>
      <c r="L222" s="28"/>
      <c r="M222" s="26">
        <f t="shared" ref="M222" si="2056">+AN217</f>
        <v>0</v>
      </c>
      <c r="N222" s="26"/>
      <c r="O222" s="27">
        <f t="shared" ref="O222" si="2057">+O220</f>
        <v>0</v>
      </c>
      <c r="P222" s="28">
        <f t="shared" ref="P222" si="2058">+M222+P220</f>
        <v>0</v>
      </c>
      <c r="Q222" s="27">
        <f t="shared" ref="Q222:AL222" si="2059">+Q220+O222</f>
        <v>0</v>
      </c>
      <c r="R222" s="28">
        <f t="shared" si="2059"/>
        <v>0</v>
      </c>
      <c r="S222" s="27">
        <f t="shared" si="2059"/>
        <v>0</v>
      </c>
      <c r="T222" s="28">
        <f t="shared" si="2059"/>
        <v>0</v>
      </c>
      <c r="U222" s="27">
        <f t="shared" si="2059"/>
        <v>0</v>
      </c>
      <c r="V222" s="28">
        <f t="shared" si="2059"/>
        <v>0</v>
      </c>
      <c r="W222" s="27">
        <f t="shared" si="2059"/>
        <v>0</v>
      </c>
      <c r="X222" s="28">
        <f t="shared" si="2059"/>
        <v>0</v>
      </c>
      <c r="Y222" s="27">
        <f t="shared" si="2059"/>
        <v>0</v>
      </c>
      <c r="Z222" s="28">
        <f t="shared" si="2059"/>
        <v>0</v>
      </c>
      <c r="AA222" s="27">
        <f t="shared" si="2059"/>
        <v>0</v>
      </c>
      <c r="AB222" s="28">
        <f t="shared" si="2059"/>
        <v>0</v>
      </c>
      <c r="AC222" s="27">
        <f t="shared" si="2059"/>
        <v>0</v>
      </c>
      <c r="AD222" s="28">
        <f t="shared" si="2059"/>
        <v>0</v>
      </c>
      <c r="AE222" s="27">
        <f t="shared" si="2059"/>
        <v>0</v>
      </c>
      <c r="AF222" s="28">
        <f t="shared" si="2059"/>
        <v>0</v>
      </c>
      <c r="AG222" s="27">
        <f t="shared" si="2059"/>
        <v>0</v>
      </c>
      <c r="AH222" s="28">
        <f t="shared" si="2059"/>
        <v>0</v>
      </c>
      <c r="AI222" s="27">
        <f t="shared" si="2059"/>
        <v>0</v>
      </c>
      <c r="AJ222" s="28">
        <f t="shared" si="2059"/>
        <v>0</v>
      </c>
      <c r="AK222" s="27">
        <f t="shared" si="2059"/>
        <v>0</v>
      </c>
      <c r="AL222" s="28">
        <f t="shared" si="2059"/>
        <v>0</v>
      </c>
      <c r="AM222" s="28"/>
      <c r="AN222" s="26"/>
      <c r="AO222" s="26"/>
      <c r="AP222" s="20"/>
      <c r="AQ222" s="20"/>
      <c r="AR222" s="22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23"/>
      <c r="BU222" s="23"/>
      <c r="BV222" s="23"/>
      <c r="BW222" s="23"/>
      <c r="BX222" s="23"/>
      <c r="BY222" s="23"/>
      <c r="BZ222" s="23"/>
      <c r="CA222" s="23"/>
      <c r="CB222" s="23"/>
    </row>
    <row r="223" spans="7:80" s="19" customFormat="1" x14ac:dyDescent="0.25">
      <c r="G223" s="8"/>
      <c r="H223" s="10"/>
      <c r="I223" s="21"/>
      <c r="J223" s="21"/>
      <c r="K223" s="3">
        <f t="shared" ref="K223" si="2060">+K220+1</f>
        <v>69</v>
      </c>
      <c r="L223" s="7">
        <f t="shared" ref="L223" si="2061">+AM220</f>
        <v>0</v>
      </c>
      <c r="M223" s="26"/>
      <c r="N223" s="26"/>
      <c r="O223" s="7">
        <f t="shared" ref="O223" si="2062">IF($C$5=0,O220,O220+(O220*$C$5))</f>
        <v>0</v>
      </c>
      <c r="P223" s="7">
        <f>IF($C$10=$I$2,+(L223+O223)*$C$6/12,0)</f>
        <v>0</v>
      </c>
      <c r="Q223" s="7">
        <f t="shared" ref="Q223" si="2063">IF(Q220=0,0,+O223)</f>
        <v>0</v>
      </c>
      <c r="R223" s="7">
        <f>IF($C$10=$I$2,+SUM(L223:Q223)*$C$6/12,0)</f>
        <v>0</v>
      </c>
      <c r="S223" s="7">
        <f t="shared" ref="S223" si="2064">IF(S220=0,0,+Q223)</f>
        <v>0</v>
      </c>
      <c r="T223" s="7">
        <f>IF($C$10=$I$2,SUM(L223:S223)*$C$6/12,0)</f>
        <v>0</v>
      </c>
      <c r="U223" s="7">
        <f t="shared" ref="U223" si="2065">IF(U220=0,0,+S223)</f>
        <v>0</v>
      </c>
      <c r="V223" s="7">
        <f>IF($C$10=$I$2,SUM(L223:U223)*$C$6/12,0)</f>
        <v>0</v>
      </c>
      <c r="W223" s="7">
        <f t="shared" ref="W223" si="2066">IF(W220=0,0,+U223)</f>
        <v>0</v>
      </c>
      <c r="X223" s="7">
        <f>IF($C$10=$I$2,SUM(L223:W223)*$C$6/12,0)</f>
        <v>0</v>
      </c>
      <c r="Y223" s="7">
        <f t="shared" ref="Y223" si="2067">IF(Y220=0,0,+W223)</f>
        <v>0</v>
      </c>
      <c r="Z223" s="7">
        <f>IF($C$10=$I$2,SUM(L223:Y223)*$C$6/12,0)</f>
        <v>0</v>
      </c>
      <c r="AA223" s="7">
        <f t="shared" ref="AA223" si="2068">IF(AA220=0,0,+Y223)</f>
        <v>0</v>
      </c>
      <c r="AB223" s="7">
        <f>IF($C$10=$I$2,SUM(L223:AA223)*$C$6/12,0)</f>
        <v>0</v>
      </c>
      <c r="AC223" s="7">
        <f t="shared" ref="AC223" si="2069">IF(AC220=0,0,+AA223)</f>
        <v>0</v>
      </c>
      <c r="AD223" s="7">
        <f>IF($C$10=$I$2,SUM(L223:AC223)*$C$6/12,0)</f>
        <v>0</v>
      </c>
      <c r="AE223" s="7">
        <f t="shared" ref="AE223" si="2070">IF(AE220=0,0,+AC223)</f>
        <v>0</v>
      </c>
      <c r="AF223" s="7">
        <f>IF($C$10=$I$2,SUM(L223:AE223)*$C$6/12,0)</f>
        <v>0</v>
      </c>
      <c r="AG223" s="7">
        <f t="shared" ref="AG223" si="2071">IF(AG220=0,0,+AE223)</f>
        <v>0</v>
      </c>
      <c r="AH223" s="7">
        <f>IF($C$10=$I$2,SUM(L223:AG223)*$C$6/12,0)</f>
        <v>0</v>
      </c>
      <c r="AI223" s="7">
        <f t="shared" ref="AI223" si="2072">IF(AI220=0,0,+AG223)</f>
        <v>0</v>
      </c>
      <c r="AJ223" s="7">
        <f>IF($C$10=$I$2,SUM(L223:AI223)*$C$6/12,0)</f>
        <v>0</v>
      </c>
      <c r="AK223" s="7">
        <f t="shared" ref="AK223" si="2073">IF(AK220=0,0,+AI223)</f>
        <v>0</v>
      </c>
      <c r="AL223" s="7">
        <f>IF($C$10=$I$2,SUM(L223:AK223)*$C$6/12,IF($C$10=$I$3,(L223+O223)*$C$6,0))</f>
        <v>0</v>
      </c>
      <c r="AM223" s="7">
        <f t="shared" ref="AM223" si="2074">SUM(L223:AL223)</f>
        <v>0</v>
      </c>
      <c r="AN223" s="6">
        <f t="shared" ref="AN223" si="2075">+P223+R223+T223+V223+X223+Z223+AB223+AD223+AF223+AH223+AJ223+AL223</f>
        <v>0</v>
      </c>
      <c r="AO223" s="6">
        <f>+AO220+O223+Q223+S223+U223+W223+Y223+AA223+AC223+AE223+AG223+AI223+AK223</f>
        <v>0</v>
      </c>
      <c r="AP223" s="6">
        <f>+AP220+(AP220*$C$5)</f>
        <v>0</v>
      </c>
      <c r="AQ223" s="6">
        <f>+AP223-(AP223*$C$7)</f>
        <v>0</v>
      </c>
      <c r="AR223" s="22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23"/>
      <c r="BU223" s="23"/>
      <c r="BV223" s="23"/>
      <c r="BW223" s="23"/>
      <c r="BX223" s="23"/>
      <c r="BY223" s="23"/>
      <c r="BZ223" s="23"/>
      <c r="CA223" s="23"/>
      <c r="CB223" s="23"/>
    </row>
    <row r="224" spans="7:80" s="19" customFormat="1" x14ac:dyDescent="0.25">
      <c r="G224" s="22" t="s">
        <v>16</v>
      </c>
      <c r="H224" s="9"/>
      <c r="I224" s="21">
        <f t="shared" ref="I224" si="2076">IF(O224=$C$11,P224,IF($C$11=Q224,R224,IF(S224=$C$11,T224,IF(U224=$C$11,V224,IF(W224=$C$11,X224,IF(Y224=$C$11,Z224,IF(AA224=$C$11,AB224,IF(AC224=$C$11,AD224,IF(AE224=$C$11,AF224,IF(AG224=$C$11,AH224,IF(AI224=$C$11,AJ224,IF($C$11=AK224,AL224,0))))))))))))</f>
        <v>0</v>
      </c>
      <c r="J224" s="21"/>
      <c r="K224" s="5"/>
      <c r="L224" s="21"/>
      <c r="M224" s="26"/>
      <c r="N224" s="26"/>
      <c r="O224" s="15">
        <f t="shared" ref="O224" si="2077">+O221+12</f>
        <v>817</v>
      </c>
      <c r="P224" s="21">
        <f>SUM($L223:P223)</f>
        <v>0</v>
      </c>
      <c r="Q224" s="15">
        <f t="shared" ref="Q224" si="2078">+O224+1</f>
        <v>818</v>
      </c>
      <c r="R224" s="21">
        <f>SUM($L223:R223)</f>
        <v>0</v>
      </c>
      <c r="S224" s="15">
        <f t="shared" ref="S224" si="2079">+Q224+1</f>
        <v>819</v>
      </c>
      <c r="T224" s="21">
        <f>SUM($L223:T223)</f>
        <v>0</v>
      </c>
      <c r="U224" s="15">
        <f t="shared" ref="U224" si="2080">+S224+1</f>
        <v>820</v>
      </c>
      <c r="V224" s="21">
        <f>SUM($L223:V223)</f>
        <v>0</v>
      </c>
      <c r="W224" s="15">
        <f t="shared" ref="W224" si="2081">+U224+1</f>
        <v>821</v>
      </c>
      <c r="X224" s="21">
        <f>SUM($L223:X223)</f>
        <v>0</v>
      </c>
      <c r="Y224" s="15">
        <f t="shared" ref="Y224" si="2082">+W224+1</f>
        <v>822</v>
      </c>
      <c r="Z224" s="21">
        <f>SUM($L223:Z223)</f>
        <v>0</v>
      </c>
      <c r="AA224" s="15">
        <f t="shared" ref="AA224" si="2083">+Y224+1</f>
        <v>823</v>
      </c>
      <c r="AB224" s="21">
        <f>SUM($L223:AB223)</f>
        <v>0</v>
      </c>
      <c r="AC224" s="15">
        <f t="shared" ref="AC224" si="2084">+AA224+1</f>
        <v>824</v>
      </c>
      <c r="AD224" s="21">
        <f>SUM($L223:AD223)</f>
        <v>0</v>
      </c>
      <c r="AE224" s="15">
        <f t="shared" ref="AE224" si="2085">+AC224+1</f>
        <v>825</v>
      </c>
      <c r="AF224" s="21">
        <f>SUM($L223:AF223)</f>
        <v>0</v>
      </c>
      <c r="AG224" s="15">
        <f t="shared" ref="AG224" si="2086">+AE224+1</f>
        <v>826</v>
      </c>
      <c r="AH224" s="21">
        <f>SUM($L223:AH223)</f>
        <v>0</v>
      </c>
      <c r="AI224" s="15">
        <f t="shared" ref="AI224" si="2087">+AG224+1</f>
        <v>827</v>
      </c>
      <c r="AJ224" s="21">
        <f>SUM($L223:AJ223)</f>
        <v>0</v>
      </c>
      <c r="AK224" s="15">
        <f t="shared" ref="AK224" si="2088">+AI224+1</f>
        <v>828</v>
      </c>
      <c r="AL224" s="21">
        <f>SUM($L223:AL223)</f>
        <v>0</v>
      </c>
      <c r="AM224" s="21"/>
      <c r="AN224" s="20"/>
      <c r="AO224" s="20"/>
      <c r="AP224" s="20"/>
      <c r="AQ224" s="20"/>
      <c r="AR224" s="22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23"/>
      <c r="BU224" s="23"/>
      <c r="BV224" s="23"/>
      <c r="BW224" s="23"/>
      <c r="BX224" s="23"/>
      <c r="BY224" s="23"/>
      <c r="BZ224" s="23"/>
      <c r="CA224" s="23"/>
      <c r="CB224" s="23"/>
    </row>
    <row r="225" spans="7:80" s="19" customFormat="1" x14ac:dyDescent="0.25">
      <c r="G225" s="25" t="s">
        <v>17</v>
      </c>
      <c r="H225" s="28">
        <f t="shared" ref="H225" si="2089">IF(O224=$C$11,P225,IF($C$11=Q224,R225,IF(S224=$C$11,T225,IF(U224=$C$11,V225,IF(W224=$C$11,X225,IF(Y224=$C$11,Z225,IF(AA224=$C$11,AB225,IF(AC224=$C$11,AD225,IF(AE224=$C$11,AF225,IF(AG224=$C$11,AH225,IF(AI224=$C$11,AJ225,IF($C$11=AK224,AL225,0))))))))))))</f>
        <v>0</v>
      </c>
      <c r="I225" s="31"/>
      <c r="J225" s="32"/>
      <c r="K225" s="31"/>
      <c r="L225" s="28"/>
      <c r="M225" s="26">
        <f t="shared" ref="M225" si="2090">+AN220</f>
        <v>0</v>
      </c>
      <c r="N225" s="26"/>
      <c r="O225" s="27">
        <f t="shared" ref="O225" si="2091">+O223</f>
        <v>0</v>
      </c>
      <c r="P225" s="28">
        <f t="shared" ref="P225" si="2092">+M225+P223</f>
        <v>0</v>
      </c>
      <c r="Q225" s="27">
        <f t="shared" ref="Q225:AL225" si="2093">+Q223+O225</f>
        <v>0</v>
      </c>
      <c r="R225" s="28">
        <f t="shared" si="2093"/>
        <v>0</v>
      </c>
      <c r="S225" s="27">
        <f t="shared" si="2093"/>
        <v>0</v>
      </c>
      <c r="T225" s="28">
        <f t="shared" si="2093"/>
        <v>0</v>
      </c>
      <c r="U225" s="27">
        <f t="shared" si="2093"/>
        <v>0</v>
      </c>
      <c r="V225" s="28">
        <f t="shared" si="2093"/>
        <v>0</v>
      </c>
      <c r="W225" s="27">
        <f t="shared" si="2093"/>
        <v>0</v>
      </c>
      <c r="X225" s="28">
        <f t="shared" si="2093"/>
        <v>0</v>
      </c>
      <c r="Y225" s="27">
        <f t="shared" si="2093"/>
        <v>0</v>
      </c>
      <c r="Z225" s="28">
        <f t="shared" si="2093"/>
        <v>0</v>
      </c>
      <c r="AA225" s="27">
        <f t="shared" si="2093"/>
        <v>0</v>
      </c>
      <c r="AB225" s="28">
        <f t="shared" si="2093"/>
        <v>0</v>
      </c>
      <c r="AC225" s="27">
        <f t="shared" si="2093"/>
        <v>0</v>
      </c>
      <c r="AD225" s="28">
        <f t="shared" si="2093"/>
        <v>0</v>
      </c>
      <c r="AE225" s="27">
        <f t="shared" si="2093"/>
        <v>0</v>
      </c>
      <c r="AF225" s="28">
        <f t="shared" si="2093"/>
        <v>0</v>
      </c>
      <c r="AG225" s="27">
        <f t="shared" si="2093"/>
        <v>0</v>
      </c>
      <c r="AH225" s="28">
        <f t="shared" si="2093"/>
        <v>0</v>
      </c>
      <c r="AI225" s="27">
        <f t="shared" si="2093"/>
        <v>0</v>
      </c>
      <c r="AJ225" s="28">
        <f t="shared" si="2093"/>
        <v>0</v>
      </c>
      <c r="AK225" s="27">
        <f t="shared" si="2093"/>
        <v>0</v>
      </c>
      <c r="AL225" s="28">
        <f t="shared" si="2093"/>
        <v>0</v>
      </c>
      <c r="AM225" s="28"/>
      <c r="AN225" s="26"/>
      <c r="AO225" s="26"/>
      <c r="AP225" s="20"/>
      <c r="AQ225" s="20"/>
      <c r="AR225" s="22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23"/>
      <c r="BU225" s="23"/>
      <c r="BV225" s="23"/>
      <c r="BW225" s="23"/>
      <c r="BX225" s="23"/>
      <c r="BY225" s="23"/>
      <c r="BZ225" s="23"/>
      <c r="CA225" s="23"/>
      <c r="CB225" s="23"/>
    </row>
    <row r="226" spans="7:80" s="19" customFormat="1" x14ac:dyDescent="0.25">
      <c r="G226" s="8"/>
      <c r="H226" s="10"/>
      <c r="I226" s="21"/>
      <c r="J226" s="21"/>
      <c r="K226" s="3">
        <f t="shared" ref="K226" si="2094">+K223+1</f>
        <v>70</v>
      </c>
      <c r="L226" s="7">
        <f t="shared" ref="L226" si="2095">+AM223</f>
        <v>0</v>
      </c>
      <c r="M226" s="26"/>
      <c r="N226" s="26"/>
      <c r="O226" s="7">
        <f t="shared" ref="O226" si="2096">IF($C$5=0,O223,O223+(O223*$C$5))</f>
        <v>0</v>
      </c>
      <c r="P226" s="7">
        <f>IF($C$10=$I$2,+(L226+O226)*$C$6/12,0)</f>
        <v>0</v>
      </c>
      <c r="Q226" s="7">
        <f t="shared" ref="Q226" si="2097">IF(Q223=0,0,+O226)</f>
        <v>0</v>
      </c>
      <c r="R226" s="7">
        <f>IF($C$10=$I$2,+SUM(L226:Q226)*$C$6/12,0)</f>
        <v>0</v>
      </c>
      <c r="S226" s="7">
        <f t="shared" ref="S226" si="2098">IF(S223=0,0,+Q226)</f>
        <v>0</v>
      </c>
      <c r="T226" s="7">
        <f>IF($C$10=$I$2,SUM(L226:S226)*$C$6/12,0)</f>
        <v>0</v>
      </c>
      <c r="U226" s="7">
        <f t="shared" ref="U226" si="2099">IF(U223=0,0,+S226)</f>
        <v>0</v>
      </c>
      <c r="V226" s="7">
        <f>IF($C$10=$I$2,SUM(L226:U226)*$C$6/12,0)</f>
        <v>0</v>
      </c>
      <c r="W226" s="7">
        <f t="shared" ref="W226" si="2100">IF(W223=0,0,+U226)</f>
        <v>0</v>
      </c>
      <c r="X226" s="7">
        <f>IF($C$10=$I$2,SUM(L226:W226)*$C$6/12,0)</f>
        <v>0</v>
      </c>
      <c r="Y226" s="7">
        <f t="shared" ref="Y226" si="2101">IF(Y223=0,0,+W226)</f>
        <v>0</v>
      </c>
      <c r="Z226" s="7">
        <f>IF($C$10=$I$2,SUM(L226:Y226)*$C$6/12,0)</f>
        <v>0</v>
      </c>
      <c r="AA226" s="7">
        <f t="shared" ref="AA226" si="2102">IF(AA223=0,0,+Y226)</f>
        <v>0</v>
      </c>
      <c r="AB226" s="7">
        <f>IF($C$10=$I$2,SUM(L226:AA226)*$C$6/12,0)</f>
        <v>0</v>
      </c>
      <c r="AC226" s="7">
        <f t="shared" ref="AC226" si="2103">IF(AC223=0,0,+AA226)</f>
        <v>0</v>
      </c>
      <c r="AD226" s="7">
        <f>IF($C$10=$I$2,SUM(L226:AC226)*$C$6/12,0)</f>
        <v>0</v>
      </c>
      <c r="AE226" s="7">
        <f t="shared" ref="AE226" si="2104">IF(AE223=0,0,+AC226)</f>
        <v>0</v>
      </c>
      <c r="AF226" s="7">
        <f>IF($C$10=$I$2,SUM(L226:AE226)*$C$6/12,0)</f>
        <v>0</v>
      </c>
      <c r="AG226" s="7">
        <f t="shared" ref="AG226" si="2105">IF(AG223=0,0,+AE226)</f>
        <v>0</v>
      </c>
      <c r="AH226" s="7">
        <f>IF($C$10=$I$2,SUM(L226:AG226)*$C$6/12,0)</f>
        <v>0</v>
      </c>
      <c r="AI226" s="7">
        <f t="shared" ref="AI226" si="2106">IF(AI223=0,0,+AG226)</f>
        <v>0</v>
      </c>
      <c r="AJ226" s="7">
        <f>IF($C$10=$I$2,SUM(L226:AI226)*$C$6/12,0)</f>
        <v>0</v>
      </c>
      <c r="AK226" s="7">
        <f t="shared" ref="AK226" si="2107">IF(AK223=0,0,+AI226)</f>
        <v>0</v>
      </c>
      <c r="AL226" s="7">
        <f>IF($C$10=$I$2,SUM(L226:AK226)*$C$6/12,IF($C$10=$I$3,(L226+O226)*$C$6,0))</f>
        <v>0</v>
      </c>
      <c r="AM226" s="7">
        <f t="shared" ref="AM226" si="2108">SUM(L226:AL226)</f>
        <v>0</v>
      </c>
      <c r="AN226" s="6">
        <f t="shared" ref="AN226" si="2109">+P226+R226+T226+V226+X226+Z226+AB226+AD226+AF226+AH226+AJ226+AL226</f>
        <v>0</v>
      </c>
      <c r="AO226" s="6">
        <f>+AO223+O226+Q226+S226+U226+W226+Y226+AA226+AC226+AE226+AG226+AI226+AK226</f>
        <v>0</v>
      </c>
      <c r="AP226" s="6">
        <f>+AP223+(AP223*$C$5)</f>
        <v>0</v>
      </c>
      <c r="AQ226" s="6">
        <f>+AP226-(AP226*$C$7)</f>
        <v>0</v>
      </c>
      <c r="AR226" s="22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7:80" s="19" customFormat="1" x14ac:dyDescent="0.25">
      <c r="G227" s="22" t="s">
        <v>16</v>
      </c>
      <c r="H227" s="9"/>
      <c r="I227" s="21">
        <f t="shared" ref="I227" si="2110">IF(O227=$C$11,P227,IF($C$11=Q227,R227,IF(S227=$C$11,T227,IF(U227=$C$11,V227,IF(W227=$C$11,X227,IF(Y227=$C$11,Z227,IF(AA227=$C$11,AB227,IF(AC227=$C$11,AD227,IF(AE227=$C$11,AF227,IF(AG227=$C$11,AH227,IF(AI227=$C$11,AJ227,IF($C$11=AK227,AL227,0))))))))))))</f>
        <v>0</v>
      </c>
      <c r="J227" s="21"/>
      <c r="K227" s="5"/>
      <c r="L227" s="21"/>
      <c r="M227" s="26"/>
      <c r="N227" s="26"/>
      <c r="O227" s="15">
        <f t="shared" ref="O227" si="2111">+O224+12</f>
        <v>829</v>
      </c>
      <c r="P227" s="21">
        <f>SUM($L226:P226)</f>
        <v>0</v>
      </c>
      <c r="Q227" s="15">
        <f t="shared" ref="Q227" si="2112">+O227+1</f>
        <v>830</v>
      </c>
      <c r="R227" s="21">
        <f>SUM($L226:R226)</f>
        <v>0</v>
      </c>
      <c r="S227" s="15">
        <f t="shared" ref="S227" si="2113">+Q227+1</f>
        <v>831</v>
      </c>
      <c r="T227" s="21">
        <f>SUM($L226:T226)</f>
        <v>0</v>
      </c>
      <c r="U227" s="15">
        <f t="shared" ref="U227" si="2114">+S227+1</f>
        <v>832</v>
      </c>
      <c r="V227" s="21">
        <f>SUM($L226:V226)</f>
        <v>0</v>
      </c>
      <c r="W227" s="15">
        <f t="shared" ref="W227" si="2115">+U227+1</f>
        <v>833</v>
      </c>
      <c r="X227" s="21">
        <f>SUM($L226:X226)</f>
        <v>0</v>
      </c>
      <c r="Y227" s="15">
        <f t="shared" ref="Y227" si="2116">+W227+1</f>
        <v>834</v>
      </c>
      <c r="Z227" s="21">
        <f>SUM($L226:Z226)</f>
        <v>0</v>
      </c>
      <c r="AA227" s="15">
        <f t="shared" ref="AA227" si="2117">+Y227+1</f>
        <v>835</v>
      </c>
      <c r="AB227" s="21">
        <f>SUM($L226:AB226)</f>
        <v>0</v>
      </c>
      <c r="AC227" s="15">
        <f t="shared" ref="AC227" si="2118">+AA227+1</f>
        <v>836</v>
      </c>
      <c r="AD227" s="21">
        <f>SUM($L226:AD226)</f>
        <v>0</v>
      </c>
      <c r="AE227" s="15">
        <f t="shared" ref="AE227" si="2119">+AC227+1</f>
        <v>837</v>
      </c>
      <c r="AF227" s="21">
        <f>SUM($L226:AF226)</f>
        <v>0</v>
      </c>
      <c r="AG227" s="15">
        <f t="shared" ref="AG227" si="2120">+AE227+1</f>
        <v>838</v>
      </c>
      <c r="AH227" s="21">
        <f>SUM($L226:AH226)</f>
        <v>0</v>
      </c>
      <c r="AI227" s="15">
        <f t="shared" ref="AI227" si="2121">+AG227+1</f>
        <v>839</v>
      </c>
      <c r="AJ227" s="21">
        <f>SUM($L226:AJ226)</f>
        <v>0</v>
      </c>
      <c r="AK227" s="15">
        <f t="shared" ref="AK227" si="2122">+AI227+1</f>
        <v>840</v>
      </c>
      <c r="AL227" s="21">
        <f>SUM($L226:AL226)</f>
        <v>0</v>
      </c>
      <c r="AM227" s="21"/>
      <c r="AN227" s="20"/>
      <c r="AO227" s="20"/>
      <c r="AP227" s="20"/>
      <c r="AQ227" s="20"/>
      <c r="AR227" s="22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7:80" s="19" customFormat="1" x14ac:dyDescent="0.25">
      <c r="G228" s="25" t="s">
        <v>17</v>
      </c>
      <c r="H228" s="28">
        <f t="shared" ref="H228" si="2123">IF(O227=$C$11,P228,IF($C$11=Q227,R228,IF(S227=$C$11,T228,IF(U227=$C$11,V228,IF(W227=$C$11,X228,IF(Y227=$C$11,Z228,IF(AA227=$C$11,AB228,IF(AC227=$C$11,AD228,IF(AE227=$C$11,AF228,IF(AG227=$C$11,AH228,IF(AI227=$C$11,AJ228,IF($C$11=AK227,AL228,0))))))))))))</f>
        <v>0</v>
      </c>
      <c r="I228" s="31"/>
      <c r="J228" s="32"/>
      <c r="K228" s="31"/>
      <c r="L228" s="28"/>
      <c r="M228" s="26">
        <f t="shared" ref="M228" si="2124">+AN223</f>
        <v>0</v>
      </c>
      <c r="N228" s="26"/>
      <c r="O228" s="27">
        <f t="shared" ref="O228" si="2125">+O226</f>
        <v>0</v>
      </c>
      <c r="P228" s="28">
        <f t="shared" ref="P228" si="2126">+M228+P226</f>
        <v>0</v>
      </c>
      <c r="Q228" s="27">
        <f t="shared" ref="Q228:AL228" si="2127">+Q226+O228</f>
        <v>0</v>
      </c>
      <c r="R228" s="28">
        <f t="shared" si="2127"/>
        <v>0</v>
      </c>
      <c r="S228" s="27">
        <f t="shared" si="2127"/>
        <v>0</v>
      </c>
      <c r="T228" s="28">
        <f t="shared" si="2127"/>
        <v>0</v>
      </c>
      <c r="U228" s="27">
        <f t="shared" si="2127"/>
        <v>0</v>
      </c>
      <c r="V228" s="28">
        <f t="shared" si="2127"/>
        <v>0</v>
      </c>
      <c r="W228" s="27">
        <f t="shared" si="2127"/>
        <v>0</v>
      </c>
      <c r="X228" s="28">
        <f t="shared" si="2127"/>
        <v>0</v>
      </c>
      <c r="Y228" s="27">
        <f t="shared" si="2127"/>
        <v>0</v>
      </c>
      <c r="Z228" s="28">
        <f t="shared" si="2127"/>
        <v>0</v>
      </c>
      <c r="AA228" s="27">
        <f t="shared" si="2127"/>
        <v>0</v>
      </c>
      <c r="AB228" s="28">
        <f t="shared" si="2127"/>
        <v>0</v>
      </c>
      <c r="AC228" s="27">
        <f t="shared" si="2127"/>
        <v>0</v>
      </c>
      <c r="AD228" s="28">
        <f t="shared" si="2127"/>
        <v>0</v>
      </c>
      <c r="AE228" s="27">
        <f t="shared" si="2127"/>
        <v>0</v>
      </c>
      <c r="AF228" s="28">
        <f t="shared" si="2127"/>
        <v>0</v>
      </c>
      <c r="AG228" s="27">
        <f t="shared" si="2127"/>
        <v>0</v>
      </c>
      <c r="AH228" s="28">
        <f t="shared" si="2127"/>
        <v>0</v>
      </c>
      <c r="AI228" s="27">
        <f t="shared" si="2127"/>
        <v>0</v>
      </c>
      <c r="AJ228" s="28">
        <f t="shared" si="2127"/>
        <v>0</v>
      </c>
      <c r="AK228" s="27">
        <f t="shared" si="2127"/>
        <v>0</v>
      </c>
      <c r="AL228" s="28">
        <f t="shared" si="2127"/>
        <v>0</v>
      </c>
      <c r="AM228" s="28"/>
      <c r="AN228" s="26"/>
      <c r="AO228" s="26"/>
      <c r="AP228" s="20"/>
      <c r="AQ228" s="20"/>
      <c r="AR228" s="22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7:80" s="19" customFormat="1" x14ac:dyDescent="0.25">
      <c r="G229" s="8"/>
      <c r="H229" s="10"/>
      <c r="I229" s="21"/>
      <c r="J229" s="21"/>
      <c r="K229" s="3">
        <f t="shared" ref="K229" si="2128">+K226+1</f>
        <v>71</v>
      </c>
      <c r="L229" s="7">
        <f t="shared" ref="L229" si="2129">+AM226</f>
        <v>0</v>
      </c>
      <c r="M229" s="26"/>
      <c r="N229" s="26"/>
      <c r="O229" s="7">
        <f t="shared" ref="O229" si="2130">IF($C$5=0,O226,O226+(O226*$C$5))</f>
        <v>0</v>
      </c>
      <c r="P229" s="7">
        <f>IF($C$10=$I$2,+(L229+O229)*$C$6/12,0)</f>
        <v>0</v>
      </c>
      <c r="Q229" s="7">
        <f t="shared" ref="Q229" si="2131">IF(Q226=0,0,+O229)</f>
        <v>0</v>
      </c>
      <c r="R229" s="7">
        <f>IF($C$10=$I$2,+SUM(L229:Q229)*$C$6/12,0)</f>
        <v>0</v>
      </c>
      <c r="S229" s="7">
        <f t="shared" ref="S229" si="2132">IF(S226=0,0,+Q229)</f>
        <v>0</v>
      </c>
      <c r="T229" s="7">
        <f>IF($C$10=$I$2,SUM(L229:S229)*$C$6/12,0)</f>
        <v>0</v>
      </c>
      <c r="U229" s="7">
        <f t="shared" ref="U229" si="2133">IF(U226=0,0,+S229)</f>
        <v>0</v>
      </c>
      <c r="V229" s="7">
        <f>IF($C$10=$I$2,SUM(L229:U229)*$C$6/12,0)</f>
        <v>0</v>
      </c>
      <c r="W229" s="7">
        <f t="shared" ref="W229" si="2134">IF(W226=0,0,+U229)</f>
        <v>0</v>
      </c>
      <c r="X229" s="7">
        <f>IF($C$10=$I$2,SUM(L229:W229)*$C$6/12,0)</f>
        <v>0</v>
      </c>
      <c r="Y229" s="7">
        <f t="shared" ref="Y229" si="2135">IF(Y226=0,0,+W229)</f>
        <v>0</v>
      </c>
      <c r="Z229" s="7">
        <f>IF($C$10=$I$2,SUM(L229:Y229)*$C$6/12,0)</f>
        <v>0</v>
      </c>
      <c r="AA229" s="7">
        <f t="shared" ref="AA229" si="2136">IF(AA226=0,0,+Y229)</f>
        <v>0</v>
      </c>
      <c r="AB229" s="7">
        <f>IF($C$10=$I$2,SUM(L229:AA229)*$C$6/12,0)</f>
        <v>0</v>
      </c>
      <c r="AC229" s="7">
        <f t="shared" ref="AC229" si="2137">IF(AC226=0,0,+AA229)</f>
        <v>0</v>
      </c>
      <c r="AD229" s="7">
        <f>IF($C$10=$I$2,SUM(L229:AC229)*$C$6/12,0)</f>
        <v>0</v>
      </c>
      <c r="AE229" s="7">
        <f t="shared" ref="AE229" si="2138">IF(AE226=0,0,+AC229)</f>
        <v>0</v>
      </c>
      <c r="AF229" s="7">
        <f>IF($C$10=$I$2,SUM(L229:AE229)*$C$6/12,0)</f>
        <v>0</v>
      </c>
      <c r="AG229" s="7">
        <f t="shared" ref="AG229" si="2139">IF(AG226=0,0,+AE229)</f>
        <v>0</v>
      </c>
      <c r="AH229" s="7">
        <f>IF($C$10=$I$2,SUM(L229:AG229)*$C$6/12,0)</f>
        <v>0</v>
      </c>
      <c r="AI229" s="7">
        <f t="shared" ref="AI229" si="2140">IF(AI226=0,0,+AG229)</f>
        <v>0</v>
      </c>
      <c r="AJ229" s="7">
        <f>IF($C$10=$I$2,SUM(L229:AI229)*$C$6/12,0)</f>
        <v>0</v>
      </c>
      <c r="AK229" s="7">
        <f t="shared" ref="AK229" si="2141">IF(AK226=0,0,+AI229)</f>
        <v>0</v>
      </c>
      <c r="AL229" s="7">
        <f>IF($C$10=$I$2,SUM(L229:AK229)*$C$6/12,IF($C$10=$I$3,(L229+O229)*$C$6,0))</f>
        <v>0</v>
      </c>
      <c r="AM229" s="7">
        <f t="shared" ref="AM229" si="2142">SUM(L229:AL229)</f>
        <v>0</v>
      </c>
      <c r="AN229" s="6">
        <f t="shared" ref="AN229" si="2143">+P229+R229+T229+V229+X229+Z229+AB229+AD229+AF229+AH229+AJ229+AL229</f>
        <v>0</v>
      </c>
      <c r="AO229" s="6">
        <f>+AO226+O229+Q229+S229+U229+W229+Y229+AA229+AC229+AE229+AG229+AI229+AK229</f>
        <v>0</v>
      </c>
      <c r="AP229" s="6">
        <f>+AP226+(AP226*$C$5)</f>
        <v>0</v>
      </c>
      <c r="AQ229" s="6">
        <f>+AP229-(AP229*$C$7)</f>
        <v>0</v>
      </c>
      <c r="AR229" s="22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7:80" s="19" customFormat="1" x14ac:dyDescent="0.25">
      <c r="G230" s="22" t="s">
        <v>16</v>
      </c>
      <c r="H230" s="9"/>
      <c r="I230" s="21">
        <f t="shared" ref="I230" si="2144">IF(O230=$C$11,P230,IF($C$11=Q230,R230,IF(S230=$C$11,T230,IF(U230=$C$11,V230,IF(W230=$C$11,X230,IF(Y230=$C$11,Z230,IF(AA230=$C$11,AB230,IF(AC230=$C$11,AD230,IF(AE230=$C$11,AF230,IF(AG230=$C$11,AH230,IF(AI230=$C$11,AJ230,IF($C$11=AK230,AL230,0))))))))))))</f>
        <v>0</v>
      </c>
      <c r="J230" s="21"/>
      <c r="K230" s="5"/>
      <c r="L230" s="21"/>
      <c r="M230" s="26"/>
      <c r="N230" s="26"/>
      <c r="O230" s="15">
        <f t="shared" ref="O230" si="2145">+O227+12</f>
        <v>841</v>
      </c>
      <c r="P230" s="21">
        <f>SUM($L229:P229)</f>
        <v>0</v>
      </c>
      <c r="Q230" s="15">
        <f t="shared" ref="Q230" si="2146">+O230+1</f>
        <v>842</v>
      </c>
      <c r="R230" s="21">
        <f>SUM($L229:R229)</f>
        <v>0</v>
      </c>
      <c r="S230" s="15">
        <f t="shared" ref="S230" si="2147">+Q230+1</f>
        <v>843</v>
      </c>
      <c r="T230" s="21">
        <f>SUM($L229:T229)</f>
        <v>0</v>
      </c>
      <c r="U230" s="15">
        <f t="shared" ref="U230" si="2148">+S230+1</f>
        <v>844</v>
      </c>
      <c r="V230" s="21">
        <f>SUM($L229:V229)</f>
        <v>0</v>
      </c>
      <c r="W230" s="15">
        <f t="shared" ref="W230" si="2149">+U230+1</f>
        <v>845</v>
      </c>
      <c r="X230" s="21">
        <f>SUM($L229:X229)</f>
        <v>0</v>
      </c>
      <c r="Y230" s="15">
        <f t="shared" ref="Y230" si="2150">+W230+1</f>
        <v>846</v>
      </c>
      <c r="Z230" s="21">
        <f>SUM($L229:Z229)</f>
        <v>0</v>
      </c>
      <c r="AA230" s="15">
        <f t="shared" ref="AA230" si="2151">+Y230+1</f>
        <v>847</v>
      </c>
      <c r="AB230" s="21">
        <f>SUM($L229:AB229)</f>
        <v>0</v>
      </c>
      <c r="AC230" s="15">
        <f t="shared" ref="AC230" si="2152">+AA230+1</f>
        <v>848</v>
      </c>
      <c r="AD230" s="21">
        <f>SUM($L229:AD229)</f>
        <v>0</v>
      </c>
      <c r="AE230" s="15">
        <f t="shared" ref="AE230" si="2153">+AC230+1</f>
        <v>849</v>
      </c>
      <c r="AF230" s="21">
        <f>SUM($L229:AF229)</f>
        <v>0</v>
      </c>
      <c r="AG230" s="15">
        <f t="shared" ref="AG230" si="2154">+AE230+1</f>
        <v>850</v>
      </c>
      <c r="AH230" s="21">
        <f>SUM($L229:AH229)</f>
        <v>0</v>
      </c>
      <c r="AI230" s="15">
        <f t="shared" ref="AI230" si="2155">+AG230+1</f>
        <v>851</v>
      </c>
      <c r="AJ230" s="21">
        <f>SUM($L229:AJ229)</f>
        <v>0</v>
      </c>
      <c r="AK230" s="15">
        <f t="shared" ref="AK230" si="2156">+AI230+1</f>
        <v>852</v>
      </c>
      <c r="AL230" s="21">
        <f>SUM($L229:AL229)</f>
        <v>0</v>
      </c>
      <c r="AM230" s="21"/>
      <c r="AN230" s="20"/>
      <c r="AO230" s="20"/>
      <c r="AP230" s="20"/>
      <c r="AQ230" s="20"/>
      <c r="AR230" s="22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7:80" s="19" customFormat="1" x14ac:dyDescent="0.25">
      <c r="G231" s="25" t="s">
        <v>17</v>
      </c>
      <c r="H231" s="28">
        <f t="shared" ref="H231" si="2157">IF(O230=$C$11,P231,IF($C$11=Q230,R231,IF(S230=$C$11,T231,IF(U230=$C$11,V231,IF(W230=$C$11,X231,IF(Y230=$C$11,Z231,IF(AA230=$C$11,AB231,IF(AC230=$C$11,AD231,IF(AE230=$C$11,AF231,IF(AG230=$C$11,AH231,IF(AI230=$C$11,AJ231,IF($C$11=AK230,AL231,0))))))))))))</f>
        <v>0</v>
      </c>
      <c r="I231" s="31"/>
      <c r="J231" s="32"/>
      <c r="K231" s="31"/>
      <c r="L231" s="28"/>
      <c r="M231" s="26">
        <f t="shared" ref="M231" si="2158">+AN226</f>
        <v>0</v>
      </c>
      <c r="N231" s="26"/>
      <c r="O231" s="27">
        <f t="shared" ref="O231" si="2159">+O229</f>
        <v>0</v>
      </c>
      <c r="P231" s="28">
        <f t="shared" ref="P231" si="2160">+M231+P229</f>
        <v>0</v>
      </c>
      <c r="Q231" s="27">
        <f t="shared" ref="Q231:AL231" si="2161">+Q229+O231</f>
        <v>0</v>
      </c>
      <c r="R231" s="28">
        <f t="shared" si="2161"/>
        <v>0</v>
      </c>
      <c r="S231" s="27">
        <f t="shared" si="2161"/>
        <v>0</v>
      </c>
      <c r="T231" s="28">
        <f t="shared" si="2161"/>
        <v>0</v>
      </c>
      <c r="U231" s="27">
        <f t="shared" si="2161"/>
        <v>0</v>
      </c>
      <c r="V231" s="28">
        <f t="shared" si="2161"/>
        <v>0</v>
      </c>
      <c r="W231" s="27">
        <f t="shared" si="2161"/>
        <v>0</v>
      </c>
      <c r="X231" s="28">
        <f t="shared" si="2161"/>
        <v>0</v>
      </c>
      <c r="Y231" s="27">
        <f t="shared" si="2161"/>
        <v>0</v>
      </c>
      <c r="Z231" s="28">
        <f t="shared" si="2161"/>
        <v>0</v>
      </c>
      <c r="AA231" s="27">
        <f t="shared" si="2161"/>
        <v>0</v>
      </c>
      <c r="AB231" s="28">
        <f t="shared" si="2161"/>
        <v>0</v>
      </c>
      <c r="AC231" s="27">
        <f t="shared" si="2161"/>
        <v>0</v>
      </c>
      <c r="AD231" s="28">
        <f t="shared" si="2161"/>
        <v>0</v>
      </c>
      <c r="AE231" s="27">
        <f t="shared" si="2161"/>
        <v>0</v>
      </c>
      <c r="AF231" s="28">
        <f t="shared" si="2161"/>
        <v>0</v>
      </c>
      <c r="AG231" s="27">
        <f t="shared" si="2161"/>
        <v>0</v>
      </c>
      <c r="AH231" s="28">
        <f t="shared" si="2161"/>
        <v>0</v>
      </c>
      <c r="AI231" s="27">
        <f t="shared" si="2161"/>
        <v>0</v>
      </c>
      <c r="AJ231" s="28">
        <f t="shared" si="2161"/>
        <v>0</v>
      </c>
      <c r="AK231" s="27">
        <f t="shared" si="2161"/>
        <v>0</v>
      </c>
      <c r="AL231" s="28">
        <f t="shared" si="2161"/>
        <v>0</v>
      </c>
      <c r="AM231" s="28"/>
      <c r="AN231" s="26"/>
      <c r="AO231" s="26"/>
      <c r="AP231" s="20"/>
      <c r="AQ231" s="26"/>
      <c r="AR231" s="22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7:80" s="19" customFormat="1" x14ac:dyDescent="0.25">
      <c r="G232" s="8"/>
      <c r="H232" s="10"/>
      <c r="I232" s="21"/>
      <c r="J232" s="21"/>
      <c r="K232" s="3">
        <f t="shared" ref="K232" si="2162">+K229+1</f>
        <v>72</v>
      </c>
      <c r="L232" s="7">
        <f t="shared" ref="L232" si="2163">+AM229</f>
        <v>0</v>
      </c>
      <c r="M232" s="26"/>
      <c r="N232" s="26"/>
      <c r="O232" s="7">
        <f t="shared" ref="O232" si="2164">IF($C$5=0,O229,O229+(O229*$C$5))</f>
        <v>0</v>
      </c>
      <c r="P232" s="7">
        <f>IF($C$10=$I$2,+(L232+O232)*$C$6/12,0)</f>
        <v>0</v>
      </c>
      <c r="Q232" s="7">
        <f t="shared" ref="Q232" si="2165">IF(Q229=0,0,+O232)</f>
        <v>0</v>
      </c>
      <c r="R232" s="7">
        <f>IF($C$10=$I$2,+SUM(L232:Q232)*$C$6/12,0)</f>
        <v>0</v>
      </c>
      <c r="S232" s="7">
        <f t="shared" ref="S232" si="2166">IF(S229=0,0,+Q232)</f>
        <v>0</v>
      </c>
      <c r="T232" s="7">
        <f>IF($C$10=$I$2,SUM(L232:S232)*$C$6/12,0)</f>
        <v>0</v>
      </c>
      <c r="U232" s="7">
        <f t="shared" ref="U232" si="2167">IF(U229=0,0,+S232)</f>
        <v>0</v>
      </c>
      <c r="V232" s="7">
        <f>IF($C$10=$I$2,SUM(L232:U232)*$C$6/12,0)</f>
        <v>0</v>
      </c>
      <c r="W232" s="7">
        <f t="shared" ref="W232" si="2168">IF(W229=0,0,+U232)</f>
        <v>0</v>
      </c>
      <c r="X232" s="7">
        <f>IF($C$10=$I$2,SUM(L232:W232)*$C$6/12,0)</f>
        <v>0</v>
      </c>
      <c r="Y232" s="7">
        <f t="shared" ref="Y232" si="2169">IF(Y229=0,0,+W232)</f>
        <v>0</v>
      </c>
      <c r="Z232" s="7">
        <f>IF($C$10=$I$2,SUM(L232:Y232)*$C$6/12,0)</f>
        <v>0</v>
      </c>
      <c r="AA232" s="7">
        <f t="shared" ref="AA232" si="2170">IF(AA229=0,0,+Y232)</f>
        <v>0</v>
      </c>
      <c r="AB232" s="7">
        <f>IF($C$10=$I$2,SUM(L232:AA232)*$C$6/12,0)</f>
        <v>0</v>
      </c>
      <c r="AC232" s="7">
        <f t="shared" ref="AC232" si="2171">IF(AC229=0,0,+AA232)</f>
        <v>0</v>
      </c>
      <c r="AD232" s="7">
        <f>IF($C$10=$I$2,SUM(L232:AC232)*$C$6/12,0)</f>
        <v>0</v>
      </c>
      <c r="AE232" s="7">
        <f t="shared" ref="AE232" si="2172">IF(AE229=0,0,+AC232)</f>
        <v>0</v>
      </c>
      <c r="AF232" s="7">
        <f>IF($C$10=$I$2,SUM(L232:AE232)*$C$6/12,0)</f>
        <v>0</v>
      </c>
      <c r="AG232" s="7">
        <f t="shared" ref="AG232" si="2173">IF(AG229=0,0,+AE232)</f>
        <v>0</v>
      </c>
      <c r="AH232" s="7">
        <f>IF($C$10=$I$2,SUM(L232:AG232)*$C$6/12,0)</f>
        <v>0</v>
      </c>
      <c r="AI232" s="7">
        <f t="shared" ref="AI232" si="2174">IF(AI229=0,0,+AG232)</f>
        <v>0</v>
      </c>
      <c r="AJ232" s="7">
        <f>IF($C$10=$I$2,SUM(L232:AI232)*$C$6/12,0)</f>
        <v>0</v>
      </c>
      <c r="AK232" s="7">
        <f t="shared" ref="AK232" si="2175">IF(AK229=0,0,+AI232)</f>
        <v>0</v>
      </c>
      <c r="AL232" s="7">
        <f>IF($C$10=$I$2,SUM(L232:AK232)*$C$6/12,IF($C$10=$I$3,(L232+O232)*$C$6,0))</f>
        <v>0</v>
      </c>
      <c r="AM232" s="7">
        <f t="shared" ref="AM232" si="2176">SUM(L232:AL232)</f>
        <v>0</v>
      </c>
      <c r="AN232" s="6">
        <f t="shared" ref="AN232" si="2177">+P232+R232+T232+V232+X232+Z232+AB232+AD232+AF232+AH232+AJ232+AL232</f>
        <v>0</v>
      </c>
      <c r="AO232" s="6">
        <f>+AO229+O232+Q232+S232+U232+W232+Y232+AA232+AC232+AE232+AG232+AI232+AK232</f>
        <v>0</v>
      </c>
      <c r="AP232" s="6">
        <f>+AP229+(AP229*$C$5)</f>
        <v>0</v>
      </c>
      <c r="AQ232" s="6">
        <f>+AP232-(AP232*$C$7)</f>
        <v>0</v>
      </c>
      <c r="AR232" s="22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7:80" s="19" customFormat="1" x14ac:dyDescent="0.25">
      <c r="G233" s="22" t="s">
        <v>16</v>
      </c>
      <c r="H233" s="9"/>
      <c r="I233" s="21">
        <f t="shared" ref="I233" si="2178">IF(O233=$C$11,P233,IF($C$11=Q233,R233,IF(S233=$C$11,T233,IF(U233=$C$11,V233,IF(W233=$C$11,X233,IF(Y233=$C$11,Z233,IF(AA233=$C$11,AB233,IF(AC233=$C$11,AD233,IF(AE233=$C$11,AF233,IF(AG233=$C$11,AH233,IF(AI233=$C$11,AJ233,IF($C$11=AK233,AL233,0))))))))))))</f>
        <v>0</v>
      </c>
      <c r="J233" s="21"/>
      <c r="K233" s="5"/>
      <c r="L233" s="21"/>
      <c r="M233" s="26"/>
      <c r="N233" s="26"/>
      <c r="O233" s="15">
        <f t="shared" ref="O233" si="2179">+O230+12</f>
        <v>853</v>
      </c>
      <c r="P233" s="21">
        <f>SUM($L232:P232)</f>
        <v>0</v>
      </c>
      <c r="Q233" s="15">
        <f t="shared" ref="Q233" si="2180">+O233+1</f>
        <v>854</v>
      </c>
      <c r="R233" s="21">
        <f>SUM($L232:R232)</f>
        <v>0</v>
      </c>
      <c r="S233" s="15">
        <f t="shared" ref="S233" si="2181">+Q233+1</f>
        <v>855</v>
      </c>
      <c r="T233" s="21">
        <f>SUM($L232:T232)</f>
        <v>0</v>
      </c>
      <c r="U233" s="15">
        <f t="shared" ref="U233" si="2182">+S233+1</f>
        <v>856</v>
      </c>
      <c r="V233" s="21">
        <f>SUM($L232:V232)</f>
        <v>0</v>
      </c>
      <c r="W233" s="15">
        <f t="shared" ref="W233" si="2183">+U233+1</f>
        <v>857</v>
      </c>
      <c r="X233" s="21">
        <f>SUM($L232:X232)</f>
        <v>0</v>
      </c>
      <c r="Y233" s="15">
        <f t="shared" ref="Y233" si="2184">+W233+1</f>
        <v>858</v>
      </c>
      <c r="Z233" s="21">
        <f>SUM($L232:Z232)</f>
        <v>0</v>
      </c>
      <c r="AA233" s="15">
        <f t="shared" ref="AA233" si="2185">+Y233+1</f>
        <v>859</v>
      </c>
      <c r="AB233" s="21">
        <f>SUM($L232:AB232)</f>
        <v>0</v>
      </c>
      <c r="AC233" s="15">
        <f t="shared" ref="AC233" si="2186">+AA233+1</f>
        <v>860</v>
      </c>
      <c r="AD233" s="21">
        <f>SUM($L232:AD232)</f>
        <v>0</v>
      </c>
      <c r="AE233" s="15">
        <f t="shared" ref="AE233" si="2187">+AC233+1</f>
        <v>861</v>
      </c>
      <c r="AF233" s="21">
        <f>SUM($L232:AF232)</f>
        <v>0</v>
      </c>
      <c r="AG233" s="15">
        <f t="shared" ref="AG233" si="2188">+AE233+1</f>
        <v>862</v>
      </c>
      <c r="AH233" s="21">
        <f>SUM($L232:AH232)</f>
        <v>0</v>
      </c>
      <c r="AI233" s="15">
        <f t="shared" ref="AI233" si="2189">+AG233+1</f>
        <v>863</v>
      </c>
      <c r="AJ233" s="21">
        <f>SUM($L232:AJ232)</f>
        <v>0</v>
      </c>
      <c r="AK233" s="15">
        <f t="shared" ref="AK233" si="2190">+AI233+1</f>
        <v>864</v>
      </c>
      <c r="AL233" s="21">
        <f>SUM($L232:AL232)</f>
        <v>0</v>
      </c>
      <c r="AM233" s="21"/>
      <c r="AN233" s="20"/>
      <c r="AO233" s="20"/>
      <c r="AP233" s="20"/>
      <c r="AQ233" s="20"/>
      <c r="AR233" s="22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7:80" s="19" customFormat="1" x14ac:dyDescent="0.25">
      <c r="G234" s="25" t="s">
        <v>17</v>
      </c>
      <c r="H234" s="28">
        <f t="shared" ref="H234" si="2191">IF(O233=$C$11,P234,IF($C$11=Q233,R234,IF(S233=$C$11,T234,IF(U233=$C$11,V234,IF(W233=$C$11,X234,IF(Y233=$C$11,Z234,IF(AA233=$C$11,AB234,IF(AC233=$C$11,AD234,IF(AE233=$C$11,AF234,IF(AG233=$C$11,AH234,IF(AI233=$C$11,AJ234,IF($C$11=AK233,AL234,0))))))))))))</f>
        <v>0</v>
      </c>
      <c r="I234" s="31"/>
      <c r="J234" s="32"/>
      <c r="K234" s="31"/>
      <c r="L234" s="28"/>
      <c r="M234" s="26">
        <f t="shared" ref="M234" si="2192">+AN229</f>
        <v>0</v>
      </c>
      <c r="N234" s="26"/>
      <c r="O234" s="27">
        <f t="shared" ref="O234" si="2193">+O232</f>
        <v>0</v>
      </c>
      <c r="P234" s="28">
        <f t="shared" ref="P234" si="2194">+M234+P232</f>
        <v>0</v>
      </c>
      <c r="Q234" s="27">
        <f t="shared" ref="Q234:AL234" si="2195">+Q232+O234</f>
        <v>0</v>
      </c>
      <c r="R234" s="28">
        <f t="shared" si="2195"/>
        <v>0</v>
      </c>
      <c r="S234" s="27">
        <f t="shared" si="2195"/>
        <v>0</v>
      </c>
      <c r="T234" s="28">
        <f t="shared" si="2195"/>
        <v>0</v>
      </c>
      <c r="U234" s="27">
        <f t="shared" si="2195"/>
        <v>0</v>
      </c>
      <c r="V234" s="28">
        <f t="shared" si="2195"/>
        <v>0</v>
      </c>
      <c r="W234" s="27">
        <f t="shared" si="2195"/>
        <v>0</v>
      </c>
      <c r="X234" s="28">
        <f t="shared" si="2195"/>
        <v>0</v>
      </c>
      <c r="Y234" s="27">
        <f t="shared" si="2195"/>
        <v>0</v>
      </c>
      <c r="Z234" s="28">
        <f t="shared" si="2195"/>
        <v>0</v>
      </c>
      <c r="AA234" s="27">
        <f t="shared" si="2195"/>
        <v>0</v>
      </c>
      <c r="AB234" s="28">
        <f t="shared" si="2195"/>
        <v>0</v>
      </c>
      <c r="AC234" s="27">
        <f t="shared" si="2195"/>
        <v>0</v>
      </c>
      <c r="AD234" s="28">
        <f t="shared" si="2195"/>
        <v>0</v>
      </c>
      <c r="AE234" s="27">
        <f t="shared" si="2195"/>
        <v>0</v>
      </c>
      <c r="AF234" s="28">
        <f t="shared" si="2195"/>
        <v>0</v>
      </c>
      <c r="AG234" s="27">
        <f t="shared" si="2195"/>
        <v>0</v>
      </c>
      <c r="AH234" s="28">
        <f t="shared" si="2195"/>
        <v>0</v>
      </c>
      <c r="AI234" s="27">
        <f t="shared" si="2195"/>
        <v>0</v>
      </c>
      <c r="AJ234" s="28">
        <f t="shared" si="2195"/>
        <v>0</v>
      </c>
      <c r="AK234" s="27">
        <f t="shared" si="2195"/>
        <v>0</v>
      </c>
      <c r="AL234" s="28">
        <f t="shared" si="2195"/>
        <v>0</v>
      </c>
      <c r="AM234" s="28"/>
      <c r="AN234" s="26"/>
      <c r="AO234" s="26"/>
      <c r="AP234" s="20"/>
      <c r="AQ234" s="20"/>
      <c r="AR234" s="22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7:80" s="19" customFormat="1" x14ac:dyDescent="0.25">
      <c r="G235" s="8"/>
      <c r="H235" s="10"/>
      <c r="I235" s="21"/>
      <c r="J235" s="21"/>
      <c r="K235" s="3">
        <f t="shared" ref="K235" si="2196">+K232+1</f>
        <v>73</v>
      </c>
      <c r="L235" s="7">
        <f t="shared" ref="L235" si="2197">+AM232</f>
        <v>0</v>
      </c>
      <c r="M235" s="26"/>
      <c r="N235" s="26"/>
      <c r="O235" s="7">
        <f t="shared" ref="O235" si="2198">IF($C$5=0,O232,O232+(O232*$C$5))</f>
        <v>0</v>
      </c>
      <c r="P235" s="7">
        <f>IF($C$10=$I$2,+(L235+O235)*$C$6/12,0)</f>
        <v>0</v>
      </c>
      <c r="Q235" s="7">
        <f t="shared" ref="Q235" si="2199">IF(Q232=0,0,+O235)</f>
        <v>0</v>
      </c>
      <c r="R235" s="7">
        <f>IF($C$10=$I$2,+SUM(L235:Q235)*$C$6/12,0)</f>
        <v>0</v>
      </c>
      <c r="S235" s="7">
        <f t="shared" ref="S235" si="2200">IF(S232=0,0,+Q235)</f>
        <v>0</v>
      </c>
      <c r="T235" s="7">
        <f>IF($C$10=$I$2,SUM(L235:S235)*$C$6/12,0)</f>
        <v>0</v>
      </c>
      <c r="U235" s="7">
        <f t="shared" ref="U235" si="2201">IF(U232=0,0,+S235)</f>
        <v>0</v>
      </c>
      <c r="V235" s="7">
        <f>IF($C$10=$I$2,SUM(L235:U235)*$C$6/12,0)</f>
        <v>0</v>
      </c>
      <c r="W235" s="7">
        <f t="shared" ref="W235" si="2202">IF(W232=0,0,+U235)</f>
        <v>0</v>
      </c>
      <c r="X235" s="7">
        <f>IF($C$10=$I$2,SUM(L235:W235)*$C$6/12,0)</f>
        <v>0</v>
      </c>
      <c r="Y235" s="7">
        <f t="shared" ref="Y235" si="2203">IF(Y232=0,0,+W235)</f>
        <v>0</v>
      </c>
      <c r="Z235" s="7">
        <f>IF($C$10=$I$2,SUM(L235:Y235)*$C$6/12,0)</f>
        <v>0</v>
      </c>
      <c r="AA235" s="7">
        <f t="shared" ref="AA235" si="2204">IF(AA232=0,0,+Y235)</f>
        <v>0</v>
      </c>
      <c r="AB235" s="7">
        <f>IF($C$10=$I$2,SUM(L235:AA235)*$C$6/12,0)</f>
        <v>0</v>
      </c>
      <c r="AC235" s="7">
        <f t="shared" ref="AC235" si="2205">IF(AC232=0,0,+AA235)</f>
        <v>0</v>
      </c>
      <c r="AD235" s="7">
        <f>IF($C$10=$I$2,SUM(L235:AC235)*$C$6/12,0)</f>
        <v>0</v>
      </c>
      <c r="AE235" s="7">
        <f t="shared" ref="AE235" si="2206">IF(AE232=0,0,+AC235)</f>
        <v>0</v>
      </c>
      <c r="AF235" s="7">
        <f>IF($C$10=$I$2,SUM(L235:AE235)*$C$6/12,0)</f>
        <v>0</v>
      </c>
      <c r="AG235" s="7">
        <f t="shared" ref="AG235" si="2207">IF(AG232=0,0,+AE235)</f>
        <v>0</v>
      </c>
      <c r="AH235" s="7">
        <f>IF($C$10=$I$2,SUM(L235:AG235)*$C$6/12,0)</f>
        <v>0</v>
      </c>
      <c r="AI235" s="7">
        <f t="shared" ref="AI235" si="2208">IF(AI232=0,0,+AG235)</f>
        <v>0</v>
      </c>
      <c r="AJ235" s="7">
        <f>IF($C$10=$I$2,SUM(L235:AI235)*$C$6/12,0)</f>
        <v>0</v>
      </c>
      <c r="AK235" s="7">
        <f t="shared" ref="AK235" si="2209">IF(AK232=0,0,+AI235)</f>
        <v>0</v>
      </c>
      <c r="AL235" s="7">
        <f>IF($C$10=$I$2,SUM(L235:AK235)*$C$6/12,IF($C$10=$I$3,(L235+O235)*$C$6,0))</f>
        <v>0</v>
      </c>
      <c r="AM235" s="7">
        <f t="shared" ref="AM235" si="2210">SUM(L235:AL235)</f>
        <v>0</v>
      </c>
      <c r="AN235" s="6">
        <f t="shared" ref="AN235" si="2211">+P235+R235+T235+V235+X235+Z235+AB235+AD235+AF235+AH235+AJ235+AL235</f>
        <v>0</v>
      </c>
      <c r="AO235" s="6">
        <f>+AO232+O235+Q235+S235+U235+W235+Y235+AA235+AC235+AE235+AG235+AI235+AK235</f>
        <v>0</v>
      </c>
      <c r="AP235" s="6">
        <f>+AP232+(AP232*$C$5)</f>
        <v>0</v>
      </c>
      <c r="AQ235" s="6">
        <f>+AP235-(AP235*$C$7)</f>
        <v>0</v>
      </c>
      <c r="AR235" s="22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23"/>
      <c r="BU235" s="23"/>
      <c r="BV235" s="23"/>
      <c r="BW235" s="23"/>
      <c r="BX235" s="23"/>
      <c r="BY235" s="23"/>
      <c r="BZ235" s="23"/>
      <c r="CA235" s="23"/>
      <c r="CB235" s="23"/>
    </row>
    <row r="236" spans="7:80" s="19" customFormat="1" x14ac:dyDescent="0.25">
      <c r="G236" s="22" t="s">
        <v>16</v>
      </c>
      <c r="H236" s="9"/>
      <c r="I236" s="21">
        <f t="shared" ref="I236" si="2212">IF(O236=$C$11,P236,IF($C$11=Q236,R236,IF(S236=$C$11,T236,IF(U236=$C$11,V236,IF(W236=$C$11,X236,IF(Y236=$C$11,Z236,IF(AA236=$C$11,AB236,IF(AC236=$C$11,AD236,IF(AE236=$C$11,AF236,IF(AG236=$C$11,AH236,IF(AI236=$C$11,AJ236,IF($C$11=AK236,AL236,0))))))))))))</f>
        <v>0</v>
      </c>
      <c r="J236" s="21"/>
      <c r="K236" s="5"/>
      <c r="L236" s="21"/>
      <c r="M236" s="26"/>
      <c r="N236" s="26"/>
      <c r="O236" s="15">
        <f t="shared" ref="O236" si="2213">+O233+12</f>
        <v>865</v>
      </c>
      <c r="P236" s="21">
        <f>SUM($L235:P235)</f>
        <v>0</v>
      </c>
      <c r="Q236" s="15">
        <f t="shared" ref="Q236" si="2214">+O236+1</f>
        <v>866</v>
      </c>
      <c r="R236" s="21">
        <f>SUM($L235:R235)</f>
        <v>0</v>
      </c>
      <c r="S236" s="15">
        <f t="shared" ref="S236" si="2215">+Q236+1</f>
        <v>867</v>
      </c>
      <c r="T236" s="21">
        <f>SUM($L235:T235)</f>
        <v>0</v>
      </c>
      <c r="U236" s="15">
        <f t="shared" ref="U236" si="2216">+S236+1</f>
        <v>868</v>
      </c>
      <c r="V236" s="21">
        <f>SUM($L235:V235)</f>
        <v>0</v>
      </c>
      <c r="W236" s="15">
        <f t="shared" ref="W236" si="2217">+U236+1</f>
        <v>869</v>
      </c>
      <c r="X236" s="21">
        <f>SUM($L235:X235)</f>
        <v>0</v>
      </c>
      <c r="Y236" s="15">
        <f t="shared" ref="Y236" si="2218">+W236+1</f>
        <v>870</v>
      </c>
      <c r="Z236" s="21">
        <f>SUM($L235:Z235)</f>
        <v>0</v>
      </c>
      <c r="AA236" s="15">
        <f t="shared" ref="AA236" si="2219">+Y236+1</f>
        <v>871</v>
      </c>
      <c r="AB236" s="21">
        <f>SUM($L235:AB235)</f>
        <v>0</v>
      </c>
      <c r="AC236" s="15">
        <f t="shared" ref="AC236" si="2220">+AA236+1</f>
        <v>872</v>
      </c>
      <c r="AD236" s="21">
        <f>SUM($L235:AD235)</f>
        <v>0</v>
      </c>
      <c r="AE236" s="15">
        <f t="shared" ref="AE236" si="2221">+AC236+1</f>
        <v>873</v>
      </c>
      <c r="AF236" s="21">
        <f>SUM($L235:AF235)</f>
        <v>0</v>
      </c>
      <c r="AG236" s="15">
        <f t="shared" ref="AG236" si="2222">+AE236+1</f>
        <v>874</v>
      </c>
      <c r="AH236" s="21">
        <f>SUM($L235:AH235)</f>
        <v>0</v>
      </c>
      <c r="AI236" s="15">
        <f t="shared" ref="AI236" si="2223">+AG236+1</f>
        <v>875</v>
      </c>
      <c r="AJ236" s="21">
        <f>SUM($L235:AJ235)</f>
        <v>0</v>
      </c>
      <c r="AK236" s="15">
        <f t="shared" ref="AK236" si="2224">+AI236+1</f>
        <v>876</v>
      </c>
      <c r="AL236" s="21">
        <f>SUM($L235:AL235)</f>
        <v>0</v>
      </c>
      <c r="AM236" s="21"/>
      <c r="AN236" s="20"/>
      <c r="AO236" s="20"/>
      <c r="AP236" s="20"/>
      <c r="AQ236" s="20"/>
      <c r="AR236" s="22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23"/>
      <c r="BU236" s="23"/>
      <c r="BV236" s="23"/>
      <c r="BW236" s="23"/>
      <c r="BX236" s="23"/>
      <c r="BY236" s="23"/>
      <c r="BZ236" s="23"/>
      <c r="CA236" s="23"/>
      <c r="CB236" s="23"/>
    </row>
    <row r="237" spans="7:80" s="19" customFormat="1" x14ac:dyDescent="0.25">
      <c r="G237" s="25" t="s">
        <v>17</v>
      </c>
      <c r="H237" s="28">
        <f t="shared" ref="H237" si="2225">IF(O236=$C$11,P237,IF($C$11=Q236,R237,IF(S236=$C$11,T237,IF(U236=$C$11,V237,IF(W236=$C$11,X237,IF(Y236=$C$11,Z237,IF(AA236=$C$11,AB237,IF(AC236=$C$11,AD237,IF(AE236=$C$11,AF237,IF(AG236=$C$11,AH237,IF(AI236=$C$11,AJ237,IF($C$11=AK236,AL237,0))))))))))))</f>
        <v>0</v>
      </c>
      <c r="I237" s="31"/>
      <c r="J237" s="32"/>
      <c r="K237" s="31"/>
      <c r="L237" s="28"/>
      <c r="M237" s="26">
        <f t="shared" ref="M237" si="2226">+AN232</f>
        <v>0</v>
      </c>
      <c r="N237" s="26"/>
      <c r="O237" s="27">
        <f t="shared" ref="O237" si="2227">+O235</f>
        <v>0</v>
      </c>
      <c r="P237" s="28">
        <f t="shared" ref="P237" si="2228">+M237+P235</f>
        <v>0</v>
      </c>
      <c r="Q237" s="27">
        <f t="shared" ref="Q237:AL237" si="2229">+Q235+O237</f>
        <v>0</v>
      </c>
      <c r="R237" s="28">
        <f t="shared" si="2229"/>
        <v>0</v>
      </c>
      <c r="S237" s="27">
        <f t="shared" si="2229"/>
        <v>0</v>
      </c>
      <c r="T237" s="28">
        <f t="shared" si="2229"/>
        <v>0</v>
      </c>
      <c r="U237" s="27">
        <f t="shared" si="2229"/>
        <v>0</v>
      </c>
      <c r="V237" s="28">
        <f t="shared" si="2229"/>
        <v>0</v>
      </c>
      <c r="W237" s="27">
        <f t="shared" si="2229"/>
        <v>0</v>
      </c>
      <c r="X237" s="28">
        <f t="shared" si="2229"/>
        <v>0</v>
      </c>
      <c r="Y237" s="27">
        <f t="shared" si="2229"/>
        <v>0</v>
      </c>
      <c r="Z237" s="28">
        <f t="shared" si="2229"/>
        <v>0</v>
      </c>
      <c r="AA237" s="27">
        <f t="shared" si="2229"/>
        <v>0</v>
      </c>
      <c r="AB237" s="28">
        <f t="shared" si="2229"/>
        <v>0</v>
      </c>
      <c r="AC237" s="27">
        <f t="shared" si="2229"/>
        <v>0</v>
      </c>
      <c r="AD237" s="28">
        <f t="shared" si="2229"/>
        <v>0</v>
      </c>
      <c r="AE237" s="27">
        <f t="shared" si="2229"/>
        <v>0</v>
      </c>
      <c r="AF237" s="28">
        <f t="shared" si="2229"/>
        <v>0</v>
      </c>
      <c r="AG237" s="27">
        <f t="shared" si="2229"/>
        <v>0</v>
      </c>
      <c r="AH237" s="28">
        <f t="shared" si="2229"/>
        <v>0</v>
      </c>
      <c r="AI237" s="27">
        <f t="shared" si="2229"/>
        <v>0</v>
      </c>
      <c r="AJ237" s="28">
        <f t="shared" si="2229"/>
        <v>0</v>
      </c>
      <c r="AK237" s="27">
        <f t="shared" si="2229"/>
        <v>0</v>
      </c>
      <c r="AL237" s="28">
        <f t="shared" si="2229"/>
        <v>0</v>
      </c>
      <c r="AM237" s="28"/>
      <c r="AN237" s="26"/>
      <c r="AO237" s="26"/>
      <c r="AP237" s="20"/>
      <c r="AQ237" s="20"/>
      <c r="AR237" s="22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23"/>
      <c r="BU237" s="23"/>
      <c r="BV237" s="23"/>
      <c r="BW237" s="23"/>
      <c r="BX237" s="23"/>
      <c r="BY237" s="23"/>
      <c r="BZ237" s="23"/>
      <c r="CA237" s="23"/>
      <c r="CB237" s="23"/>
    </row>
    <row r="238" spans="7:80" s="19" customFormat="1" x14ac:dyDescent="0.25">
      <c r="G238" s="8"/>
      <c r="H238" s="10"/>
      <c r="I238" s="21"/>
      <c r="J238" s="21"/>
      <c r="K238" s="3">
        <f t="shared" ref="K238" si="2230">+K235+1</f>
        <v>74</v>
      </c>
      <c r="L238" s="7">
        <f t="shared" ref="L238" si="2231">+AM235</f>
        <v>0</v>
      </c>
      <c r="M238" s="26"/>
      <c r="N238" s="26"/>
      <c r="O238" s="7">
        <f t="shared" ref="O238" si="2232">IF($C$5=0,O235,O235+(O235*$C$5))</f>
        <v>0</v>
      </c>
      <c r="P238" s="7">
        <f>IF($C$10=$I$2,+(L238+O238)*$C$6/12,0)</f>
        <v>0</v>
      </c>
      <c r="Q238" s="7">
        <f t="shared" ref="Q238" si="2233">IF(Q235=0,0,+O238)</f>
        <v>0</v>
      </c>
      <c r="R238" s="7">
        <f>IF($C$10=$I$2,+SUM(L238:Q238)*$C$6/12,0)</f>
        <v>0</v>
      </c>
      <c r="S238" s="7">
        <f t="shared" ref="S238" si="2234">IF(S235=0,0,+Q238)</f>
        <v>0</v>
      </c>
      <c r="T238" s="7">
        <f>IF($C$10=$I$2,SUM(L238:S238)*$C$6/12,0)</f>
        <v>0</v>
      </c>
      <c r="U238" s="7">
        <f t="shared" ref="U238" si="2235">IF(U235=0,0,+S238)</f>
        <v>0</v>
      </c>
      <c r="V238" s="7">
        <f>IF($C$10=$I$2,SUM(L238:U238)*$C$6/12,0)</f>
        <v>0</v>
      </c>
      <c r="W238" s="7">
        <f t="shared" ref="W238" si="2236">IF(W235=0,0,+U238)</f>
        <v>0</v>
      </c>
      <c r="X238" s="7">
        <f>IF($C$10=$I$2,SUM(L238:W238)*$C$6/12,0)</f>
        <v>0</v>
      </c>
      <c r="Y238" s="7">
        <f t="shared" ref="Y238" si="2237">IF(Y235=0,0,+W238)</f>
        <v>0</v>
      </c>
      <c r="Z238" s="7">
        <f>IF($C$10=$I$2,SUM(L238:Y238)*$C$6/12,0)</f>
        <v>0</v>
      </c>
      <c r="AA238" s="7">
        <f t="shared" ref="AA238" si="2238">IF(AA235=0,0,+Y238)</f>
        <v>0</v>
      </c>
      <c r="AB238" s="7">
        <f>IF($C$10=$I$2,SUM(L238:AA238)*$C$6/12,0)</f>
        <v>0</v>
      </c>
      <c r="AC238" s="7">
        <f t="shared" ref="AC238" si="2239">IF(AC235=0,0,+AA238)</f>
        <v>0</v>
      </c>
      <c r="AD238" s="7">
        <f>IF($C$10=$I$2,SUM(L238:AC238)*$C$6/12,0)</f>
        <v>0</v>
      </c>
      <c r="AE238" s="7">
        <f t="shared" ref="AE238" si="2240">IF(AE235=0,0,+AC238)</f>
        <v>0</v>
      </c>
      <c r="AF238" s="7">
        <f>IF($C$10=$I$2,SUM(L238:AE238)*$C$6/12,0)</f>
        <v>0</v>
      </c>
      <c r="AG238" s="7">
        <f t="shared" ref="AG238" si="2241">IF(AG235=0,0,+AE238)</f>
        <v>0</v>
      </c>
      <c r="AH238" s="7">
        <f>IF($C$10=$I$2,SUM(L238:AG238)*$C$6/12,0)</f>
        <v>0</v>
      </c>
      <c r="AI238" s="7">
        <f t="shared" ref="AI238" si="2242">IF(AI235=0,0,+AG238)</f>
        <v>0</v>
      </c>
      <c r="AJ238" s="7">
        <f>IF($C$10=$I$2,SUM(L238:AI238)*$C$6/12,0)</f>
        <v>0</v>
      </c>
      <c r="AK238" s="7">
        <f t="shared" ref="AK238" si="2243">IF(AK235=0,0,+AI238)</f>
        <v>0</v>
      </c>
      <c r="AL238" s="7">
        <f>IF($C$10=$I$2,SUM(L238:AK238)*$C$6/12,IF($C$10=$I$3,(L238+O238)*$C$6,0))</f>
        <v>0</v>
      </c>
      <c r="AM238" s="7">
        <f t="shared" ref="AM238" si="2244">SUM(L238:AL238)</f>
        <v>0</v>
      </c>
      <c r="AN238" s="6">
        <f t="shared" ref="AN238" si="2245">+P238+R238+T238+V238+X238+Z238+AB238+AD238+AF238+AH238+AJ238+AL238</f>
        <v>0</v>
      </c>
      <c r="AO238" s="6">
        <f>+AO235+O238+Q238+S238+U238+W238+Y238+AA238+AC238+AE238+AG238+AI238+AK238</f>
        <v>0</v>
      </c>
      <c r="AP238" s="6">
        <f>+AP235+(AP235*$C$5)</f>
        <v>0</v>
      </c>
      <c r="AQ238" s="6">
        <f>+AP238-(AP238*$C$7)</f>
        <v>0</v>
      </c>
      <c r="AR238" s="22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23"/>
      <c r="BU238" s="23"/>
      <c r="BV238" s="23"/>
      <c r="BW238" s="23"/>
      <c r="BX238" s="23"/>
      <c r="BY238" s="23"/>
      <c r="BZ238" s="23"/>
      <c r="CA238" s="23"/>
      <c r="CB238" s="23"/>
    </row>
    <row r="239" spans="7:80" s="19" customFormat="1" x14ac:dyDescent="0.25">
      <c r="G239" s="22" t="s">
        <v>16</v>
      </c>
      <c r="H239" s="9"/>
      <c r="I239" s="21">
        <f t="shared" ref="I239" si="2246">IF(O239=$C$11,P239,IF($C$11=Q239,R239,IF(S239=$C$11,T239,IF(U239=$C$11,V239,IF(W239=$C$11,X239,IF(Y239=$C$11,Z239,IF(AA239=$C$11,AB239,IF(AC239=$C$11,AD239,IF(AE239=$C$11,AF239,IF(AG239=$C$11,AH239,IF(AI239=$C$11,AJ239,IF($C$11=AK239,AL239,0))))))))))))</f>
        <v>0</v>
      </c>
      <c r="J239" s="21"/>
      <c r="K239" s="5"/>
      <c r="L239" s="21"/>
      <c r="M239" s="26"/>
      <c r="N239" s="26"/>
      <c r="O239" s="15">
        <f t="shared" ref="O239" si="2247">+O236+12</f>
        <v>877</v>
      </c>
      <c r="P239" s="21">
        <f>SUM($L238:P238)</f>
        <v>0</v>
      </c>
      <c r="Q239" s="15">
        <f t="shared" ref="Q239" si="2248">+O239+1</f>
        <v>878</v>
      </c>
      <c r="R239" s="21">
        <f>SUM($L238:R238)</f>
        <v>0</v>
      </c>
      <c r="S239" s="15">
        <f t="shared" ref="S239" si="2249">+Q239+1</f>
        <v>879</v>
      </c>
      <c r="T239" s="21">
        <f>SUM($L238:T238)</f>
        <v>0</v>
      </c>
      <c r="U239" s="15">
        <f t="shared" ref="U239" si="2250">+S239+1</f>
        <v>880</v>
      </c>
      <c r="V239" s="21">
        <f>SUM($L238:V238)</f>
        <v>0</v>
      </c>
      <c r="W239" s="15">
        <f t="shared" ref="W239" si="2251">+U239+1</f>
        <v>881</v>
      </c>
      <c r="X239" s="21">
        <f>SUM($L238:X238)</f>
        <v>0</v>
      </c>
      <c r="Y239" s="15">
        <f t="shared" ref="Y239" si="2252">+W239+1</f>
        <v>882</v>
      </c>
      <c r="Z239" s="21">
        <f>SUM($L238:Z238)</f>
        <v>0</v>
      </c>
      <c r="AA239" s="15">
        <f t="shared" ref="AA239" si="2253">+Y239+1</f>
        <v>883</v>
      </c>
      <c r="AB239" s="21">
        <f>SUM($L238:AB238)</f>
        <v>0</v>
      </c>
      <c r="AC239" s="15">
        <f t="shared" ref="AC239" si="2254">+AA239+1</f>
        <v>884</v>
      </c>
      <c r="AD239" s="21">
        <f>SUM($L238:AD238)</f>
        <v>0</v>
      </c>
      <c r="AE239" s="15">
        <f t="shared" ref="AE239" si="2255">+AC239+1</f>
        <v>885</v>
      </c>
      <c r="AF239" s="21">
        <f>SUM($L238:AF238)</f>
        <v>0</v>
      </c>
      <c r="AG239" s="15">
        <f t="shared" ref="AG239" si="2256">+AE239+1</f>
        <v>886</v>
      </c>
      <c r="AH239" s="21">
        <f>SUM($L238:AH238)</f>
        <v>0</v>
      </c>
      <c r="AI239" s="15">
        <f t="shared" ref="AI239" si="2257">+AG239+1</f>
        <v>887</v>
      </c>
      <c r="AJ239" s="21">
        <f>SUM($L238:AJ238)</f>
        <v>0</v>
      </c>
      <c r="AK239" s="15">
        <f t="shared" ref="AK239" si="2258">+AI239+1</f>
        <v>888</v>
      </c>
      <c r="AL239" s="21">
        <f>SUM($L238:AL238)</f>
        <v>0</v>
      </c>
      <c r="AM239" s="21"/>
      <c r="AN239" s="20"/>
      <c r="AO239" s="20"/>
      <c r="AP239" s="20"/>
      <c r="AQ239" s="20"/>
      <c r="AR239" s="22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23"/>
      <c r="BU239" s="23"/>
      <c r="BV239" s="23"/>
      <c r="BW239" s="23"/>
      <c r="BX239" s="23"/>
      <c r="BY239" s="23"/>
      <c r="BZ239" s="23"/>
      <c r="CA239" s="23"/>
      <c r="CB239" s="23"/>
    </row>
    <row r="240" spans="7:80" s="19" customFormat="1" x14ac:dyDescent="0.25">
      <c r="G240" s="25" t="s">
        <v>17</v>
      </c>
      <c r="H240" s="28">
        <f t="shared" ref="H240" si="2259">IF(O239=$C$11,P240,IF($C$11=Q239,R240,IF(S239=$C$11,T240,IF(U239=$C$11,V240,IF(W239=$C$11,X240,IF(Y239=$C$11,Z240,IF(AA239=$C$11,AB240,IF(AC239=$C$11,AD240,IF(AE239=$C$11,AF240,IF(AG239=$C$11,AH240,IF(AI239=$C$11,AJ240,IF($C$11=AK239,AL240,0))))))))))))</f>
        <v>0</v>
      </c>
      <c r="I240" s="31"/>
      <c r="J240" s="32"/>
      <c r="K240" s="31"/>
      <c r="L240" s="28"/>
      <c r="M240" s="26">
        <f t="shared" ref="M240" si="2260">+AN235</f>
        <v>0</v>
      </c>
      <c r="N240" s="26"/>
      <c r="O240" s="27">
        <f t="shared" ref="O240" si="2261">+O238</f>
        <v>0</v>
      </c>
      <c r="P240" s="28">
        <f t="shared" ref="P240" si="2262">+M240+P238</f>
        <v>0</v>
      </c>
      <c r="Q240" s="27">
        <f t="shared" ref="Q240:AL240" si="2263">+Q238+O240</f>
        <v>0</v>
      </c>
      <c r="R240" s="28">
        <f t="shared" si="2263"/>
        <v>0</v>
      </c>
      <c r="S240" s="27">
        <f t="shared" si="2263"/>
        <v>0</v>
      </c>
      <c r="T240" s="28">
        <f t="shared" si="2263"/>
        <v>0</v>
      </c>
      <c r="U240" s="27">
        <f t="shared" si="2263"/>
        <v>0</v>
      </c>
      <c r="V240" s="28">
        <f t="shared" si="2263"/>
        <v>0</v>
      </c>
      <c r="W240" s="27">
        <f t="shared" si="2263"/>
        <v>0</v>
      </c>
      <c r="X240" s="28">
        <f t="shared" si="2263"/>
        <v>0</v>
      </c>
      <c r="Y240" s="27">
        <f t="shared" si="2263"/>
        <v>0</v>
      </c>
      <c r="Z240" s="28">
        <f t="shared" si="2263"/>
        <v>0</v>
      </c>
      <c r="AA240" s="27">
        <f t="shared" si="2263"/>
        <v>0</v>
      </c>
      <c r="AB240" s="28">
        <f t="shared" si="2263"/>
        <v>0</v>
      </c>
      <c r="AC240" s="27">
        <f t="shared" si="2263"/>
        <v>0</v>
      </c>
      <c r="AD240" s="28">
        <f t="shared" si="2263"/>
        <v>0</v>
      </c>
      <c r="AE240" s="27">
        <f t="shared" si="2263"/>
        <v>0</v>
      </c>
      <c r="AF240" s="28">
        <f t="shared" si="2263"/>
        <v>0</v>
      </c>
      <c r="AG240" s="27">
        <f t="shared" si="2263"/>
        <v>0</v>
      </c>
      <c r="AH240" s="28">
        <f t="shared" si="2263"/>
        <v>0</v>
      </c>
      <c r="AI240" s="27">
        <f t="shared" si="2263"/>
        <v>0</v>
      </c>
      <c r="AJ240" s="28">
        <f t="shared" si="2263"/>
        <v>0</v>
      </c>
      <c r="AK240" s="27">
        <f t="shared" si="2263"/>
        <v>0</v>
      </c>
      <c r="AL240" s="28">
        <f t="shared" si="2263"/>
        <v>0</v>
      </c>
      <c r="AM240" s="28"/>
      <c r="AN240" s="26"/>
      <c r="AO240" s="26"/>
      <c r="AP240" s="20"/>
      <c r="AQ240" s="20"/>
      <c r="AR240" s="22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23"/>
      <c r="BU240" s="23"/>
      <c r="BV240" s="23"/>
      <c r="BW240" s="23"/>
      <c r="BX240" s="23"/>
      <c r="BY240" s="23"/>
      <c r="BZ240" s="23"/>
      <c r="CA240" s="23"/>
      <c r="CB240" s="23"/>
    </row>
    <row r="241" spans="7:80" s="19" customFormat="1" x14ac:dyDescent="0.25">
      <c r="G241" s="8"/>
      <c r="H241" s="10"/>
      <c r="I241" s="21"/>
      <c r="J241" s="21"/>
      <c r="K241" s="3">
        <f t="shared" ref="K241" si="2264">+K238+1</f>
        <v>75</v>
      </c>
      <c r="L241" s="7">
        <f t="shared" ref="L241" si="2265">+AM238</f>
        <v>0</v>
      </c>
      <c r="M241" s="26"/>
      <c r="N241" s="26"/>
      <c r="O241" s="7">
        <f t="shared" ref="O241" si="2266">IF($C$5=0,O238,O238+(O238*$C$5))</f>
        <v>0</v>
      </c>
      <c r="P241" s="7">
        <f>IF($C$10=$I$2,+(L241+O241)*$C$6/12,0)</f>
        <v>0</v>
      </c>
      <c r="Q241" s="7">
        <f t="shared" ref="Q241" si="2267">IF(Q238=0,0,+O241)</f>
        <v>0</v>
      </c>
      <c r="R241" s="7">
        <f>IF($C$10=$I$2,+SUM(L241:Q241)*$C$6/12,0)</f>
        <v>0</v>
      </c>
      <c r="S241" s="7">
        <f t="shared" ref="S241" si="2268">IF(S238=0,0,+Q241)</f>
        <v>0</v>
      </c>
      <c r="T241" s="7">
        <f>IF($C$10=$I$2,SUM(L241:S241)*$C$6/12,0)</f>
        <v>0</v>
      </c>
      <c r="U241" s="7">
        <f t="shared" ref="U241" si="2269">IF(U238=0,0,+S241)</f>
        <v>0</v>
      </c>
      <c r="V241" s="7">
        <f>IF($C$10=$I$2,SUM(L241:U241)*$C$6/12,0)</f>
        <v>0</v>
      </c>
      <c r="W241" s="7">
        <f t="shared" ref="W241" si="2270">IF(W238=0,0,+U241)</f>
        <v>0</v>
      </c>
      <c r="X241" s="7">
        <f>IF($C$10=$I$2,SUM(L241:W241)*$C$6/12,0)</f>
        <v>0</v>
      </c>
      <c r="Y241" s="7">
        <f t="shared" ref="Y241" si="2271">IF(Y238=0,0,+W241)</f>
        <v>0</v>
      </c>
      <c r="Z241" s="7">
        <f>IF($C$10=$I$2,SUM(L241:Y241)*$C$6/12,0)</f>
        <v>0</v>
      </c>
      <c r="AA241" s="7">
        <f t="shared" ref="AA241" si="2272">IF(AA238=0,0,+Y241)</f>
        <v>0</v>
      </c>
      <c r="AB241" s="7">
        <f>IF($C$10=$I$2,SUM(L241:AA241)*$C$6/12,0)</f>
        <v>0</v>
      </c>
      <c r="AC241" s="7">
        <f t="shared" ref="AC241" si="2273">IF(AC238=0,0,+AA241)</f>
        <v>0</v>
      </c>
      <c r="AD241" s="7">
        <f>IF($C$10=$I$2,SUM(L241:AC241)*$C$6/12,0)</f>
        <v>0</v>
      </c>
      <c r="AE241" s="7">
        <f t="shared" ref="AE241" si="2274">IF(AE238=0,0,+AC241)</f>
        <v>0</v>
      </c>
      <c r="AF241" s="7">
        <f>IF($C$10=$I$2,SUM(L241:AE241)*$C$6/12,0)</f>
        <v>0</v>
      </c>
      <c r="AG241" s="7">
        <f t="shared" ref="AG241" si="2275">IF(AG238=0,0,+AE241)</f>
        <v>0</v>
      </c>
      <c r="AH241" s="7">
        <f>IF($C$10=$I$2,SUM(L241:AG241)*$C$6/12,0)</f>
        <v>0</v>
      </c>
      <c r="AI241" s="7">
        <f t="shared" ref="AI241" si="2276">IF(AI238=0,0,+AG241)</f>
        <v>0</v>
      </c>
      <c r="AJ241" s="7">
        <f>IF($C$10=$I$2,SUM(L241:AI241)*$C$6/12,0)</f>
        <v>0</v>
      </c>
      <c r="AK241" s="7">
        <f t="shared" ref="AK241" si="2277">IF(AK238=0,0,+AI241)</f>
        <v>0</v>
      </c>
      <c r="AL241" s="7">
        <f>IF($C$10=$I$2,SUM(L241:AK241)*$C$6/12,IF($C$10=$I$3,(L241+O241)*$C$6,0))</f>
        <v>0</v>
      </c>
      <c r="AM241" s="7">
        <f t="shared" ref="AM241" si="2278">SUM(L241:AL241)</f>
        <v>0</v>
      </c>
      <c r="AN241" s="6">
        <f t="shared" ref="AN241" si="2279">+P241+R241+T241+V241+X241+Z241+AB241+AD241+AF241+AH241+AJ241+AL241</f>
        <v>0</v>
      </c>
      <c r="AO241" s="6">
        <f>+AO238+O241+Q241+S241+U241+W241+Y241+AA241+AC241+AE241+AG241+AI241+AK241</f>
        <v>0</v>
      </c>
      <c r="AP241" s="6">
        <f>+AP238+(AP238*$C$5)</f>
        <v>0</v>
      </c>
      <c r="AQ241" s="6">
        <f>+AP241-(AP241*$C$7)</f>
        <v>0</v>
      </c>
      <c r="AR241" s="22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23"/>
      <c r="BU241" s="23"/>
      <c r="BV241" s="23"/>
      <c r="BW241" s="23"/>
      <c r="BX241" s="23"/>
      <c r="BY241" s="23"/>
      <c r="BZ241" s="23"/>
      <c r="CA241" s="23"/>
      <c r="CB241" s="23"/>
    </row>
    <row r="242" spans="7:80" s="19" customFormat="1" x14ac:dyDescent="0.25">
      <c r="G242" s="22" t="s">
        <v>16</v>
      </c>
      <c r="H242" s="9"/>
      <c r="I242" s="21">
        <f t="shared" ref="I242" si="2280">IF(O242=$C$11,P242,IF($C$11=Q242,R242,IF(S242=$C$11,T242,IF(U242=$C$11,V242,IF(W242=$C$11,X242,IF(Y242=$C$11,Z242,IF(AA242=$C$11,AB242,IF(AC242=$C$11,AD242,IF(AE242=$C$11,AF242,IF(AG242=$C$11,AH242,IF(AI242=$C$11,AJ242,IF($C$11=AK242,AL242,0))))))))))))</f>
        <v>0</v>
      </c>
      <c r="J242" s="21"/>
      <c r="K242" s="5"/>
      <c r="L242" s="21"/>
      <c r="M242" s="26"/>
      <c r="N242" s="26"/>
      <c r="O242" s="15">
        <f t="shared" ref="O242" si="2281">+O239+12</f>
        <v>889</v>
      </c>
      <c r="P242" s="21">
        <f>SUM($L241:P241)</f>
        <v>0</v>
      </c>
      <c r="Q242" s="15">
        <f t="shared" ref="Q242" si="2282">+O242+1</f>
        <v>890</v>
      </c>
      <c r="R242" s="21">
        <f>SUM($L241:R241)</f>
        <v>0</v>
      </c>
      <c r="S242" s="15">
        <f t="shared" ref="S242" si="2283">+Q242+1</f>
        <v>891</v>
      </c>
      <c r="T242" s="21">
        <f>SUM($L241:T241)</f>
        <v>0</v>
      </c>
      <c r="U242" s="15">
        <f t="shared" ref="U242" si="2284">+S242+1</f>
        <v>892</v>
      </c>
      <c r="V242" s="21">
        <f>SUM($L241:V241)</f>
        <v>0</v>
      </c>
      <c r="W242" s="15">
        <f t="shared" ref="W242" si="2285">+U242+1</f>
        <v>893</v>
      </c>
      <c r="X242" s="21">
        <f>SUM($L241:X241)</f>
        <v>0</v>
      </c>
      <c r="Y242" s="15">
        <f t="shared" ref="Y242" si="2286">+W242+1</f>
        <v>894</v>
      </c>
      <c r="Z242" s="21">
        <f>SUM($L241:Z241)</f>
        <v>0</v>
      </c>
      <c r="AA242" s="15">
        <f t="shared" ref="AA242" si="2287">+Y242+1</f>
        <v>895</v>
      </c>
      <c r="AB242" s="21">
        <f>SUM($L241:AB241)</f>
        <v>0</v>
      </c>
      <c r="AC242" s="15">
        <f t="shared" ref="AC242" si="2288">+AA242+1</f>
        <v>896</v>
      </c>
      <c r="AD242" s="21">
        <f>SUM($L241:AD241)</f>
        <v>0</v>
      </c>
      <c r="AE242" s="15">
        <f t="shared" ref="AE242" si="2289">+AC242+1</f>
        <v>897</v>
      </c>
      <c r="AF242" s="21">
        <f>SUM($L241:AF241)</f>
        <v>0</v>
      </c>
      <c r="AG242" s="15">
        <f t="shared" ref="AG242" si="2290">+AE242+1</f>
        <v>898</v>
      </c>
      <c r="AH242" s="21">
        <f>SUM($L241:AH241)</f>
        <v>0</v>
      </c>
      <c r="AI242" s="15">
        <f t="shared" ref="AI242" si="2291">+AG242+1</f>
        <v>899</v>
      </c>
      <c r="AJ242" s="21">
        <f>SUM($L241:AJ241)</f>
        <v>0</v>
      </c>
      <c r="AK242" s="15">
        <f t="shared" ref="AK242" si="2292">+AI242+1</f>
        <v>900</v>
      </c>
      <c r="AL242" s="21">
        <f>SUM($L241:AL241)</f>
        <v>0</v>
      </c>
      <c r="AM242" s="21"/>
      <c r="AN242" s="20"/>
      <c r="AO242" s="20"/>
      <c r="AP242" s="20"/>
      <c r="AQ242" s="20"/>
      <c r="AR242" s="22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23"/>
      <c r="BU242" s="23"/>
      <c r="BV242" s="23"/>
      <c r="BW242" s="23"/>
      <c r="BX242" s="23"/>
      <c r="BY242" s="23"/>
      <c r="BZ242" s="23"/>
      <c r="CA242" s="23"/>
      <c r="CB242" s="23"/>
    </row>
    <row r="243" spans="7:80" s="19" customFormat="1" x14ac:dyDescent="0.25">
      <c r="G243" s="25" t="s">
        <v>17</v>
      </c>
      <c r="H243" s="28">
        <f t="shared" ref="H243" si="2293">IF(O242=$C$11,P243,IF($C$11=Q242,R243,IF(S242=$C$11,T243,IF(U242=$C$11,V243,IF(W242=$C$11,X243,IF(Y242=$C$11,Z243,IF(AA242=$C$11,AB243,IF(AC242=$C$11,AD243,IF(AE242=$C$11,AF243,IF(AG242=$C$11,AH243,IF(AI242=$C$11,AJ243,IF($C$11=AK242,AL243,0))))))))))))</f>
        <v>0</v>
      </c>
      <c r="I243" s="31"/>
      <c r="J243" s="32"/>
      <c r="K243" s="31"/>
      <c r="L243" s="28"/>
      <c r="M243" s="26">
        <f t="shared" ref="M243" si="2294">+AN238</f>
        <v>0</v>
      </c>
      <c r="N243" s="26"/>
      <c r="O243" s="27">
        <f t="shared" ref="O243" si="2295">+O241</f>
        <v>0</v>
      </c>
      <c r="P243" s="28">
        <f t="shared" ref="P243" si="2296">+M243+P241</f>
        <v>0</v>
      </c>
      <c r="Q243" s="27">
        <f t="shared" ref="Q243:AL243" si="2297">+Q241+O243</f>
        <v>0</v>
      </c>
      <c r="R243" s="28">
        <f t="shared" si="2297"/>
        <v>0</v>
      </c>
      <c r="S243" s="27">
        <f t="shared" si="2297"/>
        <v>0</v>
      </c>
      <c r="T243" s="28">
        <f t="shared" si="2297"/>
        <v>0</v>
      </c>
      <c r="U243" s="27">
        <f t="shared" si="2297"/>
        <v>0</v>
      </c>
      <c r="V243" s="28">
        <f t="shared" si="2297"/>
        <v>0</v>
      </c>
      <c r="W243" s="27">
        <f t="shared" si="2297"/>
        <v>0</v>
      </c>
      <c r="X243" s="28">
        <f t="shared" si="2297"/>
        <v>0</v>
      </c>
      <c r="Y243" s="27">
        <f t="shared" si="2297"/>
        <v>0</v>
      </c>
      <c r="Z243" s="28">
        <f t="shared" si="2297"/>
        <v>0</v>
      </c>
      <c r="AA243" s="27">
        <f t="shared" si="2297"/>
        <v>0</v>
      </c>
      <c r="AB243" s="28">
        <f t="shared" si="2297"/>
        <v>0</v>
      </c>
      <c r="AC243" s="27">
        <f t="shared" si="2297"/>
        <v>0</v>
      </c>
      <c r="AD243" s="28">
        <f t="shared" si="2297"/>
        <v>0</v>
      </c>
      <c r="AE243" s="27">
        <f t="shared" si="2297"/>
        <v>0</v>
      </c>
      <c r="AF243" s="28">
        <f t="shared" si="2297"/>
        <v>0</v>
      </c>
      <c r="AG243" s="27">
        <f t="shared" si="2297"/>
        <v>0</v>
      </c>
      <c r="AH243" s="28">
        <f t="shared" si="2297"/>
        <v>0</v>
      </c>
      <c r="AI243" s="27">
        <f t="shared" si="2297"/>
        <v>0</v>
      </c>
      <c r="AJ243" s="28">
        <f t="shared" si="2297"/>
        <v>0</v>
      </c>
      <c r="AK243" s="27">
        <f t="shared" si="2297"/>
        <v>0</v>
      </c>
      <c r="AL243" s="28">
        <f t="shared" si="2297"/>
        <v>0</v>
      </c>
      <c r="AM243" s="28"/>
      <c r="AN243" s="26"/>
      <c r="AO243" s="26"/>
      <c r="AP243" s="20"/>
      <c r="AQ243" s="20"/>
      <c r="AR243" s="22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23"/>
      <c r="BU243" s="23"/>
      <c r="BV243" s="23"/>
      <c r="BW243" s="23"/>
      <c r="BX243" s="23"/>
      <c r="BY243" s="23"/>
      <c r="BZ243" s="23"/>
      <c r="CA243" s="23"/>
      <c r="CB243" s="23"/>
    </row>
    <row r="244" spans="7:80" s="19" customFormat="1" x14ac:dyDescent="0.25">
      <c r="G244" s="8"/>
      <c r="H244" s="10"/>
      <c r="I244" s="21"/>
      <c r="J244" s="21"/>
      <c r="K244" s="3">
        <f t="shared" ref="K244" si="2298">+K241+1</f>
        <v>76</v>
      </c>
      <c r="L244" s="7">
        <f t="shared" ref="L244" si="2299">+AM241</f>
        <v>0</v>
      </c>
      <c r="M244" s="26"/>
      <c r="N244" s="26"/>
      <c r="O244" s="7">
        <f t="shared" ref="O244" si="2300">IF($C$5=0,O241,O241+(O241*$C$5))</f>
        <v>0</v>
      </c>
      <c r="P244" s="7">
        <f>IF($C$10=$I$2,+(L244+O244)*$C$6/12,0)</f>
        <v>0</v>
      </c>
      <c r="Q244" s="7">
        <f t="shared" ref="Q244" si="2301">IF(Q241=0,0,+O244)</f>
        <v>0</v>
      </c>
      <c r="R244" s="7">
        <f>IF($C$10=$I$2,+SUM(L244:Q244)*$C$6/12,0)</f>
        <v>0</v>
      </c>
      <c r="S244" s="7">
        <f t="shared" ref="S244" si="2302">IF(S241=0,0,+Q244)</f>
        <v>0</v>
      </c>
      <c r="T244" s="7">
        <f>IF($C$10=$I$2,SUM(L244:S244)*$C$6/12,0)</f>
        <v>0</v>
      </c>
      <c r="U244" s="7">
        <f t="shared" ref="U244" si="2303">IF(U241=0,0,+S244)</f>
        <v>0</v>
      </c>
      <c r="V244" s="7">
        <f>IF($C$10=$I$2,SUM(L244:U244)*$C$6/12,0)</f>
        <v>0</v>
      </c>
      <c r="W244" s="7">
        <f t="shared" ref="W244" si="2304">IF(W241=0,0,+U244)</f>
        <v>0</v>
      </c>
      <c r="X244" s="7">
        <f>IF($C$10=$I$2,SUM(L244:W244)*$C$6/12,0)</f>
        <v>0</v>
      </c>
      <c r="Y244" s="7">
        <f t="shared" ref="Y244" si="2305">IF(Y241=0,0,+W244)</f>
        <v>0</v>
      </c>
      <c r="Z244" s="7">
        <f>IF($C$10=$I$2,SUM(L244:Y244)*$C$6/12,0)</f>
        <v>0</v>
      </c>
      <c r="AA244" s="7">
        <f t="shared" ref="AA244" si="2306">IF(AA241=0,0,+Y244)</f>
        <v>0</v>
      </c>
      <c r="AB244" s="7">
        <f>IF($C$10=$I$2,SUM(L244:AA244)*$C$6/12,0)</f>
        <v>0</v>
      </c>
      <c r="AC244" s="7">
        <f t="shared" ref="AC244" si="2307">IF(AC241=0,0,+AA244)</f>
        <v>0</v>
      </c>
      <c r="AD244" s="7">
        <f>IF($C$10=$I$2,SUM(L244:AC244)*$C$6/12,0)</f>
        <v>0</v>
      </c>
      <c r="AE244" s="7">
        <f t="shared" ref="AE244" si="2308">IF(AE241=0,0,+AC244)</f>
        <v>0</v>
      </c>
      <c r="AF244" s="7">
        <f>IF($C$10=$I$2,SUM(L244:AE244)*$C$6/12,0)</f>
        <v>0</v>
      </c>
      <c r="AG244" s="7">
        <f t="shared" ref="AG244" si="2309">IF(AG241=0,0,+AE244)</f>
        <v>0</v>
      </c>
      <c r="AH244" s="7">
        <f>IF($C$10=$I$2,SUM(L244:AG244)*$C$6/12,0)</f>
        <v>0</v>
      </c>
      <c r="AI244" s="7">
        <f t="shared" ref="AI244" si="2310">IF(AI241=0,0,+AG244)</f>
        <v>0</v>
      </c>
      <c r="AJ244" s="7">
        <f>IF($C$10=$I$2,SUM(L244:AI244)*$C$6/12,0)</f>
        <v>0</v>
      </c>
      <c r="AK244" s="7">
        <f t="shared" ref="AK244" si="2311">IF(AK241=0,0,+AI244)</f>
        <v>0</v>
      </c>
      <c r="AL244" s="7">
        <f>IF($C$10=$I$2,SUM(L244:AK244)*$C$6/12,IF($C$10=$I$3,(L244+O244)*$C$6,0))</f>
        <v>0</v>
      </c>
      <c r="AM244" s="7">
        <f t="shared" ref="AM244" si="2312">SUM(L244:AL244)</f>
        <v>0</v>
      </c>
      <c r="AN244" s="6">
        <f t="shared" ref="AN244" si="2313">+P244+R244+T244+V244+X244+Z244+AB244+AD244+AF244+AH244+AJ244+AL244</f>
        <v>0</v>
      </c>
      <c r="AO244" s="6">
        <f>+AO241+O244+Q244+S244+U244+W244+Y244+AA244+AC244+AE244+AG244+AI244+AK244</f>
        <v>0</v>
      </c>
      <c r="AP244" s="6">
        <f>+AP241+(AP241*$C$5)</f>
        <v>0</v>
      </c>
      <c r="AQ244" s="6">
        <f>+AP244-(AP244*$C$7)</f>
        <v>0</v>
      </c>
      <c r="AR244" s="22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23"/>
      <c r="BU244" s="23"/>
      <c r="BV244" s="23"/>
      <c r="BW244" s="23"/>
      <c r="BX244" s="23"/>
      <c r="BY244" s="23"/>
      <c r="BZ244" s="23"/>
      <c r="CA244" s="23"/>
      <c r="CB244" s="23"/>
    </row>
    <row r="245" spans="7:80" s="19" customFormat="1" x14ac:dyDescent="0.25">
      <c r="G245" s="22" t="s">
        <v>16</v>
      </c>
      <c r="H245" s="9"/>
      <c r="I245" s="21">
        <f t="shared" ref="I245" si="2314">IF(O245=$C$11,P245,IF($C$11=Q245,R245,IF(S245=$C$11,T245,IF(U245=$C$11,V245,IF(W245=$C$11,X245,IF(Y245=$C$11,Z245,IF(AA245=$C$11,AB245,IF(AC245=$C$11,AD245,IF(AE245=$C$11,AF245,IF(AG245=$C$11,AH245,IF(AI245=$C$11,AJ245,IF($C$11=AK245,AL245,0))))))))))))</f>
        <v>0</v>
      </c>
      <c r="J245" s="21"/>
      <c r="K245" s="5"/>
      <c r="L245" s="21"/>
      <c r="M245" s="26"/>
      <c r="N245" s="26"/>
      <c r="O245" s="15">
        <f t="shared" ref="O245" si="2315">+O242+12</f>
        <v>901</v>
      </c>
      <c r="P245" s="21">
        <f>SUM($L244:P244)</f>
        <v>0</v>
      </c>
      <c r="Q245" s="15">
        <f t="shared" ref="Q245" si="2316">+O245+1</f>
        <v>902</v>
      </c>
      <c r="R245" s="21">
        <f>SUM($L244:R244)</f>
        <v>0</v>
      </c>
      <c r="S245" s="15">
        <f t="shared" ref="S245" si="2317">+Q245+1</f>
        <v>903</v>
      </c>
      <c r="T245" s="21">
        <f>SUM($L244:T244)</f>
        <v>0</v>
      </c>
      <c r="U245" s="15">
        <f t="shared" ref="U245" si="2318">+S245+1</f>
        <v>904</v>
      </c>
      <c r="V245" s="21">
        <f>SUM($L244:V244)</f>
        <v>0</v>
      </c>
      <c r="W245" s="15">
        <f t="shared" ref="W245" si="2319">+U245+1</f>
        <v>905</v>
      </c>
      <c r="X245" s="21">
        <f>SUM($L244:X244)</f>
        <v>0</v>
      </c>
      <c r="Y245" s="15">
        <f t="shared" ref="Y245" si="2320">+W245+1</f>
        <v>906</v>
      </c>
      <c r="Z245" s="21">
        <f>SUM($L244:Z244)</f>
        <v>0</v>
      </c>
      <c r="AA245" s="15">
        <f t="shared" ref="AA245" si="2321">+Y245+1</f>
        <v>907</v>
      </c>
      <c r="AB245" s="21">
        <f>SUM($L244:AB244)</f>
        <v>0</v>
      </c>
      <c r="AC245" s="15">
        <f t="shared" ref="AC245" si="2322">+AA245+1</f>
        <v>908</v>
      </c>
      <c r="AD245" s="21">
        <f>SUM($L244:AD244)</f>
        <v>0</v>
      </c>
      <c r="AE245" s="15">
        <f t="shared" ref="AE245" si="2323">+AC245+1</f>
        <v>909</v>
      </c>
      <c r="AF245" s="21">
        <f>SUM($L244:AF244)</f>
        <v>0</v>
      </c>
      <c r="AG245" s="15">
        <f t="shared" ref="AG245" si="2324">+AE245+1</f>
        <v>910</v>
      </c>
      <c r="AH245" s="21">
        <f>SUM($L244:AH244)</f>
        <v>0</v>
      </c>
      <c r="AI245" s="15">
        <f t="shared" ref="AI245" si="2325">+AG245+1</f>
        <v>911</v>
      </c>
      <c r="AJ245" s="21">
        <f>SUM($L244:AJ244)</f>
        <v>0</v>
      </c>
      <c r="AK245" s="15">
        <f t="shared" ref="AK245" si="2326">+AI245+1</f>
        <v>912</v>
      </c>
      <c r="AL245" s="21">
        <f>SUM($L244:AL244)</f>
        <v>0</v>
      </c>
      <c r="AM245" s="21"/>
      <c r="AN245" s="20"/>
      <c r="AO245" s="20"/>
      <c r="AP245" s="20"/>
      <c r="AQ245" s="20"/>
      <c r="AR245" s="22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23"/>
      <c r="BU245" s="23"/>
      <c r="BV245" s="23"/>
      <c r="BW245" s="23"/>
      <c r="BX245" s="23"/>
      <c r="BY245" s="23"/>
      <c r="BZ245" s="23"/>
      <c r="CA245" s="23"/>
      <c r="CB245" s="23"/>
    </row>
    <row r="246" spans="7:80" s="19" customFormat="1" x14ac:dyDescent="0.25">
      <c r="G246" s="25" t="s">
        <v>17</v>
      </c>
      <c r="H246" s="28">
        <f t="shared" ref="H246" si="2327">IF(O245=$C$11,P246,IF($C$11=Q245,R246,IF(S245=$C$11,T246,IF(U245=$C$11,V246,IF(W245=$C$11,X246,IF(Y245=$C$11,Z246,IF(AA245=$C$11,AB246,IF(AC245=$C$11,AD246,IF(AE245=$C$11,AF246,IF(AG245=$C$11,AH246,IF(AI245=$C$11,AJ246,IF($C$11=AK245,AL246,0))))))))))))</f>
        <v>0</v>
      </c>
      <c r="I246" s="31"/>
      <c r="J246" s="32"/>
      <c r="K246" s="31"/>
      <c r="L246" s="28"/>
      <c r="M246" s="26">
        <f t="shared" ref="M246" si="2328">+AN241</f>
        <v>0</v>
      </c>
      <c r="N246" s="26"/>
      <c r="O246" s="27">
        <f t="shared" ref="O246" si="2329">+O244</f>
        <v>0</v>
      </c>
      <c r="P246" s="28">
        <f t="shared" ref="P246" si="2330">+M246+P244</f>
        <v>0</v>
      </c>
      <c r="Q246" s="27">
        <f t="shared" ref="Q246:AL246" si="2331">+Q244+O246</f>
        <v>0</v>
      </c>
      <c r="R246" s="28">
        <f t="shared" si="2331"/>
        <v>0</v>
      </c>
      <c r="S246" s="27">
        <f t="shared" si="2331"/>
        <v>0</v>
      </c>
      <c r="T246" s="28">
        <f t="shared" si="2331"/>
        <v>0</v>
      </c>
      <c r="U246" s="27">
        <f t="shared" si="2331"/>
        <v>0</v>
      </c>
      <c r="V246" s="28">
        <f t="shared" si="2331"/>
        <v>0</v>
      </c>
      <c r="W246" s="27">
        <f t="shared" si="2331"/>
        <v>0</v>
      </c>
      <c r="X246" s="28">
        <f t="shared" si="2331"/>
        <v>0</v>
      </c>
      <c r="Y246" s="27">
        <f t="shared" si="2331"/>
        <v>0</v>
      </c>
      <c r="Z246" s="28">
        <f t="shared" si="2331"/>
        <v>0</v>
      </c>
      <c r="AA246" s="27">
        <f t="shared" si="2331"/>
        <v>0</v>
      </c>
      <c r="AB246" s="28">
        <f t="shared" si="2331"/>
        <v>0</v>
      </c>
      <c r="AC246" s="27">
        <f t="shared" si="2331"/>
        <v>0</v>
      </c>
      <c r="AD246" s="28">
        <f t="shared" si="2331"/>
        <v>0</v>
      </c>
      <c r="AE246" s="27">
        <f t="shared" si="2331"/>
        <v>0</v>
      </c>
      <c r="AF246" s="28">
        <f t="shared" si="2331"/>
        <v>0</v>
      </c>
      <c r="AG246" s="27">
        <f t="shared" si="2331"/>
        <v>0</v>
      </c>
      <c r="AH246" s="28">
        <f t="shared" si="2331"/>
        <v>0</v>
      </c>
      <c r="AI246" s="27">
        <f t="shared" si="2331"/>
        <v>0</v>
      </c>
      <c r="AJ246" s="28">
        <f t="shared" si="2331"/>
        <v>0</v>
      </c>
      <c r="AK246" s="27">
        <f t="shared" si="2331"/>
        <v>0</v>
      </c>
      <c r="AL246" s="28">
        <f t="shared" si="2331"/>
        <v>0</v>
      </c>
      <c r="AM246" s="28"/>
      <c r="AN246" s="26"/>
      <c r="AO246" s="26"/>
      <c r="AP246" s="20"/>
      <c r="AQ246" s="20"/>
      <c r="AR246" s="22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23"/>
      <c r="BU246" s="23"/>
      <c r="BV246" s="23"/>
      <c r="BW246" s="23"/>
      <c r="BX246" s="23"/>
      <c r="BY246" s="23"/>
      <c r="BZ246" s="23"/>
      <c r="CA246" s="23"/>
      <c r="CB246" s="23"/>
    </row>
    <row r="247" spans="7:80" s="19" customFormat="1" x14ac:dyDescent="0.25">
      <c r="G247" s="8"/>
      <c r="H247" s="10"/>
      <c r="I247" s="21"/>
      <c r="J247" s="21"/>
      <c r="K247" s="3">
        <f t="shared" ref="K247" si="2332">+K244+1</f>
        <v>77</v>
      </c>
      <c r="L247" s="7">
        <f t="shared" ref="L247" si="2333">+AM244</f>
        <v>0</v>
      </c>
      <c r="M247" s="26"/>
      <c r="N247" s="26"/>
      <c r="O247" s="7">
        <f t="shared" ref="O247" si="2334">IF($C$5=0,O244,O244+(O244*$C$5))</f>
        <v>0</v>
      </c>
      <c r="P247" s="7">
        <f>IF($C$10=$I$2,+(L247+O247)*$C$6/12,0)</f>
        <v>0</v>
      </c>
      <c r="Q247" s="7">
        <f t="shared" ref="Q247" si="2335">IF(Q244=0,0,+O247)</f>
        <v>0</v>
      </c>
      <c r="R247" s="7">
        <f>IF($C$10=$I$2,+SUM(L247:Q247)*$C$6/12,0)</f>
        <v>0</v>
      </c>
      <c r="S247" s="7">
        <f t="shared" ref="S247" si="2336">IF(S244=0,0,+Q247)</f>
        <v>0</v>
      </c>
      <c r="T247" s="7">
        <f>IF($C$10=$I$2,SUM(L247:S247)*$C$6/12,0)</f>
        <v>0</v>
      </c>
      <c r="U247" s="7">
        <f t="shared" ref="U247" si="2337">IF(U244=0,0,+S247)</f>
        <v>0</v>
      </c>
      <c r="V247" s="7">
        <f>IF($C$10=$I$2,SUM(L247:U247)*$C$6/12,0)</f>
        <v>0</v>
      </c>
      <c r="W247" s="7">
        <f t="shared" ref="W247" si="2338">IF(W244=0,0,+U247)</f>
        <v>0</v>
      </c>
      <c r="X247" s="7">
        <f>IF($C$10=$I$2,SUM(L247:W247)*$C$6/12,0)</f>
        <v>0</v>
      </c>
      <c r="Y247" s="7">
        <f t="shared" ref="Y247" si="2339">IF(Y244=0,0,+W247)</f>
        <v>0</v>
      </c>
      <c r="Z247" s="7">
        <f>IF($C$10=$I$2,SUM(L247:Y247)*$C$6/12,0)</f>
        <v>0</v>
      </c>
      <c r="AA247" s="7">
        <f t="shared" ref="AA247" si="2340">IF(AA244=0,0,+Y247)</f>
        <v>0</v>
      </c>
      <c r="AB247" s="7">
        <f>IF($C$10=$I$2,SUM(L247:AA247)*$C$6/12,0)</f>
        <v>0</v>
      </c>
      <c r="AC247" s="7">
        <f t="shared" ref="AC247" si="2341">IF(AC244=0,0,+AA247)</f>
        <v>0</v>
      </c>
      <c r="AD247" s="7">
        <f>IF($C$10=$I$2,SUM(L247:AC247)*$C$6/12,0)</f>
        <v>0</v>
      </c>
      <c r="AE247" s="7">
        <f t="shared" ref="AE247" si="2342">IF(AE244=0,0,+AC247)</f>
        <v>0</v>
      </c>
      <c r="AF247" s="7">
        <f>IF($C$10=$I$2,SUM(L247:AE247)*$C$6/12,0)</f>
        <v>0</v>
      </c>
      <c r="AG247" s="7">
        <f t="shared" ref="AG247" si="2343">IF(AG244=0,0,+AE247)</f>
        <v>0</v>
      </c>
      <c r="AH247" s="7">
        <f>IF($C$10=$I$2,SUM(L247:AG247)*$C$6/12,0)</f>
        <v>0</v>
      </c>
      <c r="AI247" s="7">
        <f t="shared" ref="AI247" si="2344">IF(AI244=0,0,+AG247)</f>
        <v>0</v>
      </c>
      <c r="AJ247" s="7">
        <f>IF($C$10=$I$2,SUM(L247:AI247)*$C$6/12,0)</f>
        <v>0</v>
      </c>
      <c r="AK247" s="7">
        <f t="shared" ref="AK247" si="2345">IF(AK244=0,0,+AI247)</f>
        <v>0</v>
      </c>
      <c r="AL247" s="7">
        <f>IF($C$10=$I$2,SUM(L247:AK247)*$C$6/12,IF($C$10=$I$3,(L247+O247)*$C$6,0))</f>
        <v>0</v>
      </c>
      <c r="AM247" s="7">
        <f t="shared" ref="AM247" si="2346">SUM(L247:AL247)</f>
        <v>0</v>
      </c>
      <c r="AN247" s="6">
        <f t="shared" ref="AN247" si="2347">+P247+R247+T247+V247+X247+Z247+AB247+AD247+AF247+AH247+AJ247+AL247</f>
        <v>0</v>
      </c>
      <c r="AO247" s="6">
        <f>+AO244+O247+Q247+S247+U247+W247+Y247+AA247+AC247+AE247+AG247+AI247+AK247</f>
        <v>0</v>
      </c>
      <c r="AP247" s="6">
        <f>+AP244+(AP244*$C$5)</f>
        <v>0</v>
      </c>
      <c r="AQ247" s="6">
        <f>+AP247-(AP247*$C$7)</f>
        <v>0</v>
      </c>
      <c r="AR247" s="22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23"/>
      <c r="BU247" s="23"/>
      <c r="BV247" s="23"/>
      <c r="BW247" s="23"/>
      <c r="BX247" s="23"/>
      <c r="BY247" s="23"/>
      <c r="BZ247" s="23"/>
      <c r="CA247" s="23"/>
      <c r="CB247" s="23"/>
    </row>
    <row r="248" spans="7:80" s="19" customFormat="1" x14ac:dyDescent="0.25">
      <c r="G248" s="22" t="s">
        <v>16</v>
      </c>
      <c r="H248" s="9"/>
      <c r="I248" s="21">
        <f t="shared" ref="I248" si="2348">IF(O248=$C$11,P248,IF($C$11=Q248,R248,IF(S248=$C$11,T248,IF(U248=$C$11,V248,IF(W248=$C$11,X248,IF(Y248=$C$11,Z248,IF(AA248=$C$11,AB248,IF(AC248=$C$11,AD248,IF(AE248=$C$11,AF248,IF(AG248=$C$11,AH248,IF(AI248=$C$11,AJ248,IF($C$11=AK248,AL248,0))))))))))))</f>
        <v>0</v>
      </c>
      <c r="J248" s="21"/>
      <c r="K248" s="5"/>
      <c r="L248" s="21"/>
      <c r="M248" s="26"/>
      <c r="N248" s="26"/>
      <c r="O248" s="15">
        <f t="shared" ref="O248" si="2349">+O245+12</f>
        <v>913</v>
      </c>
      <c r="P248" s="21">
        <f>SUM($L247:P247)</f>
        <v>0</v>
      </c>
      <c r="Q248" s="15">
        <f t="shared" ref="Q248" si="2350">+O248+1</f>
        <v>914</v>
      </c>
      <c r="R248" s="21">
        <f>SUM($L247:R247)</f>
        <v>0</v>
      </c>
      <c r="S248" s="15">
        <f t="shared" ref="S248" si="2351">+Q248+1</f>
        <v>915</v>
      </c>
      <c r="T248" s="21">
        <f>SUM($L247:T247)</f>
        <v>0</v>
      </c>
      <c r="U248" s="15">
        <f t="shared" ref="U248" si="2352">+S248+1</f>
        <v>916</v>
      </c>
      <c r="V248" s="21">
        <f>SUM($L247:V247)</f>
        <v>0</v>
      </c>
      <c r="W248" s="15">
        <f t="shared" ref="W248" si="2353">+U248+1</f>
        <v>917</v>
      </c>
      <c r="X248" s="21">
        <f>SUM($L247:X247)</f>
        <v>0</v>
      </c>
      <c r="Y248" s="15">
        <f t="shared" ref="Y248" si="2354">+W248+1</f>
        <v>918</v>
      </c>
      <c r="Z248" s="21">
        <f>SUM($L247:Z247)</f>
        <v>0</v>
      </c>
      <c r="AA248" s="15">
        <f t="shared" ref="AA248" si="2355">+Y248+1</f>
        <v>919</v>
      </c>
      <c r="AB248" s="21">
        <f>SUM($L247:AB247)</f>
        <v>0</v>
      </c>
      <c r="AC248" s="15">
        <f t="shared" ref="AC248" si="2356">+AA248+1</f>
        <v>920</v>
      </c>
      <c r="AD248" s="21">
        <f>SUM($L247:AD247)</f>
        <v>0</v>
      </c>
      <c r="AE248" s="15">
        <f t="shared" ref="AE248" si="2357">+AC248+1</f>
        <v>921</v>
      </c>
      <c r="AF248" s="21">
        <f>SUM($L247:AF247)</f>
        <v>0</v>
      </c>
      <c r="AG248" s="15">
        <f t="shared" ref="AG248" si="2358">+AE248+1</f>
        <v>922</v>
      </c>
      <c r="AH248" s="21">
        <f>SUM($L247:AH247)</f>
        <v>0</v>
      </c>
      <c r="AI248" s="15">
        <f t="shared" ref="AI248" si="2359">+AG248+1</f>
        <v>923</v>
      </c>
      <c r="AJ248" s="21">
        <f>SUM($L247:AJ247)</f>
        <v>0</v>
      </c>
      <c r="AK248" s="15">
        <f t="shared" ref="AK248" si="2360">+AI248+1</f>
        <v>924</v>
      </c>
      <c r="AL248" s="21">
        <f>SUM($L247:AL247)</f>
        <v>0</v>
      </c>
      <c r="AM248" s="21"/>
      <c r="AN248" s="20"/>
      <c r="AO248" s="20"/>
      <c r="AP248" s="20"/>
      <c r="AQ248" s="20"/>
      <c r="AR248" s="22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23"/>
      <c r="BU248" s="23"/>
      <c r="BV248" s="23"/>
      <c r="BW248" s="23"/>
      <c r="BX248" s="23"/>
      <c r="BY248" s="23"/>
      <c r="BZ248" s="23"/>
      <c r="CA248" s="23"/>
      <c r="CB248" s="23"/>
    </row>
    <row r="249" spans="7:80" s="19" customFormat="1" x14ac:dyDescent="0.25">
      <c r="G249" s="25" t="s">
        <v>17</v>
      </c>
      <c r="H249" s="28">
        <f t="shared" ref="H249" si="2361">IF(O248=$C$11,P249,IF($C$11=Q248,R249,IF(S248=$C$11,T249,IF(U248=$C$11,V249,IF(W248=$C$11,X249,IF(Y248=$C$11,Z249,IF(AA248=$C$11,AB249,IF(AC248=$C$11,AD249,IF(AE248=$C$11,AF249,IF(AG248=$C$11,AH249,IF(AI248=$C$11,AJ249,IF($C$11=AK248,AL249,0))))))))))))</f>
        <v>0</v>
      </c>
      <c r="I249" s="31"/>
      <c r="J249" s="32"/>
      <c r="K249" s="31"/>
      <c r="L249" s="28"/>
      <c r="M249" s="26">
        <f t="shared" ref="M249" si="2362">+AN244</f>
        <v>0</v>
      </c>
      <c r="N249" s="26"/>
      <c r="O249" s="27">
        <f t="shared" ref="O249" si="2363">+O247</f>
        <v>0</v>
      </c>
      <c r="P249" s="28">
        <f t="shared" ref="P249" si="2364">+M249+P247</f>
        <v>0</v>
      </c>
      <c r="Q249" s="27">
        <f t="shared" ref="Q249:AL249" si="2365">+Q247+O249</f>
        <v>0</v>
      </c>
      <c r="R249" s="28">
        <f t="shared" si="2365"/>
        <v>0</v>
      </c>
      <c r="S249" s="27">
        <f t="shared" si="2365"/>
        <v>0</v>
      </c>
      <c r="T249" s="28">
        <f t="shared" si="2365"/>
        <v>0</v>
      </c>
      <c r="U249" s="27">
        <f t="shared" si="2365"/>
        <v>0</v>
      </c>
      <c r="V249" s="28">
        <f t="shared" si="2365"/>
        <v>0</v>
      </c>
      <c r="W249" s="27">
        <f t="shared" si="2365"/>
        <v>0</v>
      </c>
      <c r="X249" s="28">
        <f t="shared" si="2365"/>
        <v>0</v>
      </c>
      <c r="Y249" s="27">
        <f t="shared" si="2365"/>
        <v>0</v>
      </c>
      <c r="Z249" s="28">
        <f t="shared" si="2365"/>
        <v>0</v>
      </c>
      <c r="AA249" s="27">
        <f t="shared" si="2365"/>
        <v>0</v>
      </c>
      <c r="AB249" s="28">
        <f t="shared" si="2365"/>
        <v>0</v>
      </c>
      <c r="AC249" s="27">
        <f t="shared" si="2365"/>
        <v>0</v>
      </c>
      <c r="AD249" s="28">
        <f t="shared" si="2365"/>
        <v>0</v>
      </c>
      <c r="AE249" s="27">
        <f t="shared" si="2365"/>
        <v>0</v>
      </c>
      <c r="AF249" s="28">
        <f t="shared" si="2365"/>
        <v>0</v>
      </c>
      <c r="AG249" s="27">
        <f t="shared" si="2365"/>
        <v>0</v>
      </c>
      <c r="AH249" s="28">
        <f t="shared" si="2365"/>
        <v>0</v>
      </c>
      <c r="AI249" s="27">
        <f t="shared" si="2365"/>
        <v>0</v>
      </c>
      <c r="AJ249" s="28">
        <f t="shared" si="2365"/>
        <v>0</v>
      </c>
      <c r="AK249" s="27">
        <f t="shared" si="2365"/>
        <v>0</v>
      </c>
      <c r="AL249" s="28">
        <f t="shared" si="2365"/>
        <v>0</v>
      </c>
      <c r="AM249" s="28"/>
      <c r="AN249" s="26"/>
      <c r="AO249" s="26"/>
      <c r="AP249" s="20"/>
      <c r="AQ249" s="20"/>
      <c r="AR249" s="22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23"/>
      <c r="BU249" s="23"/>
      <c r="BV249" s="23"/>
      <c r="BW249" s="23"/>
      <c r="BX249" s="23"/>
      <c r="BY249" s="23"/>
      <c r="BZ249" s="23"/>
      <c r="CA249" s="23"/>
      <c r="CB249" s="23"/>
    </row>
    <row r="250" spans="7:80" s="19" customFormat="1" x14ac:dyDescent="0.25">
      <c r="G250" s="8"/>
      <c r="H250" s="10"/>
      <c r="I250" s="21"/>
      <c r="J250" s="21"/>
      <c r="K250" s="3">
        <f t="shared" ref="K250" si="2366">+K247+1</f>
        <v>78</v>
      </c>
      <c r="L250" s="7">
        <f t="shared" ref="L250" si="2367">+AM247</f>
        <v>0</v>
      </c>
      <c r="M250" s="26"/>
      <c r="N250" s="26"/>
      <c r="O250" s="7">
        <f t="shared" ref="O250" si="2368">IF($C$5=0,O247,O247+(O247*$C$5))</f>
        <v>0</v>
      </c>
      <c r="P250" s="7">
        <f>IF($C$10=$I$2,+(L250+O250)*$C$6/12,0)</f>
        <v>0</v>
      </c>
      <c r="Q250" s="7">
        <f t="shared" ref="Q250" si="2369">IF(Q247=0,0,+O250)</f>
        <v>0</v>
      </c>
      <c r="R250" s="7">
        <f>IF($C$10=$I$2,+SUM(L250:Q250)*$C$6/12,0)</f>
        <v>0</v>
      </c>
      <c r="S250" s="7">
        <f t="shared" ref="S250" si="2370">IF(S247=0,0,+Q250)</f>
        <v>0</v>
      </c>
      <c r="T250" s="7">
        <f>IF($C$10=$I$2,SUM(L250:S250)*$C$6/12,0)</f>
        <v>0</v>
      </c>
      <c r="U250" s="7">
        <f t="shared" ref="U250" si="2371">IF(U247=0,0,+S250)</f>
        <v>0</v>
      </c>
      <c r="V250" s="7">
        <f>IF($C$10=$I$2,SUM(L250:U250)*$C$6/12,0)</f>
        <v>0</v>
      </c>
      <c r="W250" s="7">
        <f t="shared" ref="W250" si="2372">IF(W247=0,0,+U250)</f>
        <v>0</v>
      </c>
      <c r="X250" s="7">
        <f>IF($C$10=$I$2,SUM(L250:W250)*$C$6/12,0)</f>
        <v>0</v>
      </c>
      <c r="Y250" s="7">
        <f t="shared" ref="Y250" si="2373">IF(Y247=0,0,+W250)</f>
        <v>0</v>
      </c>
      <c r="Z250" s="7">
        <f>IF($C$10=$I$2,SUM(L250:Y250)*$C$6/12,0)</f>
        <v>0</v>
      </c>
      <c r="AA250" s="7">
        <f t="shared" ref="AA250" si="2374">IF(AA247=0,0,+Y250)</f>
        <v>0</v>
      </c>
      <c r="AB250" s="7">
        <f>IF($C$10=$I$2,SUM(L250:AA250)*$C$6/12,0)</f>
        <v>0</v>
      </c>
      <c r="AC250" s="7">
        <f t="shared" ref="AC250" si="2375">IF(AC247=0,0,+AA250)</f>
        <v>0</v>
      </c>
      <c r="AD250" s="7">
        <f>IF($C$10=$I$2,SUM(L250:AC250)*$C$6/12,0)</f>
        <v>0</v>
      </c>
      <c r="AE250" s="7">
        <f t="shared" ref="AE250" si="2376">IF(AE247=0,0,+AC250)</f>
        <v>0</v>
      </c>
      <c r="AF250" s="7">
        <f>IF($C$10=$I$2,SUM(L250:AE250)*$C$6/12,0)</f>
        <v>0</v>
      </c>
      <c r="AG250" s="7">
        <f t="shared" ref="AG250" si="2377">IF(AG247=0,0,+AE250)</f>
        <v>0</v>
      </c>
      <c r="AH250" s="7">
        <f>IF($C$10=$I$2,SUM(L250:AG250)*$C$6/12,0)</f>
        <v>0</v>
      </c>
      <c r="AI250" s="7">
        <f t="shared" ref="AI250" si="2378">IF(AI247=0,0,+AG250)</f>
        <v>0</v>
      </c>
      <c r="AJ250" s="7">
        <f>IF($C$10=$I$2,SUM(L250:AI250)*$C$6/12,0)</f>
        <v>0</v>
      </c>
      <c r="AK250" s="7">
        <f t="shared" ref="AK250" si="2379">IF(AK247=0,0,+AI250)</f>
        <v>0</v>
      </c>
      <c r="AL250" s="7">
        <f>IF($C$10=$I$2,SUM(L250:AK250)*$C$6/12,IF($C$10=$I$3,(L250+O250)*$C$6,0))</f>
        <v>0</v>
      </c>
      <c r="AM250" s="7">
        <f t="shared" ref="AM250" si="2380">SUM(L250:AL250)</f>
        <v>0</v>
      </c>
      <c r="AN250" s="6">
        <f t="shared" ref="AN250" si="2381">+P250+R250+T250+V250+X250+Z250+AB250+AD250+AF250+AH250+AJ250+AL250</f>
        <v>0</v>
      </c>
      <c r="AO250" s="6">
        <f>+AO247+O250+Q250+S250+U250+W250+Y250+AA250+AC250+AE250+AG250+AI250+AK250</f>
        <v>0</v>
      </c>
      <c r="AP250" s="6">
        <f>+AP247+(AP247*$C$5)</f>
        <v>0</v>
      </c>
      <c r="AQ250" s="6">
        <f>+AP250-(AP250*$C$7)</f>
        <v>0</v>
      </c>
      <c r="AR250" s="22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23"/>
      <c r="BU250" s="23"/>
      <c r="BV250" s="23"/>
      <c r="BW250" s="23"/>
      <c r="BX250" s="23"/>
      <c r="BY250" s="23"/>
      <c r="BZ250" s="23"/>
      <c r="CA250" s="23"/>
      <c r="CB250" s="23"/>
    </row>
    <row r="251" spans="7:80" s="19" customFormat="1" x14ac:dyDescent="0.25">
      <c r="G251" s="22" t="s">
        <v>16</v>
      </c>
      <c r="H251" s="9"/>
      <c r="I251" s="21">
        <f t="shared" ref="I251" si="2382">IF(O251=$C$11,P251,IF($C$11=Q251,R251,IF(S251=$C$11,T251,IF(U251=$C$11,V251,IF(W251=$C$11,X251,IF(Y251=$C$11,Z251,IF(AA251=$C$11,AB251,IF(AC251=$C$11,AD251,IF(AE251=$C$11,AF251,IF(AG251=$C$11,AH251,IF(AI251=$C$11,AJ251,IF($C$11=AK251,AL251,0))))))))))))</f>
        <v>0</v>
      </c>
      <c r="J251" s="21"/>
      <c r="K251" s="5"/>
      <c r="L251" s="21"/>
      <c r="M251" s="26"/>
      <c r="N251" s="26"/>
      <c r="O251" s="15">
        <f t="shared" ref="O251" si="2383">+O248+12</f>
        <v>925</v>
      </c>
      <c r="P251" s="21">
        <f>SUM($L250:P250)</f>
        <v>0</v>
      </c>
      <c r="Q251" s="15">
        <f t="shared" ref="Q251" si="2384">+O251+1</f>
        <v>926</v>
      </c>
      <c r="R251" s="21">
        <f>SUM($L250:R250)</f>
        <v>0</v>
      </c>
      <c r="S251" s="15">
        <f t="shared" ref="S251" si="2385">+Q251+1</f>
        <v>927</v>
      </c>
      <c r="T251" s="21">
        <f>SUM($L250:T250)</f>
        <v>0</v>
      </c>
      <c r="U251" s="15">
        <f t="shared" ref="U251" si="2386">+S251+1</f>
        <v>928</v>
      </c>
      <c r="V251" s="21">
        <f>SUM($L250:V250)</f>
        <v>0</v>
      </c>
      <c r="W251" s="15">
        <f t="shared" ref="W251" si="2387">+U251+1</f>
        <v>929</v>
      </c>
      <c r="X251" s="21">
        <f>SUM($L250:X250)</f>
        <v>0</v>
      </c>
      <c r="Y251" s="15">
        <f t="shared" ref="Y251" si="2388">+W251+1</f>
        <v>930</v>
      </c>
      <c r="Z251" s="21">
        <f>SUM($L250:Z250)</f>
        <v>0</v>
      </c>
      <c r="AA251" s="15">
        <f t="shared" ref="AA251" si="2389">+Y251+1</f>
        <v>931</v>
      </c>
      <c r="AB251" s="21">
        <f>SUM($L250:AB250)</f>
        <v>0</v>
      </c>
      <c r="AC251" s="15">
        <f t="shared" ref="AC251" si="2390">+AA251+1</f>
        <v>932</v>
      </c>
      <c r="AD251" s="21">
        <f>SUM($L250:AD250)</f>
        <v>0</v>
      </c>
      <c r="AE251" s="15">
        <f t="shared" ref="AE251" si="2391">+AC251+1</f>
        <v>933</v>
      </c>
      <c r="AF251" s="21">
        <f>SUM($L250:AF250)</f>
        <v>0</v>
      </c>
      <c r="AG251" s="15">
        <f t="shared" ref="AG251" si="2392">+AE251+1</f>
        <v>934</v>
      </c>
      <c r="AH251" s="21">
        <f>SUM($L250:AH250)</f>
        <v>0</v>
      </c>
      <c r="AI251" s="15">
        <f t="shared" ref="AI251" si="2393">+AG251+1</f>
        <v>935</v>
      </c>
      <c r="AJ251" s="21">
        <f>SUM($L250:AJ250)</f>
        <v>0</v>
      </c>
      <c r="AK251" s="15">
        <f t="shared" ref="AK251" si="2394">+AI251+1</f>
        <v>936</v>
      </c>
      <c r="AL251" s="21">
        <f>SUM($L250:AL250)</f>
        <v>0</v>
      </c>
      <c r="AM251" s="21"/>
      <c r="AN251" s="20"/>
      <c r="AO251" s="20"/>
      <c r="AP251" s="20"/>
      <c r="AQ251" s="20"/>
      <c r="AR251" s="22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23"/>
      <c r="BU251" s="23"/>
      <c r="BV251" s="23"/>
      <c r="BW251" s="23"/>
      <c r="BX251" s="23"/>
      <c r="BY251" s="23"/>
      <c r="BZ251" s="23"/>
      <c r="CA251" s="23"/>
      <c r="CB251" s="23"/>
    </row>
    <row r="252" spans="7:80" s="19" customFormat="1" x14ac:dyDescent="0.25">
      <c r="G252" s="25" t="s">
        <v>17</v>
      </c>
      <c r="H252" s="28">
        <f t="shared" ref="H252" si="2395">IF(O251=$C$11,P252,IF($C$11=Q251,R252,IF(S251=$C$11,T252,IF(U251=$C$11,V252,IF(W251=$C$11,X252,IF(Y251=$C$11,Z252,IF(AA251=$C$11,AB252,IF(AC251=$C$11,AD252,IF(AE251=$C$11,AF252,IF(AG251=$C$11,AH252,IF(AI251=$C$11,AJ252,IF($C$11=AK251,AL252,0))))))))))))</f>
        <v>0</v>
      </c>
      <c r="I252" s="31"/>
      <c r="J252" s="32"/>
      <c r="K252" s="31"/>
      <c r="L252" s="28"/>
      <c r="M252" s="26">
        <f t="shared" ref="M252" si="2396">+AN247</f>
        <v>0</v>
      </c>
      <c r="N252" s="26"/>
      <c r="O252" s="27">
        <f t="shared" ref="O252" si="2397">+O250</f>
        <v>0</v>
      </c>
      <c r="P252" s="28">
        <f t="shared" ref="P252" si="2398">+M252+P250</f>
        <v>0</v>
      </c>
      <c r="Q252" s="27">
        <f t="shared" ref="Q252:AL252" si="2399">+Q250+O252</f>
        <v>0</v>
      </c>
      <c r="R252" s="28">
        <f t="shared" si="2399"/>
        <v>0</v>
      </c>
      <c r="S252" s="27">
        <f t="shared" si="2399"/>
        <v>0</v>
      </c>
      <c r="T252" s="28">
        <f t="shared" si="2399"/>
        <v>0</v>
      </c>
      <c r="U252" s="27">
        <f t="shared" si="2399"/>
        <v>0</v>
      </c>
      <c r="V252" s="28">
        <f t="shared" si="2399"/>
        <v>0</v>
      </c>
      <c r="W252" s="27">
        <f t="shared" si="2399"/>
        <v>0</v>
      </c>
      <c r="X252" s="28">
        <f t="shared" si="2399"/>
        <v>0</v>
      </c>
      <c r="Y252" s="27">
        <f t="shared" si="2399"/>
        <v>0</v>
      </c>
      <c r="Z252" s="28">
        <f t="shared" si="2399"/>
        <v>0</v>
      </c>
      <c r="AA252" s="27">
        <f t="shared" si="2399"/>
        <v>0</v>
      </c>
      <c r="AB252" s="28">
        <f t="shared" si="2399"/>
        <v>0</v>
      </c>
      <c r="AC252" s="27">
        <f t="shared" si="2399"/>
        <v>0</v>
      </c>
      <c r="AD252" s="28">
        <f t="shared" si="2399"/>
        <v>0</v>
      </c>
      <c r="AE252" s="27">
        <f t="shared" si="2399"/>
        <v>0</v>
      </c>
      <c r="AF252" s="28">
        <f t="shared" si="2399"/>
        <v>0</v>
      </c>
      <c r="AG252" s="27">
        <f t="shared" si="2399"/>
        <v>0</v>
      </c>
      <c r="AH252" s="28">
        <f t="shared" si="2399"/>
        <v>0</v>
      </c>
      <c r="AI252" s="27">
        <f t="shared" si="2399"/>
        <v>0</v>
      </c>
      <c r="AJ252" s="28">
        <f t="shared" si="2399"/>
        <v>0</v>
      </c>
      <c r="AK252" s="27">
        <f t="shared" si="2399"/>
        <v>0</v>
      </c>
      <c r="AL252" s="28">
        <f t="shared" si="2399"/>
        <v>0</v>
      </c>
      <c r="AM252" s="28"/>
      <c r="AN252" s="26"/>
      <c r="AO252" s="26"/>
      <c r="AP252" s="20"/>
      <c r="AQ252" s="26"/>
      <c r="AR252" s="22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23"/>
      <c r="BU252" s="23"/>
      <c r="BV252" s="23"/>
      <c r="BW252" s="23"/>
      <c r="BX252" s="23"/>
      <c r="BY252" s="23"/>
      <c r="BZ252" s="23"/>
      <c r="CA252" s="23"/>
      <c r="CB252" s="23"/>
    </row>
    <row r="253" spans="7:80" s="19" customFormat="1" x14ac:dyDescent="0.25">
      <c r="G253" s="8"/>
      <c r="H253" s="10"/>
      <c r="I253" s="21"/>
      <c r="J253" s="21"/>
      <c r="K253" s="3">
        <f>+K250+1</f>
        <v>79</v>
      </c>
      <c r="L253" s="7">
        <f>+AM250</f>
        <v>0</v>
      </c>
      <c r="M253" s="26"/>
      <c r="N253" s="26"/>
      <c r="O253" s="7">
        <f>IF($C$5=0,O250,O250+(O250*$C$5))</f>
        <v>0</v>
      </c>
      <c r="P253" s="7">
        <f>IF($C$10=$I$2,+(L253+O253)*$C$6/12,0)</f>
        <v>0</v>
      </c>
      <c r="Q253" s="7">
        <f>IF(Q250=0,0,+O253)</f>
        <v>0</v>
      </c>
      <c r="R253" s="7">
        <f>IF($C$10=$I$2,+SUM(L253:Q253)*$C$6/12,0)</f>
        <v>0</v>
      </c>
      <c r="S253" s="7">
        <f>IF(S250=0,0,+Q253)</f>
        <v>0</v>
      </c>
      <c r="T253" s="7">
        <f>IF($C$10=$I$2,SUM(L253:S253)*$C$6/12,0)</f>
        <v>0</v>
      </c>
      <c r="U253" s="7">
        <f>IF(U250=0,0,+S253)</f>
        <v>0</v>
      </c>
      <c r="V253" s="7">
        <f>IF($C$10=$I$2,SUM(L253:U253)*$C$6/12,0)</f>
        <v>0</v>
      </c>
      <c r="W253" s="7">
        <f>IF(W250=0,0,+U253)</f>
        <v>0</v>
      </c>
      <c r="X253" s="7">
        <f>IF($C$10=$I$2,SUM(L253:W253)*$C$6/12,0)</f>
        <v>0</v>
      </c>
      <c r="Y253" s="7">
        <f>IF(Y250=0,0,+W253)</f>
        <v>0</v>
      </c>
      <c r="Z253" s="7">
        <f>IF($C$10=$I$2,SUM(L253:Y253)*$C$6/12,0)</f>
        <v>0</v>
      </c>
      <c r="AA253" s="7">
        <f>IF(AA250=0,0,+Y253)</f>
        <v>0</v>
      </c>
      <c r="AB253" s="7">
        <f>IF($C$10=$I$2,SUM(L253:AA253)*$C$6/12,0)</f>
        <v>0</v>
      </c>
      <c r="AC253" s="7">
        <f>IF(AC250=0,0,+AA253)</f>
        <v>0</v>
      </c>
      <c r="AD253" s="7">
        <f>IF($C$10=$I$2,SUM(L253:AC253)*$C$6/12,0)</f>
        <v>0</v>
      </c>
      <c r="AE253" s="7">
        <f>IF(AE250=0,0,+AC253)</f>
        <v>0</v>
      </c>
      <c r="AF253" s="7">
        <f>IF($C$10=$I$2,SUM(L253:AE253)*$C$6/12,0)</f>
        <v>0</v>
      </c>
      <c r="AG253" s="7">
        <f>IF(AG250=0,0,+AE253)</f>
        <v>0</v>
      </c>
      <c r="AH253" s="7">
        <f>IF($C$10=$I$2,SUM(L253:AG253)*$C$6/12,0)</f>
        <v>0</v>
      </c>
      <c r="AI253" s="7">
        <f>IF(AI250=0,0,+AG253)</f>
        <v>0</v>
      </c>
      <c r="AJ253" s="7">
        <f>IF($C$10=$I$2,SUM(L253:AI253)*$C$6/12,0)</f>
        <v>0</v>
      </c>
      <c r="AK253" s="7">
        <f>IF(AK250=0,0,+AI253)</f>
        <v>0</v>
      </c>
      <c r="AL253" s="7">
        <f>IF($C$10=$I$2,SUM(L253:AK253)*$C$6/12,IF($C$10=$I$3,(L253+O253)*$C$6,0))</f>
        <v>0</v>
      </c>
      <c r="AM253" s="7">
        <f>SUM(L253:AL253)</f>
        <v>0</v>
      </c>
      <c r="AN253" s="6">
        <f>+P253+R253+T253+V253+X253+Z253+AB253+AD253+AF253+AH253+AJ253+AL253</f>
        <v>0</v>
      </c>
      <c r="AO253" s="6">
        <f>+AO250+O253+Q253+S253+U253+W253+Y253+AA253+AC253+AE253+AG253+AI253+AK253</f>
        <v>0</v>
      </c>
      <c r="AP253" s="6">
        <f>+AP250+(AP250*$C$5)</f>
        <v>0</v>
      </c>
      <c r="AQ253" s="6">
        <f>+AP253-(AP253*$C$7)</f>
        <v>0</v>
      </c>
      <c r="AR253" s="22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23"/>
      <c r="BU253" s="23"/>
      <c r="BV253" s="23"/>
      <c r="BW253" s="23"/>
      <c r="BX253" s="23"/>
      <c r="BY253" s="23"/>
      <c r="BZ253" s="23"/>
      <c r="CA253" s="23"/>
      <c r="CB253" s="23"/>
    </row>
    <row r="254" spans="7:80" s="19" customFormat="1" x14ac:dyDescent="0.25">
      <c r="G254" s="22" t="s">
        <v>16</v>
      </c>
      <c r="H254" s="9"/>
      <c r="I254" s="21">
        <f>IF(O254=$C$11,P254,IF($C$11=Q254,R254,IF(S254=$C$11,T254,IF(U254=$C$11,V254,IF(W254=$C$11,X254,IF(Y254=$C$11,Z254,IF(AA254=$C$11,AB254,IF(AC254=$C$11,AD254,IF(AE254=$C$11,AF254,IF(AG254=$C$11,AH254,IF(AI254=$C$11,AJ254,IF($C$11=AK254,AL254,0))))))))))))</f>
        <v>0</v>
      </c>
      <c r="J254" s="21"/>
      <c r="K254" s="5"/>
      <c r="L254" s="21"/>
      <c r="M254" s="26"/>
      <c r="N254" s="26"/>
      <c r="O254" s="15">
        <f>+O251+12</f>
        <v>937</v>
      </c>
      <c r="P254" s="21">
        <f>SUM($L253:P253)</f>
        <v>0</v>
      </c>
      <c r="Q254" s="15">
        <f>+O254+1</f>
        <v>938</v>
      </c>
      <c r="R254" s="21">
        <f>SUM($L253:R253)</f>
        <v>0</v>
      </c>
      <c r="S254" s="15">
        <f>+Q254+1</f>
        <v>939</v>
      </c>
      <c r="T254" s="21">
        <f>SUM($L253:T253)</f>
        <v>0</v>
      </c>
      <c r="U254" s="15">
        <f>+S254+1</f>
        <v>940</v>
      </c>
      <c r="V254" s="21">
        <f>SUM($L253:V253)</f>
        <v>0</v>
      </c>
      <c r="W254" s="15">
        <f>+U254+1</f>
        <v>941</v>
      </c>
      <c r="X254" s="21">
        <f>SUM($L253:X253)</f>
        <v>0</v>
      </c>
      <c r="Y254" s="15">
        <f>+W254+1</f>
        <v>942</v>
      </c>
      <c r="Z254" s="21">
        <f>SUM($L253:Z253)</f>
        <v>0</v>
      </c>
      <c r="AA254" s="15">
        <f>+Y254+1</f>
        <v>943</v>
      </c>
      <c r="AB254" s="21">
        <f>SUM($L253:AB253)</f>
        <v>0</v>
      </c>
      <c r="AC254" s="15">
        <f>+AA254+1</f>
        <v>944</v>
      </c>
      <c r="AD254" s="21">
        <f>SUM($L253:AD253)</f>
        <v>0</v>
      </c>
      <c r="AE254" s="15">
        <f>+AC254+1</f>
        <v>945</v>
      </c>
      <c r="AF254" s="21">
        <f>SUM($L253:AF253)</f>
        <v>0</v>
      </c>
      <c r="AG254" s="15">
        <f>+AE254+1</f>
        <v>946</v>
      </c>
      <c r="AH254" s="21">
        <f>SUM($L253:AH253)</f>
        <v>0</v>
      </c>
      <c r="AI254" s="15">
        <f>+AG254+1</f>
        <v>947</v>
      </c>
      <c r="AJ254" s="21">
        <f>SUM($L253:AJ253)</f>
        <v>0</v>
      </c>
      <c r="AK254" s="15">
        <f>+AI254+1</f>
        <v>948</v>
      </c>
      <c r="AL254" s="21">
        <f>SUM($L253:AL253)</f>
        <v>0</v>
      </c>
      <c r="AM254" s="21"/>
      <c r="AN254" s="20"/>
      <c r="AO254" s="20"/>
      <c r="AP254" s="20"/>
      <c r="AQ254" s="20"/>
      <c r="AR254" s="22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23"/>
      <c r="BU254" s="23"/>
      <c r="BV254" s="23"/>
      <c r="BW254" s="23"/>
      <c r="BX254" s="23"/>
      <c r="BY254" s="23"/>
      <c r="BZ254" s="23"/>
      <c r="CA254" s="23"/>
      <c r="CB254" s="23"/>
    </row>
    <row r="255" spans="7:80" s="19" customFormat="1" x14ac:dyDescent="0.25">
      <c r="G255" s="25" t="s">
        <v>17</v>
      </c>
      <c r="H255" s="28">
        <f>IF(O254=$C$11,P255,IF($C$11=Q254,R255,IF(S254=$C$11,T255,IF(U254=$C$11,V255,IF(W254=$C$11,X255,IF(Y254=$C$11,Z255,IF(AA254=$C$11,AB255,IF(AC254=$C$11,AD255,IF(AE254=$C$11,AF255,IF(AG254=$C$11,AH255,IF(AI254=$C$11,AJ255,IF($C$11=AK254,AL255,0))))))))))))</f>
        <v>0</v>
      </c>
      <c r="I255" s="31"/>
      <c r="J255" s="32"/>
      <c r="K255" s="31"/>
      <c r="L255" s="28"/>
      <c r="M255" s="26">
        <f>+AN250</f>
        <v>0</v>
      </c>
      <c r="N255" s="26"/>
      <c r="O255" s="27">
        <f>+O253</f>
        <v>0</v>
      </c>
      <c r="P255" s="28">
        <f>+M255+P253</f>
        <v>0</v>
      </c>
      <c r="Q255" s="27">
        <f t="shared" ref="Q255:AL255" si="2400">+Q253+O255</f>
        <v>0</v>
      </c>
      <c r="R255" s="28">
        <f t="shared" si="2400"/>
        <v>0</v>
      </c>
      <c r="S255" s="27">
        <f t="shared" si="2400"/>
        <v>0</v>
      </c>
      <c r="T255" s="28">
        <f t="shared" si="2400"/>
        <v>0</v>
      </c>
      <c r="U255" s="27">
        <f t="shared" si="2400"/>
        <v>0</v>
      </c>
      <c r="V255" s="28">
        <f t="shared" si="2400"/>
        <v>0</v>
      </c>
      <c r="W255" s="27">
        <f t="shared" si="2400"/>
        <v>0</v>
      </c>
      <c r="X255" s="28">
        <f t="shared" si="2400"/>
        <v>0</v>
      </c>
      <c r="Y255" s="27">
        <f t="shared" si="2400"/>
        <v>0</v>
      </c>
      <c r="Z255" s="28">
        <f t="shared" si="2400"/>
        <v>0</v>
      </c>
      <c r="AA255" s="27">
        <f t="shared" si="2400"/>
        <v>0</v>
      </c>
      <c r="AB255" s="28">
        <f t="shared" si="2400"/>
        <v>0</v>
      </c>
      <c r="AC255" s="27">
        <f t="shared" si="2400"/>
        <v>0</v>
      </c>
      <c r="AD255" s="28">
        <f t="shared" si="2400"/>
        <v>0</v>
      </c>
      <c r="AE255" s="27">
        <f t="shared" si="2400"/>
        <v>0</v>
      </c>
      <c r="AF255" s="28">
        <f t="shared" si="2400"/>
        <v>0</v>
      </c>
      <c r="AG255" s="27">
        <f t="shared" si="2400"/>
        <v>0</v>
      </c>
      <c r="AH255" s="28">
        <f t="shared" si="2400"/>
        <v>0</v>
      </c>
      <c r="AI255" s="27">
        <f t="shared" si="2400"/>
        <v>0</v>
      </c>
      <c r="AJ255" s="28">
        <f t="shared" si="2400"/>
        <v>0</v>
      </c>
      <c r="AK255" s="27">
        <f t="shared" si="2400"/>
        <v>0</v>
      </c>
      <c r="AL255" s="28">
        <f t="shared" si="2400"/>
        <v>0</v>
      </c>
      <c r="AM255" s="28"/>
      <c r="AN255" s="26"/>
      <c r="AO255" s="26"/>
      <c r="AP255" s="20"/>
      <c r="AQ255" s="20"/>
      <c r="AR255" s="22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23"/>
      <c r="BU255" s="23"/>
      <c r="BV255" s="23"/>
      <c r="BW255" s="23"/>
      <c r="BX255" s="23"/>
      <c r="BY255" s="23"/>
      <c r="BZ255" s="23"/>
      <c r="CA255" s="23"/>
      <c r="CB255" s="23"/>
    </row>
    <row r="256" spans="7:80" s="19" customFormat="1" x14ac:dyDescent="0.25">
      <c r="G256" s="8"/>
      <c r="H256" s="10"/>
      <c r="I256" s="21"/>
      <c r="J256" s="21"/>
      <c r="K256" s="3">
        <f t="shared" ref="K256" si="2401">+K253+1</f>
        <v>80</v>
      </c>
      <c r="L256" s="7">
        <f t="shared" ref="L256" si="2402">+AM253</f>
        <v>0</v>
      </c>
      <c r="M256" s="26"/>
      <c r="N256" s="26"/>
      <c r="O256" s="7">
        <f t="shared" ref="O256" si="2403">IF($C$5=0,O253,O253+(O253*$C$5))</f>
        <v>0</v>
      </c>
      <c r="P256" s="7">
        <f>IF($C$10=$I$2,+(L256+O256)*$C$6/12,0)</f>
        <v>0</v>
      </c>
      <c r="Q256" s="7">
        <f t="shared" ref="Q256" si="2404">IF(Q253=0,0,+O256)</f>
        <v>0</v>
      </c>
      <c r="R256" s="7">
        <f>IF($C$10=$I$2,+SUM(L256:Q256)*$C$6/12,0)</f>
        <v>0</v>
      </c>
      <c r="S256" s="7">
        <f t="shared" ref="S256" si="2405">IF(S253=0,0,+Q256)</f>
        <v>0</v>
      </c>
      <c r="T256" s="7">
        <f>IF($C$10=$I$2,SUM(L256:S256)*$C$6/12,0)</f>
        <v>0</v>
      </c>
      <c r="U256" s="7">
        <f t="shared" ref="U256" si="2406">IF(U253=0,0,+S256)</f>
        <v>0</v>
      </c>
      <c r="V256" s="7">
        <f>IF($C$10=$I$2,SUM(L256:U256)*$C$6/12,0)</f>
        <v>0</v>
      </c>
      <c r="W256" s="7">
        <f t="shared" ref="W256" si="2407">IF(W253=0,0,+U256)</f>
        <v>0</v>
      </c>
      <c r="X256" s="7">
        <f>IF($C$10=$I$2,SUM(L256:W256)*$C$6/12,0)</f>
        <v>0</v>
      </c>
      <c r="Y256" s="7">
        <f t="shared" ref="Y256" si="2408">IF(Y253=0,0,+W256)</f>
        <v>0</v>
      </c>
      <c r="Z256" s="7">
        <f>IF($C$10=$I$2,SUM(L256:Y256)*$C$6/12,0)</f>
        <v>0</v>
      </c>
      <c r="AA256" s="7">
        <f t="shared" ref="AA256" si="2409">IF(AA253=0,0,+Y256)</f>
        <v>0</v>
      </c>
      <c r="AB256" s="7">
        <f>IF($C$10=$I$2,SUM(L256:AA256)*$C$6/12,0)</f>
        <v>0</v>
      </c>
      <c r="AC256" s="7">
        <f t="shared" ref="AC256" si="2410">IF(AC253=0,0,+AA256)</f>
        <v>0</v>
      </c>
      <c r="AD256" s="7">
        <f>IF($C$10=$I$2,SUM(L256:AC256)*$C$6/12,0)</f>
        <v>0</v>
      </c>
      <c r="AE256" s="7">
        <f t="shared" ref="AE256" si="2411">IF(AE253=0,0,+AC256)</f>
        <v>0</v>
      </c>
      <c r="AF256" s="7">
        <f>IF($C$10=$I$2,SUM(L256:AE256)*$C$6/12,0)</f>
        <v>0</v>
      </c>
      <c r="AG256" s="7">
        <f t="shared" ref="AG256" si="2412">IF(AG253=0,0,+AE256)</f>
        <v>0</v>
      </c>
      <c r="AH256" s="7">
        <f>IF($C$10=$I$2,SUM(L256:AG256)*$C$6/12,0)</f>
        <v>0</v>
      </c>
      <c r="AI256" s="7">
        <f t="shared" ref="AI256" si="2413">IF(AI253=0,0,+AG256)</f>
        <v>0</v>
      </c>
      <c r="AJ256" s="7">
        <f>IF($C$10=$I$2,SUM(L256:AI256)*$C$6/12,0)</f>
        <v>0</v>
      </c>
      <c r="AK256" s="7">
        <f t="shared" ref="AK256" si="2414">IF(AK253=0,0,+AI256)</f>
        <v>0</v>
      </c>
      <c r="AL256" s="7">
        <f>IF($C$10=$I$2,SUM(L256:AK256)*$C$6/12,IF($C$10=$I$3,(L256+O256)*$C$6,0))</f>
        <v>0</v>
      </c>
      <c r="AM256" s="7">
        <f t="shared" ref="AM256" si="2415">SUM(L256:AL256)</f>
        <v>0</v>
      </c>
      <c r="AN256" s="6">
        <f t="shared" ref="AN256" si="2416">+P256+R256+T256+V256+X256+Z256+AB256+AD256+AF256+AH256+AJ256+AL256</f>
        <v>0</v>
      </c>
      <c r="AO256" s="6">
        <f>+AO253+O256+Q256+S256+U256+W256+Y256+AA256+AC256+AE256+AG256+AI256+AK256</f>
        <v>0</v>
      </c>
      <c r="AP256" s="6">
        <f>+AP253+(AP253*$C$5)</f>
        <v>0</v>
      </c>
      <c r="AQ256" s="6">
        <f>+AP256-(AP256*$C$7)</f>
        <v>0</v>
      </c>
      <c r="AR256" s="22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23"/>
      <c r="BU256" s="23"/>
      <c r="BV256" s="23"/>
      <c r="BW256" s="23"/>
      <c r="BX256" s="23"/>
      <c r="BY256" s="23"/>
      <c r="BZ256" s="23"/>
      <c r="CA256" s="23"/>
      <c r="CB256" s="23"/>
    </row>
    <row r="257" spans="7:80" s="19" customFormat="1" x14ac:dyDescent="0.25">
      <c r="G257" s="22" t="s">
        <v>16</v>
      </c>
      <c r="H257" s="9"/>
      <c r="I257" s="21">
        <f t="shared" ref="I257" si="2417">IF(O257=$C$11,P257,IF($C$11=Q257,R257,IF(S257=$C$11,T257,IF(U257=$C$11,V257,IF(W257=$C$11,X257,IF(Y257=$C$11,Z257,IF(AA257=$C$11,AB257,IF(AC257=$C$11,AD257,IF(AE257=$C$11,AF257,IF(AG257=$C$11,AH257,IF(AI257=$C$11,AJ257,IF($C$11=AK257,AL257,0))))))))))))</f>
        <v>0</v>
      </c>
      <c r="J257" s="21"/>
      <c r="K257" s="5"/>
      <c r="L257" s="21"/>
      <c r="M257" s="26"/>
      <c r="N257" s="26"/>
      <c r="O257" s="15">
        <f t="shared" ref="O257" si="2418">+O254+12</f>
        <v>949</v>
      </c>
      <c r="P257" s="21">
        <f>SUM($L256:P256)</f>
        <v>0</v>
      </c>
      <c r="Q257" s="15">
        <f t="shared" ref="Q257" si="2419">+O257+1</f>
        <v>950</v>
      </c>
      <c r="R257" s="21">
        <f>SUM($L256:R256)</f>
        <v>0</v>
      </c>
      <c r="S257" s="15">
        <f t="shared" ref="S257" si="2420">+Q257+1</f>
        <v>951</v>
      </c>
      <c r="T257" s="21">
        <f>SUM($L256:T256)</f>
        <v>0</v>
      </c>
      <c r="U257" s="15">
        <f t="shared" ref="U257" si="2421">+S257+1</f>
        <v>952</v>
      </c>
      <c r="V257" s="21">
        <f>SUM($L256:V256)</f>
        <v>0</v>
      </c>
      <c r="W257" s="15">
        <f t="shared" ref="W257" si="2422">+U257+1</f>
        <v>953</v>
      </c>
      <c r="X257" s="21">
        <f>SUM($L256:X256)</f>
        <v>0</v>
      </c>
      <c r="Y257" s="15">
        <f t="shared" ref="Y257" si="2423">+W257+1</f>
        <v>954</v>
      </c>
      <c r="Z257" s="21">
        <f>SUM($L256:Z256)</f>
        <v>0</v>
      </c>
      <c r="AA257" s="15">
        <f t="shared" ref="AA257" si="2424">+Y257+1</f>
        <v>955</v>
      </c>
      <c r="AB257" s="21">
        <f>SUM($L256:AB256)</f>
        <v>0</v>
      </c>
      <c r="AC257" s="15">
        <f t="shared" ref="AC257" si="2425">+AA257+1</f>
        <v>956</v>
      </c>
      <c r="AD257" s="21">
        <f>SUM($L256:AD256)</f>
        <v>0</v>
      </c>
      <c r="AE257" s="15">
        <f t="shared" ref="AE257" si="2426">+AC257+1</f>
        <v>957</v>
      </c>
      <c r="AF257" s="21">
        <f>SUM($L256:AF256)</f>
        <v>0</v>
      </c>
      <c r="AG257" s="15">
        <f t="shared" ref="AG257" si="2427">+AE257+1</f>
        <v>958</v>
      </c>
      <c r="AH257" s="21">
        <f>SUM($L256:AH256)</f>
        <v>0</v>
      </c>
      <c r="AI257" s="15">
        <f t="shared" ref="AI257" si="2428">+AG257+1</f>
        <v>959</v>
      </c>
      <c r="AJ257" s="21">
        <f>SUM($L256:AJ256)</f>
        <v>0</v>
      </c>
      <c r="AK257" s="15">
        <f t="shared" ref="AK257" si="2429">+AI257+1</f>
        <v>960</v>
      </c>
      <c r="AL257" s="21">
        <f>SUM($L256:AL256)</f>
        <v>0</v>
      </c>
      <c r="AM257" s="21"/>
      <c r="AN257" s="20"/>
      <c r="AO257" s="20"/>
      <c r="AP257" s="20"/>
      <c r="AQ257" s="20"/>
      <c r="AR257" s="22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23"/>
      <c r="BU257" s="23"/>
      <c r="BV257" s="23"/>
      <c r="BW257" s="23"/>
      <c r="BX257" s="23"/>
      <c r="BY257" s="23"/>
      <c r="BZ257" s="23"/>
      <c r="CA257" s="23"/>
      <c r="CB257" s="23"/>
    </row>
    <row r="258" spans="7:80" s="19" customFormat="1" x14ac:dyDescent="0.25">
      <c r="G258" s="25" t="s">
        <v>17</v>
      </c>
      <c r="H258" s="28">
        <f t="shared" ref="H258" si="2430">IF(O257=$C$11,P258,IF($C$11=Q257,R258,IF(S257=$C$11,T258,IF(U257=$C$11,V258,IF(W257=$C$11,X258,IF(Y257=$C$11,Z258,IF(AA257=$C$11,AB258,IF(AC257=$C$11,AD258,IF(AE257=$C$11,AF258,IF(AG257=$C$11,AH258,IF(AI257=$C$11,AJ258,IF($C$11=AK257,AL258,0))))))))))))</f>
        <v>0</v>
      </c>
      <c r="I258" s="31"/>
      <c r="J258" s="32"/>
      <c r="K258" s="31"/>
      <c r="L258" s="28"/>
      <c r="M258" s="26">
        <f t="shared" ref="M258" si="2431">+AN253</f>
        <v>0</v>
      </c>
      <c r="N258" s="26"/>
      <c r="O258" s="27">
        <f t="shared" ref="O258" si="2432">+O256</f>
        <v>0</v>
      </c>
      <c r="P258" s="28">
        <f t="shared" ref="P258" si="2433">+M258+P256</f>
        <v>0</v>
      </c>
      <c r="Q258" s="27">
        <f t="shared" ref="Q258:AL258" si="2434">+Q256+O258</f>
        <v>0</v>
      </c>
      <c r="R258" s="28">
        <f t="shared" si="2434"/>
        <v>0</v>
      </c>
      <c r="S258" s="27">
        <f t="shared" si="2434"/>
        <v>0</v>
      </c>
      <c r="T258" s="28">
        <f t="shared" si="2434"/>
        <v>0</v>
      </c>
      <c r="U258" s="27">
        <f t="shared" si="2434"/>
        <v>0</v>
      </c>
      <c r="V258" s="28">
        <f t="shared" si="2434"/>
        <v>0</v>
      </c>
      <c r="W258" s="27">
        <f t="shared" si="2434"/>
        <v>0</v>
      </c>
      <c r="X258" s="28">
        <f t="shared" si="2434"/>
        <v>0</v>
      </c>
      <c r="Y258" s="27">
        <f t="shared" si="2434"/>
        <v>0</v>
      </c>
      <c r="Z258" s="28">
        <f t="shared" si="2434"/>
        <v>0</v>
      </c>
      <c r="AA258" s="27">
        <f t="shared" si="2434"/>
        <v>0</v>
      </c>
      <c r="AB258" s="28">
        <f t="shared" si="2434"/>
        <v>0</v>
      </c>
      <c r="AC258" s="27">
        <f t="shared" si="2434"/>
        <v>0</v>
      </c>
      <c r="AD258" s="28">
        <f t="shared" si="2434"/>
        <v>0</v>
      </c>
      <c r="AE258" s="27">
        <f t="shared" si="2434"/>
        <v>0</v>
      </c>
      <c r="AF258" s="28">
        <f t="shared" si="2434"/>
        <v>0</v>
      </c>
      <c r="AG258" s="27">
        <f t="shared" si="2434"/>
        <v>0</v>
      </c>
      <c r="AH258" s="28">
        <f t="shared" si="2434"/>
        <v>0</v>
      </c>
      <c r="AI258" s="27">
        <f t="shared" si="2434"/>
        <v>0</v>
      </c>
      <c r="AJ258" s="28">
        <f t="shared" si="2434"/>
        <v>0</v>
      </c>
      <c r="AK258" s="27">
        <f t="shared" si="2434"/>
        <v>0</v>
      </c>
      <c r="AL258" s="28">
        <f t="shared" si="2434"/>
        <v>0</v>
      </c>
      <c r="AM258" s="28"/>
      <c r="AN258" s="26"/>
      <c r="AO258" s="26"/>
      <c r="AP258" s="20"/>
      <c r="AQ258" s="20"/>
      <c r="AR258" s="22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23"/>
      <c r="BU258" s="23"/>
      <c r="BV258" s="23"/>
      <c r="BW258" s="23"/>
      <c r="BX258" s="23"/>
      <c r="BY258" s="23"/>
      <c r="BZ258" s="23"/>
      <c r="CA258" s="23"/>
      <c r="CB258" s="23"/>
    </row>
    <row r="259" spans="7:80" s="19" customFormat="1" x14ac:dyDescent="0.25">
      <c r="G259" s="8"/>
      <c r="H259" s="10"/>
      <c r="I259" s="21"/>
      <c r="J259" s="21"/>
      <c r="K259" s="3">
        <f t="shared" ref="K259" si="2435">+K256+1</f>
        <v>81</v>
      </c>
      <c r="L259" s="7">
        <f t="shared" ref="L259" si="2436">+AM256</f>
        <v>0</v>
      </c>
      <c r="M259" s="26"/>
      <c r="N259" s="26"/>
      <c r="O259" s="7">
        <f t="shared" ref="O259" si="2437">IF($C$5=0,O256,O256+(O256*$C$5))</f>
        <v>0</v>
      </c>
      <c r="P259" s="7">
        <f>IF($C$10=$I$2,+(L259+O259)*$C$6/12,0)</f>
        <v>0</v>
      </c>
      <c r="Q259" s="7">
        <f t="shared" ref="Q259" si="2438">IF(Q256=0,0,+O259)</f>
        <v>0</v>
      </c>
      <c r="R259" s="7">
        <f>IF($C$10=$I$2,+SUM(L259:Q259)*$C$6/12,0)</f>
        <v>0</v>
      </c>
      <c r="S259" s="7">
        <f t="shared" ref="S259" si="2439">IF(S256=0,0,+Q259)</f>
        <v>0</v>
      </c>
      <c r="T259" s="7">
        <f>IF($C$10=$I$2,SUM(L259:S259)*$C$6/12,0)</f>
        <v>0</v>
      </c>
      <c r="U259" s="7">
        <f t="shared" ref="U259" si="2440">IF(U256=0,0,+S259)</f>
        <v>0</v>
      </c>
      <c r="V259" s="7">
        <f>IF($C$10=$I$2,SUM(L259:U259)*$C$6/12,0)</f>
        <v>0</v>
      </c>
      <c r="W259" s="7">
        <f t="shared" ref="W259" si="2441">IF(W256=0,0,+U259)</f>
        <v>0</v>
      </c>
      <c r="X259" s="7">
        <f>IF($C$10=$I$2,SUM(L259:W259)*$C$6/12,0)</f>
        <v>0</v>
      </c>
      <c r="Y259" s="7">
        <f t="shared" ref="Y259" si="2442">IF(Y256=0,0,+W259)</f>
        <v>0</v>
      </c>
      <c r="Z259" s="7">
        <f>IF($C$10=$I$2,SUM(L259:Y259)*$C$6/12,0)</f>
        <v>0</v>
      </c>
      <c r="AA259" s="7">
        <f t="shared" ref="AA259" si="2443">IF(AA256=0,0,+Y259)</f>
        <v>0</v>
      </c>
      <c r="AB259" s="7">
        <f>IF($C$10=$I$2,SUM(L259:AA259)*$C$6/12,0)</f>
        <v>0</v>
      </c>
      <c r="AC259" s="7">
        <f t="shared" ref="AC259" si="2444">IF(AC256=0,0,+AA259)</f>
        <v>0</v>
      </c>
      <c r="AD259" s="7">
        <f>IF($C$10=$I$2,SUM(L259:AC259)*$C$6/12,0)</f>
        <v>0</v>
      </c>
      <c r="AE259" s="7">
        <f t="shared" ref="AE259" si="2445">IF(AE256=0,0,+AC259)</f>
        <v>0</v>
      </c>
      <c r="AF259" s="7">
        <f>IF($C$10=$I$2,SUM(L259:AE259)*$C$6/12,0)</f>
        <v>0</v>
      </c>
      <c r="AG259" s="7">
        <f t="shared" ref="AG259" si="2446">IF(AG256=0,0,+AE259)</f>
        <v>0</v>
      </c>
      <c r="AH259" s="7">
        <f>IF($C$10=$I$2,SUM(L259:AG259)*$C$6/12,0)</f>
        <v>0</v>
      </c>
      <c r="AI259" s="7">
        <f t="shared" ref="AI259" si="2447">IF(AI256=0,0,+AG259)</f>
        <v>0</v>
      </c>
      <c r="AJ259" s="7">
        <f>IF($C$10=$I$2,SUM(L259:AI259)*$C$6/12,0)</f>
        <v>0</v>
      </c>
      <c r="AK259" s="7">
        <f t="shared" ref="AK259" si="2448">IF(AK256=0,0,+AI259)</f>
        <v>0</v>
      </c>
      <c r="AL259" s="7">
        <f>IF($C$10=$I$2,SUM(L259:AK259)*$C$6/12,IF($C$10=$I$3,(L259+O259)*$C$6,0))</f>
        <v>0</v>
      </c>
      <c r="AM259" s="7">
        <f t="shared" ref="AM259" si="2449">SUM(L259:AL259)</f>
        <v>0</v>
      </c>
      <c r="AN259" s="6">
        <f t="shared" ref="AN259" si="2450">+P259+R259+T259+V259+X259+Z259+AB259+AD259+AF259+AH259+AJ259+AL259</f>
        <v>0</v>
      </c>
      <c r="AO259" s="6">
        <f>+AO256+O259+Q259+S259+U259+W259+Y259+AA259+AC259+AE259+AG259+AI259+AK259</f>
        <v>0</v>
      </c>
      <c r="AP259" s="6">
        <f>+AP256+(AP256*$C$5)</f>
        <v>0</v>
      </c>
      <c r="AQ259" s="6">
        <f>+AP259-(AP259*$C$7)</f>
        <v>0</v>
      </c>
      <c r="AR259" s="22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23"/>
      <c r="BU259" s="23"/>
      <c r="BV259" s="23"/>
      <c r="BW259" s="23"/>
      <c r="BX259" s="23"/>
      <c r="BY259" s="23"/>
      <c r="BZ259" s="23"/>
      <c r="CA259" s="23"/>
      <c r="CB259" s="23"/>
    </row>
    <row r="260" spans="7:80" s="19" customFormat="1" x14ac:dyDescent="0.25">
      <c r="G260" s="22" t="s">
        <v>16</v>
      </c>
      <c r="H260" s="9"/>
      <c r="I260" s="21">
        <f t="shared" ref="I260" si="2451">IF(O260=$C$11,P260,IF($C$11=Q260,R260,IF(S260=$C$11,T260,IF(U260=$C$11,V260,IF(W260=$C$11,X260,IF(Y260=$C$11,Z260,IF(AA260=$C$11,AB260,IF(AC260=$C$11,AD260,IF(AE260=$C$11,AF260,IF(AG260=$C$11,AH260,IF(AI260=$C$11,AJ260,IF($C$11=AK260,AL260,0))))))))))))</f>
        <v>0</v>
      </c>
      <c r="J260" s="21"/>
      <c r="K260" s="5"/>
      <c r="L260" s="21"/>
      <c r="M260" s="26"/>
      <c r="N260" s="26"/>
      <c r="O260" s="15">
        <f t="shared" ref="O260" si="2452">+O257+12</f>
        <v>961</v>
      </c>
      <c r="P260" s="21">
        <f>SUM($L259:P259)</f>
        <v>0</v>
      </c>
      <c r="Q260" s="15">
        <f t="shared" ref="Q260" si="2453">+O260+1</f>
        <v>962</v>
      </c>
      <c r="R260" s="21">
        <f>SUM($L259:R259)</f>
        <v>0</v>
      </c>
      <c r="S260" s="15">
        <f t="shared" ref="S260" si="2454">+Q260+1</f>
        <v>963</v>
      </c>
      <c r="T260" s="21">
        <f>SUM($L259:T259)</f>
        <v>0</v>
      </c>
      <c r="U260" s="15">
        <f t="shared" ref="U260" si="2455">+S260+1</f>
        <v>964</v>
      </c>
      <c r="V260" s="21">
        <f>SUM($L259:V259)</f>
        <v>0</v>
      </c>
      <c r="W260" s="15">
        <f t="shared" ref="W260" si="2456">+U260+1</f>
        <v>965</v>
      </c>
      <c r="X260" s="21">
        <f>SUM($L259:X259)</f>
        <v>0</v>
      </c>
      <c r="Y260" s="15">
        <f t="shared" ref="Y260" si="2457">+W260+1</f>
        <v>966</v>
      </c>
      <c r="Z260" s="21">
        <f>SUM($L259:Z259)</f>
        <v>0</v>
      </c>
      <c r="AA260" s="15">
        <f t="shared" ref="AA260" si="2458">+Y260+1</f>
        <v>967</v>
      </c>
      <c r="AB260" s="21">
        <f>SUM($L259:AB259)</f>
        <v>0</v>
      </c>
      <c r="AC260" s="15">
        <f t="shared" ref="AC260" si="2459">+AA260+1</f>
        <v>968</v>
      </c>
      <c r="AD260" s="21">
        <f>SUM($L259:AD259)</f>
        <v>0</v>
      </c>
      <c r="AE260" s="15">
        <f t="shared" ref="AE260" si="2460">+AC260+1</f>
        <v>969</v>
      </c>
      <c r="AF260" s="21">
        <f>SUM($L259:AF259)</f>
        <v>0</v>
      </c>
      <c r="AG260" s="15">
        <f t="shared" ref="AG260" si="2461">+AE260+1</f>
        <v>970</v>
      </c>
      <c r="AH260" s="21">
        <f>SUM($L259:AH259)</f>
        <v>0</v>
      </c>
      <c r="AI260" s="15">
        <f t="shared" ref="AI260" si="2462">+AG260+1</f>
        <v>971</v>
      </c>
      <c r="AJ260" s="21">
        <f>SUM($L259:AJ259)</f>
        <v>0</v>
      </c>
      <c r="AK260" s="15">
        <f t="shared" ref="AK260" si="2463">+AI260+1</f>
        <v>972</v>
      </c>
      <c r="AL260" s="21">
        <f>SUM($L259:AL259)</f>
        <v>0</v>
      </c>
      <c r="AM260" s="21"/>
      <c r="AN260" s="20"/>
      <c r="AO260" s="20"/>
      <c r="AP260" s="20"/>
      <c r="AQ260" s="20"/>
      <c r="AR260" s="22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23"/>
      <c r="BU260" s="23"/>
      <c r="BV260" s="23"/>
      <c r="BW260" s="23"/>
      <c r="BX260" s="23"/>
      <c r="BY260" s="23"/>
      <c r="BZ260" s="23"/>
      <c r="CA260" s="23"/>
      <c r="CB260" s="23"/>
    </row>
    <row r="261" spans="7:80" s="19" customFormat="1" x14ac:dyDescent="0.25">
      <c r="G261" s="25" t="s">
        <v>17</v>
      </c>
      <c r="H261" s="28">
        <f t="shared" ref="H261" si="2464">IF(O260=$C$11,P261,IF($C$11=Q260,R261,IF(S260=$C$11,T261,IF(U260=$C$11,V261,IF(W260=$C$11,X261,IF(Y260=$C$11,Z261,IF(AA260=$C$11,AB261,IF(AC260=$C$11,AD261,IF(AE260=$C$11,AF261,IF(AG260=$C$11,AH261,IF(AI260=$C$11,AJ261,IF($C$11=AK260,AL261,0))))))))))))</f>
        <v>0</v>
      </c>
      <c r="I261" s="31"/>
      <c r="J261" s="32"/>
      <c r="K261" s="31"/>
      <c r="L261" s="28"/>
      <c r="M261" s="26">
        <f t="shared" ref="M261" si="2465">+AN256</f>
        <v>0</v>
      </c>
      <c r="N261" s="26"/>
      <c r="O261" s="27">
        <f t="shared" ref="O261" si="2466">+O259</f>
        <v>0</v>
      </c>
      <c r="P261" s="28">
        <f t="shared" ref="P261" si="2467">+M261+P259</f>
        <v>0</v>
      </c>
      <c r="Q261" s="27">
        <f t="shared" ref="Q261:AL261" si="2468">+Q259+O261</f>
        <v>0</v>
      </c>
      <c r="R261" s="28">
        <f t="shared" si="2468"/>
        <v>0</v>
      </c>
      <c r="S261" s="27">
        <f t="shared" si="2468"/>
        <v>0</v>
      </c>
      <c r="T261" s="28">
        <f t="shared" si="2468"/>
        <v>0</v>
      </c>
      <c r="U261" s="27">
        <f t="shared" si="2468"/>
        <v>0</v>
      </c>
      <c r="V261" s="28">
        <f t="shared" si="2468"/>
        <v>0</v>
      </c>
      <c r="W261" s="27">
        <f t="shared" si="2468"/>
        <v>0</v>
      </c>
      <c r="X261" s="28">
        <f t="shared" si="2468"/>
        <v>0</v>
      </c>
      <c r="Y261" s="27">
        <f t="shared" si="2468"/>
        <v>0</v>
      </c>
      <c r="Z261" s="28">
        <f t="shared" si="2468"/>
        <v>0</v>
      </c>
      <c r="AA261" s="27">
        <f t="shared" si="2468"/>
        <v>0</v>
      </c>
      <c r="AB261" s="28">
        <f t="shared" si="2468"/>
        <v>0</v>
      </c>
      <c r="AC261" s="27">
        <f t="shared" si="2468"/>
        <v>0</v>
      </c>
      <c r="AD261" s="28">
        <f t="shared" si="2468"/>
        <v>0</v>
      </c>
      <c r="AE261" s="27">
        <f t="shared" si="2468"/>
        <v>0</v>
      </c>
      <c r="AF261" s="28">
        <f t="shared" si="2468"/>
        <v>0</v>
      </c>
      <c r="AG261" s="27">
        <f t="shared" si="2468"/>
        <v>0</v>
      </c>
      <c r="AH261" s="28">
        <f t="shared" si="2468"/>
        <v>0</v>
      </c>
      <c r="AI261" s="27">
        <f t="shared" si="2468"/>
        <v>0</v>
      </c>
      <c r="AJ261" s="28">
        <f t="shared" si="2468"/>
        <v>0</v>
      </c>
      <c r="AK261" s="27">
        <f t="shared" si="2468"/>
        <v>0</v>
      </c>
      <c r="AL261" s="28">
        <f t="shared" si="2468"/>
        <v>0</v>
      </c>
      <c r="AM261" s="28"/>
      <c r="AN261" s="26"/>
      <c r="AO261" s="26"/>
      <c r="AP261" s="20"/>
      <c r="AQ261" s="20"/>
      <c r="AR261" s="22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23"/>
      <c r="BU261" s="23"/>
      <c r="BV261" s="23"/>
      <c r="BW261" s="23"/>
      <c r="BX261" s="23"/>
      <c r="BY261" s="23"/>
      <c r="BZ261" s="23"/>
      <c r="CA261" s="23"/>
      <c r="CB261" s="23"/>
    </row>
    <row r="262" spans="7:80" s="19" customFormat="1" x14ac:dyDescent="0.25">
      <c r="G262" s="8"/>
      <c r="H262" s="10"/>
      <c r="I262" s="21"/>
      <c r="J262" s="21"/>
      <c r="K262" s="3">
        <f t="shared" ref="K262" si="2469">+K259+1</f>
        <v>82</v>
      </c>
      <c r="L262" s="7">
        <f t="shared" ref="L262" si="2470">+AM259</f>
        <v>0</v>
      </c>
      <c r="M262" s="26"/>
      <c r="N262" s="26"/>
      <c r="O262" s="7">
        <f t="shared" ref="O262" si="2471">IF($C$5=0,O259,O259+(O259*$C$5))</f>
        <v>0</v>
      </c>
      <c r="P262" s="7">
        <f>IF($C$10=$I$2,+(L262+O262)*$C$6/12,0)</f>
        <v>0</v>
      </c>
      <c r="Q262" s="7">
        <f t="shared" ref="Q262" si="2472">IF(Q259=0,0,+O262)</f>
        <v>0</v>
      </c>
      <c r="R262" s="7">
        <f>IF($C$10=$I$2,+SUM(L262:Q262)*$C$6/12,0)</f>
        <v>0</v>
      </c>
      <c r="S262" s="7">
        <f t="shared" ref="S262" si="2473">IF(S259=0,0,+Q262)</f>
        <v>0</v>
      </c>
      <c r="T262" s="7">
        <f>IF($C$10=$I$2,SUM(L262:S262)*$C$6/12,0)</f>
        <v>0</v>
      </c>
      <c r="U262" s="7">
        <f t="shared" ref="U262" si="2474">IF(U259=0,0,+S262)</f>
        <v>0</v>
      </c>
      <c r="V262" s="7">
        <f>IF($C$10=$I$2,SUM(L262:U262)*$C$6/12,0)</f>
        <v>0</v>
      </c>
      <c r="W262" s="7">
        <f t="shared" ref="W262" si="2475">IF(W259=0,0,+U262)</f>
        <v>0</v>
      </c>
      <c r="X262" s="7">
        <f>IF($C$10=$I$2,SUM(L262:W262)*$C$6/12,0)</f>
        <v>0</v>
      </c>
      <c r="Y262" s="7">
        <f t="shared" ref="Y262" si="2476">IF(Y259=0,0,+W262)</f>
        <v>0</v>
      </c>
      <c r="Z262" s="7">
        <f>IF($C$10=$I$2,SUM(L262:Y262)*$C$6/12,0)</f>
        <v>0</v>
      </c>
      <c r="AA262" s="7">
        <f t="shared" ref="AA262" si="2477">IF(AA259=0,0,+Y262)</f>
        <v>0</v>
      </c>
      <c r="AB262" s="7">
        <f>IF($C$10=$I$2,SUM(L262:AA262)*$C$6/12,0)</f>
        <v>0</v>
      </c>
      <c r="AC262" s="7">
        <f t="shared" ref="AC262" si="2478">IF(AC259=0,0,+AA262)</f>
        <v>0</v>
      </c>
      <c r="AD262" s="7">
        <f>IF($C$10=$I$2,SUM(L262:AC262)*$C$6/12,0)</f>
        <v>0</v>
      </c>
      <c r="AE262" s="7">
        <f t="shared" ref="AE262" si="2479">IF(AE259=0,0,+AC262)</f>
        <v>0</v>
      </c>
      <c r="AF262" s="7">
        <f>IF($C$10=$I$2,SUM(L262:AE262)*$C$6/12,0)</f>
        <v>0</v>
      </c>
      <c r="AG262" s="7">
        <f t="shared" ref="AG262" si="2480">IF(AG259=0,0,+AE262)</f>
        <v>0</v>
      </c>
      <c r="AH262" s="7">
        <f>IF($C$10=$I$2,SUM(L262:AG262)*$C$6/12,0)</f>
        <v>0</v>
      </c>
      <c r="AI262" s="7">
        <f t="shared" ref="AI262" si="2481">IF(AI259=0,0,+AG262)</f>
        <v>0</v>
      </c>
      <c r="AJ262" s="7">
        <f>IF($C$10=$I$2,SUM(L262:AI262)*$C$6/12,0)</f>
        <v>0</v>
      </c>
      <c r="AK262" s="7">
        <f t="shared" ref="AK262" si="2482">IF(AK259=0,0,+AI262)</f>
        <v>0</v>
      </c>
      <c r="AL262" s="7">
        <f>IF($C$10=$I$2,SUM(L262:AK262)*$C$6/12,IF($C$10=$I$3,(L262+O262)*$C$6,0))</f>
        <v>0</v>
      </c>
      <c r="AM262" s="7">
        <f t="shared" ref="AM262" si="2483">SUM(L262:AL262)</f>
        <v>0</v>
      </c>
      <c r="AN262" s="6">
        <f t="shared" ref="AN262" si="2484">+P262+R262+T262+V262+X262+Z262+AB262+AD262+AF262+AH262+AJ262+AL262</f>
        <v>0</v>
      </c>
      <c r="AO262" s="6">
        <f>+AO259+O262+Q262+S262+U262+W262+Y262+AA262+AC262+AE262+AG262+AI262+AK262</f>
        <v>0</v>
      </c>
      <c r="AP262" s="6">
        <f>+AP259+(AP259*$C$5)</f>
        <v>0</v>
      </c>
      <c r="AQ262" s="6">
        <f>+AP262-(AP262*$C$7)</f>
        <v>0</v>
      </c>
      <c r="AR262" s="22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23"/>
      <c r="BU262" s="23"/>
      <c r="BV262" s="23"/>
      <c r="BW262" s="23"/>
      <c r="BX262" s="23"/>
      <c r="BY262" s="23"/>
      <c r="BZ262" s="23"/>
      <c r="CA262" s="23"/>
      <c r="CB262" s="23"/>
    </row>
    <row r="263" spans="7:80" s="19" customFormat="1" x14ac:dyDescent="0.25">
      <c r="G263" s="22" t="s">
        <v>16</v>
      </c>
      <c r="H263" s="9"/>
      <c r="I263" s="21">
        <f t="shared" ref="I263" si="2485">IF(O263=$C$11,P263,IF($C$11=Q263,R263,IF(S263=$C$11,T263,IF(U263=$C$11,V263,IF(W263=$C$11,X263,IF(Y263=$C$11,Z263,IF(AA263=$C$11,AB263,IF(AC263=$C$11,AD263,IF(AE263=$C$11,AF263,IF(AG263=$C$11,AH263,IF(AI263=$C$11,AJ263,IF($C$11=AK263,AL263,0))))))))))))</f>
        <v>0</v>
      </c>
      <c r="J263" s="21"/>
      <c r="K263" s="5"/>
      <c r="L263" s="21"/>
      <c r="M263" s="26"/>
      <c r="N263" s="26"/>
      <c r="O263" s="15">
        <f t="shared" ref="O263" si="2486">+O260+12</f>
        <v>973</v>
      </c>
      <c r="P263" s="21">
        <f>SUM($L262:P262)</f>
        <v>0</v>
      </c>
      <c r="Q263" s="15">
        <f t="shared" ref="Q263" si="2487">+O263+1</f>
        <v>974</v>
      </c>
      <c r="R263" s="21">
        <f>SUM($L262:R262)</f>
        <v>0</v>
      </c>
      <c r="S263" s="15">
        <f t="shared" ref="S263" si="2488">+Q263+1</f>
        <v>975</v>
      </c>
      <c r="T263" s="21">
        <f>SUM($L262:T262)</f>
        <v>0</v>
      </c>
      <c r="U263" s="15">
        <f t="shared" ref="U263" si="2489">+S263+1</f>
        <v>976</v>
      </c>
      <c r="V263" s="21">
        <f>SUM($L262:V262)</f>
        <v>0</v>
      </c>
      <c r="W263" s="15">
        <f t="shared" ref="W263" si="2490">+U263+1</f>
        <v>977</v>
      </c>
      <c r="X263" s="21">
        <f>SUM($L262:X262)</f>
        <v>0</v>
      </c>
      <c r="Y263" s="15">
        <f t="shared" ref="Y263" si="2491">+W263+1</f>
        <v>978</v>
      </c>
      <c r="Z263" s="21">
        <f>SUM($L262:Z262)</f>
        <v>0</v>
      </c>
      <c r="AA263" s="15">
        <f t="shared" ref="AA263" si="2492">+Y263+1</f>
        <v>979</v>
      </c>
      <c r="AB263" s="21">
        <f>SUM($L262:AB262)</f>
        <v>0</v>
      </c>
      <c r="AC263" s="15">
        <f t="shared" ref="AC263" si="2493">+AA263+1</f>
        <v>980</v>
      </c>
      <c r="AD263" s="21">
        <f>SUM($L262:AD262)</f>
        <v>0</v>
      </c>
      <c r="AE263" s="15">
        <f t="shared" ref="AE263" si="2494">+AC263+1</f>
        <v>981</v>
      </c>
      <c r="AF263" s="21">
        <f>SUM($L262:AF262)</f>
        <v>0</v>
      </c>
      <c r="AG263" s="15">
        <f t="shared" ref="AG263" si="2495">+AE263+1</f>
        <v>982</v>
      </c>
      <c r="AH263" s="21">
        <f>SUM($L262:AH262)</f>
        <v>0</v>
      </c>
      <c r="AI263" s="15">
        <f t="shared" ref="AI263" si="2496">+AG263+1</f>
        <v>983</v>
      </c>
      <c r="AJ263" s="21">
        <f>SUM($L262:AJ262)</f>
        <v>0</v>
      </c>
      <c r="AK263" s="15">
        <f t="shared" ref="AK263" si="2497">+AI263+1</f>
        <v>984</v>
      </c>
      <c r="AL263" s="21">
        <f>SUM($L262:AL262)</f>
        <v>0</v>
      </c>
      <c r="AM263" s="21"/>
      <c r="AN263" s="20"/>
      <c r="AO263" s="20"/>
      <c r="AP263" s="20"/>
      <c r="AQ263" s="20"/>
      <c r="AR263" s="22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23"/>
      <c r="BU263" s="23"/>
      <c r="BV263" s="23"/>
      <c r="BW263" s="23"/>
      <c r="BX263" s="23"/>
      <c r="BY263" s="23"/>
      <c r="BZ263" s="23"/>
      <c r="CA263" s="23"/>
      <c r="CB263" s="23"/>
    </row>
    <row r="264" spans="7:80" s="19" customFormat="1" x14ac:dyDescent="0.25">
      <c r="G264" s="25" t="s">
        <v>17</v>
      </c>
      <c r="H264" s="28">
        <f t="shared" ref="H264" si="2498">IF(O263=$C$11,P264,IF($C$11=Q263,R264,IF(S263=$C$11,T264,IF(U263=$C$11,V264,IF(W263=$C$11,X264,IF(Y263=$C$11,Z264,IF(AA263=$C$11,AB264,IF(AC263=$C$11,AD264,IF(AE263=$C$11,AF264,IF(AG263=$C$11,AH264,IF(AI263=$C$11,AJ264,IF($C$11=AK263,AL264,0))))))))))))</f>
        <v>0</v>
      </c>
      <c r="I264" s="31"/>
      <c r="J264" s="32"/>
      <c r="K264" s="31"/>
      <c r="L264" s="28"/>
      <c r="M264" s="26">
        <f t="shared" ref="M264" si="2499">+AN259</f>
        <v>0</v>
      </c>
      <c r="N264" s="26"/>
      <c r="O264" s="27">
        <f t="shared" ref="O264" si="2500">+O262</f>
        <v>0</v>
      </c>
      <c r="P264" s="28">
        <f t="shared" ref="P264" si="2501">+M264+P262</f>
        <v>0</v>
      </c>
      <c r="Q264" s="27">
        <f t="shared" ref="Q264:AL264" si="2502">+Q262+O264</f>
        <v>0</v>
      </c>
      <c r="R264" s="28">
        <f t="shared" si="2502"/>
        <v>0</v>
      </c>
      <c r="S264" s="27">
        <f t="shared" si="2502"/>
        <v>0</v>
      </c>
      <c r="T264" s="28">
        <f t="shared" si="2502"/>
        <v>0</v>
      </c>
      <c r="U264" s="27">
        <f t="shared" si="2502"/>
        <v>0</v>
      </c>
      <c r="V264" s="28">
        <f t="shared" si="2502"/>
        <v>0</v>
      </c>
      <c r="W264" s="27">
        <f t="shared" si="2502"/>
        <v>0</v>
      </c>
      <c r="X264" s="28">
        <f t="shared" si="2502"/>
        <v>0</v>
      </c>
      <c r="Y264" s="27">
        <f t="shared" si="2502"/>
        <v>0</v>
      </c>
      <c r="Z264" s="28">
        <f t="shared" si="2502"/>
        <v>0</v>
      </c>
      <c r="AA264" s="27">
        <f t="shared" si="2502"/>
        <v>0</v>
      </c>
      <c r="AB264" s="28">
        <f t="shared" si="2502"/>
        <v>0</v>
      </c>
      <c r="AC264" s="27">
        <f t="shared" si="2502"/>
        <v>0</v>
      </c>
      <c r="AD264" s="28">
        <f t="shared" si="2502"/>
        <v>0</v>
      </c>
      <c r="AE264" s="27">
        <f t="shared" si="2502"/>
        <v>0</v>
      </c>
      <c r="AF264" s="28">
        <f t="shared" si="2502"/>
        <v>0</v>
      </c>
      <c r="AG264" s="27">
        <f t="shared" si="2502"/>
        <v>0</v>
      </c>
      <c r="AH264" s="28">
        <f t="shared" si="2502"/>
        <v>0</v>
      </c>
      <c r="AI264" s="27">
        <f t="shared" si="2502"/>
        <v>0</v>
      </c>
      <c r="AJ264" s="28">
        <f t="shared" si="2502"/>
        <v>0</v>
      </c>
      <c r="AK264" s="27">
        <f t="shared" si="2502"/>
        <v>0</v>
      </c>
      <c r="AL264" s="28">
        <f t="shared" si="2502"/>
        <v>0</v>
      </c>
      <c r="AM264" s="28"/>
      <c r="AN264" s="26"/>
      <c r="AO264" s="26"/>
      <c r="AP264" s="20"/>
      <c r="AQ264" s="20"/>
      <c r="AR264" s="22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23"/>
      <c r="BU264" s="23"/>
      <c r="BV264" s="23"/>
      <c r="BW264" s="23"/>
      <c r="BX264" s="23"/>
      <c r="BY264" s="23"/>
      <c r="BZ264" s="23"/>
      <c r="CA264" s="23"/>
      <c r="CB264" s="23"/>
    </row>
    <row r="265" spans="7:80" s="19" customFormat="1" x14ac:dyDescent="0.25">
      <c r="G265" s="8"/>
      <c r="H265" s="10"/>
      <c r="I265" s="21"/>
      <c r="J265" s="21"/>
      <c r="K265" s="3">
        <f t="shared" ref="K265" si="2503">+K262+1</f>
        <v>83</v>
      </c>
      <c r="L265" s="7">
        <f t="shared" ref="L265" si="2504">+AM262</f>
        <v>0</v>
      </c>
      <c r="M265" s="26"/>
      <c r="N265" s="26"/>
      <c r="O265" s="7">
        <f t="shared" ref="O265" si="2505">IF($C$5=0,O262,O262+(O262*$C$5))</f>
        <v>0</v>
      </c>
      <c r="P265" s="7">
        <f>IF($C$10=$I$2,+(L265+O265)*$C$6/12,0)</f>
        <v>0</v>
      </c>
      <c r="Q265" s="7">
        <f t="shared" ref="Q265" si="2506">IF(Q262=0,0,+O265)</f>
        <v>0</v>
      </c>
      <c r="R265" s="7">
        <f>IF($C$10=$I$2,+SUM(L265:Q265)*$C$6/12,0)</f>
        <v>0</v>
      </c>
      <c r="S265" s="7">
        <f t="shared" ref="S265" si="2507">IF(S262=0,0,+Q265)</f>
        <v>0</v>
      </c>
      <c r="T265" s="7">
        <f>IF($C$10=$I$2,SUM(L265:S265)*$C$6/12,0)</f>
        <v>0</v>
      </c>
      <c r="U265" s="7">
        <f t="shared" ref="U265" si="2508">IF(U262=0,0,+S265)</f>
        <v>0</v>
      </c>
      <c r="V265" s="7">
        <f>IF($C$10=$I$2,SUM(L265:U265)*$C$6/12,0)</f>
        <v>0</v>
      </c>
      <c r="W265" s="7">
        <f t="shared" ref="W265" si="2509">IF(W262=0,0,+U265)</f>
        <v>0</v>
      </c>
      <c r="X265" s="7">
        <f>IF($C$10=$I$2,SUM(L265:W265)*$C$6/12,0)</f>
        <v>0</v>
      </c>
      <c r="Y265" s="7">
        <f t="shared" ref="Y265" si="2510">IF(Y262=0,0,+W265)</f>
        <v>0</v>
      </c>
      <c r="Z265" s="7">
        <f>IF($C$10=$I$2,SUM(L265:Y265)*$C$6/12,0)</f>
        <v>0</v>
      </c>
      <c r="AA265" s="7">
        <f t="shared" ref="AA265" si="2511">IF(AA262=0,0,+Y265)</f>
        <v>0</v>
      </c>
      <c r="AB265" s="7">
        <f>IF($C$10=$I$2,SUM(L265:AA265)*$C$6/12,0)</f>
        <v>0</v>
      </c>
      <c r="AC265" s="7">
        <f t="shared" ref="AC265" si="2512">IF(AC262=0,0,+AA265)</f>
        <v>0</v>
      </c>
      <c r="AD265" s="7">
        <f>IF($C$10=$I$2,SUM(L265:AC265)*$C$6/12,0)</f>
        <v>0</v>
      </c>
      <c r="AE265" s="7">
        <f t="shared" ref="AE265" si="2513">IF(AE262=0,0,+AC265)</f>
        <v>0</v>
      </c>
      <c r="AF265" s="7">
        <f>IF($C$10=$I$2,SUM(L265:AE265)*$C$6/12,0)</f>
        <v>0</v>
      </c>
      <c r="AG265" s="7">
        <f t="shared" ref="AG265" si="2514">IF(AG262=0,0,+AE265)</f>
        <v>0</v>
      </c>
      <c r="AH265" s="7">
        <f>IF($C$10=$I$2,SUM(L265:AG265)*$C$6/12,0)</f>
        <v>0</v>
      </c>
      <c r="AI265" s="7">
        <f t="shared" ref="AI265" si="2515">IF(AI262=0,0,+AG265)</f>
        <v>0</v>
      </c>
      <c r="AJ265" s="7">
        <f>IF($C$10=$I$2,SUM(L265:AI265)*$C$6/12,0)</f>
        <v>0</v>
      </c>
      <c r="AK265" s="7">
        <f t="shared" ref="AK265" si="2516">IF(AK262=0,0,+AI265)</f>
        <v>0</v>
      </c>
      <c r="AL265" s="7">
        <f>IF($C$10=$I$2,SUM(L265:AK265)*$C$6/12,IF($C$10=$I$3,(L265+O265)*$C$6,0))</f>
        <v>0</v>
      </c>
      <c r="AM265" s="7">
        <f t="shared" ref="AM265" si="2517">SUM(L265:AL265)</f>
        <v>0</v>
      </c>
      <c r="AN265" s="6">
        <f t="shared" ref="AN265" si="2518">+P265+R265+T265+V265+X265+Z265+AB265+AD265+AF265+AH265+AJ265+AL265</f>
        <v>0</v>
      </c>
      <c r="AO265" s="6">
        <f>+AO262+O265+Q265+S265+U265+W265+Y265+AA265+AC265+AE265+AG265+AI265+AK265</f>
        <v>0</v>
      </c>
      <c r="AP265" s="6">
        <f>+AP262+(AP262*$C$5)</f>
        <v>0</v>
      </c>
      <c r="AQ265" s="6">
        <f>+AP265-(AP265*$C$7)</f>
        <v>0</v>
      </c>
      <c r="AR265" s="22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23"/>
      <c r="BU265" s="23"/>
      <c r="BV265" s="23"/>
      <c r="BW265" s="23"/>
      <c r="BX265" s="23"/>
      <c r="BY265" s="23"/>
      <c r="BZ265" s="23"/>
      <c r="CA265" s="23"/>
      <c r="CB265" s="23"/>
    </row>
    <row r="266" spans="7:80" s="19" customFormat="1" x14ac:dyDescent="0.25">
      <c r="G266" s="22" t="s">
        <v>16</v>
      </c>
      <c r="H266" s="9"/>
      <c r="I266" s="21">
        <f t="shared" ref="I266" si="2519">IF(O266=$C$11,P266,IF($C$11=Q266,R266,IF(S266=$C$11,T266,IF(U266=$C$11,V266,IF(W266=$C$11,X266,IF(Y266=$C$11,Z266,IF(AA266=$C$11,AB266,IF(AC266=$C$11,AD266,IF(AE266=$C$11,AF266,IF(AG266=$C$11,AH266,IF(AI266=$C$11,AJ266,IF($C$11=AK266,AL266,0))))))))))))</f>
        <v>0</v>
      </c>
      <c r="J266" s="21"/>
      <c r="K266" s="5"/>
      <c r="L266" s="21"/>
      <c r="M266" s="26"/>
      <c r="N266" s="26"/>
      <c r="O266" s="15">
        <f t="shared" ref="O266" si="2520">+O263+12</f>
        <v>985</v>
      </c>
      <c r="P266" s="21">
        <f>SUM($L265:P265)</f>
        <v>0</v>
      </c>
      <c r="Q266" s="15">
        <f t="shared" ref="Q266" si="2521">+O266+1</f>
        <v>986</v>
      </c>
      <c r="R266" s="21">
        <f>SUM($L265:R265)</f>
        <v>0</v>
      </c>
      <c r="S266" s="15">
        <f t="shared" ref="S266" si="2522">+Q266+1</f>
        <v>987</v>
      </c>
      <c r="T266" s="21">
        <f>SUM($L265:T265)</f>
        <v>0</v>
      </c>
      <c r="U266" s="15">
        <f t="shared" ref="U266" si="2523">+S266+1</f>
        <v>988</v>
      </c>
      <c r="V266" s="21">
        <f>SUM($L265:V265)</f>
        <v>0</v>
      </c>
      <c r="W266" s="15">
        <f t="shared" ref="W266" si="2524">+U266+1</f>
        <v>989</v>
      </c>
      <c r="X266" s="21">
        <f>SUM($L265:X265)</f>
        <v>0</v>
      </c>
      <c r="Y266" s="15">
        <f t="shared" ref="Y266" si="2525">+W266+1</f>
        <v>990</v>
      </c>
      <c r="Z266" s="21">
        <f>SUM($L265:Z265)</f>
        <v>0</v>
      </c>
      <c r="AA266" s="15">
        <f t="shared" ref="AA266" si="2526">+Y266+1</f>
        <v>991</v>
      </c>
      <c r="AB266" s="21">
        <f>SUM($L265:AB265)</f>
        <v>0</v>
      </c>
      <c r="AC266" s="15">
        <f t="shared" ref="AC266" si="2527">+AA266+1</f>
        <v>992</v>
      </c>
      <c r="AD266" s="21">
        <f>SUM($L265:AD265)</f>
        <v>0</v>
      </c>
      <c r="AE266" s="15">
        <f t="shared" ref="AE266" si="2528">+AC266+1</f>
        <v>993</v>
      </c>
      <c r="AF266" s="21">
        <f>SUM($L265:AF265)</f>
        <v>0</v>
      </c>
      <c r="AG266" s="15">
        <f t="shared" ref="AG266" si="2529">+AE266+1</f>
        <v>994</v>
      </c>
      <c r="AH266" s="21">
        <f>SUM($L265:AH265)</f>
        <v>0</v>
      </c>
      <c r="AI266" s="15">
        <f t="shared" ref="AI266" si="2530">+AG266+1</f>
        <v>995</v>
      </c>
      <c r="AJ266" s="21">
        <f>SUM($L265:AJ265)</f>
        <v>0</v>
      </c>
      <c r="AK266" s="15">
        <f t="shared" ref="AK266" si="2531">+AI266+1</f>
        <v>996</v>
      </c>
      <c r="AL266" s="21">
        <f>SUM($L265:AL265)</f>
        <v>0</v>
      </c>
      <c r="AM266" s="21"/>
      <c r="AN266" s="20"/>
      <c r="AO266" s="20"/>
      <c r="AP266" s="20"/>
      <c r="AQ266" s="20"/>
      <c r="AR266" s="22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23"/>
      <c r="BU266" s="23"/>
      <c r="BV266" s="23"/>
      <c r="BW266" s="23"/>
      <c r="BX266" s="23"/>
      <c r="BY266" s="23"/>
      <c r="BZ266" s="23"/>
      <c r="CA266" s="23"/>
      <c r="CB266" s="23"/>
    </row>
    <row r="267" spans="7:80" s="19" customFormat="1" x14ac:dyDescent="0.25">
      <c r="G267" s="25" t="s">
        <v>17</v>
      </c>
      <c r="H267" s="28">
        <f t="shared" ref="H267" si="2532">IF(O266=$C$11,P267,IF($C$11=Q266,R267,IF(S266=$C$11,T267,IF(U266=$C$11,V267,IF(W266=$C$11,X267,IF(Y266=$C$11,Z267,IF(AA266=$C$11,AB267,IF(AC266=$C$11,AD267,IF(AE266=$C$11,AF267,IF(AG266=$C$11,AH267,IF(AI266=$C$11,AJ267,IF($C$11=AK266,AL267,0))))))))))))</f>
        <v>0</v>
      </c>
      <c r="I267" s="31"/>
      <c r="J267" s="32"/>
      <c r="K267" s="31"/>
      <c r="L267" s="28"/>
      <c r="M267" s="26">
        <f t="shared" ref="M267" si="2533">+AN262</f>
        <v>0</v>
      </c>
      <c r="N267" s="26"/>
      <c r="O267" s="27">
        <f t="shared" ref="O267" si="2534">+O265</f>
        <v>0</v>
      </c>
      <c r="P267" s="28">
        <f t="shared" ref="P267" si="2535">+M267+P265</f>
        <v>0</v>
      </c>
      <c r="Q267" s="27">
        <f t="shared" ref="Q267:AL267" si="2536">+Q265+O267</f>
        <v>0</v>
      </c>
      <c r="R267" s="28">
        <f t="shared" si="2536"/>
        <v>0</v>
      </c>
      <c r="S267" s="27">
        <f t="shared" si="2536"/>
        <v>0</v>
      </c>
      <c r="T267" s="28">
        <f t="shared" si="2536"/>
        <v>0</v>
      </c>
      <c r="U267" s="27">
        <f t="shared" si="2536"/>
        <v>0</v>
      </c>
      <c r="V267" s="28">
        <f t="shared" si="2536"/>
        <v>0</v>
      </c>
      <c r="W267" s="27">
        <f t="shared" si="2536"/>
        <v>0</v>
      </c>
      <c r="X267" s="28">
        <f t="shared" si="2536"/>
        <v>0</v>
      </c>
      <c r="Y267" s="27">
        <f t="shared" si="2536"/>
        <v>0</v>
      </c>
      <c r="Z267" s="28">
        <f t="shared" si="2536"/>
        <v>0</v>
      </c>
      <c r="AA267" s="27">
        <f t="shared" si="2536"/>
        <v>0</v>
      </c>
      <c r="AB267" s="28">
        <f t="shared" si="2536"/>
        <v>0</v>
      </c>
      <c r="AC267" s="27">
        <f t="shared" si="2536"/>
        <v>0</v>
      </c>
      <c r="AD267" s="28">
        <f t="shared" si="2536"/>
        <v>0</v>
      </c>
      <c r="AE267" s="27">
        <f t="shared" si="2536"/>
        <v>0</v>
      </c>
      <c r="AF267" s="28">
        <f t="shared" si="2536"/>
        <v>0</v>
      </c>
      <c r="AG267" s="27">
        <f t="shared" si="2536"/>
        <v>0</v>
      </c>
      <c r="AH267" s="28">
        <f t="shared" si="2536"/>
        <v>0</v>
      </c>
      <c r="AI267" s="27">
        <f t="shared" si="2536"/>
        <v>0</v>
      </c>
      <c r="AJ267" s="28">
        <f t="shared" si="2536"/>
        <v>0</v>
      </c>
      <c r="AK267" s="27">
        <f t="shared" si="2536"/>
        <v>0</v>
      </c>
      <c r="AL267" s="28">
        <f t="shared" si="2536"/>
        <v>0</v>
      </c>
      <c r="AM267" s="28"/>
      <c r="AN267" s="26"/>
      <c r="AO267" s="26"/>
      <c r="AP267" s="20"/>
      <c r="AQ267" s="20"/>
      <c r="AR267" s="22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23"/>
      <c r="BU267" s="23"/>
      <c r="BV267" s="23"/>
      <c r="BW267" s="23"/>
      <c r="BX267" s="23"/>
      <c r="BY267" s="23"/>
      <c r="BZ267" s="23"/>
      <c r="CA267" s="23"/>
      <c r="CB267" s="23"/>
    </row>
    <row r="268" spans="7:80" s="19" customFormat="1" x14ac:dyDescent="0.25">
      <c r="G268" s="8"/>
      <c r="H268" s="10"/>
      <c r="I268" s="21"/>
      <c r="J268" s="21"/>
      <c r="K268" s="3">
        <f t="shared" ref="K268" si="2537">+K265+1</f>
        <v>84</v>
      </c>
      <c r="L268" s="7">
        <f t="shared" ref="L268" si="2538">+AM265</f>
        <v>0</v>
      </c>
      <c r="M268" s="26"/>
      <c r="N268" s="26"/>
      <c r="O268" s="7">
        <f t="shared" ref="O268" si="2539">IF($C$5=0,O265,O265+(O265*$C$5))</f>
        <v>0</v>
      </c>
      <c r="P268" s="7">
        <f>IF($C$10=$I$2,+(L268+O268)*$C$6/12,0)</f>
        <v>0</v>
      </c>
      <c r="Q268" s="7">
        <f t="shared" ref="Q268" si="2540">IF(Q265=0,0,+O268)</f>
        <v>0</v>
      </c>
      <c r="R268" s="7">
        <f>IF($C$10=$I$2,+SUM(L268:Q268)*$C$6/12,0)</f>
        <v>0</v>
      </c>
      <c r="S268" s="7">
        <f t="shared" ref="S268" si="2541">IF(S265=0,0,+Q268)</f>
        <v>0</v>
      </c>
      <c r="T268" s="7">
        <f>IF($C$10=$I$2,SUM(L268:S268)*$C$6/12,0)</f>
        <v>0</v>
      </c>
      <c r="U268" s="7">
        <f t="shared" ref="U268" si="2542">IF(U265=0,0,+S268)</f>
        <v>0</v>
      </c>
      <c r="V268" s="7">
        <f>IF($C$10=$I$2,SUM(L268:U268)*$C$6/12,0)</f>
        <v>0</v>
      </c>
      <c r="W268" s="7">
        <f t="shared" ref="W268" si="2543">IF(W265=0,0,+U268)</f>
        <v>0</v>
      </c>
      <c r="X268" s="7">
        <f>IF($C$10=$I$2,SUM(L268:W268)*$C$6/12,0)</f>
        <v>0</v>
      </c>
      <c r="Y268" s="7">
        <f t="shared" ref="Y268" si="2544">IF(Y265=0,0,+W268)</f>
        <v>0</v>
      </c>
      <c r="Z268" s="7">
        <f>IF($C$10=$I$2,SUM(L268:Y268)*$C$6/12,0)</f>
        <v>0</v>
      </c>
      <c r="AA268" s="7">
        <f t="shared" ref="AA268" si="2545">IF(AA265=0,0,+Y268)</f>
        <v>0</v>
      </c>
      <c r="AB268" s="7">
        <f>IF($C$10=$I$2,SUM(L268:AA268)*$C$6/12,0)</f>
        <v>0</v>
      </c>
      <c r="AC268" s="7">
        <f t="shared" ref="AC268" si="2546">IF(AC265=0,0,+AA268)</f>
        <v>0</v>
      </c>
      <c r="AD268" s="7">
        <f>IF($C$10=$I$2,SUM(L268:AC268)*$C$6/12,0)</f>
        <v>0</v>
      </c>
      <c r="AE268" s="7">
        <f t="shared" ref="AE268" si="2547">IF(AE265=0,0,+AC268)</f>
        <v>0</v>
      </c>
      <c r="AF268" s="7">
        <f>IF($C$10=$I$2,SUM(L268:AE268)*$C$6/12,0)</f>
        <v>0</v>
      </c>
      <c r="AG268" s="7">
        <f t="shared" ref="AG268" si="2548">IF(AG265=0,0,+AE268)</f>
        <v>0</v>
      </c>
      <c r="AH268" s="7">
        <f>IF($C$10=$I$2,SUM(L268:AG268)*$C$6/12,0)</f>
        <v>0</v>
      </c>
      <c r="AI268" s="7">
        <f t="shared" ref="AI268" si="2549">IF(AI265=0,0,+AG268)</f>
        <v>0</v>
      </c>
      <c r="AJ268" s="7">
        <f>IF($C$10=$I$2,SUM(L268:AI268)*$C$6/12,0)</f>
        <v>0</v>
      </c>
      <c r="AK268" s="7">
        <f t="shared" ref="AK268" si="2550">IF(AK265=0,0,+AI268)</f>
        <v>0</v>
      </c>
      <c r="AL268" s="7">
        <f>IF($C$10=$I$2,SUM(L268:AK268)*$C$6/12,IF($C$10=$I$3,(L268+O268)*$C$6,0))</f>
        <v>0</v>
      </c>
      <c r="AM268" s="7">
        <f t="shared" ref="AM268" si="2551">SUM(L268:AL268)</f>
        <v>0</v>
      </c>
      <c r="AN268" s="6">
        <f t="shared" ref="AN268" si="2552">+P268+R268+T268+V268+X268+Z268+AB268+AD268+AF268+AH268+AJ268+AL268</f>
        <v>0</v>
      </c>
      <c r="AO268" s="6">
        <f>+AO265+O268+Q268+S268+U268+W268+Y268+AA268+AC268+AE268+AG268+AI268+AK268</f>
        <v>0</v>
      </c>
      <c r="AP268" s="6">
        <f>+AP265+(AP265*$C$5)</f>
        <v>0</v>
      </c>
      <c r="AQ268" s="6">
        <f>+AP268-(AP268*$C$7)</f>
        <v>0</v>
      </c>
      <c r="AR268" s="22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23"/>
      <c r="BU268" s="23"/>
      <c r="BV268" s="23"/>
      <c r="BW268" s="23"/>
      <c r="BX268" s="23"/>
      <c r="BY268" s="23"/>
      <c r="BZ268" s="23"/>
      <c r="CA268" s="23"/>
      <c r="CB268" s="23"/>
    </row>
    <row r="269" spans="7:80" s="19" customFormat="1" x14ac:dyDescent="0.25">
      <c r="G269" s="22" t="s">
        <v>16</v>
      </c>
      <c r="H269" s="9"/>
      <c r="I269" s="21">
        <f t="shared" ref="I269" si="2553">IF(O269=$C$11,P269,IF($C$11=Q269,R269,IF(S269=$C$11,T269,IF(U269=$C$11,V269,IF(W269=$C$11,X269,IF(Y269=$C$11,Z269,IF(AA269=$C$11,AB269,IF(AC269=$C$11,AD269,IF(AE269=$C$11,AF269,IF(AG269=$C$11,AH269,IF(AI269=$C$11,AJ269,IF($C$11=AK269,AL269,0))))))))))))</f>
        <v>0</v>
      </c>
      <c r="J269" s="21"/>
      <c r="K269" s="5"/>
      <c r="L269" s="21"/>
      <c r="M269" s="26"/>
      <c r="N269" s="26"/>
      <c r="O269" s="15">
        <f t="shared" ref="O269" si="2554">+O266+12</f>
        <v>997</v>
      </c>
      <c r="P269" s="21">
        <f>SUM($L268:P268)</f>
        <v>0</v>
      </c>
      <c r="Q269" s="15">
        <f t="shared" ref="Q269" si="2555">+O269+1</f>
        <v>998</v>
      </c>
      <c r="R269" s="21">
        <f>SUM($L268:R268)</f>
        <v>0</v>
      </c>
      <c r="S269" s="15">
        <f t="shared" ref="S269" si="2556">+Q269+1</f>
        <v>999</v>
      </c>
      <c r="T269" s="21">
        <f>SUM($L268:T268)</f>
        <v>0</v>
      </c>
      <c r="U269" s="15">
        <f t="shared" ref="U269" si="2557">+S269+1</f>
        <v>1000</v>
      </c>
      <c r="V269" s="21">
        <f>SUM($L268:V268)</f>
        <v>0</v>
      </c>
      <c r="W269" s="15">
        <f t="shared" ref="W269" si="2558">+U269+1</f>
        <v>1001</v>
      </c>
      <c r="X269" s="21">
        <f>SUM($L268:X268)</f>
        <v>0</v>
      </c>
      <c r="Y269" s="15">
        <f t="shared" ref="Y269" si="2559">+W269+1</f>
        <v>1002</v>
      </c>
      <c r="Z269" s="21">
        <f>SUM($L268:Z268)</f>
        <v>0</v>
      </c>
      <c r="AA269" s="15">
        <f t="shared" ref="AA269" si="2560">+Y269+1</f>
        <v>1003</v>
      </c>
      <c r="AB269" s="21">
        <f>SUM($L268:AB268)</f>
        <v>0</v>
      </c>
      <c r="AC269" s="15">
        <f t="shared" ref="AC269" si="2561">+AA269+1</f>
        <v>1004</v>
      </c>
      <c r="AD269" s="21">
        <f>SUM($L268:AD268)</f>
        <v>0</v>
      </c>
      <c r="AE269" s="15">
        <f t="shared" ref="AE269" si="2562">+AC269+1</f>
        <v>1005</v>
      </c>
      <c r="AF269" s="21">
        <f>SUM($L268:AF268)</f>
        <v>0</v>
      </c>
      <c r="AG269" s="15">
        <f t="shared" ref="AG269" si="2563">+AE269+1</f>
        <v>1006</v>
      </c>
      <c r="AH269" s="21">
        <f>SUM($L268:AH268)</f>
        <v>0</v>
      </c>
      <c r="AI269" s="15">
        <f t="shared" ref="AI269" si="2564">+AG269+1</f>
        <v>1007</v>
      </c>
      <c r="AJ269" s="21">
        <f>SUM($L268:AJ268)</f>
        <v>0</v>
      </c>
      <c r="AK269" s="15">
        <f t="shared" ref="AK269" si="2565">+AI269+1</f>
        <v>1008</v>
      </c>
      <c r="AL269" s="21">
        <f>SUM($L268:AL268)</f>
        <v>0</v>
      </c>
      <c r="AM269" s="21"/>
      <c r="AN269" s="20"/>
      <c r="AO269" s="20"/>
      <c r="AP269" s="20"/>
      <c r="AQ269" s="20"/>
      <c r="AR269" s="22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23"/>
      <c r="BU269" s="23"/>
      <c r="BV269" s="23"/>
      <c r="BW269" s="23"/>
      <c r="BX269" s="23"/>
      <c r="BY269" s="23"/>
      <c r="BZ269" s="23"/>
      <c r="CA269" s="23"/>
      <c r="CB269" s="23"/>
    </row>
    <row r="270" spans="7:80" s="19" customFormat="1" x14ac:dyDescent="0.25">
      <c r="G270" s="25" t="s">
        <v>17</v>
      </c>
      <c r="H270" s="28">
        <f t="shared" ref="H270" si="2566">IF(O269=$C$11,P270,IF($C$11=Q269,R270,IF(S269=$C$11,T270,IF(U269=$C$11,V270,IF(W269=$C$11,X270,IF(Y269=$C$11,Z270,IF(AA269=$C$11,AB270,IF(AC269=$C$11,AD270,IF(AE269=$C$11,AF270,IF(AG269=$C$11,AH270,IF(AI269=$C$11,AJ270,IF($C$11=AK269,AL270,0))))))))))))</f>
        <v>0</v>
      </c>
      <c r="I270" s="31"/>
      <c r="J270" s="32"/>
      <c r="K270" s="31"/>
      <c r="L270" s="28"/>
      <c r="M270" s="26">
        <f t="shared" ref="M270" si="2567">+AN265</f>
        <v>0</v>
      </c>
      <c r="N270" s="26"/>
      <c r="O270" s="27">
        <f t="shared" ref="O270" si="2568">+O268</f>
        <v>0</v>
      </c>
      <c r="P270" s="28">
        <f t="shared" ref="P270" si="2569">+M270+P268</f>
        <v>0</v>
      </c>
      <c r="Q270" s="27">
        <f t="shared" ref="Q270:AL270" si="2570">+Q268+O270</f>
        <v>0</v>
      </c>
      <c r="R270" s="28">
        <f t="shared" si="2570"/>
        <v>0</v>
      </c>
      <c r="S270" s="27">
        <f t="shared" si="2570"/>
        <v>0</v>
      </c>
      <c r="T270" s="28">
        <f t="shared" si="2570"/>
        <v>0</v>
      </c>
      <c r="U270" s="27">
        <f t="shared" si="2570"/>
        <v>0</v>
      </c>
      <c r="V270" s="28">
        <f t="shared" si="2570"/>
        <v>0</v>
      </c>
      <c r="W270" s="27">
        <f t="shared" si="2570"/>
        <v>0</v>
      </c>
      <c r="X270" s="28">
        <f t="shared" si="2570"/>
        <v>0</v>
      </c>
      <c r="Y270" s="27">
        <f t="shared" si="2570"/>
        <v>0</v>
      </c>
      <c r="Z270" s="28">
        <f t="shared" si="2570"/>
        <v>0</v>
      </c>
      <c r="AA270" s="27">
        <f t="shared" si="2570"/>
        <v>0</v>
      </c>
      <c r="AB270" s="28">
        <f t="shared" si="2570"/>
        <v>0</v>
      </c>
      <c r="AC270" s="27">
        <f t="shared" si="2570"/>
        <v>0</v>
      </c>
      <c r="AD270" s="28">
        <f t="shared" si="2570"/>
        <v>0</v>
      </c>
      <c r="AE270" s="27">
        <f t="shared" si="2570"/>
        <v>0</v>
      </c>
      <c r="AF270" s="28">
        <f t="shared" si="2570"/>
        <v>0</v>
      </c>
      <c r="AG270" s="27">
        <f t="shared" si="2570"/>
        <v>0</v>
      </c>
      <c r="AH270" s="28">
        <f t="shared" si="2570"/>
        <v>0</v>
      </c>
      <c r="AI270" s="27">
        <f t="shared" si="2570"/>
        <v>0</v>
      </c>
      <c r="AJ270" s="28">
        <f t="shared" si="2570"/>
        <v>0</v>
      </c>
      <c r="AK270" s="27">
        <f t="shared" si="2570"/>
        <v>0</v>
      </c>
      <c r="AL270" s="28">
        <f t="shared" si="2570"/>
        <v>0</v>
      </c>
      <c r="AM270" s="28"/>
      <c r="AN270" s="26"/>
      <c r="AO270" s="26"/>
      <c r="AP270" s="20"/>
      <c r="AQ270" s="20"/>
      <c r="AR270" s="22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23"/>
      <c r="BU270" s="23"/>
      <c r="BV270" s="23"/>
      <c r="BW270" s="23"/>
      <c r="BX270" s="23"/>
      <c r="BY270" s="23"/>
      <c r="BZ270" s="23"/>
      <c r="CA270" s="23"/>
      <c r="CB270" s="23"/>
    </row>
    <row r="271" spans="7:80" s="19" customFormat="1" x14ac:dyDescent="0.25">
      <c r="G271" s="8"/>
      <c r="H271" s="10"/>
      <c r="I271" s="21"/>
      <c r="J271" s="21"/>
      <c r="K271" s="3">
        <f t="shared" ref="K271" si="2571">+K268+1</f>
        <v>85</v>
      </c>
      <c r="L271" s="7">
        <f t="shared" ref="L271" si="2572">+AM268</f>
        <v>0</v>
      </c>
      <c r="M271" s="26"/>
      <c r="N271" s="26"/>
      <c r="O271" s="7">
        <f t="shared" ref="O271" si="2573">IF($C$5=0,O268,O268+(O268*$C$5))</f>
        <v>0</v>
      </c>
      <c r="P271" s="7">
        <f>IF($C$10=$I$2,+(L271+O271)*$C$6/12,0)</f>
        <v>0</v>
      </c>
      <c r="Q271" s="7">
        <f t="shared" ref="Q271" si="2574">IF(Q268=0,0,+O271)</f>
        <v>0</v>
      </c>
      <c r="R271" s="7">
        <f>IF($C$10=$I$2,+SUM(L271:Q271)*$C$6/12,0)</f>
        <v>0</v>
      </c>
      <c r="S271" s="7">
        <f t="shared" ref="S271" si="2575">IF(S268=0,0,+Q271)</f>
        <v>0</v>
      </c>
      <c r="T271" s="7">
        <f>IF($C$10=$I$2,SUM(L271:S271)*$C$6/12,0)</f>
        <v>0</v>
      </c>
      <c r="U271" s="7">
        <f t="shared" ref="U271" si="2576">IF(U268=0,0,+S271)</f>
        <v>0</v>
      </c>
      <c r="V271" s="7">
        <f>IF($C$10=$I$2,SUM(L271:U271)*$C$6/12,0)</f>
        <v>0</v>
      </c>
      <c r="W271" s="7">
        <f t="shared" ref="W271" si="2577">IF(W268=0,0,+U271)</f>
        <v>0</v>
      </c>
      <c r="X271" s="7">
        <f>IF($C$10=$I$2,SUM(L271:W271)*$C$6/12,0)</f>
        <v>0</v>
      </c>
      <c r="Y271" s="7">
        <f t="shared" ref="Y271" si="2578">IF(Y268=0,0,+W271)</f>
        <v>0</v>
      </c>
      <c r="Z271" s="7">
        <f>IF($C$10=$I$2,SUM(L271:Y271)*$C$6/12,0)</f>
        <v>0</v>
      </c>
      <c r="AA271" s="7">
        <f t="shared" ref="AA271" si="2579">IF(AA268=0,0,+Y271)</f>
        <v>0</v>
      </c>
      <c r="AB271" s="7">
        <f>IF($C$10=$I$2,SUM(L271:AA271)*$C$6/12,0)</f>
        <v>0</v>
      </c>
      <c r="AC271" s="7">
        <f t="shared" ref="AC271" si="2580">IF(AC268=0,0,+AA271)</f>
        <v>0</v>
      </c>
      <c r="AD271" s="7">
        <f>IF($C$10=$I$2,SUM(L271:AC271)*$C$6/12,0)</f>
        <v>0</v>
      </c>
      <c r="AE271" s="7">
        <f t="shared" ref="AE271" si="2581">IF(AE268=0,0,+AC271)</f>
        <v>0</v>
      </c>
      <c r="AF271" s="7">
        <f>IF($C$10=$I$2,SUM(L271:AE271)*$C$6/12,0)</f>
        <v>0</v>
      </c>
      <c r="AG271" s="7">
        <f t="shared" ref="AG271" si="2582">IF(AG268=0,0,+AE271)</f>
        <v>0</v>
      </c>
      <c r="AH271" s="7">
        <f>IF($C$10=$I$2,SUM(L271:AG271)*$C$6/12,0)</f>
        <v>0</v>
      </c>
      <c r="AI271" s="7">
        <f t="shared" ref="AI271" si="2583">IF(AI268=0,0,+AG271)</f>
        <v>0</v>
      </c>
      <c r="AJ271" s="7">
        <f>IF($C$10=$I$2,SUM(L271:AI271)*$C$6/12,0)</f>
        <v>0</v>
      </c>
      <c r="AK271" s="7">
        <f t="shared" ref="AK271" si="2584">IF(AK268=0,0,+AI271)</f>
        <v>0</v>
      </c>
      <c r="AL271" s="7">
        <f>IF($C$10=$I$2,SUM(L271:AK271)*$C$6/12,IF($C$10=$I$3,(L271+O271)*$C$6,0))</f>
        <v>0</v>
      </c>
      <c r="AM271" s="7">
        <f t="shared" ref="AM271" si="2585">SUM(L271:AL271)</f>
        <v>0</v>
      </c>
      <c r="AN271" s="6">
        <f t="shared" ref="AN271" si="2586">+P271+R271+T271+V271+X271+Z271+AB271+AD271+AF271+AH271+AJ271+AL271</f>
        <v>0</v>
      </c>
      <c r="AO271" s="6">
        <f>+AO268+O271+Q271+S271+U271+W271+Y271+AA271+AC271+AE271+AG271+AI271+AK271</f>
        <v>0</v>
      </c>
      <c r="AP271" s="6">
        <f>+AP268+(AP268*$C$5)</f>
        <v>0</v>
      </c>
      <c r="AQ271" s="6">
        <f>+AP271-(AP271*$C$7)</f>
        <v>0</v>
      </c>
      <c r="AR271" s="22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23"/>
      <c r="BU271" s="23"/>
      <c r="BV271" s="23"/>
      <c r="BW271" s="23"/>
      <c r="BX271" s="23"/>
      <c r="BY271" s="23"/>
      <c r="BZ271" s="23"/>
      <c r="CA271" s="23"/>
      <c r="CB271" s="23"/>
    </row>
    <row r="272" spans="7:80" s="19" customFormat="1" x14ac:dyDescent="0.25">
      <c r="G272" s="22" t="s">
        <v>16</v>
      </c>
      <c r="H272" s="9"/>
      <c r="I272" s="21">
        <f t="shared" ref="I272" si="2587">IF(O272=$C$11,P272,IF($C$11=Q272,R272,IF(S272=$C$11,T272,IF(U272=$C$11,V272,IF(W272=$C$11,X272,IF(Y272=$C$11,Z272,IF(AA272=$C$11,AB272,IF(AC272=$C$11,AD272,IF(AE272=$C$11,AF272,IF(AG272=$C$11,AH272,IF(AI272=$C$11,AJ272,IF($C$11=AK272,AL272,0))))))))))))</f>
        <v>0</v>
      </c>
      <c r="J272" s="21"/>
      <c r="K272" s="5"/>
      <c r="L272" s="21"/>
      <c r="M272" s="26"/>
      <c r="N272" s="26"/>
      <c r="O272" s="15">
        <f t="shared" ref="O272" si="2588">+O269+12</f>
        <v>1009</v>
      </c>
      <c r="P272" s="21">
        <f>SUM($L271:P271)</f>
        <v>0</v>
      </c>
      <c r="Q272" s="15">
        <f t="shared" ref="Q272" si="2589">+O272+1</f>
        <v>1010</v>
      </c>
      <c r="R272" s="21">
        <f>SUM($L271:R271)</f>
        <v>0</v>
      </c>
      <c r="S272" s="15">
        <f t="shared" ref="S272" si="2590">+Q272+1</f>
        <v>1011</v>
      </c>
      <c r="T272" s="21">
        <f>SUM($L271:T271)</f>
        <v>0</v>
      </c>
      <c r="U272" s="15">
        <f t="shared" ref="U272" si="2591">+S272+1</f>
        <v>1012</v>
      </c>
      <c r="V272" s="21">
        <f>SUM($L271:V271)</f>
        <v>0</v>
      </c>
      <c r="W272" s="15">
        <f t="shared" ref="W272" si="2592">+U272+1</f>
        <v>1013</v>
      </c>
      <c r="X272" s="21">
        <f>SUM($L271:X271)</f>
        <v>0</v>
      </c>
      <c r="Y272" s="15">
        <f t="shared" ref="Y272" si="2593">+W272+1</f>
        <v>1014</v>
      </c>
      <c r="Z272" s="21">
        <f>SUM($L271:Z271)</f>
        <v>0</v>
      </c>
      <c r="AA272" s="15">
        <f t="shared" ref="AA272" si="2594">+Y272+1</f>
        <v>1015</v>
      </c>
      <c r="AB272" s="21">
        <f>SUM($L271:AB271)</f>
        <v>0</v>
      </c>
      <c r="AC272" s="15">
        <f t="shared" ref="AC272" si="2595">+AA272+1</f>
        <v>1016</v>
      </c>
      <c r="AD272" s="21">
        <f>SUM($L271:AD271)</f>
        <v>0</v>
      </c>
      <c r="AE272" s="15">
        <f t="shared" ref="AE272" si="2596">+AC272+1</f>
        <v>1017</v>
      </c>
      <c r="AF272" s="21">
        <f>SUM($L271:AF271)</f>
        <v>0</v>
      </c>
      <c r="AG272" s="15">
        <f t="shared" ref="AG272" si="2597">+AE272+1</f>
        <v>1018</v>
      </c>
      <c r="AH272" s="21">
        <f>SUM($L271:AH271)</f>
        <v>0</v>
      </c>
      <c r="AI272" s="15">
        <f t="shared" ref="AI272" si="2598">+AG272+1</f>
        <v>1019</v>
      </c>
      <c r="AJ272" s="21">
        <f>SUM($L271:AJ271)</f>
        <v>0</v>
      </c>
      <c r="AK272" s="15">
        <f t="shared" ref="AK272" si="2599">+AI272+1</f>
        <v>1020</v>
      </c>
      <c r="AL272" s="21">
        <f>SUM($L271:AL271)</f>
        <v>0</v>
      </c>
      <c r="AM272" s="21"/>
      <c r="AN272" s="20"/>
      <c r="AO272" s="20"/>
      <c r="AP272" s="20"/>
      <c r="AQ272" s="20"/>
      <c r="AR272" s="22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23"/>
      <c r="BU272" s="23"/>
      <c r="BV272" s="23"/>
      <c r="BW272" s="23"/>
      <c r="BX272" s="23"/>
      <c r="BY272" s="23"/>
      <c r="BZ272" s="23"/>
      <c r="CA272" s="23"/>
      <c r="CB272" s="23"/>
    </row>
    <row r="273" spans="7:80" s="19" customFormat="1" x14ac:dyDescent="0.25">
      <c r="G273" s="25" t="s">
        <v>17</v>
      </c>
      <c r="H273" s="28">
        <f t="shared" ref="H273" si="2600">IF(O272=$C$11,P273,IF($C$11=Q272,R273,IF(S272=$C$11,T273,IF(U272=$C$11,V273,IF(W272=$C$11,X273,IF(Y272=$C$11,Z273,IF(AA272=$C$11,AB273,IF(AC272=$C$11,AD273,IF(AE272=$C$11,AF273,IF(AG272=$C$11,AH273,IF(AI272=$C$11,AJ273,IF($C$11=AK272,AL273,0))))))))))))</f>
        <v>0</v>
      </c>
      <c r="I273" s="31"/>
      <c r="J273" s="32"/>
      <c r="K273" s="31"/>
      <c r="L273" s="28"/>
      <c r="M273" s="26">
        <f t="shared" ref="M273" si="2601">+AN268</f>
        <v>0</v>
      </c>
      <c r="N273" s="26"/>
      <c r="O273" s="27">
        <f t="shared" ref="O273" si="2602">+O271</f>
        <v>0</v>
      </c>
      <c r="P273" s="28">
        <f t="shared" ref="P273" si="2603">+M273+P271</f>
        <v>0</v>
      </c>
      <c r="Q273" s="27">
        <f t="shared" ref="Q273:AL273" si="2604">+Q271+O273</f>
        <v>0</v>
      </c>
      <c r="R273" s="28">
        <f t="shared" si="2604"/>
        <v>0</v>
      </c>
      <c r="S273" s="27">
        <f t="shared" si="2604"/>
        <v>0</v>
      </c>
      <c r="T273" s="28">
        <f t="shared" si="2604"/>
        <v>0</v>
      </c>
      <c r="U273" s="27">
        <f t="shared" si="2604"/>
        <v>0</v>
      </c>
      <c r="V273" s="28">
        <f t="shared" si="2604"/>
        <v>0</v>
      </c>
      <c r="W273" s="27">
        <f t="shared" si="2604"/>
        <v>0</v>
      </c>
      <c r="X273" s="28">
        <f t="shared" si="2604"/>
        <v>0</v>
      </c>
      <c r="Y273" s="27">
        <f t="shared" si="2604"/>
        <v>0</v>
      </c>
      <c r="Z273" s="28">
        <f t="shared" si="2604"/>
        <v>0</v>
      </c>
      <c r="AA273" s="27">
        <f t="shared" si="2604"/>
        <v>0</v>
      </c>
      <c r="AB273" s="28">
        <f t="shared" si="2604"/>
        <v>0</v>
      </c>
      <c r="AC273" s="27">
        <f t="shared" si="2604"/>
        <v>0</v>
      </c>
      <c r="AD273" s="28">
        <f t="shared" si="2604"/>
        <v>0</v>
      </c>
      <c r="AE273" s="27">
        <f t="shared" si="2604"/>
        <v>0</v>
      </c>
      <c r="AF273" s="28">
        <f t="shared" si="2604"/>
        <v>0</v>
      </c>
      <c r="AG273" s="27">
        <f t="shared" si="2604"/>
        <v>0</v>
      </c>
      <c r="AH273" s="28">
        <f t="shared" si="2604"/>
        <v>0</v>
      </c>
      <c r="AI273" s="27">
        <f t="shared" si="2604"/>
        <v>0</v>
      </c>
      <c r="AJ273" s="28">
        <f t="shared" si="2604"/>
        <v>0</v>
      </c>
      <c r="AK273" s="27">
        <f t="shared" si="2604"/>
        <v>0</v>
      </c>
      <c r="AL273" s="28">
        <f t="shared" si="2604"/>
        <v>0</v>
      </c>
      <c r="AM273" s="28"/>
      <c r="AN273" s="26"/>
      <c r="AO273" s="26"/>
      <c r="AP273" s="20"/>
      <c r="AQ273" s="26"/>
      <c r="AR273" s="22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23"/>
      <c r="BU273" s="23"/>
      <c r="BV273" s="23"/>
      <c r="BW273" s="23"/>
      <c r="BX273" s="23"/>
      <c r="BY273" s="23"/>
      <c r="BZ273" s="23"/>
      <c r="CA273" s="23"/>
      <c r="CB273" s="23"/>
    </row>
    <row r="274" spans="7:80" s="19" customFormat="1" x14ac:dyDescent="0.25">
      <c r="G274" s="8"/>
      <c r="H274" s="10"/>
      <c r="I274" s="21"/>
      <c r="J274" s="21"/>
      <c r="K274" s="3">
        <f t="shared" ref="K274" si="2605">+K271+1</f>
        <v>86</v>
      </c>
      <c r="L274" s="7">
        <f t="shared" ref="L274" si="2606">+AM271</f>
        <v>0</v>
      </c>
      <c r="M274" s="26"/>
      <c r="N274" s="26"/>
      <c r="O274" s="7">
        <f t="shared" ref="O274" si="2607">IF($C$5=0,O271,O271+(O271*$C$5))</f>
        <v>0</v>
      </c>
      <c r="P274" s="7">
        <f>IF($C$10=$I$2,+(L274+O274)*$C$6/12,0)</f>
        <v>0</v>
      </c>
      <c r="Q274" s="7">
        <f t="shared" ref="Q274" si="2608">IF(Q271=0,0,+O274)</f>
        <v>0</v>
      </c>
      <c r="R274" s="7">
        <f>IF($C$10=$I$2,+SUM(L274:Q274)*$C$6/12,0)</f>
        <v>0</v>
      </c>
      <c r="S274" s="7">
        <f t="shared" ref="S274" si="2609">IF(S271=0,0,+Q274)</f>
        <v>0</v>
      </c>
      <c r="T274" s="7">
        <f>IF($C$10=$I$2,SUM(L274:S274)*$C$6/12,0)</f>
        <v>0</v>
      </c>
      <c r="U274" s="7">
        <f t="shared" ref="U274" si="2610">IF(U271=0,0,+S274)</f>
        <v>0</v>
      </c>
      <c r="V274" s="7">
        <f>IF($C$10=$I$2,SUM(L274:U274)*$C$6/12,0)</f>
        <v>0</v>
      </c>
      <c r="W274" s="7">
        <f t="shared" ref="W274" si="2611">IF(W271=0,0,+U274)</f>
        <v>0</v>
      </c>
      <c r="X274" s="7">
        <f>IF($C$10=$I$2,SUM(L274:W274)*$C$6/12,0)</f>
        <v>0</v>
      </c>
      <c r="Y274" s="7">
        <f t="shared" ref="Y274" si="2612">IF(Y271=0,0,+W274)</f>
        <v>0</v>
      </c>
      <c r="Z274" s="7">
        <f>IF($C$10=$I$2,SUM(L274:Y274)*$C$6/12,0)</f>
        <v>0</v>
      </c>
      <c r="AA274" s="7">
        <f t="shared" ref="AA274" si="2613">IF(AA271=0,0,+Y274)</f>
        <v>0</v>
      </c>
      <c r="AB274" s="7">
        <f>IF($C$10=$I$2,SUM(L274:AA274)*$C$6/12,0)</f>
        <v>0</v>
      </c>
      <c r="AC274" s="7">
        <f t="shared" ref="AC274" si="2614">IF(AC271=0,0,+AA274)</f>
        <v>0</v>
      </c>
      <c r="AD274" s="7">
        <f>IF($C$10=$I$2,SUM(L274:AC274)*$C$6/12,0)</f>
        <v>0</v>
      </c>
      <c r="AE274" s="7">
        <f t="shared" ref="AE274" si="2615">IF(AE271=0,0,+AC274)</f>
        <v>0</v>
      </c>
      <c r="AF274" s="7">
        <f>IF($C$10=$I$2,SUM(L274:AE274)*$C$6/12,0)</f>
        <v>0</v>
      </c>
      <c r="AG274" s="7">
        <f t="shared" ref="AG274" si="2616">IF(AG271=0,0,+AE274)</f>
        <v>0</v>
      </c>
      <c r="AH274" s="7">
        <f>IF($C$10=$I$2,SUM(L274:AG274)*$C$6/12,0)</f>
        <v>0</v>
      </c>
      <c r="AI274" s="7">
        <f t="shared" ref="AI274" si="2617">IF(AI271=0,0,+AG274)</f>
        <v>0</v>
      </c>
      <c r="AJ274" s="7">
        <f>IF($C$10=$I$2,SUM(L274:AI274)*$C$6/12,0)</f>
        <v>0</v>
      </c>
      <c r="AK274" s="7">
        <f t="shared" ref="AK274" si="2618">IF(AK271=0,0,+AI274)</f>
        <v>0</v>
      </c>
      <c r="AL274" s="7">
        <f>IF($C$10=$I$2,SUM(L274:AK274)*$C$6/12,IF($C$10=$I$3,(L274+O274)*$C$6,0))</f>
        <v>0</v>
      </c>
      <c r="AM274" s="7">
        <f t="shared" ref="AM274" si="2619">SUM(L274:AL274)</f>
        <v>0</v>
      </c>
      <c r="AN274" s="6">
        <f t="shared" ref="AN274" si="2620">+P274+R274+T274+V274+X274+Z274+AB274+AD274+AF274+AH274+AJ274+AL274</f>
        <v>0</v>
      </c>
      <c r="AO274" s="6">
        <f>+AO271+O274+Q274+S274+U274+W274+Y274+AA274+AC274+AE274+AG274+AI274+AK274</f>
        <v>0</v>
      </c>
      <c r="AP274" s="6">
        <f>+AP271+(AP271*$C$5)</f>
        <v>0</v>
      </c>
      <c r="AQ274" s="6">
        <f>+AP274-(AP274*$C$7)</f>
        <v>0</v>
      </c>
      <c r="AR274" s="22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23"/>
      <c r="BU274" s="23"/>
      <c r="BV274" s="23"/>
      <c r="BW274" s="23"/>
      <c r="BX274" s="23"/>
      <c r="BY274" s="23"/>
      <c r="BZ274" s="23"/>
      <c r="CA274" s="23"/>
      <c r="CB274" s="23"/>
    </row>
    <row r="275" spans="7:80" s="19" customFormat="1" x14ac:dyDescent="0.25">
      <c r="G275" s="22" t="s">
        <v>16</v>
      </c>
      <c r="H275" s="9"/>
      <c r="I275" s="21">
        <f t="shared" ref="I275" si="2621">IF(O275=$C$11,P275,IF($C$11=Q275,R275,IF(S275=$C$11,T275,IF(U275=$C$11,V275,IF(W275=$C$11,X275,IF(Y275=$C$11,Z275,IF(AA275=$C$11,AB275,IF(AC275=$C$11,AD275,IF(AE275=$C$11,AF275,IF(AG275=$C$11,AH275,IF(AI275=$C$11,AJ275,IF($C$11=AK275,AL275,0))))))))))))</f>
        <v>0</v>
      </c>
      <c r="J275" s="21"/>
      <c r="K275" s="5"/>
      <c r="L275" s="21"/>
      <c r="M275" s="26"/>
      <c r="N275" s="26"/>
      <c r="O275" s="15">
        <f t="shared" ref="O275" si="2622">+O272+12</f>
        <v>1021</v>
      </c>
      <c r="P275" s="21">
        <f>SUM($L274:P274)</f>
        <v>0</v>
      </c>
      <c r="Q275" s="15">
        <f t="shared" ref="Q275" si="2623">+O275+1</f>
        <v>1022</v>
      </c>
      <c r="R275" s="21">
        <f>SUM($L274:R274)</f>
        <v>0</v>
      </c>
      <c r="S275" s="15">
        <f t="shared" ref="S275" si="2624">+Q275+1</f>
        <v>1023</v>
      </c>
      <c r="T275" s="21">
        <f>SUM($L274:T274)</f>
        <v>0</v>
      </c>
      <c r="U275" s="15">
        <f t="shared" ref="U275" si="2625">+S275+1</f>
        <v>1024</v>
      </c>
      <c r="V275" s="21">
        <f>SUM($L274:V274)</f>
        <v>0</v>
      </c>
      <c r="W275" s="15">
        <f t="shared" ref="W275" si="2626">+U275+1</f>
        <v>1025</v>
      </c>
      <c r="X275" s="21">
        <f>SUM($L274:X274)</f>
        <v>0</v>
      </c>
      <c r="Y275" s="15">
        <f t="shared" ref="Y275" si="2627">+W275+1</f>
        <v>1026</v>
      </c>
      <c r="Z275" s="21">
        <f>SUM($L274:Z274)</f>
        <v>0</v>
      </c>
      <c r="AA275" s="15">
        <f t="shared" ref="AA275" si="2628">+Y275+1</f>
        <v>1027</v>
      </c>
      <c r="AB275" s="21">
        <f>SUM($L274:AB274)</f>
        <v>0</v>
      </c>
      <c r="AC275" s="15">
        <f t="shared" ref="AC275" si="2629">+AA275+1</f>
        <v>1028</v>
      </c>
      <c r="AD275" s="21">
        <f>SUM($L274:AD274)</f>
        <v>0</v>
      </c>
      <c r="AE275" s="15">
        <f t="shared" ref="AE275" si="2630">+AC275+1</f>
        <v>1029</v>
      </c>
      <c r="AF275" s="21">
        <f>SUM($L274:AF274)</f>
        <v>0</v>
      </c>
      <c r="AG275" s="15">
        <f t="shared" ref="AG275" si="2631">+AE275+1</f>
        <v>1030</v>
      </c>
      <c r="AH275" s="21">
        <f>SUM($L274:AH274)</f>
        <v>0</v>
      </c>
      <c r="AI275" s="15">
        <f t="shared" ref="AI275" si="2632">+AG275+1</f>
        <v>1031</v>
      </c>
      <c r="AJ275" s="21">
        <f>SUM($L274:AJ274)</f>
        <v>0</v>
      </c>
      <c r="AK275" s="15">
        <f t="shared" ref="AK275" si="2633">+AI275+1</f>
        <v>1032</v>
      </c>
      <c r="AL275" s="21">
        <f>SUM($L274:AL274)</f>
        <v>0</v>
      </c>
      <c r="AM275" s="21"/>
      <c r="AN275" s="20"/>
      <c r="AO275" s="20"/>
      <c r="AP275" s="20"/>
      <c r="AQ275" s="20"/>
      <c r="AR275" s="22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23"/>
      <c r="BU275" s="23"/>
      <c r="BV275" s="23"/>
      <c r="BW275" s="23"/>
      <c r="BX275" s="23"/>
      <c r="BY275" s="23"/>
      <c r="BZ275" s="23"/>
      <c r="CA275" s="23"/>
      <c r="CB275" s="23"/>
    </row>
    <row r="276" spans="7:80" s="19" customFormat="1" x14ac:dyDescent="0.25">
      <c r="G276" s="25" t="s">
        <v>17</v>
      </c>
      <c r="H276" s="28">
        <f t="shared" ref="H276" si="2634">IF(O275=$C$11,P276,IF($C$11=Q275,R276,IF(S275=$C$11,T276,IF(U275=$C$11,V276,IF(W275=$C$11,X276,IF(Y275=$C$11,Z276,IF(AA275=$C$11,AB276,IF(AC275=$C$11,AD276,IF(AE275=$C$11,AF276,IF(AG275=$C$11,AH276,IF(AI275=$C$11,AJ276,IF($C$11=AK275,AL276,0))))))))))))</f>
        <v>0</v>
      </c>
      <c r="I276" s="31"/>
      <c r="J276" s="32"/>
      <c r="K276" s="31"/>
      <c r="L276" s="28"/>
      <c r="M276" s="26">
        <f t="shared" ref="M276" si="2635">+AN271</f>
        <v>0</v>
      </c>
      <c r="N276" s="26"/>
      <c r="O276" s="27">
        <f t="shared" ref="O276" si="2636">+O274</f>
        <v>0</v>
      </c>
      <c r="P276" s="28">
        <f t="shared" ref="P276" si="2637">+M276+P274</f>
        <v>0</v>
      </c>
      <c r="Q276" s="27">
        <f t="shared" ref="Q276:AL276" si="2638">+Q274+O276</f>
        <v>0</v>
      </c>
      <c r="R276" s="28">
        <f t="shared" si="2638"/>
        <v>0</v>
      </c>
      <c r="S276" s="27">
        <f t="shared" si="2638"/>
        <v>0</v>
      </c>
      <c r="T276" s="28">
        <f t="shared" si="2638"/>
        <v>0</v>
      </c>
      <c r="U276" s="27">
        <f t="shared" si="2638"/>
        <v>0</v>
      </c>
      <c r="V276" s="28">
        <f t="shared" si="2638"/>
        <v>0</v>
      </c>
      <c r="W276" s="27">
        <f t="shared" si="2638"/>
        <v>0</v>
      </c>
      <c r="X276" s="28">
        <f t="shared" si="2638"/>
        <v>0</v>
      </c>
      <c r="Y276" s="27">
        <f t="shared" si="2638"/>
        <v>0</v>
      </c>
      <c r="Z276" s="28">
        <f t="shared" si="2638"/>
        <v>0</v>
      </c>
      <c r="AA276" s="27">
        <f t="shared" si="2638"/>
        <v>0</v>
      </c>
      <c r="AB276" s="28">
        <f t="shared" si="2638"/>
        <v>0</v>
      </c>
      <c r="AC276" s="27">
        <f t="shared" si="2638"/>
        <v>0</v>
      </c>
      <c r="AD276" s="28">
        <f t="shared" si="2638"/>
        <v>0</v>
      </c>
      <c r="AE276" s="27">
        <f t="shared" si="2638"/>
        <v>0</v>
      </c>
      <c r="AF276" s="28">
        <f t="shared" si="2638"/>
        <v>0</v>
      </c>
      <c r="AG276" s="27">
        <f t="shared" si="2638"/>
        <v>0</v>
      </c>
      <c r="AH276" s="28">
        <f t="shared" si="2638"/>
        <v>0</v>
      </c>
      <c r="AI276" s="27">
        <f t="shared" si="2638"/>
        <v>0</v>
      </c>
      <c r="AJ276" s="28">
        <f t="shared" si="2638"/>
        <v>0</v>
      </c>
      <c r="AK276" s="27">
        <f t="shared" si="2638"/>
        <v>0</v>
      </c>
      <c r="AL276" s="28">
        <f t="shared" si="2638"/>
        <v>0</v>
      </c>
      <c r="AM276" s="28"/>
      <c r="AN276" s="26"/>
      <c r="AO276" s="26"/>
      <c r="AP276" s="20"/>
      <c r="AQ276" s="20"/>
      <c r="AR276" s="22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23"/>
      <c r="BU276" s="23"/>
      <c r="BV276" s="23"/>
      <c r="BW276" s="23"/>
      <c r="BX276" s="23"/>
      <c r="BY276" s="23"/>
      <c r="BZ276" s="23"/>
      <c r="CA276" s="23"/>
      <c r="CB276" s="23"/>
    </row>
    <row r="277" spans="7:80" s="19" customFormat="1" x14ac:dyDescent="0.25">
      <c r="G277" s="8"/>
      <c r="H277" s="10"/>
      <c r="I277" s="21"/>
      <c r="J277" s="21"/>
      <c r="K277" s="3">
        <f t="shared" ref="K277" si="2639">+K274+1</f>
        <v>87</v>
      </c>
      <c r="L277" s="7">
        <f t="shared" ref="L277" si="2640">+AM274</f>
        <v>0</v>
      </c>
      <c r="M277" s="26"/>
      <c r="N277" s="26"/>
      <c r="O277" s="7">
        <f t="shared" ref="O277" si="2641">IF($C$5=0,O274,O274+(O274*$C$5))</f>
        <v>0</v>
      </c>
      <c r="P277" s="7">
        <f>IF($C$10=$I$2,+(L277+O277)*$C$6/12,0)</f>
        <v>0</v>
      </c>
      <c r="Q277" s="7">
        <f t="shared" ref="Q277" si="2642">IF(Q274=0,0,+O277)</f>
        <v>0</v>
      </c>
      <c r="R277" s="7">
        <f>IF($C$10=$I$2,+SUM(L277:Q277)*$C$6/12,0)</f>
        <v>0</v>
      </c>
      <c r="S277" s="7">
        <f t="shared" ref="S277" si="2643">IF(S274=0,0,+Q277)</f>
        <v>0</v>
      </c>
      <c r="T277" s="7">
        <f>IF($C$10=$I$2,SUM(L277:S277)*$C$6/12,0)</f>
        <v>0</v>
      </c>
      <c r="U277" s="7">
        <f t="shared" ref="U277" si="2644">IF(U274=0,0,+S277)</f>
        <v>0</v>
      </c>
      <c r="V277" s="7">
        <f>IF($C$10=$I$2,SUM(L277:U277)*$C$6/12,0)</f>
        <v>0</v>
      </c>
      <c r="W277" s="7">
        <f t="shared" ref="W277" si="2645">IF(W274=0,0,+U277)</f>
        <v>0</v>
      </c>
      <c r="X277" s="7">
        <f>IF($C$10=$I$2,SUM(L277:W277)*$C$6/12,0)</f>
        <v>0</v>
      </c>
      <c r="Y277" s="7">
        <f t="shared" ref="Y277" si="2646">IF(Y274=0,0,+W277)</f>
        <v>0</v>
      </c>
      <c r="Z277" s="7">
        <f>IF($C$10=$I$2,SUM(L277:Y277)*$C$6/12,0)</f>
        <v>0</v>
      </c>
      <c r="AA277" s="7">
        <f t="shared" ref="AA277" si="2647">IF(AA274=0,0,+Y277)</f>
        <v>0</v>
      </c>
      <c r="AB277" s="7">
        <f>IF($C$10=$I$2,SUM(L277:AA277)*$C$6/12,0)</f>
        <v>0</v>
      </c>
      <c r="AC277" s="7">
        <f t="shared" ref="AC277" si="2648">IF(AC274=0,0,+AA277)</f>
        <v>0</v>
      </c>
      <c r="AD277" s="7">
        <f>IF($C$10=$I$2,SUM(L277:AC277)*$C$6/12,0)</f>
        <v>0</v>
      </c>
      <c r="AE277" s="7">
        <f t="shared" ref="AE277" si="2649">IF(AE274=0,0,+AC277)</f>
        <v>0</v>
      </c>
      <c r="AF277" s="7">
        <f>IF($C$10=$I$2,SUM(L277:AE277)*$C$6/12,0)</f>
        <v>0</v>
      </c>
      <c r="AG277" s="7">
        <f t="shared" ref="AG277" si="2650">IF(AG274=0,0,+AE277)</f>
        <v>0</v>
      </c>
      <c r="AH277" s="7">
        <f>IF($C$10=$I$2,SUM(L277:AG277)*$C$6/12,0)</f>
        <v>0</v>
      </c>
      <c r="AI277" s="7">
        <f t="shared" ref="AI277" si="2651">IF(AI274=0,0,+AG277)</f>
        <v>0</v>
      </c>
      <c r="AJ277" s="7">
        <f>IF($C$10=$I$2,SUM(L277:AI277)*$C$6/12,0)</f>
        <v>0</v>
      </c>
      <c r="AK277" s="7">
        <f t="shared" ref="AK277" si="2652">IF(AK274=0,0,+AI277)</f>
        <v>0</v>
      </c>
      <c r="AL277" s="7">
        <f>IF($C$10=$I$2,SUM(L277:AK277)*$C$6/12,IF($C$10=$I$3,(L277+O277)*$C$6,0))</f>
        <v>0</v>
      </c>
      <c r="AM277" s="7">
        <f t="shared" ref="AM277" si="2653">SUM(L277:AL277)</f>
        <v>0</v>
      </c>
      <c r="AN277" s="6">
        <f t="shared" ref="AN277" si="2654">+P277+R277+T277+V277+X277+Z277+AB277+AD277+AF277+AH277+AJ277+AL277</f>
        <v>0</v>
      </c>
      <c r="AO277" s="6">
        <f>+AO274+O277+Q277+S277+U277+W277+Y277+AA277+AC277+AE277+AG277+AI277+AK277</f>
        <v>0</v>
      </c>
      <c r="AP277" s="6">
        <f>+AP274+(AP274*$C$5)</f>
        <v>0</v>
      </c>
      <c r="AQ277" s="6">
        <f>+AP277-(AP277*$C$7)</f>
        <v>0</v>
      </c>
      <c r="AR277" s="22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23"/>
      <c r="BU277" s="23"/>
      <c r="BV277" s="23"/>
      <c r="BW277" s="23"/>
      <c r="BX277" s="23"/>
      <c r="BY277" s="23"/>
      <c r="BZ277" s="23"/>
      <c r="CA277" s="23"/>
      <c r="CB277" s="23"/>
    </row>
    <row r="278" spans="7:80" s="19" customFormat="1" x14ac:dyDescent="0.25">
      <c r="G278" s="22" t="s">
        <v>16</v>
      </c>
      <c r="H278" s="9"/>
      <c r="I278" s="21">
        <f t="shared" ref="I278" si="2655">IF(O278=$C$11,P278,IF($C$11=Q278,R278,IF(S278=$C$11,T278,IF(U278=$C$11,V278,IF(W278=$C$11,X278,IF(Y278=$C$11,Z278,IF(AA278=$C$11,AB278,IF(AC278=$C$11,AD278,IF(AE278=$C$11,AF278,IF(AG278=$C$11,AH278,IF(AI278=$C$11,AJ278,IF($C$11=AK278,AL278,0))))))))))))</f>
        <v>0</v>
      </c>
      <c r="J278" s="21"/>
      <c r="K278" s="5"/>
      <c r="L278" s="21"/>
      <c r="M278" s="26"/>
      <c r="N278" s="26"/>
      <c r="O278" s="15">
        <f t="shared" ref="O278" si="2656">+O275+12</f>
        <v>1033</v>
      </c>
      <c r="P278" s="21">
        <f>SUM($L277:P277)</f>
        <v>0</v>
      </c>
      <c r="Q278" s="15">
        <f t="shared" ref="Q278" si="2657">+O278+1</f>
        <v>1034</v>
      </c>
      <c r="R278" s="21">
        <f>SUM($L277:R277)</f>
        <v>0</v>
      </c>
      <c r="S278" s="15">
        <f t="shared" ref="S278" si="2658">+Q278+1</f>
        <v>1035</v>
      </c>
      <c r="T278" s="21">
        <f>SUM($L277:T277)</f>
        <v>0</v>
      </c>
      <c r="U278" s="15">
        <f t="shared" ref="U278" si="2659">+S278+1</f>
        <v>1036</v>
      </c>
      <c r="V278" s="21">
        <f>SUM($L277:V277)</f>
        <v>0</v>
      </c>
      <c r="W278" s="15">
        <f t="shared" ref="W278" si="2660">+U278+1</f>
        <v>1037</v>
      </c>
      <c r="X278" s="21">
        <f>SUM($L277:X277)</f>
        <v>0</v>
      </c>
      <c r="Y278" s="15">
        <f t="shared" ref="Y278" si="2661">+W278+1</f>
        <v>1038</v>
      </c>
      <c r="Z278" s="21">
        <f>SUM($L277:Z277)</f>
        <v>0</v>
      </c>
      <c r="AA278" s="15">
        <f t="shared" ref="AA278" si="2662">+Y278+1</f>
        <v>1039</v>
      </c>
      <c r="AB278" s="21">
        <f>SUM($L277:AB277)</f>
        <v>0</v>
      </c>
      <c r="AC278" s="15">
        <f t="shared" ref="AC278" si="2663">+AA278+1</f>
        <v>1040</v>
      </c>
      <c r="AD278" s="21">
        <f>SUM($L277:AD277)</f>
        <v>0</v>
      </c>
      <c r="AE278" s="15">
        <f t="shared" ref="AE278" si="2664">+AC278+1</f>
        <v>1041</v>
      </c>
      <c r="AF278" s="21">
        <f>SUM($L277:AF277)</f>
        <v>0</v>
      </c>
      <c r="AG278" s="15">
        <f t="shared" ref="AG278" si="2665">+AE278+1</f>
        <v>1042</v>
      </c>
      <c r="AH278" s="21">
        <f>SUM($L277:AH277)</f>
        <v>0</v>
      </c>
      <c r="AI278" s="15">
        <f t="shared" ref="AI278" si="2666">+AG278+1</f>
        <v>1043</v>
      </c>
      <c r="AJ278" s="21">
        <f>SUM($L277:AJ277)</f>
        <v>0</v>
      </c>
      <c r="AK278" s="15">
        <f t="shared" ref="AK278" si="2667">+AI278+1</f>
        <v>1044</v>
      </c>
      <c r="AL278" s="21">
        <f>SUM($L277:AL277)</f>
        <v>0</v>
      </c>
      <c r="AM278" s="21"/>
      <c r="AN278" s="20"/>
      <c r="AO278" s="20"/>
      <c r="AP278" s="20"/>
      <c r="AQ278" s="20"/>
      <c r="AR278" s="22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23"/>
      <c r="BU278" s="23"/>
      <c r="BV278" s="23"/>
      <c r="BW278" s="23"/>
      <c r="BX278" s="23"/>
      <c r="BY278" s="23"/>
      <c r="BZ278" s="23"/>
      <c r="CA278" s="23"/>
      <c r="CB278" s="23"/>
    </row>
    <row r="279" spans="7:80" s="19" customFormat="1" x14ac:dyDescent="0.25">
      <c r="G279" s="25" t="s">
        <v>17</v>
      </c>
      <c r="H279" s="28">
        <f t="shared" ref="H279" si="2668">IF(O278=$C$11,P279,IF($C$11=Q278,R279,IF(S278=$C$11,T279,IF(U278=$C$11,V279,IF(W278=$C$11,X279,IF(Y278=$C$11,Z279,IF(AA278=$C$11,AB279,IF(AC278=$C$11,AD279,IF(AE278=$C$11,AF279,IF(AG278=$C$11,AH279,IF(AI278=$C$11,AJ279,IF($C$11=AK278,AL279,0))))))))))))</f>
        <v>0</v>
      </c>
      <c r="I279" s="31"/>
      <c r="J279" s="32"/>
      <c r="K279" s="31"/>
      <c r="L279" s="28"/>
      <c r="M279" s="26">
        <f t="shared" ref="M279" si="2669">+AN274</f>
        <v>0</v>
      </c>
      <c r="N279" s="26"/>
      <c r="O279" s="27">
        <f t="shared" ref="O279" si="2670">+O277</f>
        <v>0</v>
      </c>
      <c r="P279" s="28">
        <f t="shared" ref="P279" si="2671">+M279+P277</f>
        <v>0</v>
      </c>
      <c r="Q279" s="27">
        <f t="shared" ref="Q279:AL279" si="2672">+Q277+O279</f>
        <v>0</v>
      </c>
      <c r="R279" s="28">
        <f t="shared" si="2672"/>
        <v>0</v>
      </c>
      <c r="S279" s="27">
        <f t="shared" si="2672"/>
        <v>0</v>
      </c>
      <c r="T279" s="28">
        <f t="shared" si="2672"/>
        <v>0</v>
      </c>
      <c r="U279" s="27">
        <f t="shared" si="2672"/>
        <v>0</v>
      </c>
      <c r="V279" s="28">
        <f t="shared" si="2672"/>
        <v>0</v>
      </c>
      <c r="W279" s="27">
        <f t="shared" si="2672"/>
        <v>0</v>
      </c>
      <c r="X279" s="28">
        <f t="shared" si="2672"/>
        <v>0</v>
      </c>
      <c r="Y279" s="27">
        <f t="shared" si="2672"/>
        <v>0</v>
      </c>
      <c r="Z279" s="28">
        <f t="shared" si="2672"/>
        <v>0</v>
      </c>
      <c r="AA279" s="27">
        <f t="shared" si="2672"/>
        <v>0</v>
      </c>
      <c r="AB279" s="28">
        <f t="shared" si="2672"/>
        <v>0</v>
      </c>
      <c r="AC279" s="27">
        <f t="shared" si="2672"/>
        <v>0</v>
      </c>
      <c r="AD279" s="28">
        <f t="shared" si="2672"/>
        <v>0</v>
      </c>
      <c r="AE279" s="27">
        <f t="shared" si="2672"/>
        <v>0</v>
      </c>
      <c r="AF279" s="28">
        <f t="shared" si="2672"/>
        <v>0</v>
      </c>
      <c r="AG279" s="27">
        <f t="shared" si="2672"/>
        <v>0</v>
      </c>
      <c r="AH279" s="28">
        <f t="shared" si="2672"/>
        <v>0</v>
      </c>
      <c r="AI279" s="27">
        <f t="shared" si="2672"/>
        <v>0</v>
      </c>
      <c r="AJ279" s="28">
        <f t="shared" si="2672"/>
        <v>0</v>
      </c>
      <c r="AK279" s="27">
        <f t="shared" si="2672"/>
        <v>0</v>
      </c>
      <c r="AL279" s="28">
        <f t="shared" si="2672"/>
        <v>0</v>
      </c>
      <c r="AM279" s="28"/>
      <c r="AN279" s="26"/>
      <c r="AO279" s="26"/>
      <c r="AP279" s="20"/>
      <c r="AQ279" s="20"/>
      <c r="AR279" s="22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23"/>
      <c r="BU279" s="23"/>
      <c r="BV279" s="23"/>
      <c r="BW279" s="23"/>
      <c r="BX279" s="23"/>
      <c r="BY279" s="23"/>
      <c r="BZ279" s="23"/>
      <c r="CA279" s="23"/>
      <c r="CB279" s="23"/>
    </row>
    <row r="280" spans="7:80" s="19" customFormat="1" x14ac:dyDescent="0.25">
      <c r="G280" s="8"/>
      <c r="H280" s="10"/>
      <c r="I280" s="21"/>
      <c r="J280" s="21"/>
      <c r="K280" s="3">
        <f t="shared" ref="K280" si="2673">+K277+1</f>
        <v>88</v>
      </c>
      <c r="L280" s="7">
        <f t="shared" ref="L280" si="2674">+AM277</f>
        <v>0</v>
      </c>
      <c r="M280" s="26"/>
      <c r="N280" s="26"/>
      <c r="O280" s="7">
        <f t="shared" ref="O280" si="2675">IF($C$5=0,O277,O277+(O277*$C$5))</f>
        <v>0</v>
      </c>
      <c r="P280" s="7">
        <f>IF($C$10=$I$2,+(L280+O280)*$C$6/12,0)</f>
        <v>0</v>
      </c>
      <c r="Q280" s="7">
        <f t="shared" ref="Q280" si="2676">IF(Q277=0,0,+O280)</f>
        <v>0</v>
      </c>
      <c r="R280" s="7">
        <f>IF($C$10=$I$2,+SUM(L280:Q280)*$C$6/12,0)</f>
        <v>0</v>
      </c>
      <c r="S280" s="7">
        <f t="shared" ref="S280" si="2677">IF(S277=0,0,+Q280)</f>
        <v>0</v>
      </c>
      <c r="T280" s="7">
        <f>IF($C$10=$I$2,SUM(L280:S280)*$C$6/12,0)</f>
        <v>0</v>
      </c>
      <c r="U280" s="7">
        <f t="shared" ref="U280" si="2678">IF(U277=0,0,+S280)</f>
        <v>0</v>
      </c>
      <c r="V280" s="7">
        <f>IF($C$10=$I$2,SUM(L280:U280)*$C$6/12,0)</f>
        <v>0</v>
      </c>
      <c r="W280" s="7">
        <f t="shared" ref="W280" si="2679">IF(W277=0,0,+U280)</f>
        <v>0</v>
      </c>
      <c r="X280" s="7">
        <f>IF($C$10=$I$2,SUM(L280:W280)*$C$6/12,0)</f>
        <v>0</v>
      </c>
      <c r="Y280" s="7">
        <f t="shared" ref="Y280" si="2680">IF(Y277=0,0,+W280)</f>
        <v>0</v>
      </c>
      <c r="Z280" s="7">
        <f>IF($C$10=$I$2,SUM(L280:Y280)*$C$6/12,0)</f>
        <v>0</v>
      </c>
      <c r="AA280" s="7">
        <f t="shared" ref="AA280" si="2681">IF(AA277=0,0,+Y280)</f>
        <v>0</v>
      </c>
      <c r="AB280" s="7">
        <f>IF($C$10=$I$2,SUM(L280:AA280)*$C$6/12,0)</f>
        <v>0</v>
      </c>
      <c r="AC280" s="7">
        <f t="shared" ref="AC280" si="2682">IF(AC277=0,0,+AA280)</f>
        <v>0</v>
      </c>
      <c r="AD280" s="7">
        <f>IF($C$10=$I$2,SUM(L280:AC280)*$C$6/12,0)</f>
        <v>0</v>
      </c>
      <c r="AE280" s="7">
        <f t="shared" ref="AE280" si="2683">IF(AE277=0,0,+AC280)</f>
        <v>0</v>
      </c>
      <c r="AF280" s="7">
        <f>IF($C$10=$I$2,SUM(L280:AE280)*$C$6/12,0)</f>
        <v>0</v>
      </c>
      <c r="AG280" s="7">
        <f t="shared" ref="AG280" si="2684">IF(AG277=0,0,+AE280)</f>
        <v>0</v>
      </c>
      <c r="AH280" s="7">
        <f>IF($C$10=$I$2,SUM(L280:AG280)*$C$6/12,0)</f>
        <v>0</v>
      </c>
      <c r="AI280" s="7">
        <f t="shared" ref="AI280" si="2685">IF(AI277=0,0,+AG280)</f>
        <v>0</v>
      </c>
      <c r="AJ280" s="7">
        <f>IF($C$10=$I$2,SUM(L280:AI280)*$C$6/12,0)</f>
        <v>0</v>
      </c>
      <c r="AK280" s="7">
        <f t="shared" ref="AK280" si="2686">IF(AK277=0,0,+AI280)</f>
        <v>0</v>
      </c>
      <c r="AL280" s="7">
        <f>IF($C$10=$I$2,SUM(L280:AK280)*$C$6/12,IF($C$10=$I$3,(L280+O280)*$C$6,0))</f>
        <v>0</v>
      </c>
      <c r="AM280" s="7">
        <f t="shared" ref="AM280" si="2687">SUM(L280:AL280)</f>
        <v>0</v>
      </c>
      <c r="AN280" s="6">
        <f t="shared" ref="AN280" si="2688">+P280+R280+T280+V280+X280+Z280+AB280+AD280+AF280+AH280+AJ280+AL280</f>
        <v>0</v>
      </c>
      <c r="AO280" s="6">
        <f>+AO277+O280+Q280+S280+U280+W280+Y280+AA280+AC280+AE280+AG280+AI280+AK280</f>
        <v>0</v>
      </c>
      <c r="AP280" s="6">
        <f>+AP277+(AP277*$C$5)</f>
        <v>0</v>
      </c>
      <c r="AQ280" s="6">
        <f>+AP280-(AP280*$C$7)</f>
        <v>0</v>
      </c>
      <c r="AR280" s="22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23"/>
      <c r="BU280" s="23"/>
      <c r="BV280" s="23"/>
      <c r="BW280" s="23"/>
      <c r="BX280" s="23"/>
      <c r="BY280" s="23"/>
      <c r="BZ280" s="23"/>
      <c r="CA280" s="23"/>
      <c r="CB280" s="23"/>
    </row>
    <row r="281" spans="7:80" s="19" customFormat="1" x14ac:dyDescent="0.25">
      <c r="G281" s="22" t="s">
        <v>16</v>
      </c>
      <c r="H281" s="9"/>
      <c r="I281" s="21">
        <f t="shared" ref="I281" si="2689">IF(O281=$C$11,P281,IF($C$11=Q281,R281,IF(S281=$C$11,T281,IF(U281=$C$11,V281,IF(W281=$C$11,X281,IF(Y281=$C$11,Z281,IF(AA281=$C$11,AB281,IF(AC281=$C$11,AD281,IF(AE281=$C$11,AF281,IF(AG281=$C$11,AH281,IF(AI281=$C$11,AJ281,IF($C$11=AK281,AL281,0))))))))))))</f>
        <v>0</v>
      </c>
      <c r="J281" s="21"/>
      <c r="K281" s="5"/>
      <c r="L281" s="21"/>
      <c r="M281" s="26"/>
      <c r="N281" s="26"/>
      <c r="O281" s="15">
        <f t="shared" ref="O281" si="2690">+O278+12</f>
        <v>1045</v>
      </c>
      <c r="P281" s="21">
        <f>SUM($L280:P280)</f>
        <v>0</v>
      </c>
      <c r="Q281" s="15">
        <f t="shared" ref="Q281" si="2691">+O281+1</f>
        <v>1046</v>
      </c>
      <c r="R281" s="21">
        <f>SUM($L280:R280)</f>
        <v>0</v>
      </c>
      <c r="S281" s="15">
        <f t="shared" ref="S281" si="2692">+Q281+1</f>
        <v>1047</v>
      </c>
      <c r="T281" s="21">
        <f>SUM($L280:T280)</f>
        <v>0</v>
      </c>
      <c r="U281" s="15">
        <f t="shared" ref="U281" si="2693">+S281+1</f>
        <v>1048</v>
      </c>
      <c r="V281" s="21">
        <f>SUM($L280:V280)</f>
        <v>0</v>
      </c>
      <c r="W281" s="15">
        <f t="shared" ref="W281" si="2694">+U281+1</f>
        <v>1049</v>
      </c>
      <c r="X281" s="21">
        <f>SUM($L280:X280)</f>
        <v>0</v>
      </c>
      <c r="Y281" s="15">
        <f t="shared" ref="Y281" si="2695">+W281+1</f>
        <v>1050</v>
      </c>
      <c r="Z281" s="21">
        <f>SUM($L280:Z280)</f>
        <v>0</v>
      </c>
      <c r="AA281" s="15">
        <f t="shared" ref="AA281" si="2696">+Y281+1</f>
        <v>1051</v>
      </c>
      <c r="AB281" s="21">
        <f>SUM($L280:AB280)</f>
        <v>0</v>
      </c>
      <c r="AC281" s="15">
        <f t="shared" ref="AC281" si="2697">+AA281+1</f>
        <v>1052</v>
      </c>
      <c r="AD281" s="21">
        <f>SUM($L280:AD280)</f>
        <v>0</v>
      </c>
      <c r="AE281" s="15">
        <f t="shared" ref="AE281" si="2698">+AC281+1</f>
        <v>1053</v>
      </c>
      <c r="AF281" s="21">
        <f>SUM($L280:AF280)</f>
        <v>0</v>
      </c>
      <c r="AG281" s="15">
        <f t="shared" ref="AG281" si="2699">+AE281+1</f>
        <v>1054</v>
      </c>
      <c r="AH281" s="21">
        <f>SUM($L280:AH280)</f>
        <v>0</v>
      </c>
      <c r="AI281" s="15">
        <f t="shared" ref="AI281" si="2700">+AG281+1</f>
        <v>1055</v>
      </c>
      <c r="AJ281" s="21">
        <f>SUM($L280:AJ280)</f>
        <v>0</v>
      </c>
      <c r="AK281" s="15">
        <f t="shared" ref="AK281" si="2701">+AI281+1</f>
        <v>1056</v>
      </c>
      <c r="AL281" s="21">
        <f>SUM($L280:AL280)</f>
        <v>0</v>
      </c>
      <c r="AM281" s="21"/>
      <c r="AN281" s="20"/>
      <c r="AO281" s="20"/>
      <c r="AP281" s="20"/>
      <c r="AQ281" s="20"/>
      <c r="AR281" s="22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23"/>
      <c r="BU281" s="23"/>
      <c r="BV281" s="23"/>
      <c r="BW281" s="23"/>
      <c r="BX281" s="23"/>
      <c r="BY281" s="23"/>
      <c r="BZ281" s="23"/>
      <c r="CA281" s="23"/>
      <c r="CB281" s="23"/>
    </row>
    <row r="282" spans="7:80" s="19" customFormat="1" x14ac:dyDescent="0.25">
      <c r="G282" s="25" t="s">
        <v>17</v>
      </c>
      <c r="H282" s="28">
        <f t="shared" ref="H282" si="2702">IF(O281=$C$11,P282,IF($C$11=Q281,R282,IF(S281=$C$11,T282,IF(U281=$C$11,V282,IF(W281=$C$11,X282,IF(Y281=$C$11,Z282,IF(AA281=$C$11,AB282,IF(AC281=$C$11,AD282,IF(AE281=$C$11,AF282,IF(AG281=$C$11,AH282,IF(AI281=$C$11,AJ282,IF($C$11=AK281,AL282,0))))))))))))</f>
        <v>0</v>
      </c>
      <c r="I282" s="31"/>
      <c r="J282" s="32"/>
      <c r="K282" s="31"/>
      <c r="L282" s="28"/>
      <c r="M282" s="26">
        <f t="shared" ref="M282" si="2703">+AN277</f>
        <v>0</v>
      </c>
      <c r="N282" s="26"/>
      <c r="O282" s="27">
        <f t="shared" ref="O282" si="2704">+O280</f>
        <v>0</v>
      </c>
      <c r="P282" s="28">
        <f t="shared" ref="P282" si="2705">+M282+P280</f>
        <v>0</v>
      </c>
      <c r="Q282" s="27">
        <f t="shared" ref="Q282:AL282" si="2706">+Q280+O282</f>
        <v>0</v>
      </c>
      <c r="R282" s="28">
        <f t="shared" si="2706"/>
        <v>0</v>
      </c>
      <c r="S282" s="27">
        <f t="shared" si="2706"/>
        <v>0</v>
      </c>
      <c r="T282" s="28">
        <f t="shared" si="2706"/>
        <v>0</v>
      </c>
      <c r="U282" s="27">
        <f t="shared" si="2706"/>
        <v>0</v>
      </c>
      <c r="V282" s="28">
        <f t="shared" si="2706"/>
        <v>0</v>
      </c>
      <c r="W282" s="27">
        <f t="shared" si="2706"/>
        <v>0</v>
      </c>
      <c r="X282" s="28">
        <f t="shared" si="2706"/>
        <v>0</v>
      </c>
      <c r="Y282" s="27">
        <f t="shared" si="2706"/>
        <v>0</v>
      </c>
      <c r="Z282" s="28">
        <f t="shared" si="2706"/>
        <v>0</v>
      </c>
      <c r="AA282" s="27">
        <f t="shared" si="2706"/>
        <v>0</v>
      </c>
      <c r="AB282" s="28">
        <f t="shared" si="2706"/>
        <v>0</v>
      </c>
      <c r="AC282" s="27">
        <f t="shared" si="2706"/>
        <v>0</v>
      </c>
      <c r="AD282" s="28">
        <f t="shared" si="2706"/>
        <v>0</v>
      </c>
      <c r="AE282" s="27">
        <f t="shared" si="2706"/>
        <v>0</v>
      </c>
      <c r="AF282" s="28">
        <f t="shared" si="2706"/>
        <v>0</v>
      </c>
      <c r="AG282" s="27">
        <f t="shared" si="2706"/>
        <v>0</v>
      </c>
      <c r="AH282" s="28">
        <f t="shared" si="2706"/>
        <v>0</v>
      </c>
      <c r="AI282" s="27">
        <f t="shared" si="2706"/>
        <v>0</v>
      </c>
      <c r="AJ282" s="28">
        <f t="shared" si="2706"/>
        <v>0</v>
      </c>
      <c r="AK282" s="27">
        <f t="shared" si="2706"/>
        <v>0</v>
      </c>
      <c r="AL282" s="28">
        <f t="shared" si="2706"/>
        <v>0</v>
      </c>
      <c r="AM282" s="28"/>
      <c r="AN282" s="26"/>
      <c r="AO282" s="26"/>
      <c r="AP282" s="20"/>
      <c r="AQ282" s="20"/>
      <c r="AR282" s="22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23"/>
      <c r="BU282" s="23"/>
      <c r="BV282" s="23"/>
      <c r="BW282" s="23"/>
      <c r="BX282" s="23"/>
      <c r="BY282" s="23"/>
      <c r="BZ282" s="23"/>
      <c r="CA282" s="23"/>
      <c r="CB282" s="23"/>
    </row>
    <row r="283" spans="7:80" s="19" customFormat="1" x14ac:dyDescent="0.25">
      <c r="G283" s="8"/>
      <c r="H283" s="10"/>
      <c r="I283" s="21"/>
      <c r="J283" s="21"/>
      <c r="K283" s="3">
        <f t="shared" ref="K283" si="2707">+K280+1</f>
        <v>89</v>
      </c>
      <c r="L283" s="7">
        <f t="shared" ref="L283" si="2708">+AM280</f>
        <v>0</v>
      </c>
      <c r="M283" s="26"/>
      <c r="N283" s="26"/>
      <c r="O283" s="7">
        <f t="shared" ref="O283" si="2709">IF($C$5=0,O280,O280+(O280*$C$5))</f>
        <v>0</v>
      </c>
      <c r="P283" s="7">
        <f>IF($C$10=$I$2,+(L283+O283)*$C$6/12,0)</f>
        <v>0</v>
      </c>
      <c r="Q283" s="7">
        <f t="shared" ref="Q283" si="2710">IF(Q280=0,0,+O283)</f>
        <v>0</v>
      </c>
      <c r="R283" s="7">
        <f>IF($C$10=$I$2,+SUM(L283:Q283)*$C$6/12,0)</f>
        <v>0</v>
      </c>
      <c r="S283" s="7">
        <f t="shared" ref="S283" si="2711">IF(S280=0,0,+Q283)</f>
        <v>0</v>
      </c>
      <c r="T283" s="7">
        <f>IF($C$10=$I$2,SUM(L283:S283)*$C$6/12,0)</f>
        <v>0</v>
      </c>
      <c r="U283" s="7">
        <f t="shared" ref="U283" si="2712">IF(U280=0,0,+S283)</f>
        <v>0</v>
      </c>
      <c r="V283" s="7">
        <f>IF($C$10=$I$2,SUM(L283:U283)*$C$6/12,0)</f>
        <v>0</v>
      </c>
      <c r="W283" s="7">
        <f t="shared" ref="W283" si="2713">IF(W280=0,0,+U283)</f>
        <v>0</v>
      </c>
      <c r="X283" s="7">
        <f>IF($C$10=$I$2,SUM(L283:W283)*$C$6/12,0)</f>
        <v>0</v>
      </c>
      <c r="Y283" s="7">
        <f t="shared" ref="Y283" si="2714">IF(Y280=0,0,+W283)</f>
        <v>0</v>
      </c>
      <c r="Z283" s="7">
        <f>IF($C$10=$I$2,SUM(L283:Y283)*$C$6/12,0)</f>
        <v>0</v>
      </c>
      <c r="AA283" s="7">
        <f t="shared" ref="AA283" si="2715">IF(AA280=0,0,+Y283)</f>
        <v>0</v>
      </c>
      <c r="AB283" s="7">
        <f>IF($C$10=$I$2,SUM(L283:AA283)*$C$6/12,0)</f>
        <v>0</v>
      </c>
      <c r="AC283" s="7">
        <f t="shared" ref="AC283" si="2716">IF(AC280=0,0,+AA283)</f>
        <v>0</v>
      </c>
      <c r="AD283" s="7">
        <f>IF($C$10=$I$2,SUM(L283:AC283)*$C$6/12,0)</f>
        <v>0</v>
      </c>
      <c r="AE283" s="7">
        <f t="shared" ref="AE283" si="2717">IF(AE280=0,0,+AC283)</f>
        <v>0</v>
      </c>
      <c r="AF283" s="7">
        <f>IF($C$10=$I$2,SUM(L283:AE283)*$C$6/12,0)</f>
        <v>0</v>
      </c>
      <c r="AG283" s="7">
        <f t="shared" ref="AG283" si="2718">IF(AG280=0,0,+AE283)</f>
        <v>0</v>
      </c>
      <c r="AH283" s="7">
        <f>IF($C$10=$I$2,SUM(L283:AG283)*$C$6/12,0)</f>
        <v>0</v>
      </c>
      <c r="AI283" s="7">
        <f t="shared" ref="AI283" si="2719">IF(AI280=0,0,+AG283)</f>
        <v>0</v>
      </c>
      <c r="AJ283" s="7">
        <f>IF($C$10=$I$2,SUM(L283:AI283)*$C$6/12,0)</f>
        <v>0</v>
      </c>
      <c r="AK283" s="7">
        <f t="shared" ref="AK283" si="2720">IF(AK280=0,0,+AI283)</f>
        <v>0</v>
      </c>
      <c r="AL283" s="7">
        <f>IF($C$10=$I$2,SUM(L283:AK283)*$C$6/12,IF($C$10=$I$3,(L283+O283)*$C$6,0))</f>
        <v>0</v>
      </c>
      <c r="AM283" s="7">
        <f t="shared" ref="AM283" si="2721">SUM(L283:AL283)</f>
        <v>0</v>
      </c>
      <c r="AN283" s="6">
        <f t="shared" ref="AN283" si="2722">+P283+R283+T283+V283+X283+Z283+AB283+AD283+AF283+AH283+AJ283+AL283</f>
        <v>0</v>
      </c>
      <c r="AO283" s="6">
        <f>+AO280+O283+Q283+S283+U283+W283+Y283+AA283+AC283+AE283+AG283+AI283+AK283</f>
        <v>0</v>
      </c>
      <c r="AP283" s="6">
        <f>+AP280+(AP280*$C$5)</f>
        <v>0</v>
      </c>
      <c r="AQ283" s="6">
        <f>+AP283-(AP283*$C$7)</f>
        <v>0</v>
      </c>
      <c r="AR283" s="22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23"/>
      <c r="BU283" s="23"/>
      <c r="BV283" s="23"/>
      <c r="BW283" s="23"/>
      <c r="BX283" s="23"/>
      <c r="BY283" s="23"/>
      <c r="BZ283" s="23"/>
      <c r="CA283" s="23"/>
      <c r="CB283" s="23"/>
    </row>
    <row r="284" spans="7:80" s="19" customFormat="1" x14ac:dyDescent="0.25">
      <c r="G284" s="22" t="s">
        <v>16</v>
      </c>
      <c r="H284" s="9"/>
      <c r="I284" s="21">
        <f t="shared" ref="I284" si="2723">IF(O284=$C$11,P284,IF($C$11=Q284,R284,IF(S284=$C$11,T284,IF(U284=$C$11,V284,IF(W284=$C$11,X284,IF(Y284=$C$11,Z284,IF(AA284=$C$11,AB284,IF(AC284=$C$11,AD284,IF(AE284=$C$11,AF284,IF(AG284=$C$11,AH284,IF(AI284=$C$11,AJ284,IF($C$11=AK284,AL284,0))))))))))))</f>
        <v>0</v>
      </c>
      <c r="J284" s="21"/>
      <c r="K284" s="5"/>
      <c r="L284" s="21"/>
      <c r="M284" s="26"/>
      <c r="N284" s="26"/>
      <c r="O284" s="15">
        <f t="shared" ref="O284" si="2724">+O281+12</f>
        <v>1057</v>
      </c>
      <c r="P284" s="21">
        <f>SUM($L283:P283)</f>
        <v>0</v>
      </c>
      <c r="Q284" s="15">
        <f t="shared" ref="Q284" si="2725">+O284+1</f>
        <v>1058</v>
      </c>
      <c r="R284" s="21">
        <f>SUM($L283:R283)</f>
        <v>0</v>
      </c>
      <c r="S284" s="15">
        <f t="shared" ref="S284" si="2726">+Q284+1</f>
        <v>1059</v>
      </c>
      <c r="T284" s="21">
        <f>SUM($L283:T283)</f>
        <v>0</v>
      </c>
      <c r="U284" s="15">
        <f t="shared" ref="U284" si="2727">+S284+1</f>
        <v>1060</v>
      </c>
      <c r="V284" s="21">
        <f>SUM($L283:V283)</f>
        <v>0</v>
      </c>
      <c r="W284" s="15">
        <f t="shared" ref="W284" si="2728">+U284+1</f>
        <v>1061</v>
      </c>
      <c r="X284" s="21">
        <f>SUM($L283:X283)</f>
        <v>0</v>
      </c>
      <c r="Y284" s="15">
        <f t="shared" ref="Y284" si="2729">+W284+1</f>
        <v>1062</v>
      </c>
      <c r="Z284" s="21">
        <f>SUM($L283:Z283)</f>
        <v>0</v>
      </c>
      <c r="AA284" s="15">
        <f t="shared" ref="AA284" si="2730">+Y284+1</f>
        <v>1063</v>
      </c>
      <c r="AB284" s="21">
        <f>SUM($L283:AB283)</f>
        <v>0</v>
      </c>
      <c r="AC284" s="15">
        <f t="shared" ref="AC284" si="2731">+AA284+1</f>
        <v>1064</v>
      </c>
      <c r="AD284" s="21">
        <f>SUM($L283:AD283)</f>
        <v>0</v>
      </c>
      <c r="AE284" s="15">
        <f t="shared" ref="AE284" si="2732">+AC284+1</f>
        <v>1065</v>
      </c>
      <c r="AF284" s="21">
        <f>SUM($L283:AF283)</f>
        <v>0</v>
      </c>
      <c r="AG284" s="15">
        <f t="shared" ref="AG284" si="2733">+AE284+1</f>
        <v>1066</v>
      </c>
      <c r="AH284" s="21">
        <f>SUM($L283:AH283)</f>
        <v>0</v>
      </c>
      <c r="AI284" s="15">
        <f t="shared" ref="AI284" si="2734">+AG284+1</f>
        <v>1067</v>
      </c>
      <c r="AJ284" s="21">
        <f>SUM($L283:AJ283)</f>
        <v>0</v>
      </c>
      <c r="AK284" s="15">
        <f t="shared" ref="AK284" si="2735">+AI284+1</f>
        <v>1068</v>
      </c>
      <c r="AL284" s="21">
        <f>SUM($L283:AL283)</f>
        <v>0</v>
      </c>
      <c r="AM284" s="21"/>
      <c r="AN284" s="20"/>
      <c r="AO284" s="20"/>
      <c r="AP284" s="20"/>
      <c r="AQ284" s="20"/>
      <c r="AR284" s="22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23"/>
      <c r="BU284" s="23"/>
      <c r="BV284" s="23"/>
      <c r="BW284" s="23"/>
      <c r="BX284" s="23"/>
      <c r="BY284" s="23"/>
      <c r="BZ284" s="23"/>
      <c r="CA284" s="23"/>
      <c r="CB284" s="23"/>
    </row>
    <row r="285" spans="7:80" s="19" customFormat="1" x14ac:dyDescent="0.25">
      <c r="G285" s="25" t="s">
        <v>17</v>
      </c>
      <c r="H285" s="28">
        <f t="shared" ref="H285" si="2736">IF(O284=$C$11,P285,IF($C$11=Q284,R285,IF(S284=$C$11,T285,IF(U284=$C$11,V285,IF(W284=$C$11,X285,IF(Y284=$C$11,Z285,IF(AA284=$C$11,AB285,IF(AC284=$C$11,AD285,IF(AE284=$C$11,AF285,IF(AG284=$C$11,AH285,IF(AI284=$C$11,AJ285,IF($C$11=AK284,AL285,0))))))))))))</f>
        <v>0</v>
      </c>
      <c r="I285" s="31"/>
      <c r="J285" s="32"/>
      <c r="K285" s="31"/>
      <c r="L285" s="28"/>
      <c r="M285" s="26">
        <f t="shared" ref="M285" si="2737">+AN280</f>
        <v>0</v>
      </c>
      <c r="N285" s="26"/>
      <c r="O285" s="27">
        <f t="shared" ref="O285" si="2738">+O283</f>
        <v>0</v>
      </c>
      <c r="P285" s="28">
        <f t="shared" ref="P285" si="2739">+M285+P283</f>
        <v>0</v>
      </c>
      <c r="Q285" s="27">
        <f t="shared" ref="Q285:AL285" si="2740">+Q283+O285</f>
        <v>0</v>
      </c>
      <c r="R285" s="28">
        <f t="shared" si="2740"/>
        <v>0</v>
      </c>
      <c r="S285" s="27">
        <f t="shared" si="2740"/>
        <v>0</v>
      </c>
      <c r="T285" s="28">
        <f t="shared" si="2740"/>
        <v>0</v>
      </c>
      <c r="U285" s="27">
        <f t="shared" si="2740"/>
        <v>0</v>
      </c>
      <c r="V285" s="28">
        <f t="shared" si="2740"/>
        <v>0</v>
      </c>
      <c r="W285" s="27">
        <f t="shared" si="2740"/>
        <v>0</v>
      </c>
      <c r="X285" s="28">
        <f t="shared" si="2740"/>
        <v>0</v>
      </c>
      <c r="Y285" s="27">
        <f t="shared" si="2740"/>
        <v>0</v>
      </c>
      <c r="Z285" s="28">
        <f t="shared" si="2740"/>
        <v>0</v>
      </c>
      <c r="AA285" s="27">
        <f t="shared" si="2740"/>
        <v>0</v>
      </c>
      <c r="AB285" s="28">
        <f t="shared" si="2740"/>
        <v>0</v>
      </c>
      <c r="AC285" s="27">
        <f t="shared" si="2740"/>
        <v>0</v>
      </c>
      <c r="AD285" s="28">
        <f t="shared" si="2740"/>
        <v>0</v>
      </c>
      <c r="AE285" s="27">
        <f t="shared" si="2740"/>
        <v>0</v>
      </c>
      <c r="AF285" s="28">
        <f t="shared" si="2740"/>
        <v>0</v>
      </c>
      <c r="AG285" s="27">
        <f t="shared" si="2740"/>
        <v>0</v>
      </c>
      <c r="AH285" s="28">
        <f t="shared" si="2740"/>
        <v>0</v>
      </c>
      <c r="AI285" s="27">
        <f t="shared" si="2740"/>
        <v>0</v>
      </c>
      <c r="AJ285" s="28">
        <f t="shared" si="2740"/>
        <v>0</v>
      </c>
      <c r="AK285" s="27">
        <f t="shared" si="2740"/>
        <v>0</v>
      </c>
      <c r="AL285" s="28">
        <f t="shared" si="2740"/>
        <v>0</v>
      </c>
      <c r="AM285" s="28"/>
      <c r="AN285" s="26"/>
      <c r="AO285" s="26"/>
      <c r="AP285" s="20"/>
      <c r="AQ285" s="20"/>
      <c r="AR285" s="22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23"/>
      <c r="BU285" s="23"/>
      <c r="BV285" s="23"/>
      <c r="BW285" s="23"/>
      <c r="BX285" s="23"/>
      <c r="BY285" s="23"/>
      <c r="BZ285" s="23"/>
      <c r="CA285" s="23"/>
      <c r="CB285" s="23"/>
    </row>
    <row r="286" spans="7:80" s="19" customFormat="1" x14ac:dyDescent="0.25">
      <c r="G286" s="8"/>
      <c r="H286" s="10"/>
      <c r="I286" s="21"/>
      <c r="J286" s="21"/>
      <c r="K286" s="3">
        <f t="shared" ref="K286" si="2741">+K283+1</f>
        <v>90</v>
      </c>
      <c r="L286" s="7">
        <f t="shared" ref="L286" si="2742">+AM283</f>
        <v>0</v>
      </c>
      <c r="M286" s="26"/>
      <c r="N286" s="26"/>
      <c r="O286" s="7">
        <f t="shared" ref="O286" si="2743">IF($C$5=0,O283,O283+(O283*$C$5))</f>
        <v>0</v>
      </c>
      <c r="P286" s="7">
        <f>IF($C$10=$I$2,+(L286+O286)*$C$6/12,0)</f>
        <v>0</v>
      </c>
      <c r="Q286" s="7">
        <f t="shared" ref="Q286" si="2744">IF(Q283=0,0,+O286)</f>
        <v>0</v>
      </c>
      <c r="R286" s="7">
        <f>IF($C$10=$I$2,+SUM(L286:Q286)*$C$6/12,0)</f>
        <v>0</v>
      </c>
      <c r="S286" s="7">
        <f t="shared" ref="S286" si="2745">IF(S283=0,0,+Q286)</f>
        <v>0</v>
      </c>
      <c r="T286" s="7">
        <f>IF($C$10=$I$2,SUM(L286:S286)*$C$6/12,0)</f>
        <v>0</v>
      </c>
      <c r="U286" s="7">
        <f t="shared" ref="U286" si="2746">IF(U283=0,0,+S286)</f>
        <v>0</v>
      </c>
      <c r="V286" s="7">
        <f>IF($C$10=$I$2,SUM(L286:U286)*$C$6/12,0)</f>
        <v>0</v>
      </c>
      <c r="W286" s="7">
        <f t="shared" ref="W286" si="2747">IF(W283=0,0,+U286)</f>
        <v>0</v>
      </c>
      <c r="X286" s="7">
        <f>IF($C$10=$I$2,SUM(L286:W286)*$C$6/12,0)</f>
        <v>0</v>
      </c>
      <c r="Y286" s="7">
        <f t="shared" ref="Y286" si="2748">IF(Y283=0,0,+W286)</f>
        <v>0</v>
      </c>
      <c r="Z286" s="7">
        <f>IF($C$10=$I$2,SUM(L286:Y286)*$C$6/12,0)</f>
        <v>0</v>
      </c>
      <c r="AA286" s="7">
        <f t="shared" ref="AA286" si="2749">IF(AA283=0,0,+Y286)</f>
        <v>0</v>
      </c>
      <c r="AB286" s="7">
        <f>IF($C$10=$I$2,SUM(L286:AA286)*$C$6/12,0)</f>
        <v>0</v>
      </c>
      <c r="AC286" s="7">
        <f t="shared" ref="AC286" si="2750">IF(AC283=0,0,+AA286)</f>
        <v>0</v>
      </c>
      <c r="AD286" s="7">
        <f>IF($C$10=$I$2,SUM(L286:AC286)*$C$6/12,0)</f>
        <v>0</v>
      </c>
      <c r="AE286" s="7">
        <f t="shared" ref="AE286" si="2751">IF(AE283=0,0,+AC286)</f>
        <v>0</v>
      </c>
      <c r="AF286" s="7">
        <f>IF($C$10=$I$2,SUM(L286:AE286)*$C$6/12,0)</f>
        <v>0</v>
      </c>
      <c r="AG286" s="7">
        <f t="shared" ref="AG286" si="2752">IF(AG283=0,0,+AE286)</f>
        <v>0</v>
      </c>
      <c r="AH286" s="7">
        <f>IF($C$10=$I$2,SUM(L286:AG286)*$C$6/12,0)</f>
        <v>0</v>
      </c>
      <c r="AI286" s="7">
        <f t="shared" ref="AI286" si="2753">IF(AI283=0,0,+AG286)</f>
        <v>0</v>
      </c>
      <c r="AJ286" s="7">
        <f>IF($C$10=$I$2,SUM(L286:AI286)*$C$6/12,0)</f>
        <v>0</v>
      </c>
      <c r="AK286" s="7">
        <f t="shared" ref="AK286" si="2754">IF(AK283=0,0,+AI286)</f>
        <v>0</v>
      </c>
      <c r="AL286" s="7">
        <f>IF($C$10=$I$2,SUM(L286:AK286)*$C$6/12,IF($C$10=$I$3,(L286+O286)*$C$6,0))</f>
        <v>0</v>
      </c>
      <c r="AM286" s="7">
        <f t="shared" ref="AM286" si="2755">SUM(L286:AL286)</f>
        <v>0</v>
      </c>
      <c r="AN286" s="6">
        <f t="shared" ref="AN286" si="2756">+P286+R286+T286+V286+X286+Z286+AB286+AD286+AF286+AH286+AJ286+AL286</f>
        <v>0</v>
      </c>
      <c r="AO286" s="6">
        <f>+AO283+O286+Q286+S286+U286+W286+Y286+AA286+AC286+AE286+AG286+AI286+AK286</f>
        <v>0</v>
      </c>
      <c r="AP286" s="6">
        <f>+AP283+(AP283*$C$5)</f>
        <v>0</v>
      </c>
      <c r="AQ286" s="6">
        <f>+AP286-(AP286*$C$7)</f>
        <v>0</v>
      </c>
      <c r="AR286" s="22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23"/>
      <c r="BU286" s="23"/>
      <c r="BV286" s="23"/>
      <c r="BW286" s="23"/>
      <c r="BX286" s="23"/>
      <c r="BY286" s="23"/>
      <c r="BZ286" s="23"/>
      <c r="CA286" s="23"/>
      <c r="CB286" s="23"/>
    </row>
    <row r="287" spans="7:80" s="19" customFormat="1" x14ac:dyDescent="0.25">
      <c r="G287" s="22" t="s">
        <v>16</v>
      </c>
      <c r="H287" s="9"/>
      <c r="I287" s="21">
        <f t="shared" ref="I287" si="2757">IF(O287=$C$11,P287,IF($C$11=Q287,R287,IF(S287=$C$11,T287,IF(U287=$C$11,V287,IF(W287=$C$11,X287,IF(Y287=$C$11,Z287,IF(AA287=$C$11,AB287,IF(AC287=$C$11,AD287,IF(AE287=$C$11,AF287,IF(AG287=$C$11,AH287,IF(AI287=$C$11,AJ287,IF($C$11=AK287,AL287,0))))))))))))</f>
        <v>0</v>
      </c>
      <c r="J287" s="21"/>
      <c r="K287" s="5"/>
      <c r="L287" s="21"/>
      <c r="M287" s="26"/>
      <c r="N287" s="26"/>
      <c r="O287" s="15">
        <f t="shared" ref="O287" si="2758">+O284+12</f>
        <v>1069</v>
      </c>
      <c r="P287" s="21">
        <f>SUM($L286:P286)</f>
        <v>0</v>
      </c>
      <c r="Q287" s="15">
        <f t="shared" ref="Q287" si="2759">+O287+1</f>
        <v>1070</v>
      </c>
      <c r="R287" s="21">
        <f>SUM($L286:R286)</f>
        <v>0</v>
      </c>
      <c r="S287" s="15">
        <f t="shared" ref="S287" si="2760">+Q287+1</f>
        <v>1071</v>
      </c>
      <c r="T287" s="21">
        <f>SUM($L286:T286)</f>
        <v>0</v>
      </c>
      <c r="U287" s="15">
        <f t="shared" ref="U287" si="2761">+S287+1</f>
        <v>1072</v>
      </c>
      <c r="V287" s="21">
        <f>SUM($L286:V286)</f>
        <v>0</v>
      </c>
      <c r="W287" s="15">
        <f t="shared" ref="W287" si="2762">+U287+1</f>
        <v>1073</v>
      </c>
      <c r="X287" s="21">
        <f>SUM($L286:X286)</f>
        <v>0</v>
      </c>
      <c r="Y287" s="15">
        <f t="shared" ref="Y287" si="2763">+W287+1</f>
        <v>1074</v>
      </c>
      <c r="Z287" s="21">
        <f>SUM($L286:Z286)</f>
        <v>0</v>
      </c>
      <c r="AA287" s="15">
        <f t="shared" ref="AA287" si="2764">+Y287+1</f>
        <v>1075</v>
      </c>
      <c r="AB287" s="21">
        <f>SUM($L286:AB286)</f>
        <v>0</v>
      </c>
      <c r="AC287" s="15">
        <f t="shared" ref="AC287" si="2765">+AA287+1</f>
        <v>1076</v>
      </c>
      <c r="AD287" s="21">
        <f>SUM($L286:AD286)</f>
        <v>0</v>
      </c>
      <c r="AE287" s="15">
        <f t="shared" ref="AE287" si="2766">+AC287+1</f>
        <v>1077</v>
      </c>
      <c r="AF287" s="21">
        <f>SUM($L286:AF286)</f>
        <v>0</v>
      </c>
      <c r="AG287" s="15">
        <f t="shared" ref="AG287" si="2767">+AE287+1</f>
        <v>1078</v>
      </c>
      <c r="AH287" s="21">
        <f>SUM($L286:AH286)</f>
        <v>0</v>
      </c>
      <c r="AI287" s="15">
        <f t="shared" ref="AI287" si="2768">+AG287+1</f>
        <v>1079</v>
      </c>
      <c r="AJ287" s="21">
        <f>SUM($L286:AJ286)</f>
        <v>0</v>
      </c>
      <c r="AK287" s="15">
        <f t="shared" ref="AK287" si="2769">+AI287+1</f>
        <v>1080</v>
      </c>
      <c r="AL287" s="21">
        <f>SUM($L286:AL286)</f>
        <v>0</v>
      </c>
      <c r="AM287" s="21"/>
      <c r="AN287" s="20"/>
      <c r="AO287" s="20"/>
      <c r="AP287" s="20"/>
      <c r="AQ287" s="20"/>
      <c r="AR287" s="22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23"/>
      <c r="BU287" s="23"/>
      <c r="BV287" s="23"/>
      <c r="BW287" s="23"/>
      <c r="BX287" s="23"/>
      <c r="BY287" s="23"/>
      <c r="BZ287" s="23"/>
      <c r="CA287" s="23"/>
      <c r="CB287" s="23"/>
    </row>
    <row r="288" spans="7:80" s="19" customFormat="1" x14ac:dyDescent="0.25">
      <c r="G288" s="25" t="s">
        <v>17</v>
      </c>
      <c r="H288" s="28">
        <f t="shared" ref="H288" si="2770">IF(O287=$C$11,P288,IF($C$11=Q287,R288,IF(S287=$C$11,T288,IF(U287=$C$11,V288,IF(W287=$C$11,X288,IF(Y287=$C$11,Z288,IF(AA287=$C$11,AB288,IF(AC287=$C$11,AD288,IF(AE287=$C$11,AF288,IF(AG287=$C$11,AH288,IF(AI287=$C$11,AJ288,IF($C$11=AK287,AL288,0))))))))))))</f>
        <v>0</v>
      </c>
      <c r="I288" s="31"/>
      <c r="J288" s="32"/>
      <c r="K288" s="31"/>
      <c r="L288" s="28"/>
      <c r="M288" s="26">
        <f t="shared" ref="M288" si="2771">+AN283</f>
        <v>0</v>
      </c>
      <c r="N288" s="26"/>
      <c r="O288" s="27">
        <f t="shared" ref="O288" si="2772">+O286</f>
        <v>0</v>
      </c>
      <c r="P288" s="28">
        <f t="shared" ref="P288" si="2773">+M288+P286</f>
        <v>0</v>
      </c>
      <c r="Q288" s="27">
        <f t="shared" ref="Q288:AL288" si="2774">+Q286+O288</f>
        <v>0</v>
      </c>
      <c r="R288" s="28">
        <f t="shared" si="2774"/>
        <v>0</v>
      </c>
      <c r="S288" s="27">
        <f t="shared" si="2774"/>
        <v>0</v>
      </c>
      <c r="T288" s="28">
        <f t="shared" si="2774"/>
        <v>0</v>
      </c>
      <c r="U288" s="27">
        <f t="shared" si="2774"/>
        <v>0</v>
      </c>
      <c r="V288" s="28">
        <f t="shared" si="2774"/>
        <v>0</v>
      </c>
      <c r="W288" s="27">
        <f t="shared" si="2774"/>
        <v>0</v>
      </c>
      <c r="X288" s="28">
        <f t="shared" si="2774"/>
        <v>0</v>
      </c>
      <c r="Y288" s="27">
        <f t="shared" si="2774"/>
        <v>0</v>
      </c>
      <c r="Z288" s="28">
        <f t="shared" si="2774"/>
        <v>0</v>
      </c>
      <c r="AA288" s="27">
        <f t="shared" si="2774"/>
        <v>0</v>
      </c>
      <c r="AB288" s="28">
        <f t="shared" si="2774"/>
        <v>0</v>
      </c>
      <c r="AC288" s="27">
        <f t="shared" si="2774"/>
        <v>0</v>
      </c>
      <c r="AD288" s="28">
        <f t="shared" si="2774"/>
        <v>0</v>
      </c>
      <c r="AE288" s="27">
        <f t="shared" si="2774"/>
        <v>0</v>
      </c>
      <c r="AF288" s="28">
        <f t="shared" si="2774"/>
        <v>0</v>
      </c>
      <c r="AG288" s="27">
        <f t="shared" si="2774"/>
        <v>0</v>
      </c>
      <c r="AH288" s="28">
        <f t="shared" si="2774"/>
        <v>0</v>
      </c>
      <c r="AI288" s="27">
        <f t="shared" si="2774"/>
        <v>0</v>
      </c>
      <c r="AJ288" s="28">
        <f t="shared" si="2774"/>
        <v>0</v>
      </c>
      <c r="AK288" s="27">
        <f t="shared" si="2774"/>
        <v>0</v>
      </c>
      <c r="AL288" s="28">
        <f t="shared" si="2774"/>
        <v>0</v>
      </c>
      <c r="AM288" s="28"/>
      <c r="AN288" s="26"/>
      <c r="AO288" s="26"/>
      <c r="AP288" s="20"/>
      <c r="AQ288" s="20"/>
      <c r="AR288" s="22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23"/>
      <c r="BU288" s="23"/>
      <c r="BV288" s="23"/>
      <c r="BW288" s="23"/>
      <c r="BX288" s="23"/>
      <c r="BY288" s="23"/>
      <c r="BZ288" s="23"/>
      <c r="CA288" s="23"/>
      <c r="CB288" s="23"/>
    </row>
    <row r="289" spans="7:80" s="19" customFormat="1" x14ac:dyDescent="0.25">
      <c r="G289" s="8"/>
      <c r="H289" s="10"/>
      <c r="I289" s="21"/>
      <c r="J289" s="21"/>
      <c r="K289" s="3">
        <f t="shared" ref="K289" si="2775">+K286+1</f>
        <v>91</v>
      </c>
      <c r="L289" s="7">
        <f t="shared" ref="L289" si="2776">+AM286</f>
        <v>0</v>
      </c>
      <c r="M289" s="26"/>
      <c r="N289" s="26"/>
      <c r="O289" s="7">
        <f t="shared" ref="O289" si="2777">IF($C$5=0,O286,O286+(O286*$C$5))</f>
        <v>0</v>
      </c>
      <c r="P289" s="7">
        <f>IF($C$10=$I$2,+(L289+O289)*$C$6/12,0)</f>
        <v>0</v>
      </c>
      <c r="Q289" s="7">
        <f t="shared" ref="Q289" si="2778">IF(Q286=0,0,+O289)</f>
        <v>0</v>
      </c>
      <c r="R289" s="7">
        <f>IF($C$10=$I$2,+SUM(L289:Q289)*$C$6/12,0)</f>
        <v>0</v>
      </c>
      <c r="S289" s="7">
        <f t="shared" ref="S289" si="2779">IF(S286=0,0,+Q289)</f>
        <v>0</v>
      </c>
      <c r="T289" s="7">
        <f>IF($C$10=$I$2,SUM(L289:S289)*$C$6/12,0)</f>
        <v>0</v>
      </c>
      <c r="U289" s="7">
        <f t="shared" ref="U289" si="2780">IF(U286=0,0,+S289)</f>
        <v>0</v>
      </c>
      <c r="V289" s="7">
        <f>IF($C$10=$I$2,SUM(L289:U289)*$C$6/12,0)</f>
        <v>0</v>
      </c>
      <c r="W289" s="7">
        <f t="shared" ref="W289" si="2781">IF(W286=0,0,+U289)</f>
        <v>0</v>
      </c>
      <c r="X289" s="7">
        <f>IF($C$10=$I$2,SUM(L289:W289)*$C$6/12,0)</f>
        <v>0</v>
      </c>
      <c r="Y289" s="7">
        <f t="shared" ref="Y289" si="2782">IF(Y286=0,0,+W289)</f>
        <v>0</v>
      </c>
      <c r="Z289" s="7">
        <f>IF($C$10=$I$2,SUM(L289:Y289)*$C$6/12,0)</f>
        <v>0</v>
      </c>
      <c r="AA289" s="7">
        <f t="shared" ref="AA289" si="2783">IF(AA286=0,0,+Y289)</f>
        <v>0</v>
      </c>
      <c r="AB289" s="7">
        <f>IF($C$10=$I$2,SUM(L289:AA289)*$C$6/12,0)</f>
        <v>0</v>
      </c>
      <c r="AC289" s="7">
        <f t="shared" ref="AC289" si="2784">IF(AC286=0,0,+AA289)</f>
        <v>0</v>
      </c>
      <c r="AD289" s="7">
        <f>IF($C$10=$I$2,SUM(L289:AC289)*$C$6/12,0)</f>
        <v>0</v>
      </c>
      <c r="AE289" s="7">
        <f t="shared" ref="AE289" si="2785">IF(AE286=0,0,+AC289)</f>
        <v>0</v>
      </c>
      <c r="AF289" s="7">
        <f>IF($C$10=$I$2,SUM(L289:AE289)*$C$6/12,0)</f>
        <v>0</v>
      </c>
      <c r="AG289" s="7">
        <f t="shared" ref="AG289" si="2786">IF(AG286=0,0,+AE289)</f>
        <v>0</v>
      </c>
      <c r="AH289" s="7">
        <f>IF($C$10=$I$2,SUM(L289:AG289)*$C$6/12,0)</f>
        <v>0</v>
      </c>
      <c r="AI289" s="7">
        <f t="shared" ref="AI289" si="2787">IF(AI286=0,0,+AG289)</f>
        <v>0</v>
      </c>
      <c r="AJ289" s="7">
        <f>IF($C$10=$I$2,SUM(L289:AI289)*$C$6/12,0)</f>
        <v>0</v>
      </c>
      <c r="AK289" s="7">
        <f t="shared" ref="AK289" si="2788">IF(AK286=0,0,+AI289)</f>
        <v>0</v>
      </c>
      <c r="AL289" s="7">
        <f>IF($C$10=$I$2,SUM(L289:AK289)*$C$6/12,IF($C$10=$I$3,(L289+O289)*$C$6,0))</f>
        <v>0</v>
      </c>
      <c r="AM289" s="7">
        <f t="shared" ref="AM289" si="2789">SUM(L289:AL289)</f>
        <v>0</v>
      </c>
      <c r="AN289" s="6">
        <f t="shared" ref="AN289" si="2790">+P289+R289+T289+V289+X289+Z289+AB289+AD289+AF289+AH289+AJ289+AL289</f>
        <v>0</v>
      </c>
      <c r="AO289" s="6">
        <f>+AO286+O289+Q289+S289+U289+W289+Y289+AA289+AC289+AE289+AG289+AI289+AK289</f>
        <v>0</v>
      </c>
      <c r="AP289" s="6">
        <f>+AP286+(AP286*$C$5)</f>
        <v>0</v>
      </c>
      <c r="AQ289" s="6">
        <f>+AP289-(AP289*$C$7)</f>
        <v>0</v>
      </c>
      <c r="AR289" s="22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23"/>
      <c r="BU289" s="23"/>
      <c r="BV289" s="23"/>
      <c r="BW289" s="23"/>
      <c r="BX289" s="23"/>
      <c r="BY289" s="23"/>
      <c r="BZ289" s="23"/>
      <c r="CA289" s="23"/>
      <c r="CB289" s="23"/>
    </row>
    <row r="290" spans="7:80" s="19" customFormat="1" x14ac:dyDescent="0.25">
      <c r="G290" s="22" t="s">
        <v>16</v>
      </c>
      <c r="H290" s="9"/>
      <c r="I290" s="21">
        <f t="shared" ref="I290" si="2791">IF(O290=$C$11,P290,IF($C$11=Q290,R290,IF(S290=$C$11,T290,IF(U290=$C$11,V290,IF(W290=$C$11,X290,IF(Y290=$C$11,Z290,IF(AA290=$C$11,AB290,IF(AC290=$C$11,AD290,IF(AE290=$C$11,AF290,IF(AG290=$C$11,AH290,IF(AI290=$C$11,AJ290,IF($C$11=AK290,AL290,0))))))))))))</f>
        <v>0</v>
      </c>
      <c r="J290" s="21"/>
      <c r="K290" s="5"/>
      <c r="L290" s="21"/>
      <c r="M290" s="26"/>
      <c r="N290" s="26"/>
      <c r="O290" s="15">
        <f t="shared" ref="O290" si="2792">+O287+12</f>
        <v>1081</v>
      </c>
      <c r="P290" s="21">
        <f>SUM($L289:P289)</f>
        <v>0</v>
      </c>
      <c r="Q290" s="15">
        <f t="shared" ref="Q290" si="2793">+O290+1</f>
        <v>1082</v>
      </c>
      <c r="R290" s="21">
        <f>SUM($L289:R289)</f>
        <v>0</v>
      </c>
      <c r="S290" s="15">
        <f t="shared" ref="S290" si="2794">+Q290+1</f>
        <v>1083</v>
      </c>
      <c r="T290" s="21">
        <f>SUM($L289:T289)</f>
        <v>0</v>
      </c>
      <c r="U290" s="15">
        <f t="shared" ref="U290" si="2795">+S290+1</f>
        <v>1084</v>
      </c>
      <c r="V290" s="21">
        <f>SUM($L289:V289)</f>
        <v>0</v>
      </c>
      <c r="W290" s="15">
        <f t="shared" ref="W290" si="2796">+U290+1</f>
        <v>1085</v>
      </c>
      <c r="X290" s="21">
        <f>SUM($L289:X289)</f>
        <v>0</v>
      </c>
      <c r="Y290" s="15">
        <f t="shared" ref="Y290" si="2797">+W290+1</f>
        <v>1086</v>
      </c>
      <c r="Z290" s="21">
        <f>SUM($L289:Z289)</f>
        <v>0</v>
      </c>
      <c r="AA290" s="15">
        <f t="shared" ref="AA290" si="2798">+Y290+1</f>
        <v>1087</v>
      </c>
      <c r="AB290" s="21">
        <f>SUM($L289:AB289)</f>
        <v>0</v>
      </c>
      <c r="AC290" s="15">
        <f t="shared" ref="AC290" si="2799">+AA290+1</f>
        <v>1088</v>
      </c>
      <c r="AD290" s="21">
        <f>SUM($L289:AD289)</f>
        <v>0</v>
      </c>
      <c r="AE290" s="15">
        <f t="shared" ref="AE290" si="2800">+AC290+1</f>
        <v>1089</v>
      </c>
      <c r="AF290" s="21">
        <f>SUM($L289:AF289)</f>
        <v>0</v>
      </c>
      <c r="AG290" s="15">
        <f t="shared" ref="AG290" si="2801">+AE290+1</f>
        <v>1090</v>
      </c>
      <c r="AH290" s="21">
        <f>SUM($L289:AH289)</f>
        <v>0</v>
      </c>
      <c r="AI290" s="15">
        <f t="shared" ref="AI290" si="2802">+AG290+1</f>
        <v>1091</v>
      </c>
      <c r="AJ290" s="21">
        <f>SUM($L289:AJ289)</f>
        <v>0</v>
      </c>
      <c r="AK290" s="15">
        <f t="shared" ref="AK290" si="2803">+AI290+1</f>
        <v>1092</v>
      </c>
      <c r="AL290" s="21">
        <f>SUM($L289:AL289)</f>
        <v>0</v>
      </c>
      <c r="AM290" s="21"/>
      <c r="AN290" s="20"/>
      <c r="AO290" s="20"/>
      <c r="AP290" s="20"/>
      <c r="AQ290" s="20"/>
      <c r="AR290" s="22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23"/>
      <c r="BU290" s="23"/>
      <c r="BV290" s="23"/>
      <c r="BW290" s="23"/>
      <c r="BX290" s="23"/>
      <c r="BY290" s="23"/>
      <c r="BZ290" s="23"/>
      <c r="CA290" s="23"/>
      <c r="CB290" s="23"/>
    </row>
    <row r="291" spans="7:80" s="19" customFormat="1" x14ac:dyDescent="0.25">
      <c r="G291" s="25" t="s">
        <v>17</v>
      </c>
      <c r="H291" s="28">
        <f t="shared" ref="H291" si="2804">IF(O290=$C$11,P291,IF($C$11=Q290,R291,IF(S290=$C$11,T291,IF(U290=$C$11,V291,IF(W290=$C$11,X291,IF(Y290=$C$11,Z291,IF(AA290=$C$11,AB291,IF(AC290=$C$11,AD291,IF(AE290=$C$11,AF291,IF(AG290=$C$11,AH291,IF(AI290=$C$11,AJ291,IF($C$11=AK290,AL291,0))))))))))))</f>
        <v>0</v>
      </c>
      <c r="I291" s="31"/>
      <c r="J291" s="32"/>
      <c r="K291" s="31"/>
      <c r="L291" s="28"/>
      <c r="M291" s="26">
        <f t="shared" ref="M291" si="2805">+AN286</f>
        <v>0</v>
      </c>
      <c r="N291" s="26"/>
      <c r="O291" s="27">
        <f t="shared" ref="O291" si="2806">+O289</f>
        <v>0</v>
      </c>
      <c r="P291" s="28">
        <f t="shared" ref="P291" si="2807">+M291+P289</f>
        <v>0</v>
      </c>
      <c r="Q291" s="27">
        <f t="shared" ref="Q291:AL291" si="2808">+Q289+O291</f>
        <v>0</v>
      </c>
      <c r="R291" s="28">
        <f t="shared" si="2808"/>
        <v>0</v>
      </c>
      <c r="S291" s="27">
        <f t="shared" si="2808"/>
        <v>0</v>
      </c>
      <c r="T291" s="28">
        <f t="shared" si="2808"/>
        <v>0</v>
      </c>
      <c r="U291" s="27">
        <f t="shared" si="2808"/>
        <v>0</v>
      </c>
      <c r="V291" s="28">
        <f t="shared" si="2808"/>
        <v>0</v>
      </c>
      <c r="W291" s="27">
        <f t="shared" si="2808"/>
        <v>0</v>
      </c>
      <c r="X291" s="28">
        <f t="shared" si="2808"/>
        <v>0</v>
      </c>
      <c r="Y291" s="27">
        <f t="shared" si="2808"/>
        <v>0</v>
      </c>
      <c r="Z291" s="28">
        <f t="shared" si="2808"/>
        <v>0</v>
      </c>
      <c r="AA291" s="27">
        <f t="shared" si="2808"/>
        <v>0</v>
      </c>
      <c r="AB291" s="28">
        <f t="shared" si="2808"/>
        <v>0</v>
      </c>
      <c r="AC291" s="27">
        <f t="shared" si="2808"/>
        <v>0</v>
      </c>
      <c r="AD291" s="28">
        <f t="shared" si="2808"/>
        <v>0</v>
      </c>
      <c r="AE291" s="27">
        <f t="shared" si="2808"/>
        <v>0</v>
      </c>
      <c r="AF291" s="28">
        <f t="shared" si="2808"/>
        <v>0</v>
      </c>
      <c r="AG291" s="27">
        <f t="shared" si="2808"/>
        <v>0</v>
      </c>
      <c r="AH291" s="28">
        <f t="shared" si="2808"/>
        <v>0</v>
      </c>
      <c r="AI291" s="27">
        <f t="shared" si="2808"/>
        <v>0</v>
      </c>
      <c r="AJ291" s="28">
        <f t="shared" si="2808"/>
        <v>0</v>
      </c>
      <c r="AK291" s="27">
        <f t="shared" si="2808"/>
        <v>0</v>
      </c>
      <c r="AL291" s="28">
        <f t="shared" si="2808"/>
        <v>0</v>
      </c>
      <c r="AM291" s="28"/>
      <c r="AN291" s="26"/>
      <c r="AO291" s="26"/>
      <c r="AP291" s="20"/>
      <c r="AQ291" s="20"/>
      <c r="AR291" s="22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23"/>
      <c r="BU291" s="23"/>
      <c r="BV291" s="23"/>
      <c r="BW291" s="23"/>
      <c r="BX291" s="23"/>
      <c r="BY291" s="23"/>
      <c r="BZ291" s="23"/>
      <c r="CA291" s="23"/>
      <c r="CB291" s="23"/>
    </row>
    <row r="292" spans="7:80" s="19" customFormat="1" x14ac:dyDescent="0.25">
      <c r="G292" s="8"/>
      <c r="H292" s="10"/>
      <c r="I292" s="21"/>
      <c r="J292" s="21"/>
      <c r="K292" s="3">
        <f t="shared" ref="K292" si="2809">+K289+1</f>
        <v>92</v>
      </c>
      <c r="L292" s="7">
        <f t="shared" ref="L292" si="2810">+AM289</f>
        <v>0</v>
      </c>
      <c r="M292" s="26"/>
      <c r="N292" s="26"/>
      <c r="O292" s="7">
        <f t="shared" ref="O292" si="2811">IF($C$5=0,O289,O289+(O289*$C$5))</f>
        <v>0</v>
      </c>
      <c r="P292" s="7">
        <f>IF($C$10=$I$2,+(L292+O292)*$C$6/12,0)</f>
        <v>0</v>
      </c>
      <c r="Q292" s="7">
        <f t="shared" ref="Q292" si="2812">IF(Q289=0,0,+O292)</f>
        <v>0</v>
      </c>
      <c r="R292" s="7">
        <f>IF($C$10=$I$2,+SUM(L292:Q292)*$C$6/12,0)</f>
        <v>0</v>
      </c>
      <c r="S292" s="7">
        <f t="shared" ref="S292" si="2813">IF(S289=0,0,+Q292)</f>
        <v>0</v>
      </c>
      <c r="T292" s="7">
        <f>IF($C$10=$I$2,SUM(L292:S292)*$C$6/12,0)</f>
        <v>0</v>
      </c>
      <c r="U292" s="7">
        <f t="shared" ref="U292" si="2814">IF(U289=0,0,+S292)</f>
        <v>0</v>
      </c>
      <c r="V292" s="7">
        <f>IF($C$10=$I$2,SUM(L292:U292)*$C$6/12,0)</f>
        <v>0</v>
      </c>
      <c r="W292" s="7">
        <f t="shared" ref="W292" si="2815">IF(W289=0,0,+U292)</f>
        <v>0</v>
      </c>
      <c r="X292" s="7">
        <f>IF($C$10=$I$2,SUM(L292:W292)*$C$6/12,0)</f>
        <v>0</v>
      </c>
      <c r="Y292" s="7">
        <f t="shared" ref="Y292" si="2816">IF(Y289=0,0,+W292)</f>
        <v>0</v>
      </c>
      <c r="Z292" s="7">
        <f>IF($C$10=$I$2,SUM(L292:Y292)*$C$6/12,0)</f>
        <v>0</v>
      </c>
      <c r="AA292" s="7">
        <f t="shared" ref="AA292" si="2817">IF(AA289=0,0,+Y292)</f>
        <v>0</v>
      </c>
      <c r="AB292" s="7">
        <f>IF($C$10=$I$2,SUM(L292:AA292)*$C$6/12,0)</f>
        <v>0</v>
      </c>
      <c r="AC292" s="7">
        <f t="shared" ref="AC292" si="2818">IF(AC289=0,0,+AA292)</f>
        <v>0</v>
      </c>
      <c r="AD292" s="7">
        <f>IF($C$10=$I$2,SUM(L292:AC292)*$C$6/12,0)</f>
        <v>0</v>
      </c>
      <c r="AE292" s="7">
        <f t="shared" ref="AE292" si="2819">IF(AE289=0,0,+AC292)</f>
        <v>0</v>
      </c>
      <c r="AF292" s="7">
        <f>IF($C$10=$I$2,SUM(L292:AE292)*$C$6/12,0)</f>
        <v>0</v>
      </c>
      <c r="AG292" s="7">
        <f t="shared" ref="AG292" si="2820">IF(AG289=0,0,+AE292)</f>
        <v>0</v>
      </c>
      <c r="AH292" s="7">
        <f>IF($C$10=$I$2,SUM(L292:AG292)*$C$6/12,0)</f>
        <v>0</v>
      </c>
      <c r="AI292" s="7">
        <f t="shared" ref="AI292" si="2821">IF(AI289=0,0,+AG292)</f>
        <v>0</v>
      </c>
      <c r="AJ292" s="7">
        <f>IF($C$10=$I$2,SUM(L292:AI292)*$C$6/12,0)</f>
        <v>0</v>
      </c>
      <c r="AK292" s="7">
        <f t="shared" ref="AK292" si="2822">IF(AK289=0,0,+AI292)</f>
        <v>0</v>
      </c>
      <c r="AL292" s="7">
        <f>IF($C$10=$I$2,SUM(L292:AK292)*$C$6/12,IF($C$10=$I$3,(L292+O292)*$C$6,0))</f>
        <v>0</v>
      </c>
      <c r="AM292" s="7">
        <f t="shared" ref="AM292" si="2823">SUM(L292:AL292)</f>
        <v>0</v>
      </c>
      <c r="AN292" s="6">
        <f t="shared" ref="AN292" si="2824">+P292+R292+T292+V292+X292+Z292+AB292+AD292+AF292+AH292+AJ292+AL292</f>
        <v>0</v>
      </c>
      <c r="AO292" s="6">
        <f>+AO289+O292+Q292+S292+U292+W292+Y292+AA292+AC292+AE292+AG292+AI292+AK292</f>
        <v>0</v>
      </c>
      <c r="AP292" s="6">
        <f>+AP289+(AP289*$C$5)</f>
        <v>0</v>
      </c>
      <c r="AQ292" s="6">
        <f>+AP292-(AP292*$C$7)</f>
        <v>0</v>
      </c>
      <c r="AR292" s="22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23"/>
      <c r="BU292" s="23"/>
      <c r="BV292" s="23"/>
      <c r="BW292" s="23"/>
      <c r="BX292" s="23"/>
      <c r="BY292" s="23"/>
      <c r="BZ292" s="23"/>
      <c r="CA292" s="23"/>
      <c r="CB292" s="23"/>
    </row>
    <row r="293" spans="7:80" s="19" customFormat="1" x14ac:dyDescent="0.25">
      <c r="G293" s="22" t="s">
        <v>16</v>
      </c>
      <c r="H293" s="9"/>
      <c r="I293" s="21">
        <f t="shared" ref="I293" si="2825">IF(O293=$C$11,P293,IF($C$11=Q293,R293,IF(S293=$C$11,T293,IF(U293=$C$11,V293,IF(W293=$C$11,X293,IF(Y293=$C$11,Z293,IF(AA293=$C$11,AB293,IF(AC293=$C$11,AD293,IF(AE293=$C$11,AF293,IF(AG293=$C$11,AH293,IF(AI293=$C$11,AJ293,IF($C$11=AK293,AL293,0))))))))))))</f>
        <v>0</v>
      </c>
      <c r="J293" s="21"/>
      <c r="K293" s="5"/>
      <c r="L293" s="21"/>
      <c r="M293" s="26"/>
      <c r="N293" s="26"/>
      <c r="O293" s="15">
        <f t="shared" ref="O293" si="2826">+O290+12</f>
        <v>1093</v>
      </c>
      <c r="P293" s="21">
        <f>SUM($L292:P292)</f>
        <v>0</v>
      </c>
      <c r="Q293" s="15">
        <f t="shared" ref="Q293" si="2827">+O293+1</f>
        <v>1094</v>
      </c>
      <c r="R293" s="21">
        <f>SUM($L292:R292)</f>
        <v>0</v>
      </c>
      <c r="S293" s="15">
        <f t="shared" ref="S293" si="2828">+Q293+1</f>
        <v>1095</v>
      </c>
      <c r="T293" s="21">
        <f>SUM($L292:T292)</f>
        <v>0</v>
      </c>
      <c r="U293" s="15">
        <f t="shared" ref="U293" si="2829">+S293+1</f>
        <v>1096</v>
      </c>
      <c r="V293" s="21">
        <f>SUM($L292:V292)</f>
        <v>0</v>
      </c>
      <c r="W293" s="15">
        <f t="shared" ref="W293" si="2830">+U293+1</f>
        <v>1097</v>
      </c>
      <c r="X293" s="21">
        <f>SUM($L292:X292)</f>
        <v>0</v>
      </c>
      <c r="Y293" s="15">
        <f t="shared" ref="Y293" si="2831">+W293+1</f>
        <v>1098</v>
      </c>
      <c r="Z293" s="21">
        <f>SUM($L292:Z292)</f>
        <v>0</v>
      </c>
      <c r="AA293" s="15">
        <f t="shared" ref="AA293" si="2832">+Y293+1</f>
        <v>1099</v>
      </c>
      <c r="AB293" s="21">
        <f>SUM($L292:AB292)</f>
        <v>0</v>
      </c>
      <c r="AC293" s="15">
        <f t="shared" ref="AC293" si="2833">+AA293+1</f>
        <v>1100</v>
      </c>
      <c r="AD293" s="21">
        <f>SUM($L292:AD292)</f>
        <v>0</v>
      </c>
      <c r="AE293" s="15">
        <f t="shared" ref="AE293" si="2834">+AC293+1</f>
        <v>1101</v>
      </c>
      <c r="AF293" s="21">
        <f>SUM($L292:AF292)</f>
        <v>0</v>
      </c>
      <c r="AG293" s="15">
        <f t="shared" ref="AG293" si="2835">+AE293+1</f>
        <v>1102</v>
      </c>
      <c r="AH293" s="21">
        <f>SUM($L292:AH292)</f>
        <v>0</v>
      </c>
      <c r="AI293" s="15">
        <f t="shared" ref="AI293" si="2836">+AG293+1</f>
        <v>1103</v>
      </c>
      <c r="AJ293" s="21">
        <f>SUM($L292:AJ292)</f>
        <v>0</v>
      </c>
      <c r="AK293" s="15">
        <f t="shared" ref="AK293" si="2837">+AI293+1</f>
        <v>1104</v>
      </c>
      <c r="AL293" s="21">
        <f>SUM($L292:AL292)</f>
        <v>0</v>
      </c>
      <c r="AM293" s="21"/>
      <c r="AN293" s="20"/>
      <c r="AO293" s="20"/>
      <c r="AP293" s="20"/>
      <c r="AQ293" s="20"/>
      <c r="AR293" s="22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23"/>
      <c r="BU293" s="23"/>
      <c r="BV293" s="23"/>
      <c r="BW293" s="23"/>
      <c r="BX293" s="23"/>
      <c r="BY293" s="23"/>
      <c r="BZ293" s="23"/>
      <c r="CA293" s="23"/>
      <c r="CB293" s="23"/>
    </row>
    <row r="294" spans="7:80" s="19" customFormat="1" x14ac:dyDescent="0.25">
      <c r="G294" s="25" t="s">
        <v>17</v>
      </c>
      <c r="H294" s="28">
        <f t="shared" ref="H294" si="2838">IF(O293=$C$11,P294,IF($C$11=Q293,R294,IF(S293=$C$11,T294,IF(U293=$C$11,V294,IF(W293=$C$11,X294,IF(Y293=$C$11,Z294,IF(AA293=$C$11,AB294,IF(AC293=$C$11,AD294,IF(AE293=$C$11,AF294,IF(AG293=$C$11,AH294,IF(AI293=$C$11,AJ294,IF($C$11=AK293,AL294,0))))))))))))</f>
        <v>0</v>
      </c>
      <c r="I294" s="31"/>
      <c r="J294" s="32"/>
      <c r="K294" s="31"/>
      <c r="L294" s="28"/>
      <c r="M294" s="26">
        <f t="shared" ref="M294" si="2839">+AN289</f>
        <v>0</v>
      </c>
      <c r="N294" s="26"/>
      <c r="O294" s="27">
        <f t="shared" ref="O294" si="2840">+O292</f>
        <v>0</v>
      </c>
      <c r="P294" s="28">
        <f t="shared" ref="P294" si="2841">+M294+P292</f>
        <v>0</v>
      </c>
      <c r="Q294" s="27">
        <f t="shared" ref="Q294:AL294" si="2842">+Q292+O294</f>
        <v>0</v>
      </c>
      <c r="R294" s="28">
        <f t="shared" si="2842"/>
        <v>0</v>
      </c>
      <c r="S294" s="27">
        <f t="shared" si="2842"/>
        <v>0</v>
      </c>
      <c r="T294" s="28">
        <f t="shared" si="2842"/>
        <v>0</v>
      </c>
      <c r="U294" s="27">
        <f t="shared" si="2842"/>
        <v>0</v>
      </c>
      <c r="V294" s="28">
        <f t="shared" si="2842"/>
        <v>0</v>
      </c>
      <c r="W294" s="27">
        <f t="shared" si="2842"/>
        <v>0</v>
      </c>
      <c r="X294" s="28">
        <f t="shared" si="2842"/>
        <v>0</v>
      </c>
      <c r="Y294" s="27">
        <f t="shared" si="2842"/>
        <v>0</v>
      </c>
      <c r="Z294" s="28">
        <f t="shared" si="2842"/>
        <v>0</v>
      </c>
      <c r="AA294" s="27">
        <f t="shared" si="2842"/>
        <v>0</v>
      </c>
      <c r="AB294" s="28">
        <f t="shared" si="2842"/>
        <v>0</v>
      </c>
      <c r="AC294" s="27">
        <f t="shared" si="2842"/>
        <v>0</v>
      </c>
      <c r="AD294" s="28">
        <f t="shared" si="2842"/>
        <v>0</v>
      </c>
      <c r="AE294" s="27">
        <f t="shared" si="2842"/>
        <v>0</v>
      </c>
      <c r="AF294" s="28">
        <f t="shared" si="2842"/>
        <v>0</v>
      </c>
      <c r="AG294" s="27">
        <f t="shared" si="2842"/>
        <v>0</v>
      </c>
      <c r="AH294" s="28">
        <f t="shared" si="2842"/>
        <v>0</v>
      </c>
      <c r="AI294" s="27">
        <f t="shared" si="2842"/>
        <v>0</v>
      </c>
      <c r="AJ294" s="28">
        <f t="shared" si="2842"/>
        <v>0</v>
      </c>
      <c r="AK294" s="27">
        <f t="shared" si="2842"/>
        <v>0</v>
      </c>
      <c r="AL294" s="28">
        <f t="shared" si="2842"/>
        <v>0</v>
      </c>
      <c r="AM294" s="28"/>
      <c r="AN294" s="26"/>
      <c r="AO294" s="26"/>
      <c r="AP294" s="20"/>
      <c r="AQ294" s="26"/>
      <c r="AR294" s="22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23"/>
      <c r="BU294" s="23"/>
      <c r="BV294" s="23"/>
      <c r="BW294" s="23"/>
      <c r="BX294" s="23"/>
      <c r="BY294" s="23"/>
      <c r="BZ294" s="23"/>
      <c r="CA294" s="23"/>
      <c r="CB294" s="23"/>
    </row>
    <row r="295" spans="7:80" s="19" customFormat="1" x14ac:dyDescent="0.25">
      <c r="G295" s="8"/>
      <c r="H295" s="10"/>
      <c r="I295" s="21"/>
      <c r="J295" s="21"/>
      <c r="K295" s="3">
        <f t="shared" ref="K295" si="2843">+K292+1</f>
        <v>93</v>
      </c>
      <c r="L295" s="7">
        <f t="shared" ref="L295" si="2844">+AM292</f>
        <v>0</v>
      </c>
      <c r="M295" s="26"/>
      <c r="N295" s="26"/>
      <c r="O295" s="7">
        <f t="shared" ref="O295" si="2845">IF($C$5=0,O292,O292+(O292*$C$5))</f>
        <v>0</v>
      </c>
      <c r="P295" s="7">
        <f>IF($C$10=$I$2,+(L295+O295)*$C$6/12,0)</f>
        <v>0</v>
      </c>
      <c r="Q295" s="7">
        <f t="shared" ref="Q295" si="2846">IF(Q292=0,0,+O295)</f>
        <v>0</v>
      </c>
      <c r="R295" s="7">
        <f>IF($C$10=$I$2,+SUM(L295:Q295)*$C$6/12,0)</f>
        <v>0</v>
      </c>
      <c r="S295" s="7">
        <f t="shared" ref="S295" si="2847">IF(S292=0,0,+Q295)</f>
        <v>0</v>
      </c>
      <c r="T295" s="7">
        <f>IF($C$10=$I$2,SUM(L295:S295)*$C$6/12,0)</f>
        <v>0</v>
      </c>
      <c r="U295" s="7">
        <f t="shared" ref="U295" si="2848">IF(U292=0,0,+S295)</f>
        <v>0</v>
      </c>
      <c r="V295" s="7">
        <f>IF($C$10=$I$2,SUM(L295:U295)*$C$6/12,0)</f>
        <v>0</v>
      </c>
      <c r="W295" s="7">
        <f t="shared" ref="W295" si="2849">IF(W292=0,0,+U295)</f>
        <v>0</v>
      </c>
      <c r="X295" s="7">
        <f>IF($C$10=$I$2,SUM(L295:W295)*$C$6/12,0)</f>
        <v>0</v>
      </c>
      <c r="Y295" s="7">
        <f t="shared" ref="Y295" si="2850">IF(Y292=0,0,+W295)</f>
        <v>0</v>
      </c>
      <c r="Z295" s="7">
        <f>IF($C$10=$I$2,SUM(L295:Y295)*$C$6/12,0)</f>
        <v>0</v>
      </c>
      <c r="AA295" s="7">
        <f t="shared" ref="AA295" si="2851">IF(AA292=0,0,+Y295)</f>
        <v>0</v>
      </c>
      <c r="AB295" s="7">
        <f>IF($C$10=$I$2,SUM(L295:AA295)*$C$6/12,0)</f>
        <v>0</v>
      </c>
      <c r="AC295" s="7">
        <f t="shared" ref="AC295" si="2852">IF(AC292=0,0,+AA295)</f>
        <v>0</v>
      </c>
      <c r="AD295" s="7">
        <f>IF($C$10=$I$2,SUM(L295:AC295)*$C$6/12,0)</f>
        <v>0</v>
      </c>
      <c r="AE295" s="7">
        <f t="shared" ref="AE295" si="2853">IF(AE292=0,0,+AC295)</f>
        <v>0</v>
      </c>
      <c r="AF295" s="7">
        <f>IF($C$10=$I$2,SUM(L295:AE295)*$C$6/12,0)</f>
        <v>0</v>
      </c>
      <c r="AG295" s="7">
        <f t="shared" ref="AG295" si="2854">IF(AG292=0,0,+AE295)</f>
        <v>0</v>
      </c>
      <c r="AH295" s="7">
        <f>IF($C$10=$I$2,SUM(L295:AG295)*$C$6/12,0)</f>
        <v>0</v>
      </c>
      <c r="AI295" s="7">
        <f t="shared" ref="AI295" si="2855">IF(AI292=0,0,+AG295)</f>
        <v>0</v>
      </c>
      <c r="AJ295" s="7">
        <f>IF($C$10=$I$2,SUM(L295:AI295)*$C$6/12,0)</f>
        <v>0</v>
      </c>
      <c r="AK295" s="7">
        <f t="shared" ref="AK295" si="2856">IF(AK292=0,0,+AI295)</f>
        <v>0</v>
      </c>
      <c r="AL295" s="7">
        <f>IF($C$10=$I$2,SUM(L295:AK295)*$C$6/12,IF($C$10=$I$3,(L295+O295)*$C$6,0))</f>
        <v>0</v>
      </c>
      <c r="AM295" s="7">
        <f t="shared" ref="AM295" si="2857">SUM(L295:AL295)</f>
        <v>0</v>
      </c>
      <c r="AN295" s="6">
        <f t="shared" ref="AN295" si="2858">+P295+R295+T295+V295+X295+Z295+AB295+AD295+AF295+AH295+AJ295+AL295</f>
        <v>0</v>
      </c>
      <c r="AO295" s="6">
        <f>+AO292+O295+Q295+S295+U295+W295+Y295+AA295+AC295+AE295+AG295+AI295+AK295</f>
        <v>0</v>
      </c>
      <c r="AP295" s="6">
        <f>+AP292+(AP292*$C$5)</f>
        <v>0</v>
      </c>
      <c r="AQ295" s="6">
        <f>+AP295-(AP295*$C$7)</f>
        <v>0</v>
      </c>
      <c r="AR295" s="22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23"/>
      <c r="BU295" s="23"/>
      <c r="BV295" s="23"/>
      <c r="BW295" s="23"/>
      <c r="BX295" s="23"/>
      <c r="BY295" s="23"/>
      <c r="BZ295" s="23"/>
      <c r="CA295" s="23"/>
      <c r="CB295" s="23"/>
    </row>
    <row r="296" spans="7:80" s="19" customFormat="1" x14ac:dyDescent="0.25">
      <c r="G296" s="22" t="s">
        <v>16</v>
      </c>
      <c r="H296" s="9"/>
      <c r="I296" s="21">
        <f t="shared" ref="I296" si="2859">IF(O296=$C$11,P296,IF($C$11=Q296,R296,IF(S296=$C$11,T296,IF(U296=$C$11,V296,IF(W296=$C$11,X296,IF(Y296=$C$11,Z296,IF(AA296=$C$11,AB296,IF(AC296=$C$11,AD296,IF(AE296=$C$11,AF296,IF(AG296=$C$11,AH296,IF(AI296=$C$11,AJ296,IF($C$11=AK296,AL296,0))))))))))))</f>
        <v>0</v>
      </c>
      <c r="J296" s="21"/>
      <c r="K296" s="5"/>
      <c r="L296" s="21"/>
      <c r="M296" s="26"/>
      <c r="N296" s="26"/>
      <c r="O296" s="15">
        <f t="shared" ref="O296" si="2860">+O293+12</f>
        <v>1105</v>
      </c>
      <c r="P296" s="21">
        <f>SUM($L295:P295)</f>
        <v>0</v>
      </c>
      <c r="Q296" s="15">
        <f t="shared" ref="Q296" si="2861">+O296+1</f>
        <v>1106</v>
      </c>
      <c r="R296" s="21">
        <f>SUM($L295:R295)</f>
        <v>0</v>
      </c>
      <c r="S296" s="15">
        <f t="shared" ref="S296" si="2862">+Q296+1</f>
        <v>1107</v>
      </c>
      <c r="T296" s="21">
        <f>SUM($L295:T295)</f>
        <v>0</v>
      </c>
      <c r="U296" s="15">
        <f t="shared" ref="U296" si="2863">+S296+1</f>
        <v>1108</v>
      </c>
      <c r="V296" s="21">
        <f>SUM($L295:V295)</f>
        <v>0</v>
      </c>
      <c r="W296" s="15">
        <f t="shared" ref="W296" si="2864">+U296+1</f>
        <v>1109</v>
      </c>
      <c r="X296" s="21">
        <f>SUM($L295:X295)</f>
        <v>0</v>
      </c>
      <c r="Y296" s="15">
        <f t="shared" ref="Y296" si="2865">+W296+1</f>
        <v>1110</v>
      </c>
      <c r="Z296" s="21">
        <f>SUM($L295:Z295)</f>
        <v>0</v>
      </c>
      <c r="AA296" s="15">
        <f t="shared" ref="AA296" si="2866">+Y296+1</f>
        <v>1111</v>
      </c>
      <c r="AB296" s="21">
        <f>SUM($L295:AB295)</f>
        <v>0</v>
      </c>
      <c r="AC296" s="15">
        <f t="shared" ref="AC296" si="2867">+AA296+1</f>
        <v>1112</v>
      </c>
      <c r="AD296" s="21">
        <f>SUM($L295:AD295)</f>
        <v>0</v>
      </c>
      <c r="AE296" s="15">
        <f t="shared" ref="AE296" si="2868">+AC296+1</f>
        <v>1113</v>
      </c>
      <c r="AF296" s="21">
        <f>SUM($L295:AF295)</f>
        <v>0</v>
      </c>
      <c r="AG296" s="15">
        <f t="shared" ref="AG296" si="2869">+AE296+1</f>
        <v>1114</v>
      </c>
      <c r="AH296" s="21">
        <f>SUM($L295:AH295)</f>
        <v>0</v>
      </c>
      <c r="AI296" s="15">
        <f t="shared" ref="AI296" si="2870">+AG296+1</f>
        <v>1115</v>
      </c>
      <c r="AJ296" s="21">
        <f>SUM($L295:AJ295)</f>
        <v>0</v>
      </c>
      <c r="AK296" s="15">
        <f t="shared" ref="AK296" si="2871">+AI296+1</f>
        <v>1116</v>
      </c>
      <c r="AL296" s="21">
        <f>SUM($L295:AL295)</f>
        <v>0</v>
      </c>
      <c r="AM296" s="21"/>
      <c r="AN296" s="20"/>
      <c r="AO296" s="20"/>
      <c r="AP296" s="20"/>
      <c r="AQ296" s="20"/>
      <c r="AR296" s="22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23"/>
      <c r="BU296" s="23"/>
      <c r="BV296" s="23"/>
      <c r="BW296" s="23"/>
      <c r="BX296" s="23"/>
      <c r="BY296" s="23"/>
      <c r="BZ296" s="23"/>
      <c r="CA296" s="23"/>
      <c r="CB296" s="23"/>
    </row>
    <row r="297" spans="7:80" s="19" customFormat="1" x14ac:dyDescent="0.25">
      <c r="G297" s="25" t="s">
        <v>17</v>
      </c>
      <c r="H297" s="28">
        <f t="shared" ref="H297" si="2872">IF(O296=$C$11,P297,IF($C$11=Q296,R297,IF(S296=$C$11,T297,IF(U296=$C$11,V297,IF(W296=$C$11,X297,IF(Y296=$C$11,Z297,IF(AA296=$C$11,AB297,IF(AC296=$C$11,AD297,IF(AE296=$C$11,AF297,IF(AG296=$C$11,AH297,IF(AI296=$C$11,AJ297,IF($C$11=AK296,AL297,0))))))))))))</f>
        <v>0</v>
      </c>
      <c r="I297" s="31"/>
      <c r="J297" s="32"/>
      <c r="K297" s="31"/>
      <c r="L297" s="28"/>
      <c r="M297" s="26">
        <f t="shared" ref="M297" si="2873">+AN292</f>
        <v>0</v>
      </c>
      <c r="N297" s="26"/>
      <c r="O297" s="27">
        <f t="shared" ref="O297" si="2874">+O295</f>
        <v>0</v>
      </c>
      <c r="P297" s="28">
        <f t="shared" ref="P297" si="2875">+M297+P295</f>
        <v>0</v>
      </c>
      <c r="Q297" s="27">
        <f t="shared" ref="Q297:AL297" si="2876">+Q295+O297</f>
        <v>0</v>
      </c>
      <c r="R297" s="28">
        <f t="shared" si="2876"/>
        <v>0</v>
      </c>
      <c r="S297" s="27">
        <f t="shared" si="2876"/>
        <v>0</v>
      </c>
      <c r="T297" s="28">
        <f t="shared" si="2876"/>
        <v>0</v>
      </c>
      <c r="U297" s="27">
        <f t="shared" si="2876"/>
        <v>0</v>
      </c>
      <c r="V297" s="28">
        <f t="shared" si="2876"/>
        <v>0</v>
      </c>
      <c r="W297" s="27">
        <f t="shared" si="2876"/>
        <v>0</v>
      </c>
      <c r="X297" s="28">
        <f t="shared" si="2876"/>
        <v>0</v>
      </c>
      <c r="Y297" s="27">
        <f t="shared" si="2876"/>
        <v>0</v>
      </c>
      <c r="Z297" s="28">
        <f t="shared" si="2876"/>
        <v>0</v>
      </c>
      <c r="AA297" s="27">
        <f t="shared" si="2876"/>
        <v>0</v>
      </c>
      <c r="AB297" s="28">
        <f t="shared" si="2876"/>
        <v>0</v>
      </c>
      <c r="AC297" s="27">
        <f t="shared" si="2876"/>
        <v>0</v>
      </c>
      <c r="AD297" s="28">
        <f t="shared" si="2876"/>
        <v>0</v>
      </c>
      <c r="AE297" s="27">
        <f t="shared" si="2876"/>
        <v>0</v>
      </c>
      <c r="AF297" s="28">
        <f t="shared" si="2876"/>
        <v>0</v>
      </c>
      <c r="AG297" s="27">
        <f t="shared" si="2876"/>
        <v>0</v>
      </c>
      <c r="AH297" s="28">
        <f t="shared" si="2876"/>
        <v>0</v>
      </c>
      <c r="AI297" s="27">
        <f t="shared" si="2876"/>
        <v>0</v>
      </c>
      <c r="AJ297" s="28">
        <f t="shared" si="2876"/>
        <v>0</v>
      </c>
      <c r="AK297" s="27">
        <f t="shared" si="2876"/>
        <v>0</v>
      </c>
      <c r="AL297" s="28">
        <f t="shared" si="2876"/>
        <v>0</v>
      </c>
      <c r="AM297" s="28"/>
      <c r="AN297" s="26"/>
      <c r="AO297" s="26"/>
      <c r="AP297" s="20"/>
      <c r="AQ297" s="20"/>
      <c r="AR297" s="22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23"/>
      <c r="BU297" s="23"/>
      <c r="BV297" s="23"/>
      <c r="BW297" s="23"/>
      <c r="BX297" s="23"/>
      <c r="BY297" s="23"/>
      <c r="BZ297" s="23"/>
      <c r="CA297" s="23"/>
      <c r="CB297" s="23"/>
    </row>
    <row r="298" spans="7:80" s="19" customFormat="1" x14ac:dyDescent="0.25">
      <c r="G298" s="8"/>
      <c r="H298" s="10"/>
      <c r="I298" s="21"/>
      <c r="J298" s="21"/>
      <c r="K298" s="3">
        <f t="shared" ref="K298" si="2877">+K295+1</f>
        <v>94</v>
      </c>
      <c r="L298" s="7">
        <f t="shared" ref="L298" si="2878">+AM295</f>
        <v>0</v>
      </c>
      <c r="M298" s="26"/>
      <c r="N298" s="26"/>
      <c r="O298" s="7">
        <f t="shared" ref="O298" si="2879">IF($C$5=0,O295,O295+(O295*$C$5))</f>
        <v>0</v>
      </c>
      <c r="P298" s="7">
        <f>IF($C$10=$I$2,+(L298+O298)*$C$6/12,0)</f>
        <v>0</v>
      </c>
      <c r="Q298" s="7">
        <f t="shared" ref="Q298" si="2880">IF(Q295=0,0,+O298)</f>
        <v>0</v>
      </c>
      <c r="R298" s="7">
        <f>IF($C$10=$I$2,+SUM(L298:Q298)*$C$6/12,0)</f>
        <v>0</v>
      </c>
      <c r="S298" s="7">
        <f t="shared" ref="S298" si="2881">IF(S295=0,0,+Q298)</f>
        <v>0</v>
      </c>
      <c r="T298" s="7">
        <f>IF($C$10=$I$2,SUM(L298:S298)*$C$6/12,0)</f>
        <v>0</v>
      </c>
      <c r="U298" s="7">
        <f t="shared" ref="U298" si="2882">IF(U295=0,0,+S298)</f>
        <v>0</v>
      </c>
      <c r="V298" s="7">
        <f>IF($C$10=$I$2,SUM(L298:U298)*$C$6/12,0)</f>
        <v>0</v>
      </c>
      <c r="W298" s="7">
        <f t="shared" ref="W298" si="2883">IF(W295=0,0,+U298)</f>
        <v>0</v>
      </c>
      <c r="X298" s="7">
        <f>IF($C$10=$I$2,SUM(L298:W298)*$C$6/12,0)</f>
        <v>0</v>
      </c>
      <c r="Y298" s="7">
        <f t="shared" ref="Y298" si="2884">IF(Y295=0,0,+W298)</f>
        <v>0</v>
      </c>
      <c r="Z298" s="7">
        <f>IF($C$10=$I$2,SUM(L298:Y298)*$C$6/12,0)</f>
        <v>0</v>
      </c>
      <c r="AA298" s="7">
        <f t="shared" ref="AA298" si="2885">IF(AA295=0,0,+Y298)</f>
        <v>0</v>
      </c>
      <c r="AB298" s="7">
        <f>IF($C$10=$I$2,SUM(L298:AA298)*$C$6/12,0)</f>
        <v>0</v>
      </c>
      <c r="AC298" s="7">
        <f t="shared" ref="AC298" si="2886">IF(AC295=0,0,+AA298)</f>
        <v>0</v>
      </c>
      <c r="AD298" s="7">
        <f>IF($C$10=$I$2,SUM(L298:AC298)*$C$6/12,0)</f>
        <v>0</v>
      </c>
      <c r="AE298" s="7">
        <f t="shared" ref="AE298" si="2887">IF(AE295=0,0,+AC298)</f>
        <v>0</v>
      </c>
      <c r="AF298" s="7">
        <f>IF($C$10=$I$2,SUM(L298:AE298)*$C$6/12,0)</f>
        <v>0</v>
      </c>
      <c r="AG298" s="7">
        <f t="shared" ref="AG298" si="2888">IF(AG295=0,0,+AE298)</f>
        <v>0</v>
      </c>
      <c r="AH298" s="7">
        <f>IF($C$10=$I$2,SUM(L298:AG298)*$C$6/12,0)</f>
        <v>0</v>
      </c>
      <c r="AI298" s="7">
        <f t="shared" ref="AI298" si="2889">IF(AI295=0,0,+AG298)</f>
        <v>0</v>
      </c>
      <c r="AJ298" s="7">
        <f>IF($C$10=$I$2,SUM(L298:AI298)*$C$6/12,0)</f>
        <v>0</v>
      </c>
      <c r="AK298" s="7">
        <f t="shared" ref="AK298" si="2890">IF(AK295=0,0,+AI298)</f>
        <v>0</v>
      </c>
      <c r="AL298" s="7">
        <f>IF($C$10=$I$2,SUM(L298:AK298)*$C$6/12,IF($C$10=$I$3,(L298+O298)*$C$6,0))</f>
        <v>0</v>
      </c>
      <c r="AM298" s="7">
        <f t="shared" ref="AM298" si="2891">SUM(L298:AL298)</f>
        <v>0</v>
      </c>
      <c r="AN298" s="6">
        <f t="shared" ref="AN298" si="2892">+P298+R298+T298+V298+X298+Z298+AB298+AD298+AF298+AH298+AJ298+AL298</f>
        <v>0</v>
      </c>
      <c r="AO298" s="6">
        <f>+AO295+O298+Q298+S298+U298+W298+Y298+AA298+AC298+AE298+AG298+AI298+AK298</f>
        <v>0</v>
      </c>
      <c r="AP298" s="6">
        <f>+AP295+(AP295*$C$5)</f>
        <v>0</v>
      </c>
      <c r="AQ298" s="6">
        <f>+AP298-(AP298*$C$7)</f>
        <v>0</v>
      </c>
      <c r="AR298" s="22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23"/>
      <c r="BU298" s="23"/>
      <c r="BV298" s="23"/>
      <c r="BW298" s="23"/>
      <c r="BX298" s="23"/>
      <c r="BY298" s="23"/>
      <c r="BZ298" s="23"/>
      <c r="CA298" s="23"/>
      <c r="CB298" s="23"/>
    </row>
    <row r="299" spans="7:80" s="19" customFormat="1" x14ac:dyDescent="0.25">
      <c r="G299" s="22" t="s">
        <v>16</v>
      </c>
      <c r="H299" s="9"/>
      <c r="I299" s="21">
        <f t="shared" ref="I299" si="2893">IF(O299=$C$11,P299,IF($C$11=Q299,R299,IF(S299=$C$11,T299,IF(U299=$C$11,V299,IF(W299=$C$11,X299,IF(Y299=$C$11,Z299,IF(AA299=$C$11,AB299,IF(AC299=$C$11,AD299,IF(AE299=$C$11,AF299,IF(AG299=$C$11,AH299,IF(AI299=$C$11,AJ299,IF($C$11=AK299,AL299,0))))))))))))</f>
        <v>0</v>
      </c>
      <c r="J299" s="21"/>
      <c r="K299" s="5"/>
      <c r="L299" s="21"/>
      <c r="M299" s="26"/>
      <c r="N299" s="26"/>
      <c r="O299" s="15">
        <f t="shared" ref="O299" si="2894">+O296+12</f>
        <v>1117</v>
      </c>
      <c r="P299" s="21">
        <f>SUM($L298:P298)</f>
        <v>0</v>
      </c>
      <c r="Q299" s="15">
        <f t="shared" ref="Q299" si="2895">+O299+1</f>
        <v>1118</v>
      </c>
      <c r="R299" s="21">
        <f>SUM($L298:R298)</f>
        <v>0</v>
      </c>
      <c r="S299" s="15">
        <f t="shared" ref="S299" si="2896">+Q299+1</f>
        <v>1119</v>
      </c>
      <c r="T299" s="21">
        <f>SUM($L298:T298)</f>
        <v>0</v>
      </c>
      <c r="U299" s="15">
        <f t="shared" ref="U299" si="2897">+S299+1</f>
        <v>1120</v>
      </c>
      <c r="V299" s="21">
        <f>SUM($L298:V298)</f>
        <v>0</v>
      </c>
      <c r="W299" s="15">
        <f t="shared" ref="W299" si="2898">+U299+1</f>
        <v>1121</v>
      </c>
      <c r="X299" s="21">
        <f>SUM($L298:X298)</f>
        <v>0</v>
      </c>
      <c r="Y299" s="15">
        <f t="shared" ref="Y299" si="2899">+W299+1</f>
        <v>1122</v>
      </c>
      <c r="Z299" s="21">
        <f>SUM($L298:Z298)</f>
        <v>0</v>
      </c>
      <c r="AA299" s="15">
        <f t="shared" ref="AA299" si="2900">+Y299+1</f>
        <v>1123</v>
      </c>
      <c r="AB299" s="21">
        <f>SUM($L298:AB298)</f>
        <v>0</v>
      </c>
      <c r="AC299" s="15">
        <f t="shared" ref="AC299" si="2901">+AA299+1</f>
        <v>1124</v>
      </c>
      <c r="AD299" s="21">
        <f>SUM($L298:AD298)</f>
        <v>0</v>
      </c>
      <c r="AE299" s="15">
        <f t="shared" ref="AE299" si="2902">+AC299+1</f>
        <v>1125</v>
      </c>
      <c r="AF299" s="21">
        <f>SUM($L298:AF298)</f>
        <v>0</v>
      </c>
      <c r="AG299" s="15">
        <f t="shared" ref="AG299" si="2903">+AE299+1</f>
        <v>1126</v>
      </c>
      <c r="AH299" s="21">
        <f>SUM($L298:AH298)</f>
        <v>0</v>
      </c>
      <c r="AI299" s="15">
        <f t="shared" ref="AI299" si="2904">+AG299+1</f>
        <v>1127</v>
      </c>
      <c r="AJ299" s="21">
        <f>SUM($L298:AJ298)</f>
        <v>0</v>
      </c>
      <c r="AK299" s="15">
        <f t="shared" ref="AK299" si="2905">+AI299+1</f>
        <v>1128</v>
      </c>
      <c r="AL299" s="21">
        <f>SUM($L298:AL298)</f>
        <v>0</v>
      </c>
      <c r="AM299" s="21"/>
      <c r="AN299" s="20"/>
      <c r="AO299" s="20"/>
      <c r="AP299" s="20"/>
      <c r="AQ299" s="20"/>
      <c r="AR299" s="22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23"/>
      <c r="BU299" s="23"/>
      <c r="BV299" s="23"/>
      <c r="BW299" s="23"/>
      <c r="BX299" s="23"/>
      <c r="BY299" s="23"/>
      <c r="BZ299" s="23"/>
      <c r="CA299" s="23"/>
      <c r="CB299" s="23"/>
    </row>
    <row r="300" spans="7:80" s="19" customFormat="1" x14ac:dyDescent="0.25">
      <c r="G300" s="25" t="s">
        <v>17</v>
      </c>
      <c r="H300" s="28">
        <f t="shared" ref="H300" si="2906">IF(O299=$C$11,P300,IF($C$11=Q299,R300,IF(S299=$C$11,T300,IF(U299=$C$11,V300,IF(W299=$C$11,X300,IF(Y299=$C$11,Z300,IF(AA299=$C$11,AB300,IF(AC299=$C$11,AD300,IF(AE299=$C$11,AF300,IF(AG299=$C$11,AH300,IF(AI299=$C$11,AJ300,IF($C$11=AK299,AL300,0))))))))))))</f>
        <v>0</v>
      </c>
      <c r="I300" s="31"/>
      <c r="J300" s="32"/>
      <c r="K300" s="31"/>
      <c r="L300" s="28"/>
      <c r="M300" s="26">
        <f t="shared" ref="M300" si="2907">+AN295</f>
        <v>0</v>
      </c>
      <c r="N300" s="26"/>
      <c r="O300" s="27">
        <f t="shared" ref="O300" si="2908">+O298</f>
        <v>0</v>
      </c>
      <c r="P300" s="28">
        <f t="shared" ref="P300" si="2909">+M300+P298</f>
        <v>0</v>
      </c>
      <c r="Q300" s="27">
        <f t="shared" ref="Q300:AL300" si="2910">+Q298+O300</f>
        <v>0</v>
      </c>
      <c r="R300" s="28">
        <f t="shared" si="2910"/>
        <v>0</v>
      </c>
      <c r="S300" s="27">
        <f t="shared" si="2910"/>
        <v>0</v>
      </c>
      <c r="T300" s="28">
        <f t="shared" si="2910"/>
        <v>0</v>
      </c>
      <c r="U300" s="27">
        <f t="shared" si="2910"/>
        <v>0</v>
      </c>
      <c r="V300" s="28">
        <f t="shared" si="2910"/>
        <v>0</v>
      </c>
      <c r="W300" s="27">
        <f t="shared" si="2910"/>
        <v>0</v>
      </c>
      <c r="X300" s="28">
        <f t="shared" si="2910"/>
        <v>0</v>
      </c>
      <c r="Y300" s="27">
        <f t="shared" si="2910"/>
        <v>0</v>
      </c>
      <c r="Z300" s="28">
        <f t="shared" si="2910"/>
        <v>0</v>
      </c>
      <c r="AA300" s="27">
        <f t="shared" si="2910"/>
        <v>0</v>
      </c>
      <c r="AB300" s="28">
        <f t="shared" si="2910"/>
        <v>0</v>
      </c>
      <c r="AC300" s="27">
        <f t="shared" si="2910"/>
        <v>0</v>
      </c>
      <c r="AD300" s="28">
        <f t="shared" si="2910"/>
        <v>0</v>
      </c>
      <c r="AE300" s="27">
        <f t="shared" si="2910"/>
        <v>0</v>
      </c>
      <c r="AF300" s="28">
        <f t="shared" si="2910"/>
        <v>0</v>
      </c>
      <c r="AG300" s="27">
        <f t="shared" si="2910"/>
        <v>0</v>
      </c>
      <c r="AH300" s="28">
        <f t="shared" si="2910"/>
        <v>0</v>
      </c>
      <c r="AI300" s="27">
        <f t="shared" si="2910"/>
        <v>0</v>
      </c>
      <c r="AJ300" s="28">
        <f t="shared" si="2910"/>
        <v>0</v>
      </c>
      <c r="AK300" s="27">
        <f t="shared" si="2910"/>
        <v>0</v>
      </c>
      <c r="AL300" s="28">
        <f t="shared" si="2910"/>
        <v>0</v>
      </c>
      <c r="AM300" s="28"/>
      <c r="AN300" s="26"/>
      <c r="AO300" s="26"/>
      <c r="AP300" s="20"/>
      <c r="AQ300" s="20"/>
      <c r="AR300" s="22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23"/>
      <c r="BU300" s="23"/>
      <c r="BV300" s="23"/>
      <c r="BW300" s="23"/>
      <c r="BX300" s="23"/>
      <c r="BY300" s="23"/>
      <c r="BZ300" s="23"/>
      <c r="CA300" s="23"/>
      <c r="CB300" s="23"/>
    </row>
    <row r="301" spans="7:80" s="19" customFormat="1" x14ac:dyDescent="0.25">
      <c r="G301" s="8"/>
      <c r="H301" s="10"/>
      <c r="I301" s="21"/>
      <c r="J301" s="21"/>
      <c r="K301" s="3">
        <f t="shared" ref="K301" si="2911">+K298+1</f>
        <v>95</v>
      </c>
      <c r="L301" s="7">
        <f t="shared" ref="L301" si="2912">+AM298</f>
        <v>0</v>
      </c>
      <c r="M301" s="26"/>
      <c r="N301" s="26"/>
      <c r="O301" s="7">
        <f t="shared" ref="O301" si="2913">IF($C$5=0,O298,O298+(O298*$C$5))</f>
        <v>0</v>
      </c>
      <c r="P301" s="7">
        <f>IF($C$10=$I$2,+(L301+O301)*$C$6/12,0)</f>
        <v>0</v>
      </c>
      <c r="Q301" s="7">
        <f t="shared" ref="Q301" si="2914">IF(Q298=0,0,+O301)</f>
        <v>0</v>
      </c>
      <c r="R301" s="7">
        <f>IF($C$10=$I$2,+SUM(L301:Q301)*$C$6/12,0)</f>
        <v>0</v>
      </c>
      <c r="S301" s="7">
        <f t="shared" ref="S301" si="2915">IF(S298=0,0,+Q301)</f>
        <v>0</v>
      </c>
      <c r="T301" s="7">
        <f>IF($C$10=$I$2,SUM(L301:S301)*$C$6/12,0)</f>
        <v>0</v>
      </c>
      <c r="U301" s="7">
        <f t="shared" ref="U301" si="2916">IF(U298=0,0,+S301)</f>
        <v>0</v>
      </c>
      <c r="V301" s="7">
        <f>IF($C$10=$I$2,SUM(L301:U301)*$C$6/12,0)</f>
        <v>0</v>
      </c>
      <c r="W301" s="7">
        <f t="shared" ref="W301" si="2917">IF(W298=0,0,+U301)</f>
        <v>0</v>
      </c>
      <c r="X301" s="7">
        <f>IF($C$10=$I$2,SUM(L301:W301)*$C$6/12,0)</f>
        <v>0</v>
      </c>
      <c r="Y301" s="7">
        <f t="shared" ref="Y301" si="2918">IF(Y298=0,0,+W301)</f>
        <v>0</v>
      </c>
      <c r="Z301" s="7">
        <f>IF($C$10=$I$2,SUM(L301:Y301)*$C$6/12,0)</f>
        <v>0</v>
      </c>
      <c r="AA301" s="7">
        <f t="shared" ref="AA301" si="2919">IF(AA298=0,0,+Y301)</f>
        <v>0</v>
      </c>
      <c r="AB301" s="7">
        <f>IF($C$10=$I$2,SUM(L301:AA301)*$C$6/12,0)</f>
        <v>0</v>
      </c>
      <c r="AC301" s="7">
        <f t="shared" ref="AC301" si="2920">IF(AC298=0,0,+AA301)</f>
        <v>0</v>
      </c>
      <c r="AD301" s="7">
        <f>IF($C$10=$I$2,SUM(L301:AC301)*$C$6/12,0)</f>
        <v>0</v>
      </c>
      <c r="AE301" s="7">
        <f t="shared" ref="AE301" si="2921">IF(AE298=0,0,+AC301)</f>
        <v>0</v>
      </c>
      <c r="AF301" s="7">
        <f>IF($C$10=$I$2,SUM(L301:AE301)*$C$6/12,0)</f>
        <v>0</v>
      </c>
      <c r="AG301" s="7">
        <f t="shared" ref="AG301" si="2922">IF(AG298=0,0,+AE301)</f>
        <v>0</v>
      </c>
      <c r="AH301" s="7">
        <f>IF($C$10=$I$2,SUM(L301:AG301)*$C$6/12,0)</f>
        <v>0</v>
      </c>
      <c r="AI301" s="7">
        <f t="shared" ref="AI301" si="2923">IF(AI298=0,0,+AG301)</f>
        <v>0</v>
      </c>
      <c r="AJ301" s="7">
        <f>IF($C$10=$I$2,SUM(L301:AI301)*$C$6/12,0)</f>
        <v>0</v>
      </c>
      <c r="AK301" s="7">
        <f t="shared" ref="AK301" si="2924">IF(AK298=0,0,+AI301)</f>
        <v>0</v>
      </c>
      <c r="AL301" s="7">
        <f>IF($C$10=$I$2,SUM(L301:AK301)*$C$6/12,IF($C$10=$I$3,(L301+O301)*$C$6,0))</f>
        <v>0</v>
      </c>
      <c r="AM301" s="7">
        <f t="shared" ref="AM301" si="2925">SUM(L301:AL301)</f>
        <v>0</v>
      </c>
      <c r="AN301" s="6">
        <f t="shared" ref="AN301" si="2926">+P301+R301+T301+V301+X301+Z301+AB301+AD301+AF301+AH301+AJ301+AL301</f>
        <v>0</v>
      </c>
      <c r="AO301" s="6">
        <f>+AO298+O301+Q301+S301+U301+W301+Y301+AA301+AC301+AE301+AG301+AI301+AK301</f>
        <v>0</v>
      </c>
      <c r="AP301" s="6">
        <f>+AP298+(AP298*$C$5)</f>
        <v>0</v>
      </c>
      <c r="AQ301" s="6">
        <f>+AP301-(AP301*$C$7)</f>
        <v>0</v>
      </c>
      <c r="AR301" s="22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23"/>
      <c r="BU301" s="23"/>
      <c r="BV301" s="23"/>
      <c r="BW301" s="23"/>
      <c r="BX301" s="23"/>
      <c r="BY301" s="23"/>
      <c r="BZ301" s="23"/>
      <c r="CA301" s="23"/>
      <c r="CB301" s="23"/>
    </row>
    <row r="302" spans="7:80" s="19" customFormat="1" x14ac:dyDescent="0.25">
      <c r="G302" s="22" t="s">
        <v>16</v>
      </c>
      <c r="H302" s="9"/>
      <c r="I302" s="21">
        <f t="shared" ref="I302" si="2927">IF(O302=$C$11,P302,IF($C$11=Q302,R302,IF(S302=$C$11,T302,IF(U302=$C$11,V302,IF(W302=$C$11,X302,IF(Y302=$C$11,Z302,IF(AA302=$C$11,AB302,IF(AC302=$C$11,AD302,IF(AE302=$C$11,AF302,IF(AG302=$C$11,AH302,IF(AI302=$C$11,AJ302,IF($C$11=AK302,AL302,0))))))))))))</f>
        <v>0</v>
      </c>
      <c r="J302" s="21"/>
      <c r="K302" s="5"/>
      <c r="L302" s="21"/>
      <c r="M302" s="26"/>
      <c r="N302" s="26"/>
      <c r="O302" s="15">
        <f t="shared" ref="O302" si="2928">+O299+12</f>
        <v>1129</v>
      </c>
      <c r="P302" s="21">
        <f>SUM($L301:P301)</f>
        <v>0</v>
      </c>
      <c r="Q302" s="15">
        <f t="shared" ref="Q302" si="2929">+O302+1</f>
        <v>1130</v>
      </c>
      <c r="R302" s="21">
        <f>SUM($L301:R301)</f>
        <v>0</v>
      </c>
      <c r="S302" s="15">
        <f t="shared" ref="S302" si="2930">+Q302+1</f>
        <v>1131</v>
      </c>
      <c r="T302" s="21">
        <f>SUM($L301:T301)</f>
        <v>0</v>
      </c>
      <c r="U302" s="15">
        <f t="shared" ref="U302" si="2931">+S302+1</f>
        <v>1132</v>
      </c>
      <c r="V302" s="21">
        <f>SUM($L301:V301)</f>
        <v>0</v>
      </c>
      <c r="W302" s="15">
        <f t="shared" ref="W302" si="2932">+U302+1</f>
        <v>1133</v>
      </c>
      <c r="X302" s="21">
        <f>SUM($L301:X301)</f>
        <v>0</v>
      </c>
      <c r="Y302" s="15">
        <f t="shared" ref="Y302" si="2933">+W302+1</f>
        <v>1134</v>
      </c>
      <c r="Z302" s="21">
        <f>SUM($L301:Z301)</f>
        <v>0</v>
      </c>
      <c r="AA302" s="15">
        <f t="shared" ref="AA302" si="2934">+Y302+1</f>
        <v>1135</v>
      </c>
      <c r="AB302" s="21">
        <f>SUM($L301:AB301)</f>
        <v>0</v>
      </c>
      <c r="AC302" s="15">
        <f t="shared" ref="AC302" si="2935">+AA302+1</f>
        <v>1136</v>
      </c>
      <c r="AD302" s="21">
        <f>SUM($L301:AD301)</f>
        <v>0</v>
      </c>
      <c r="AE302" s="15">
        <f t="shared" ref="AE302" si="2936">+AC302+1</f>
        <v>1137</v>
      </c>
      <c r="AF302" s="21">
        <f>SUM($L301:AF301)</f>
        <v>0</v>
      </c>
      <c r="AG302" s="15">
        <f t="shared" ref="AG302" si="2937">+AE302+1</f>
        <v>1138</v>
      </c>
      <c r="AH302" s="21">
        <f>SUM($L301:AH301)</f>
        <v>0</v>
      </c>
      <c r="AI302" s="15">
        <f t="shared" ref="AI302" si="2938">+AG302+1</f>
        <v>1139</v>
      </c>
      <c r="AJ302" s="21">
        <f>SUM($L301:AJ301)</f>
        <v>0</v>
      </c>
      <c r="AK302" s="15">
        <f t="shared" ref="AK302" si="2939">+AI302+1</f>
        <v>1140</v>
      </c>
      <c r="AL302" s="21">
        <f>SUM($L301:AL301)</f>
        <v>0</v>
      </c>
      <c r="AM302" s="21"/>
      <c r="AN302" s="20"/>
      <c r="AO302" s="20"/>
      <c r="AP302" s="20"/>
      <c r="AQ302" s="20"/>
      <c r="AR302" s="22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23"/>
      <c r="BU302" s="23"/>
      <c r="BV302" s="23"/>
      <c r="BW302" s="23"/>
      <c r="BX302" s="23"/>
      <c r="BY302" s="23"/>
      <c r="BZ302" s="23"/>
      <c r="CA302" s="23"/>
      <c r="CB302" s="23"/>
    </row>
    <row r="303" spans="7:80" s="19" customFormat="1" x14ac:dyDescent="0.25">
      <c r="G303" s="25" t="s">
        <v>17</v>
      </c>
      <c r="H303" s="28">
        <f t="shared" ref="H303" si="2940">IF(O302=$C$11,P303,IF($C$11=Q302,R303,IF(S302=$C$11,T303,IF(U302=$C$11,V303,IF(W302=$C$11,X303,IF(Y302=$C$11,Z303,IF(AA302=$C$11,AB303,IF(AC302=$C$11,AD303,IF(AE302=$C$11,AF303,IF(AG302=$C$11,AH303,IF(AI302=$C$11,AJ303,IF($C$11=AK302,AL303,0))))))))))))</f>
        <v>0</v>
      </c>
      <c r="I303" s="31"/>
      <c r="J303" s="32"/>
      <c r="K303" s="31"/>
      <c r="L303" s="28"/>
      <c r="M303" s="26">
        <f t="shared" ref="M303" si="2941">+AN298</f>
        <v>0</v>
      </c>
      <c r="N303" s="26"/>
      <c r="O303" s="27">
        <f t="shared" ref="O303" si="2942">+O301</f>
        <v>0</v>
      </c>
      <c r="P303" s="28">
        <f t="shared" ref="P303" si="2943">+M303+P301</f>
        <v>0</v>
      </c>
      <c r="Q303" s="27">
        <f t="shared" ref="Q303:AL303" si="2944">+Q301+O303</f>
        <v>0</v>
      </c>
      <c r="R303" s="28">
        <f t="shared" si="2944"/>
        <v>0</v>
      </c>
      <c r="S303" s="27">
        <f t="shared" si="2944"/>
        <v>0</v>
      </c>
      <c r="T303" s="28">
        <f t="shared" si="2944"/>
        <v>0</v>
      </c>
      <c r="U303" s="27">
        <f t="shared" si="2944"/>
        <v>0</v>
      </c>
      <c r="V303" s="28">
        <f t="shared" si="2944"/>
        <v>0</v>
      </c>
      <c r="W303" s="27">
        <f t="shared" si="2944"/>
        <v>0</v>
      </c>
      <c r="X303" s="28">
        <f t="shared" si="2944"/>
        <v>0</v>
      </c>
      <c r="Y303" s="27">
        <f t="shared" si="2944"/>
        <v>0</v>
      </c>
      <c r="Z303" s="28">
        <f t="shared" si="2944"/>
        <v>0</v>
      </c>
      <c r="AA303" s="27">
        <f t="shared" si="2944"/>
        <v>0</v>
      </c>
      <c r="AB303" s="28">
        <f t="shared" si="2944"/>
        <v>0</v>
      </c>
      <c r="AC303" s="27">
        <f t="shared" si="2944"/>
        <v>0</v>
      </c>
      <c r="AD303" s="28">
        <f t="shared" si="2944"/>
        <v>0</v>
      </c>
      <c r="AE303" s="27">
        <f t="shared" si="2944"/>
        <v>0</v>
      </c>
      <c r="AF303" s="28">
        <f t="shared" si="2944"/>
        <v>0</v>
      </c>
      <c r="AG303" s="27">
        <f t="shared" si="2944"/>
        <v>0</v>
      </c>
      <c r="AH303" s="28">
        <f t="shared" si="2944"/>
        <v>0</v>
      </c>
      <c r="AI303" s="27">
        <f t="shared" si="2944"/>
        <v>0</v>
      </c>
      <c r="AJ303" s="28">
        <f t="shared" si="2944"/>
        <v>0</v>
      </c>
      <c r="AK303" s="27">
        <f t="shared" si="2944"/>
        <v>0</v>
      </c>
      <c r="AL303" s="28">
        <f t="shared" si="2944"/>
        <v>0</v>
      </c>
      <c r="AM303" s="28"/>
      <c r="AN303" s="26"/>
      <c r="AO303" s="26"/>
      <c r="AP303" s="20"/>
      <c r="AQ303" s="20"/>
      <c r="AR303" s="22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23"/>
      <c r="BU303" s="23"/>
      <c r="BV303" s="23"/>
      <c r="BW303" s="23"/>
      <c r="BX303" s="23"/>
      <c r="BY303" s="23"/>
      <c r="BZ303" s="23"/>
      <c r="CA303" s="23"/>
      <c r="CB303" s="23"/>
    </row>
    <row r="304" spans="7:80" s="19" customFormat="1" x14ac:dyDescent="0.25">
      <c r="G304" s="8"/>
      <c r="H304" s="10"/>
      <c r="I304" s="21"/>
      <c r="J304" s="21"/>
      <c r="K304" s="3">
        <f t="shared" ref="K304" si="2945">+K301+1</f>
        <v>96</v>
      </c>
      <c r="L304" s="7">
        <f t="shared" ref="L304" si="2946">+AM301</f>
        <v>0</v>
      </c>
      <c r="M304" s="26"/>
      <c r="N304" s="26"/>
      <c r="O304" s="7">
        <f t="shared" ref="O304" si="2947">IF($C$5=0,O301,O301+(O301*$C$5))</f>
        <v>0</v>
      </c>
      <c r="P304" s="7">
        <f>IF($C$10=$I$2,+(L304+O304)*$C$6/12,0)</f>
        <v>0</v>
      </c>
      <c r="Q304" s="7">
        <f t="shared" ref="Q304" si="2948">IF(Q301=0,0,+O304)</f>
        <v>0</v>
      </c>
      <c r="R304" s="7">
        <f>IF($C$10=$I$2,+SUM(L304:Q304)*$C$6/12,0)</f>
        <v>0</v>
      </c>
      <c r="S304" s="7">
        <f t="shared" ref="S304" si="2949">IF(S301=0,0,+Q304)</f>
        <v>0</v>
      </c>
      <c r="T304" s="7">
        <f>IF($C$10=$I$2,SUM(L304:S304)*$C$6/12,0)</f>
        <v>0</v>
      </c>
      <c r="U304" s="7">
        <f t="shared" ref="U304" si="2950">IF(U301=0,0,+S304)</f>
        <v>0</v>
      </c>
      <c r="V304" s="7">
        <f>IF($C$10=$I$2,SUM(L304:U304)*$C$6/12,0)</f>
        <v>0</v>
      </c>
      <c r="W304" s="7">
        <f t="shared" ref="W304" si="2951">IF(W301=0,0,+U304)</f>
        <v>0</v>
      </c>
      <c r="X304" s="7">
        <f>IF($C$10=$I$2,SUM(L304:W304)*$C$6/12,0)</f>
        <v>0</v>
      </c>
      <c r="Y304" s="7">
        <f t="shared" ref="Y304" si="2952">IF(Y301=0,0,+W304)</f>
        <v>0</v>
      </c>
      <c r="Z304" s="7">
        <f>IF($C$10=$I$2,SUM(L304:Y304)*$C$6/12,0)</f>
        <v>0</v>
      </c>
      <c r="AA304" s="7">
        <f t="shared" ref="AA304" si="2953">IF(AA301=0,0,+Y304)</f>
        <v>0</v>
      </c>
      <c r="AB304" s="7">
        <f>IF($C$10=$I$2,SUM(L304:AA304)*$C$6/12,0)</f>
        <v>0</v>
      </c>
      <c r="AC304" s="7">
        <f t="shared" ref="AC304" si="2954">IF(AC301=0,0,+AA304)</f>
        <v>0</v>
      </c>
      <c r="AD304" s="7">
        <f>IF($C$10=$I$2,SUM(L304:AC304)*$C$6/12,0)</f>
        <v>0</v>
      </c>
      <c r="AE304" s="7">
        <f t="shared" ref="AE304" si="2955">IF(AE301=0,0,+AC304)</f>
        <v>0</v>
      </c>
      <c r="AF304" s="7">
        <f>IF($C$10=$I$2,SUM(L304:AE304)*$C$6/12,0)</f>
        <v>0</v>
      </c>
      <c r="AG304" s="7">
        <f t="shared" ref="AG304" si="2956">IF(AG301=0,0,+AE304)</f>
        <v>0</v>
      </c>
      <c r="AH304" s="7">
        <f>IF($C$10=$I$2,SUM(L304:AG304)*$C$6/12,0)</f>
        <v>0</v>
      </c>
      <c r="AI304" s="7">
        <f t="shared" ref="AI304" si="2957">IF(AI301=0,0,+AG304)</f>
        <v>0</v>
      </c>
      <c r="AJ304" s="7">
        <f>IF($C$10=$I$2,SUM(L304:AI304)*$C$6/12,0)</f>
        <v>0</v>
      </c>
      <c r="AK304" s="7">
        <f t="shared" ref="AK304" si="2958">IF(AK301=0,0,+AI304)</f>
        <v>0</v>
      </c>
      <c r="AL304" s="7">
        <f>IF($C$10=$I$2,SUM(L304:AK304)*$C$6/12,IF($C$10=$I$3,(L304+O304)*$C$6,0))</f>
        <v>0</v>
      </c>
      <c r="AM304" s="7">
        <f t="shared" ref="AM304" si="2959">SUM(L304:AL304)</f>
        <v>0</v>
      </c>
      <c r="AN304" s="6">
        <f t="shared" ref="AN304" si="2960">+P304+R304+T304+V304+X304+Z304+AB304+AD304+AF304+AH304+AJ304+AL304</f>
        <v>0</v>
      </c>
      <c r="AO304" s="6">
        <f>+AO301+O304+Q304+S304+U304+W304+Y304+AA304+AC304+AE304+AG304+AI304+AK304</f>
        <v>0</v>
      </c>
      <c r="AP304" s="6">
        <f>+AP301+(AP301*$C$5)</f>
        <v>0</v>
      </c>
      <c r="AQ304" s="6">
        <f>+AP304-(AP304*$C$7)</f>
        <v>0</v>
      </c>
      <c r="AR304" s="22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23"/>
      <c r="BU304" s="23"/>
      <c r="BV304" s="23"/>
      <c r="BW304" s="23"/>
      <c r="BX304" s="23"/>
      <c r="BY304" s="23"/>
      <c r="BZ304" s="23"/>
      <c r="CA304" s="23"/>
      <c r="CB304" s="23"/>
    </row>
    <row r="305" spans="7:80" s="19" customFormat="1" x14ac:dyDescent="0.25">
      <c r="G305" s="22" t="s">
        <v>16</v>
      </c>
      <c r="H305" s="9"/>
      <c r="I305" s="21">
        <f t="shared" ref="I305" si="2961">IF(O305=$C$11,P305,IF($C$11=Q305,R305,IF(S305=$C$11,T305,IF(U305=$C$11,V305,IF(W305=$C$11,X305,IF(Y305=$C$11,Z305,IF(AA305=$C$11,AB305,IF(AC305=$C$11,AD305,IF(AE305=$C$11,AF305,IF(AG305=$C$11,AH305,IF(AI305=$C$11,AJ305,IF($C$11=AK305,AL305,0))))))))))))</f>
        <v>0</v>
      </c>
      <c r="J305" s="21"/>
      <c r="K305" s="5"/>
      <c r="L305" s="21"/>
      <c r="M305" s="26"/>
      <c r="N305" s="26"/>
      <c r="O305" s="15">
        <f t="shared" ref="O305" si="2962">+O302+12</f>
        <v>1141</v>
      </c>
      <c r="P305" s="21">
        <f>SUM($L304:P304)</f>
        <v>0</v>
      </c>
      <c r="Q305" s="15">
        <f t="shared" ref="Q305" si="2963">+O305+1</f>
        <v>1142</v>
      </c>
      <c r="R305" s="21">
        <f>SUM($L304:R304)</f>
        <v>0</v>
      </c>
      <c r="S305" s="15">
        <f t="shared" ref="S305" si="2964">+Q305+1</f>
        <v>1143</v>
      </c>
      <c r="T305" s="21">
        <f>SUM($L304:T304)</f>
        <v>0</v>
      </c>
      <c r="U305" s="15">
        <f t="shared" ref="U305" si="2965">+S305+1</f>
        <v>1144</v>
      </c>
      <c r="V305" s="21">
        <f>SUM($L304:V304)</f>
        <v>0</v>
      </c>
      <c r="W305" s="15">
        <f t="shared" ref="W305" si="2966">+U305+1</f>
        <v>1145</v>
      </c>
      <c r="X305" s="21">
        <f>SUM($L304:X304)</f>
        <v>0</v>
      </c>
      <c r="Y305" s="15">
        <f t="shared" ref="Y305" si="2967">+W305+1</f>
        <v>1146</v>
      </c>
      <c r="Z305" s="21">
        <f>SUM($L304:Z304)</f>
        <v>0</v>
      </c>
      <c r="AA305" s="15">
        <f t="shared" ref="AA305" si="2968">+Y305+1</f>
        <v>1147</v>
      </c>
      <c r="AB305" s="21">
        <f>SUM($L304:AB304)</f>
        <v>0</v>
      </c>
      <c r="AC305" s="15">
        <f t="shared" ref="AC305" si="2969">+AA305+1</f>
        <v>1148</v>
      </c>
      <c r="AD305" s="21">
        <f>SUM($L304:AD304)</f>
        <v>0</v>
      </c>
      <c r="AE305" s="15">
        <f t="shared" ref="AE305" si="2970">+AC305+1</f>
        <v>1149</v>
      </c>
      <c r="AF305" s="21">
        <f>SUM($L304:AF304)</f>
        <v>0</v>
      </c>
      <c r="AG305" s="15">
        <f t="shared" ref="AG305" si="2971">+AE305+1</f>
        <v>1150</v>
      </c>
      <c r="AH305" s="21">
        <f>SUM($L304:AH304)</f>
        <v>0</v>
      </c>
      <c r="AI305" s="15">
        <f t="shared" ref="AI305" si="2972">+AG305+1</f>
        <v>1151</v>
      </c>
      <c r="AJ305" s="21">
        <f>SUM($L304:AJ304)</f>
        <v>0</v>
      </c>
      <c r="AK305" s="15">
        <f t="shared" ref="AK305" si="2973">+AI305+1</f>
        <v>1152</v>
      </c>
      <c r="AL305" s="21">
        <f>SUM($L304:AL304)</f>
        <v>0</v>
      </c>
      <c r="AM305" s="21"/>
      <c r="AN305" s="20"/>
      <c r="AO305" s="20"/>
      <c r="AP305" s="20"/>
      <c r="AQ305" s="20"/>
      <c r="AR305" s="22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23"/>
      <c r="BU305" s="23"/>
      <c r="BV305" s="23"/>
      <c r="BW305" s="23"/>
      <c r="BX305" s="23"/>
      <c r="BY305" s="23"/>
      <c r="BZ305" s="23"/>
      <c r="CA305" s="23"/>
      <c r="CB305" s="23"/>
    </row>
    <row r="306" spans="7:80" s="19" customFormat="1" x14ac:dyDescent="0.25">
      <c r="G306" s="25" t="s">
        <v>17</v>
      </c>
      <c r="H306" s="28">
        <f t="shared" ref="H306" si="2974">IF(O305=$C$11,P306,IF($C$11=Q305,R306,IF(S305=$C$11,T306,IF(U305=$C$11,V306,IF(W305=$C$11,X306,IF(Y305=$C$11,Z306,IF(AA305=$C$11,AB306,IF(AC305=$C$11,AD306,IF(AE305=$C$11,AF306,IF(AG305=$C$11,AH306,IF(AI305=$C$11,AJ306,IF($C$11=AK305,AL306,0))))))))))))</f>
        <v>0</v>
      </c>
      <c r="I306" s="31"/>
      <c r="J306" s="32"/>
      <c r="K306" s="31"/>
      <c r="L306" s="28"/>
      <c r="M306" s="26">
        <f t="shared" ref="M306" si="2975">+AN301</f>
        <v>0</v>
      </c>
      <c r="N306" s="26"/>
      <c r="O306" s="27">
        <f t="shared" ref="O306" si="2976">+O304</f>
        <v>0</v>
      </c>
      <c r="P306" s="28">
        <f t="shared" ref="P306" si="2977">+M306+P304</f>
        <v>0</v>
      </c>
      <c r="Q306" s="27">
        <f t="shared" ref="Q306:AL306" si="2978">+Q304+O306</f>
        <v>0</v>
      </c>
      <c r="R306" s="28">
        <f t="shared" si="2978"/>
        <v>0</v>
      </c>
      <c r="S306" s="27">
        <f t="shared" si="2978"/>
        <v>0</v>
      </c>
      <c r="T306" s="28">
        <f t="shared" si="2978"/>
        <v>0</v>
      </c>
      <c r="U306" s="27">
        <f t="shared" si="2978"/>
        <v>0</v>
      </c>
      <c r="V306" s="28">
        <f t="shared" si="2978"/>
        <v>0</v>
      </c>
      <c r="W306" s="27">
        <f t="shared" si="2978"/>
        <v>0</v>
      </c>
      <c r="X306" s="28">
        <f t="shared" si="2978"/>
        <v>0</v>
      </c>
      <c r="Y306" s="27">
        <f t="shared" si="2978"/>
        <v>0</v>
      </c>
      <c r="Z306" s="28">
        <f t="shared" si="2978"/>
        <v>0</v>
      </c>
      <c r="AA306" s="27">
        <f t="shared" si="2978"/>
        <v>0</v>
      </c>
      <c r="AB306" s="28">
        <f t="shared" si="2978"/>
        <v>0</v>
      </c>
      <c r="AC306" s="27">
        <f t="shared" si="2978"/>
        <v>0</v>
      </c>
      <c r="AD306" s="28">
        <f t="shared" si="2978"/>
        <v>0</v>
      </c>
      <c r="AE306" s="27">
        <f t="shared" si="2978"/>
        <v>0</v>
      </c>
      <c r="AF306" s="28">
        <f t="shared" si="2978"/>
        <v>0</v>
      </c>
      <c r="AG306" s="27">
        <f t="shared" si="2978"/>
        <v>0</v>
      </c>
      <c r="AH306" s="28">
        <f t="shared" si="2978"/>
        <v>0</v>
      </c>
      <c r="AI306" s="27">
        <f t="shared" si="2978"/>
        <v>0</v>
      </c>
      <c r="AJ306" s="28">
        <f t="shared" si="2978"/>
        <v>0</v>
      </c>
      <c r="AK306" s="27">
        <f t="shared" si="2978"/>
        <v>0</v>
      </c>
      <c r="AL306" s="28">
        <f t="shared" si="2978"/>
        <v>0</v>
      </c>
      <c r="AM306" s="28"/>
      <c r="AN306" s="26"/>
      <c r="AO306" s="26"/>
      <c r="AP306" s="20"/>
      <c r="AQ306" s="20"/>
      <c r="AR306" s="22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23"/>
      <c r="BU306" s="23"/>
      <c r="BV306" s="23"/>
      <c r="BW306" s="23"/>
      <c r="BX306" s="23"/>
      <c r="BY306" s="23"/>
      <c r="BZ306" s="23"/>
      <c r="CA306" s="23"/>
      <c r="CB306" s="23"/>
    </row>
    <row r="307" spans="7:80" s="19" customFormat="1" x14ac:dyDescent="0.25">
      <c r="G307" s="8"/>
      <c r="H307" s="10"/>
      <c r="I307" s="21"/>
      <c r="J307" s="21"/>
      <c r="K307" s="3">
        <f t="shared" ref="K307" si="2979">+K304+1</f>
        <v>97</v>
      </c>
      <c r="L307" s="7">
        <f t="shared" ref="L307" si="2980">+AM304</f>
        <v>0</v>
      </c>
      <c r="M307" s="26"/>
      <c r="N307" s="26"/>
      <c r="O307" s="7">
        <f t="shared" ref="O307" si="2981">IF($C$5=0,O304,O304+(O304*$C$5))</f>
        <v>0</v>
      </c>
      <c r="P307" s="7">
        <f>IF($C$10=$I$2,+(L307+O307)*$C$6/12,0)</f>
        <v>0</v>
      </c>
      <c r="Q307" s="7">
        <f t="shared" ref="Q307" si="2982">IF(Q304=0,0,+O307)</f>
        <v>0</v>
      </c>
      <c r="R307" s="7">
        <f>IF($C$10=$I$2,+SUM(L307:Q307)*$C$6/12,0)</f>
        <v>0</v>
      </c>
      <c r="S307" s="7">
        <f t="shared" ref="S307" si="2983">IF(S304=0,0,+Q307)</f>
        <v>0</v>
      </c>
      <c r="T307" s="7">
        <f>IF($C$10=$I$2,SUM(L307:S307)*$C$6/12,0)</f>
        <v>0</v>
      </c>
      <c r="U307" s="7">
        <f t="shared" ref="U307" si="2984">IF(U304=0,0,+S307)</f>
        <v>0</v>
      </c>
      <c r="V307" s="7">
        <f>IF($C$10=$I$2,SUM(L307:U307)*$C$6/12,0)</f>
        <v>0</v>
      </c>
      <c r="W307" s="7">
        <f t="shared" ref="W307" si="2985">IF(W304=0,0,+U307)</f>
        <v>0</v>
      </c>
      <c r="X307" s="7">
        <f>IF($C$10=$I$2,SUM(L307:W307)*$C$6/12,0)</f>
        <v>0</v>
      </c>
      <c r="Y307" s="7">
        <f t="shared" ref="Y307" si="2986">IF(Y304=0,0,+W307)</f>
        <v>0</v>
      </c>
      <c r="Z307" s="7">
        <f>IF($C$10=$I$2,SUM(L307:Y307)*$C$6/12,0)</f>
        <v>0</v>
      </c>
      <c r="AA307" s="7">
        <f t="shared" ref="AA307" si="2987">IF(AA304=0,0,+Y307)</f>
        <v>0</v>
      </c>
      <c r="AB307" s="7">
        <f>IF($C$10=$I$2,SUM(L307:AA307)*$C$6/12,0)</f>
        <v>0</v>
      </c>
      <c r="AC307" s="7">
        <f t="shared" ref="AC307" si="2988">IF(AC304=0,0,+AA307)</f>
        <v>0</v>
      </c>
      <c r="AD307" s="7">
        <f>IF($C$10=$I$2,SUM(L307:AC307)*$C$6/12,0)</f>
        <v>0</v>
      </c>
      <c r="AE307" s="7">
        <f t="shared" ref="AE307" si="2989">IF(AE304=0,0,+AC307)</f>
        <v>0</v>
      </c>
      <c r="AF307" s="7">
        <f>IF($C$10=$I$2,SUM(L307:AE307)*$C$6/12,0)</f>
        <v>0</v>
      </c>
      <c r="AG307" s="7">
        <f t="shared" ref="AG307" si="2990">IF(AG304=0,0,+AE307)</f>
        <v>0</v>
      </c>
      <c r="AH307" s="7">
        <f>IF($C$10=$I$2,SUM(L307:AG307)*$C$6/12,0)</f>
        <v>0</v>
      </c>
      <c r="AI307" s="7">
        <f t="shared" ref="AI307" si="2991">IF(AI304=0,0,+AG307)</f>
        <v>0</v>
      </c>
      <c r="AJ307" s="7">
        <f>IF($C$10=$I$2,SUM(L307:AI307)*$C$6/12,0)</f>
        <v>0</v>
      </c>
      <c r="AK307" s="7">
        <f t="shared" ref="AK307" si="2992">IF(AK304=0,0,+AI307)</f>
        <v>0</v>
      </c>
      <c r="AL307" s="7">
        <f>IF($C$10=$I$2,SUM(L307:AK307)*$C$6/12,IF($C$10=$I$3,(L307+O307)*$C$6,0))</f>
        <v>0</v>
      </c>
      <c r="AM307" s="7">
        <f t="shared" ref="AM307" si="2993">SUM(L307:AL307)</f>
        <v>0</v>
      </c>
      <c r="AN307" s="6">
        <f t="shared" ref="AN307" si="2994">+P307+R307+T307+V307+X307+Z307+AB307+AD307+AF307+AH307+AJ307+AL307</f>
        <v>0</v>
      </c>
      <c r="AO307" s="6">
        <f>+AO304+O307+Q307+S307+U307+W307+Y307+AA307+AC307+AE307+AG307+AI307+AK307</f>
        <v>0</v>
      </c>
      <c r="AP307" s="6">
        <f>+AP304+(AP304*$C$5)</f>
        <v>0</v>
      </c>
      <c r="AQ307" s="6">
        <f>+AP307-(AP307*$C$7)</f>
        <v>0</v>
      </c>
      <c r="AR307" s="22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23"/>
      <c r="BU307" s="23"/>
      <c r="BV307" s="23"/>
      <c r="BW307" s="23"/>
      <c r="BX307" s="23"/>
      <c r="BY307" s="23"/>
      <c r="BZ307" s="23"/>
      <c r="CA307" s="23"/>
      <c r="CB307" s="23"/>
    </row>
    <row r="308" spans="7:80" s="19" customFormat="1" x14ac:dyDescent="0.25">
      <c r="G308" s="22" t="s">
        <v>16</v>
      </c>
      <c r="H308" s="9"/>
      <c r="I308" s="21">
        <f t="shared" ref="I308" si="2995">IF(O308=$C$11,P308,IF($C$11=Q308,R308,IF(S308=$C$11,T308,IF(U308=$C$11,V308,IF(W308=$C$11,X308,IF(Y308=$C$11,Z308,IF(AA308=$C$11,AB308,IF(AC308=$C$11,AD308,IF(AE308=$C$11,AF308,IF(AG308=$C$11,AH308,IF(AI308=$C$11,AJ308,IF($C$11=AK308,AL308,0))))))))))))</f>
        <v>0</v>
      </c>
      <c r="J308" s="21"/>
      <c r="K308" s="5"/>
      <c r="L308" s="21"/>
      <c r="M308" s="26"/>
      <c r="N308" s="26"/>
      <c r="O308" s="15">
        <f t="shared" ref="O308" si="2996">+O305+12</f>
        <v>1153</v>
      </c>
      <c r="P308" s="21">
        <f>SUM($L307:P307)</f>
        <v>0</v>
      </c>
      <c r="Q308" s="15">
        <f t="shared" ref="Q308" si="2997">+O308+1</f>
        <v>1154</v>
      </c>
      <c r="R308" s="21">
        <f>SUM($L307:R307)</f>
        <v>0</v>
      </c>
      <c r="S308" s="15">
        <f t="shared" ref="S308" si="2998">+Q308+1</f>
        <v>1155</v>
      </c>
      <c r="T308" s="21">
        <f>SUM($L307:T307)</f>
        <v>0</v>
      </c>
      <c r="U308" s="15">
        <f t="shared" ref="U308" si="2999">+S308+1</f>
        <v>1156</v>
      </c>
      <c r="V308" s="21">
        <f>SUM($L307:V307)</f>
        <v>0</v>
      </c>
      <c r="W308" s="15">
        <f t="shared" ref="W308" si="3000">+U308+1</f>
        <v>1157</v>
      </c>
      <c r="X308" s="21">
        <f>SUM($L307:X307)</f>
        <v>0</v>
      </c>
      <c r="Y308" s="15">
        <f t="shared" ref="Y308" si="3001">+W308+1</f>
        <v>1158</v>
      </c>
      <c r="Z308" s="21">
        <f>SUM($L307:Z307)</f>
        <v>0</v>
      </c>
      <c r="AA308" s="15">
        <f t="shared" ref="AA308" si="3002">+Y308+1</f>
        <v>1159</v>
      </c>
      <c r="AB308" s="21">
        <f>SUM($L307:AB307)</f>
        <v>0</v>
      </c>
      <c r="AC308" s="15">
        <f t="shared" ref="AC308" si="3003">+AA308+1</f>
        <v>1160</v>
      </c>
      <c r="AD308" s="21">
        <f>SUM($L307:AD307)</f>
        <v>0</v>
      </c>
      <c r="AE308" s="15">
        <f t="shared" ref="AE308" si="3004">+AC308+1</f>
        <v>1161</v>
      </c>
      <c r="AF308" s="21">
        <f>SUM($L307:AF307)</f>
        <v>0</v>
      </c>
      <c r="AG308" s="15">
        <f t="shared" ref="AG308" si="3005">+AE308+1</f>
        <v>1162</v>
      </c>
      <c r="AH308" s="21">
        <f>SUM($L307:AH307)</f>
        <v>0</v>
      </c>
      <c r="AI308" s="15">
        <f t="shared" ref="AI308" si="3006">+AG308+1</f>
        <v>1163</v>
      </c>
      <c r="AJ308" s="21">
        <f>SUM($L307:AJ307)</f>
        <v>0</v>
      </c>
      <c r="AK308" s="15">
        <f t="shared" ref="AK308" si="3007">+AI308+1</f>
        <v>1164</v>
      </c>
      <c r="AL308" s="21">
        <f>SUM($L307:AL307)</f>
        <v>0</v>
      </c>
      <c r="AM308" s="21"/>
      <c r="AN308" s="20"/>
      <c r="AO308" s="20"/>
      <c r="AP308" s="20"/>
      <c r="AQ308" s="20"/>
      <c r="AR308" s="22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23"/>
      <c r="BU308" s="23"/>
      <c r="BV308" s="23"/>
      <c r="BW308" s="23"/>
      <c r="BX308" s="23"/>
      <c r="BY308" s="23"/>
      <c r="BZ308" s="23"/>
      <c r="CA308" s="23"/>
      <c r="CB308" s="23"/>
    </row>
    <row r="309" spans="7:80" s="19" customFormat="1" x14ac:dyDescent="0.25">
      <c r="G309" s="25" t="s">
        <v>17</v>
      </c>
      <c r="H309" s="28">
        <f t="shared" ref="H309" si="3008">IF(O308=$C$11,P309,IF($C$11=Q308,R309,IF(S308=$C$11,T309,IF(U308=$C$11,V309,IF(W308=$C$11,X309,IF(Y308=$C$11,Z309,IF(AA308=$C$11,AB309,IF(AC308=$C$11,AD309,IF(AE308=$C$11,AF309,IF(AG308=$C$11,AH309,IF(AI308=$C$11,AJ309,IF($C$11=AK308,AL309,0))))))))))))</f>
        <v>0</v>
      </c>
      <c r="I309" s="31"/>
      <c r="J309" s="32"/>
      <c r="K309" s="31"/>
      <c r="L309" s="28"/>
      <c r="M309" s="26">
        <f t="shared" ref="M309" si="3009">+AN304</f>
        <v>0</v>
      </c>
      <c r="N309" s="26"/>
      <c r="O309" s="27">
        <f t="shared" ref="O309" si="3010">+O307</f>
        <v>0</v>
      </c>
      <c r="P309" s="28">
        <f t="shared" ref="P309" si="3011">+M309+P307</f>
        <v>0</v>
      </c>
      <c r="Q309" s="27">
        <f t="shared" ref="Q309:AL309" si="3012">+Q307+O309</f>
        <v>0</v>
      </c>
      <c r="R309" s="28">
        <f t="shared" si="3012"/>
        <v>0</v>
      </c>
      <c r="S309" s="27">
        <f t="shared" si="3012"/>
        <v>0</v>
      </c>
      <c r="T309" s="28">
        <f t="shared" si="3012"/>
        <v>0</v>
      </c>
      <c r="U309" s="27">
        <f t="shared" si="3012"/>
        <v>0</v>
      </c>
      <c r="V309" s="28">
        <f t="shared" si="3012"/>
        <v>0</v>
      </c>
      <c r="W309" s="27">
        <f t="shared" si="3012"/>
        <v>0</v>
      </c>
      <c r="X309" s="28">
        <f t="shared" si="3012"/>
        <v>0</v>
      </c>
      <c r="Y309" s="27">
        <f t="shared" si="3012"/>
        <v>0</v>
      </c>
      <c r="Z309" s="28">
        <f t="shared" si="3012"/>
        <v>0</v>
      </c>
      <c r="AA309" s="27">
        <f t="shared" si="3012"/>
        <v>0</v>
      </c>
      <c r="AB309" s="28">
        <f t="shared" si="3012"/>
        <v>0</v>
      </c>
      <c r="AC309" s="27">
        <f t="shared" si="3012"/>
        <v>0</v>
      </c>
      <c r="AD309" s="28">
        <f t="shared" si="3012"/>
        <v>0</v>
      </c>
      <c r="AE309" s="27">
        <f t="shared" si="3012"/>
        <v>0</v>
      </c>
      <c r="AF309" s="28">
        <f t="shared" si="3012"/>
        <v>0</v>
      </c>
      <c r="AG309" s="27">
        <f t="shared" si="3012"/>
        <v>0</v>
      </c>
      <c r="AH309" s="28">
        <f t="shared" si="3012"/>
        <v>0</v>
      </c>
      <c r="AI309" s="27">
        <f t="shared" si="3012"/>
        <v>0</v>
      </c>
      <c r="AJ309" s="28">
        <f t="shared" si="3012"/>
        <v>0</v>
      </c>
      <c r="AK309" s="27">
        <f t="shared" si="3012"/>
        <v>0</v>
      </c>
      <c r="AL309" s="28">
        <f t="shared" si="3012"/>
        <v>0</v>
      </c>
      <c r="AM309" s="28"/>
      <c r="AN309" s="26"/>
      <c r="AO309" s="26"/>
      <c r="AP309" s="20"/>
      <c r="AQ309" s="20"/>
      <c r="AR309" s="22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23"/>
      <c r="BU309" s="23"/>
      <c r="BV309" s="23"/>
      <c r="BW309" s="23"/>
      <c r="BX309" s="23"/>
      <c r="BY309" s="23"/>
      <c r="BZ309" s="23"/>
      <c r="CA309" s="23"/>
      <c r="CB309" s="23"/>
    </row>
    <row r="310" spans="7:80" s="19" customFormat="1" x14ac:dyDescent="0.25">
      <c r="G310" s="8"/>
      <c r="H310" s="10"/>
      <c r="I310" s="21"/>
      <c r="J310" s="21"/>
      <c r="K310" s="3">
        <f>+K307+1</f>
        <v>98</v>
      </c>
      <c r="L310" s="7">
        <f>+AM307</f>
        <v>0</v>
      </c>
      <c r="M310" s="26"/>
      <c r="N310" s="26"/>
      <c r="O310" s="7">
        <f>IF($C$5=0,O307,O307+(O307*$C$5))</f>
        <v>0</v>
      </c>
      <c r="P310" s="7">
        <f>IF($C$10=$I$2,+(L310+O310)*$C$6/12,0)</f>
        <v>0</v>
      </c>
      <c r="Q310" s="7">
        <f>IF(Q307=0,0,+O310)</f>
        <v>0</v>
      </c>
      <c r="R310" s="7">
        <f>IF($C$10=$I$2,+SUM(L310:Q310)*$C$6/12,0)</f>
        <v>0</v>
      </c>
      <c r="S310" s="7">
        <f>IF(S307=0,0,+Q310)</f>
        <v>0</v>
      </c>
      <c r="T310" s="7">
        <f>IF($C$10=$I$2,SUM(L310:S310)*$C$6/12,0)</f>
        <v>0</v>
      </c>
      <c r="U310" s="7">
        <f>IF(U307=0,0,+S310)</f>
        <v>0</v>
      </c>
      <c r="V310" s="7">
        <f>IF($C$10=$I$2,SUM(L310:U310)*$C$6/12,0)</f>
        <v>0</v>
      </c>
      <c r="W310" s="7">
        <f>IF(W307=0,0,+U310)</f>
        <v>0</v>
      </c>
      <c r="X310" s="7">
        <f>IF($C$10=$I$2,SUM(L310:W310)*$C$6/12,0)</f>
        <v>0</v>
      </c>
      <c r="Y310" s="7">
        <f>IF(Y307=0,0,+W310)</f>
        <v>0</v>
      </c>
      <c r="Z310" s="7">
        <f>IF($C$10=$I$2,SUM(L310:Y310)*$C$6/12,0)</f>
        <v>0</v>
      </c>
      <c r="AA310" s="7">
        <f>IF(AA307=0,0,+Y310)</f>
        <v>0</v>
      </c>
      <c r="AB310" s="7">
        <f>IF($C$10=$I$2,SUM(L310:AA310)*$C$6/12,0)</f>
        <v>0</v>
      </c>
      <c r="AC310" s="7">
        <f>IF(AC307=0,0,+AA310)</f>
        <v>0</v>
      </c>
      <c r="AD310" s="7">
        <f>IF($C$10=$I$2,SUM(L310:AC310)*$C$6/12,0)</f>
        <v>0</v>
      </c>
      <c r="AE310" s="7">
        <f>IF(AE307=0,0,+AC310)</f>
        <v>0</v>
      </c>
      <c r="AF310" s="7">
        <f>IF($C$10=$I$2,SUM(L310:AE310)*$C$6/12,0)</f>
        <v>0</v>
      </c>
      <c r="AG310" s="7">
        <f>IF(AG307=0,0,+AE310)</f>
        <v>0</v>
      </c>
      <c r="AH310" s="7">
        <f>IF($C$10=$I$2,SUM(L310:AG310)*$C$6/12,0)</f>
        <v>0</v>
      </c>
      <c r="AI310" s="7">
        <f>IF(AI307=0,0,+AG310)</f>
        <v>0</v>
      </c>
      <c r="AJ310" s="7">
        <f>IF($C$10=$I$2,SUM(L310:AI310)*$C$6/12,0)</f>
        <v>0</v>
      </c>
      <c r="AK310" s="7">
        <f>IF(AK307=0,0,+AI310)</f>
        <v>0</v>
      </c>
      <c r="AL310" s="7">
        <f>IF($C$10=$I$2,SUM(L310:AK310)*$C$6/12,IF($C$10=$I$3,(L310+O310)*$C$6,0))</f>
        <v>0</v>
      </c>
      <c r="AM310" s="7">
        <f>SUM(L310:AL310)</f>
        <v>0</v>
      </c>
      <c r="AN310" s="6">
        <f>+P310+R310+T310+V310+X310+Z310+AB310+AD310+AF310+AH310+AJ310+AL310</f>
        <v>0</v>
      </c>
      <c r="AO310" s="6">
        <f>+AO307+O310+Q310+S310+U310+W310+Y310+AA310+AC310+AE310+AG310+AI310+AK310</f>
        <v>0</v>
      </c>
      <c r="AP310" s="6">
        <f>+AP307+(AP307*$C$5)</f>
        <v>0</v>
      </c>
      <c r="AQ310" s="6">
        <f>+AP310-(AP310*$C$7)</f>
        <v>0</v>
      </c>
      <c r="AR310" s="22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23"/>
      <c r="BU310" s="23"/>
      <c r="BV310" s="23"/>
      <c r="BW310" s="23"/>
      <c r="BX310" s="23"/>
      <c r="BY310" s="23"/>
      <c r="BZ310" s="23"/>
      <c r="CA310" s="23"/>
      <c r="CB310" s="23"/>
    </row>
    <row r="311" spans="7:80" s="19" customFormat="1" x14ac:dyDescent="0.25">
      <c r="G311" s="22" t="s">
        <v>16</v>
      </c>
      <c r="H311" s="9"/>
      <c r="I311" s="21">
        <f>IF(O311=$C$11,P311,IF($C$11=Q311,R311,IF(S311=$C$11,T311,IF(U311=$C$11,V311,IF(W311=$C$11,X311,IF(Y311=$C$11,Z311,IF(AA311=$C$11,AB311,IF(AC311=$C$11,AD311,IF(AE311=$C$11,AF311,IF(AG311=$C$11,AH311,IF(AI311=$C$11,AJ311,IF($C$11=AK311,AL311,0))))))))))))</f>
        <v>0</v>
      </c>
      <c r="J311" s="21"/>
      <c r="K311" s="5"/>
      <c r="L311" s="21"/>
      <c r="M311" s="26"/>
      <c r="N311" s="26"/>
      <c r="O311" s="15">
        <f>+O308+12</f>
        <v>1165</v>
      </c>
      <c r="P311" s="21">
        <f>SUM($L310:P310)</f>
        <v>0</v>
      </c>
      <c r="Q311" s="15">
        <f>+O311+1</f>
        <v>1166</v>
      </c>
      <c r="R311" s="21">
        <f>SUM($L310:R310)</f>
        <v>0</v>
      </c>
      <c r="S311" s="15">
        <f>+Q311+1</f>
        <v>1167</v>
      </c>
      <c r="T311" s="21">
        <f>SUM($L310:T310)</f>
        <v>0</v>
      </c>
      <c r="U311" s="15">
        <f>+S311+1</f>
        <v>1168</v>
      </c>
      <c r="V311" s="21">
        <f>SUM($L310:V310)</f>
        <v>0</v>
      </c>
      <c r="W311" s="15">
        <f>+U311+1</f>
        <v>1169</v>
      </c>
      <c r="X311" s="21">
        <f>SUM($L310:X310)</f>
        <v>0</v>
      </c>
      <c r="Y311" s="15">
        <f>+W311+1</f>
        <v>1170</v>
      </c>
      <c r="Z311" s="21">
        <f>SUM($L310:Z310)</f>
        <v>0</v>
      </c>
      <c r="AA311" s="15">
        <f>+Y311+1</f>
        <v>1171</v>
      </c>
      <c r="AB311" s="21">
        <f>SUM($L310:AB310)</f>
        <v>0</v>
      </c>
      <c r="AC311" s="15">
        <f>+AA311+1</f>
        <v>1172</v>
      </c>
      <c r="AD311" s="21">
        <f>SUM($L310:AD310)</f>
        <v>0</v>
      </c>
      <c r="AE311" s="15">
        <f>+AC311+1</f>
        <v>1173</v>
      </c>
      <c r="AF311" s="21">
        <f>SUM($L310:AF310)</f>
        <v>0</v>
      </c>
      <c r="AG311" s="15">
        <f>+AE311+1</f>
        <v>1174</v>
      </c>
      <c r="AH311" s="21">
        <f>SUM($L310:AH310)</f>
        <v>0</v>
      </c>
      <c r="AI311" s="15">
        <f>+AG311+1</f>
        <v>1175</v>
      </c>
      <c r="AJ311" s="21">
        <f>SUM($L310:AJ310)</f>
        <v>0</v>
      </c>
      <c r="AK311" s="15">
        <f>+AI311+1</f>
        <v>1176</v>
      </c>
      <c r="AL311" s="21">
        <f>SUM($L310:AL310)</f>
        <v>0</v>
      </c>
      <c r="AM311" s="21"/>
      <c r="AN311" s="20"/>
      <c r="AO311" s="20"/>
      <c r="AP311" s="20"/>
      <c r="AQ311" s="20"/>
      <c r="AR311" s="22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23"/>
      <c r="BU311" s="23"/>
      <c r="BV311" s="23"/>
      <c r="BW311" s="23"/>
      <c r="BX311" s="23"/>
      <c r="BY311" s="23"/>
      <c r="BZ311" s="23"/>
      <c r="CA311" s="23"/>
      <c r="CB311" s="23"/>
    </row>
    <row r="312" spans="7:80" s="19" customFormat="1" x14ac:dyDescent="0.25">
      <c r="G312" s="25" t="s">
        <v>17</v>
      </c>
      <c r="H312" s="28">
        <f>IF(O311=$C$11,P312,IF($C$11=Q311,R312,IF(S311=$C$11,T312,IF(U311=$C$11,V312,IF(W311=$C$11,X312,IF(Y311=$C$11,Z312,IF(AA311=$C$11,AB312,IF(AC311=$C$11,AD312,IF(AE311=$C$11,AF312,IF(AG311=$C$11,AH312,IF(AI311=$C$11,AJ312,IF($C$11=AK311,AL312,0))))))))))))</f>
        <v>0</v>
      </c>
      <c r="I312" s="31"/>
      <c r="J312" s="32"/>
      <c r="K312" s="31"/>
      <c r="L312" s="28"/>
      <c r="M312" s="26">
        <f>+AN307</f>
        <v>0</v>
      </c>
      <c r="N312" s="26"/>
      <c r="O312" s="27">
        <f>+O310</f>
        <v>0</v>
      </c>
      <c r="P312" s="28">
        <f>+M312+P310</f>
        <v>0</v>
      </c>
      <c r="Q312" s="27">
        <f t="shared" ref="Q312:AL312" si="3013">+Q310+O312</f>
        <v>0</v>
      </c>
      <c r="R312" s="28">
        <f t="shared" si="3013"/>
        <v>0</v>
      </c>
      <c r="S312" s="27">
        <f t="shared" si="3013"/>
        <v>0</v>
      </c>
      <c r="T312" s="28">
        <f t="shared" si="3013"/>
        <v>0</v>
      </c>
      <c r="U312" s="27">
        <f t="shared" si="3013"/>
        <v>0</v>
      </c>
      <c r="V312" s="28">
        <f t="shared" si="3013"/>
        <v>0</v>
      </c>
      <c r="W312" s="27">
        <f t="shared" si="3013"/>
        <v>0</v>
      </c>
      <c r="X312" s="28">
        <f t="shared" si="3013"/>
        <v>0</v>
      </c>
      <c r="Y312" s="27">
        <f t="shared" si="3013"/>
        <v>0</v>
      </c>
      <c r="Z312" s="28">
        <f t="shared" si="3013"/>
        <v>0</v>
      </c>
      <c r="AA312" s="27">
        <f t="shared" si="3013"/>
        <v>0</v>
      </c>
      <c r="AB312" s="28">
        <f t="shared" si="3013"/>
        <v>0</v>
      </c>
      <c r="AC312" s="27">
        <f t="shared" si="3013"/>
        <v>0</v>
      </c>
      <c r="AD312" s="28">
        <f t="shared" si="3013"/>
        <v>0</v>
      </c>
      <c r="AE312" s="27">
        <f t="shared" si="3013"/>
        <v>0</v>
      </c>
      <c r="AF312" s="28">
        <f t="shared" si="3013"/>
        <v>0</v>
      </c>
      <c r="AG312" s="27">
        <f t="shared" si="3013"/>
        <v>0</v>
      </c>
      <c r="AH312" s="28">
        <f t="shared" si="3013"/>
        <v>0</v>
      </c>
      <c r="AI312" s="27">
        <f t="shared" si="3013"/>
        <v>0</v>
      </c>
      <c r="AJ312" s="28">
        <f t="shared" si="3013"/>
        <v>0</v>
      </c>
      <c r="AK312" s="27">
        <f t="shared" si="3013"/>
        <v>0</v>
      </c>
      <c r="AL312" s="28">
        <f t="shared" si="3013"/>
        <v>0</v>
      </c>
      <c r="AM312" s="28"/>
      <c r="AN312" s="26"/>
      <c r="AO312" s="26"/>
      <c r="AP312" s="20"/>
      <c r="AQ312" s="20"/>
      <c r="AR312" s="22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23"/>
      <c r="BU312" s="23"/>
      <c r="BV312" s="23"/>
      <c r="BW312" s="23"/>
      <c r="BX312" s="23"/>
      <c r="BY312" s="23"/>
      <c r="BZ312" s="23"/>
      <c r="CA312" s="23"/>
      <c r="CB312" s="23"/>
    </row>
    <row r="313" spans="7:80" s="19" customFormat="1" x14ac:dyDescent="0.25">
      <c r="G313" s="8"/>
      <c r="H313" s="10"/>
      <c r="I313" s="21"/>
      <c r="J313" s="21"/>
      <c r="K313" s="3">
        <f t="shared" ref="K313" si="3014">+K310+1</f>
        <v>99</v>
      </c>
      <c r="L313" s="7">
        <f t="shared" ref="L313" si="3015">+AM310</f>
        <v>0</v>
      </c>
      <c r="M313" s="26"/>
      <c r="N313" s="26"/>
      <c r="O313" s="7">
        <f t="shared" ref="O313" si="3016">IF($C$5=0,O310,O310+(O310*$C$5))</f>
        <v>0</v>
      </c>
      <c r="P313" s="7">
        <f>IF($C$10=$I$2,+(L313+O313)*$C$6/12,0)</f>
        <v>0</v>
      </c>
      <c r="Q313" s="7">
        <f t="shared" ref="Q313" si="3017">IF(Q310=0,0,+O313)</f>
        <v>0</v>
      </c>
      <c r="R313" s="7">
        <f>IF($C$10=$I$2,+SUM(L313:Q313)*$C$6/12,0)</f>
        <v>0</v>
      </c>
      <c r="S313" s="7">
        <f t="shared" ref="S313" si="3018">IF(S310=0,0,+Q313)</f>
        <v>0</v>
      </c>
      <c r="T313" s="7">
        <f>IF($C$10=$I$2,SUM(L313:S313)*$C$6/12,0)</f>
        <v>0</v>
      </c>
      <c r="U313" s="7">
        <f t="shared" ref="U313" si="3019">IF(U310=0,0,+S313)</f>
        <v>0</v>
      </c>
      <c r="V313" s="7">
        <f>IF($C$10=$I$2,SUM(L313:U313)*$C$6/12,0)</f>
        <v>0</v>
      </c>
      <c r="W313" s="7">
        <f t="shared" ref="W313" si="3020">IF(W310=0,0,+U313)</f>
        <v>0</v>
      </c>
      <c r="X313" s="7">
        <f>IF($C$10=$I$2,SUM(L313:W313)*$C$6/12,0)</f>
        <v>0</v>
      </c>
      <c r="Y313" s="7">
        <f t="shared" ref="Y313" si="3021">IF(Y310=0,0,+W313)</f>
        <v>0</v>
      </c>
      <c r="Z313" s="7">
        <f>IF($C$10=$I$2,SUM(L313:Y313)*$C$6/12,0)</f>
        <v>0</v>
      </c>
      <c r="AA313" s="7">
        <f t="shared" ref="AA313" si="3022">IF(AA310=0,0,+Y313)</f>
        <v>0</v>
      </c>
      <c r="AB313" s="7">
        <f>IF($C$10=$I$2,SUM(L313:AA313)*$C$6/12,0)</f>
        <v>0</v>
      </c>
      <c r="AC313" s="7">
        <f t="shared" ref="AC313" si="3023">IF(AC310=0,0,+AA313)</f>
        <v>0</v>
      </c>
      <c r="AD313" s="7">
        <f>IF($C$10=$I$2,SUM(L313:AC313)*$C$6/12,0)</f>
        <v>0</v>
      </c>
      <c r="AE313" s="7">
        <f t="shared" ref="AE313" si="3024">IF(AE310=0,0,+AC313)</f>
        <v>0</v>
      </c>
      <c r="AF313" s="7">
        <f>IF($C$10=$I$2,SUM(L313:AE313)*$C$6/12,0)</f>
        <v>0</v>
      </c>
      <c r="AG313" s="7">
        <f t="shared" ref="AG313" si="3025">IF(AG310=0,0,+AE313)</f>
        <v>0</v>
      </c>
      <c r="AH313" s="7">
        <f>IF($C$10=$I$2,SUM(L313:AG313)*$C$6/12,0)</f>
        <v>0</v>
      </c>
      <c r="AI313" s="7">
        <f t="shared" ref="AI313" si="3026">IF(AI310=0,0,+AG313)</f>
        <v>0</v>
      </c>
      <c r="AJ313" s="7">
        <f>IF($C$10=$I$2,SUM(L313:AI313)*$C$6/12,0)</f>
        <v>0</v>
      </c>
      <c r="AK313" s="7">
        <f t="shared" ref="AK313" si="3027">IF(AK310=0,0,+AI313)</f>
        <v>0</v>
      </c>
      <c r="AL313" s="7">
        <f>IF($C$10=$I$2,SUM(L313:AK313)*$C$6/12,IF($C$10=$I$3,(L313+O313)*$C$6,0))</f>
        <v>0</v>
      </c>
      <c r="AM313" s="7">
        <f t="shared" ref="AM313" si="3028">SUM(L313:AL313)</f>
        <v>0</v>
      </c>
      <c r="AN313" s="6">
        <f t="shared" ref="AN313" si="3029">+P313+R313+T313+V313+X313+Z313+AB313+AD313+AF313+AH313+AJ313+AL313</f>
        <v>0</v>
      </c>
      <c r="AO313" s="6">
        <f>+AO310+O313+Q313+S313+U313+W313+Y313+AA313+AC313+AE313+AG313+AI313+AK313</f>
        <v>0</v>
      </c>
      <c r="AP313" s="6">
        <f>+AP310+(AP310*$C$5)</f>
        <v>0</v>
      </c>
      <c r="AQ313" s="6">
        <f>+AP313-(AP313*$C$7)</f>
        <v>0</v>
      </c>
      <c r="AR313" s="22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23"/>
      <c r="BU313" s="23"/>
      <c r="BV313" s="23"/>
      <c r="BW313" s="23"/>
      <c r="BX313" s="23"/>
      <c r="BY313" s="23"/>
      <c r="BZ313" s="23"/>
      <c r="CA313" s="23"/>
      <c r="CB313" s="23"/>
    </row>
    <row r="314" spans="7:80" s="19" customFormat="1" x14ac:dyDescent="0.25">
      <c r="G314" s="22" t="s">
        <v>16</v>
      </c>
      <c r="H314" s="9"/>
      <c r="I314" s="21">
        <f t="shared" ref="I314" si="3030">IF(O314=$C$11,P314,IF($C$11=Q314,R314,IF(S314=$C$11,T314,IF(U314=$C$11,V314,IF(W314=$C$11,X314,IF(Y314=$C$11,Z314,IF(AA314=$C$11,AB314,IF(AC314=$C$11,AD314,IF(AE314=$C$11,AF314,IF(AG314=$C$11,AH314,IF(AI314=$C$11,AJ314,IF($C$11=AK314,AL314,0))))))))))))</f>
        <v>0</v>
      </c>
      <c r="J314" s="21"/>
      <c r="K314" s="5"/>
      <c r="L314" s="21"/>
      <c r="M314" s="26"/>
      <c r="N314" s="26"/>
      <c r="O314" s="15">
        <f t="shared" ref="O314" si="3031">+O311+12</f>
        <v>1177</v>
      </c>
      <c r="P314" s="21">
        <f>SUM($L313:P313)</f>
        <v>0</v>
      </c>
      <c r="Q314" s="15">
        <f t="shared" ref="Q314" si="3032">+O314+1</f>
        <v>1178</v>
      </c>
      <c r="R314" s="21">
        <f>SUM($L313:R313)</f>
        <v>0</v>
      </c>
      <c r="S314" s="15">
        <f t="shared" ref="S314" si="3033">+Q314+1</f>
        <v>1179</v>
      </c>
      <c r="T314" s="21">
        <f>SUM($L313:T313)</f>
        <v>0</v>
      </c>
      <c r="U314" s="15">
        <f t="shared" ref="U314" si="3034">+S314+1</f>
        <v>1180</v>
      </c>
      <c r="V314" s="21">
        <f>SUM($L313:V313)</f>
        <v>0</v>
      </c>
      <c r="W314" s="15">
        <f t="shared" ref="W314" si="3035">+U314+1</f>
        <v>1181</v>
      </c>
      <c r="X314" s="21">
        <f>SUM($L313:X313)</f>
        <v>0</v>
      </c>
      <c r="Y314" s="15">
        <f t="shared" ref="Y314" si="3036">+W314+1</f>
        <v>1182</v>
      </c>
      <c r="Z314" s="21">
        <f>SUM($L313:Z313)</f>
        <v>0</v>
      </c>
      <c r="AA314" s="15">
        <f t="shared" ref="AA314" si="3037">+Y314+1</f>
        <v>1183</v>
      </c>
      <c r="AB314" s="21">
        <f>SUM($L313:AB313)</f>
        <v>0</v>
      </c>
      <c r="AC314" s="15">
        <f t="shared" ref="AC314" si="3038">+AA314+1</f>
        <v>1184</v>
      </c>
      <c r="AD314" s="21">
        <f>SUM($L313:AD313)</f>
        <v>0</v>
      </c>
      <c r="AE314" s="15">
        <f t="shared" ref="AE314" si="3039">+AC314+1</f>
        <v>1185</v>
      </c>
      <c r="AF314" s="21">
        <f>SUM($L313:AF313)</f>
        <v>0</v>
      </c>
      <c r="AG314" s="15">
        <f t="shared" ref="AG314" si="3040">+AE314+1</f>
        <v>1186</v>
      </c>
      <c r="AH314" s="21">
        <f>SUM($L313:AH313)</f>
        <v>0</v>
      </c>
      <c r="AI314" s="15">
        <f t="shared" ref="AI314" si="3041">+AG314+1</f>
        <v>1187</v>
      </c>
      <c r="AJ314" s="21">
        <f>SUM($L313:AJ313)</f>
        <v>0</v>
      </c>
      <c r="AK314" s="15">
        <f t="shared" ref="AK314" si="3042">+AI314+1</f>
        <v>1188</v>
      </c>
      <c r="AL314" s="21">
        <f>SUM($L313:AL313)</f>
        <v>0</v>
      </c>
      <c r="AM314" s="21"/>
      <c r="AN314" s="20"/>
      <c r="AO314" s="20"/>
      <c r="AP314" s="20"/>
      <c r="AQ314" s="20"/>
      <c r="AR314" s="22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23"/>
      <c r="BU314" s="23"/>
      <c r="BV314" s="23"/>
      <c r="BW314" s="23"/>
      <c r="BX314" s="23"/>
      <c r="BY314" s="23"/>
      <c r="BZ314" s="23"/>
      <c r="CA314" s="23"/>
      <c r="CB314" s="23"/>
    </row>
    <row r="315" spans="7:80" s="19" customFormat="1" x14ac:dyDescent="0.25">
      <c r="G315" s="25" t="s">
        <v>17</v>
      </c>
      <c r="H315" s="28">
        <f t="shared" ref="H315" si="3043">IF(O314=$C$11,P315,IF($C$11=Q314,R315,IF(S314=$C$11,T315,IF(U314=$C$11,V315,IF(W314=$C$11,X315,IF(Y314=$C$11,Z315,IF(AA314=$C$11,AB315,IF(AC314=$C$11,AD315,IF(AE314=$C$11,AF315,IF(AG314=$C$11,AH315,IF(AI314=$C$11,AJ315,IF($C$11=AK314,AL315,0))))))))))))</f>
        <v>0</v>
      </c>
      <c r="I315" s="31"/>
      <c r="J315" s="32"/>
      <c r="K315" s="31"/>
      <c r="L315" s="28"/>
      <c r="M315" s="26">
        <f t="shared" ref="M315" si="3044">+AN310</f>
        <v>0</v>
      </c>
      <c r="N315" s="26"/>
      <c r="O315" s="27">
        <f t="shared" ref="O315" si="3045">+O313</f>
        <v>0</v>
      </c>
      <c r="P315" s="28">
        <f t="shared" ref="P315" si="3046">+M315+P313</f>
        <v>0</v>
      </c>
      <c r="Q315" s="27">
        <f t="shared" ref="Q315:AL315" si="3047">+Q313+O315</f>
        <v>0</v>
      </c>
      <c r="R315" s="28">
        <f t="shared" si="3047"/>
        <v>0</v>
      </c>
      <c r="S315" s="27">
        <f t="shared" si="3047"/>
        <v>0</v>
      </c>
      <c r="T315" s="28">
        <f t="shared" si="3047"/>
        <v>0</v>
      </c>
      <c r="U315" s="27">
        <f t="shared" si="3047"/>
        <v>0</v>
      </c>
      <c r="V315" s="28">
        <f t="shared" si="3047"/>
        <v>0</v>
      </c>
      <c r="W315" s="27">
        <f t="shared" si="3047"/>
        <v>0</v>
      </c>
      <c r="X315" s="28">
        <f t="shared" si="3047"/>
        <v>0</v>
      </c>
      <c r="Y315" s="27">
        <f t="shared" si="3047"/>
        <v>0</v>
      </c>
      <c r="Z315" s="28">
        <f t="shared" si="3047"/>
        <v>0</v>
      </c>
      <c r="AA315" s="27">
        <f t="shared" si="3047"/>
        <v>0</v>
      </c>
      <c r="AB315" s="28">
        <f t="shared" si="3047"/>
        <v>0</v>
      </c>
      <c r="AC315" s="27">
        <f t="shared" si="3047"/>
        <v>0</v>
      </c>
      <c r="AD315" s="28">
        <f t="shared" si="3047"/>
        <v>0</v>
      </c>
      <c r="AE315" s="27">
        <f t="shared" si="3047"/>
        <v>0</v>
      </c>
      <c r="AF315" s="28">
        <f t="shared" si="3047"/>
        <v>0</v>
      </c>
      <c r="AG315" s="27">
        <f t="shared" si="3047"/>
        <v>0</v>
      </c>
      <c r="AH315" s="28">
        <f t="shared" si="3047"/>
        <v>0</v>
      </c>
      <c r="AI315" s="27">
        <f t="shared" si="3047"/>
        <v>0</v>
      </c>
      <c r="AJ315" s="28">
        <f t="shared" si="3047"/>
        <v>0</v>
      </c>
      <c r="AK315" s="27">
        <f t="shared" si="3047"/>
        <v>0</v>
      </c>
      <c r="AL315" s="28">
        <f t="shared" si="3047"/>
        <v>0</v>
      </c>
      <c r="AM315" s="28"/>
      <c r="AN315" s="26"/>
      <c r="AO315" s="26"/>
      <c r="AP315" s="20"/>
      <c r="AQ315" s="26"/>
      <c r="AR315" s="22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23"/>
      <c r="BU315" s="23"/>
      <c r="BV315" s="23"/>
      <c r="BW315" s="23"/>
      <c r="BX315" s="23"/>
      <c r="BY315" s="23"/>
      <c r="BZ315" s="23"/>
      <c r="CA315" s="23"/>
      <c r="CB315" s="23"/>
    </row>
    <row r="316" spans="7:80" s="19" customFormat="1" x14ac:dyDescent="0.25">
      <c r="G316" s="8"/>
      <c r="H316" s="10"/>
      <c r="I316" s="21"/>
      <c r="J316" s="21"/>
      <c r="K316" s="3">
        <f t="shared" ref="K316" si="3048">+K313+1</f>
        <v>100</v>
      </c>
      <c r="L316" s="7">
        <f t="shared" ref="L316" si="3049">+AM313</f>
        <v>0</v>
      </c>
      <c r="M316" s="26"/>
      <c r="N316" s="26"/>
      <c r="O316" s="7">
        <f t="shared" ref="O316" si="3050">IF($C$5=0,O313,O313+(O313*$C$5))</f>
        <v>0</v>
      </c>
      <c r="P316" s="7">
        <f>IF($C$10=$I$2,+(L316+O316)*$C$6/12,0)</f>
        <v>0</v>
      </c>
      <c r="Q316" s="7">
        <f t="shared" ref="Q316" si="3051">IF(Q313=0,0,+O316)</f>
        <v>0</v>
      </c>
      <c r="R316" s="7">
        <f>IF($C$10=$I$2,+SUM(L316:Q316)*$C$6/12,0)</f>
        <v>0</v>
      </c>
      <c r="S316" s="7">
        <f t="shared" ref="S316" si="3052">IF(S313=0,0,+Q316)</f>
        <v>0</v>
      </c>
      <c r="T316" s="7">
        <f>IF($C$10=$I$2,SUM(L316:S316)*$C$6/12,0)</f>
        <v>0</v>
      </c>
      <c r="U316" s="7">
        <f t="shared" ref="U316" si="3053">IF(U313=0,0,+S316)</f>
        <v>0</v>
      </c>
      <c r="V316" s="7">
        <f>IF($C$10=$I$2,SUM(L316:U316)*$C$6/12,0)</f>
        <v>0</v>
      </c>
      <c r="W316" s="7">
        <f t="shared" ref="W316" si="3054">IF(W313=0,0,+U316)</f>
        <v>0</v>
      </c>
      <c r="X316" s="7">
        <f>IF($C$10=$I$2,SUM(L316:W316)*$C$6/12,0)</f>
        <v>0</v>
      </c>
      <c r="Y316" s="7">
        <f t="shared" ref="Y316" si="3055">IF(Y313=0,0,+W316)</f>
        <v>0</v>
      </c>
      <c r="Z316" s="7">
        <f>IF($C$10=$I$2,SUM(L316:Y316)*$C$6/12,0)</f>
        <v>0</v>
      </c>
      <c r="AA316" s="7">
        <f t="shared" ref="AA316" si="3056">IF(AA313=0,0,+Y316)</f>
        <v>0</v>
      </c>
      <c r="AB316" s="7">
        <f>IF($C$10=$I$2,SUM(L316:AA316)*$C$6/12,0)</f>
        <v>0</v>
      </c>
      <c r="AC316" s="7">
        <f t="shared" ref="AC316" si="3057">IF(AC313=0,0,+AA316)</f>
        <v>0</v>
      </c>
      <c r="AD316" s="7">
        <f>IF($C$10=$I$2,SUM(L316:AC316)*$C$6/12,0)</f>
        <v>0</v>
      </c>
      <c r="AE316" s="7">
        <f t="shared" ref="AE316" si="3058">IF(AE313=0,0,+AC316)</f>
        <v>0</v>
      </c>
      <c r="AF316" s="7">
        <f>IF($C$10=$I$2,SUM(L316:AE316)*$C$6/12,0)</f>
        <v>0</v>
      </c>
      <c r="AG316" s="7">
        <f t="shared" ref="AG316" si="3059">IF(AG313=0,0,+AE316)</f>
        <v>0</v>
      </c>
      <c r="AH316" s="7">
        <f>IF($C$10=$I$2,SUM(L316:AG316)*$C$6/12,0)</f>
        <v>0</v>
      </c>
      <c r="AI316" s="7">
        <f t="shared" ref="AI316" si="3060">IF(AI313=0,0,+AG316)</f>
        <v>0</v>
      </c>
      <c r="AJ316" s="7">
        <f>IF($C$10=$I$2,SUM(L316:AI316)*$C$6/12,0)</f>
        <v>0</v>
      </c>
      <c r="AK316" s="7">
        <f t="shared" ref="AK316" si="3061">IF(AK313=0,0,+AI316)</f>
        <v>0</v>
      </c>
      <c r="AL316" s="7">
        <f>IF($C$10=$I$2,SUM(L316:AK316)*$C$6/12,IF($C$10=$I$3,(L316+O316)*$C$6,0))</f>
        <v>0</v>
      </c>
      <c r="AM316" s="7">
        <f t="shared" ref="AM316" si="3062">SUM(L316:AL316)</f>
        <v>0</v>
      </c>
      <c r="AN316" s="6">
        <f t="shared" ref="AN316" si="3063">+P316+R316+T316+V316+X316+Z316+AB316+AD316+AF316+AH316+AJ316+AL316</f>
        <v>0</v>
      </c>
      <c r="AO316" s="6">
        <f>+AO313+O316+Q316+S316+U316+W316+Y316+AA316+AC316+AE316+AG316+AI316+AK316</f>
        <v>0</v>
      </c>
      <c r="AP316" s="6">
        <f>+AP313+(AP313*$C$5)</f>
        <v>0</v>
      </c>
      <c r="AQ316" s="6">
        <f>+AP316-(AP316*$C$7)</f>
        <v>0</v>
      </c>
      <c r="AR316" s="22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23"/>
      <c r="BU316" s="23"/>
      <c r="BV316" s="23"/>
      <c r="BW316" s="23"/>
      <c r="BX316" s="23"/>
      <c r="BY316" s="23"/>
      <c r="BZ316" s="23"/>
      <c r="CA316" s="23"/>
      <c r="CB316" s="23"/>
    </row>
    <row r="317" spans="7:80" s="19" customFormat="1" x14ac:dyDescent="0.25">
      <c r="G317" s="22" t="s">
        <v>16</v>
      </c>
      <c r="H317" s="9"/>
      <c r="I317" s="21">
        <f t="shared" ref="I317" si="3064">IF(O317=$C$11,P317,IF($C$11=Q317,R317,IF(S317=$C$11,T317,IF(U317=$C$11,V317,IF(W317=$C$11,X317,IF(Y317=$C$11,Z317,IF(AA317=$C$11,AB317,IF(AC317=$C$11,AD317,IF(AE317=$C$11,AF317,IF(AG317=$C$11,AH317,IF(AI317=$C$11,AJ317,IF($C$11=AK317,AL317,0))))))))))))</f>
        <v>0</v>
      </c>
      <c r="J317" s="21"/>
      <c r="K317" s="5"/>
      <c r="L317" s="21"/>
      <c r="M317" s="26"/>
      <c r="N317" s="26"/>
      <c r="O317" s="15">
        <f t="shared" ref="O317" si="3065">+O314+12</f>
        <v>1189</v>
      </c>
      <c r="P317" s="21">
        <f>SUM($L316:P316)</f>
        <v>0</v>
      </c>
      <c r="Q317" s="15">
        <f t="shared" ref="Q317" si="3066">+O317+1</f>
        <v>1190</v>
      </c>
      <c r="R317" s="21">
        <f>SUM($L316:R316)</f>
        <v>0</v>
      </c>
      <c r="S317" s="15">
        <f t="shared" ref="S317" si="3067">+Q317+1</f>
        <v>1191</v>
      </c>
      <c r="T317" s="21">
        <f>SUM($L316:T316)</f>
        <v>0</v>
      </c>
      <c r="U317" s="15">
        <f t="shared" ref="U317" si="3068">+S317+1</f>
        <v>1192</v>
      </c>
      <c r="V317" s="21">
        <f>SUM($L316:V316)</f>
        <v>0</v>
      </c>
      <c r="W317" s="15">
        <f t="shared" ref="W317" si="3069">+U317+1</f>
        <v>1193</v>
      </c>
      <c r="X317" s="21">
        <f>SUM($L316:X316)</f>
        <v>0</v>
      </c>
      <c r="Y317" s="15">
        <f t="shared" ref="Y317" si="3070">+W317+1</f>
        <v>1194</v>
      </c>
      <c r="Z317" s="21">
        <f>SUM($L316:Z316)</f>
        <v>0</v>
      </c>
      <c r="AA317" s="15">
        <f t="shared" ref="AA317" si="3071">+Y317+1</f>
        <v>1195</v>
      </c>
      <c r="AB317" s="21">
        <f>SUM($L316:AB316)</f>
        <v>0</v>
      </c>
      <c r="AC317" s="15">
        <f t="shared" ref="AC317" si="3072">+AA317+1</f>
        <v>1196</v>
      </c>
      <c r="AD317" s="21">
        <f>SUM($L316:AD316)</f>
        <v>0</v>
      </c>
      <c r="AE317" s="15">
        <f t="shared" ref="AE317" si="3073">+AC317+1</f>
        <v>1197</v>
      </c>
      <c r="AF317" s="21">
        <f>SUM($L316:AF316)</f>
        <v>0</v>
      </c>
      <c r="AG317" s="15">
        <f t="shared" ref="AG317" si="3074">+AE317+1</f>
        <v>1198</v>
      </c>
      <c r="AH317" s="21">
        <f>SUM($L316:AH316)</f>
        <v>0</v>
      </c>
      <c r="AI317" s="15">
        <f t="shared" ref="AI317" si="3075">+AG317+1</f>
        <v>1199</v>
      </c>
      <c r="AJ317" s="21">
        <f>SUM($L316:AJ316)</f>
        <v>0</v>
      </c>
      <c r="AK317" s="15">
        <f t="shared" ref="AK317" si="3076">+AI317+1</f>
        <v>1200</v>
      </c>
      <c r="AL317" s="21">
        <f>SUM($L316:AL316)</f>
        <v>0</v>
      </c>
      <c r="AM317" s="21"/>
      <c r="AN317" s="20"/>
      <c r="AO317" s="20"/>
      <c r="AP317" s="20"/>
      <c r="AQ317" s="20"/>
      <c r="AR317" s="22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23"/>
      <c r="BU317" s="23"/>
      <c r="BV317" s="23"/>
      <c r="BW317" s="23"/>
      <c r="BX317" s="23"/>
      <c r="BY317" s="23"/>
      <c r="BZ317" s="23"/>
      <c r="CA317" s="23"/>
      <c r="CB317" s="23"/>
    </row>
    <row r="318" spans="7:80" s="19" customFormat="1" x14ac:dyDescent="0.25">
      <c r="G318" s="25" t="s">
        <v>17</v>
      </c>
      <c r="H318" s="28">
        <f t="shared" ref="H318" si="3077">IF(O317=$C$11,P318,IF($C$11=Q317,R318,IF(S317=$C$11,T318,IF(U317=$C$11,V318,IF(W317=$C$11,X318,IF(Y317=$C$11,Z318,IF(AA317=$C$11,AB318,IF(AC317=$C$11,AD318,IF(AE317=$C$11,AF318,IF(AG317=$C$11,AH318,IF(AI317=$C$11,AJ318,IF($C$11=AK317,AL318,0))))))))))))</f>
        <v>0</v>
      </c>
      <c r="I318" s="31"/>
      <c r="J318" s="32"/>
      <c r="K318" s="31"/>
      <c r="L318" s="28"/>
      <c r="M318" s="26">
        <f t="shared" ref="M318" si="3078">+AN313</f>
        <v>0</v>
      </c>
      <c r="N318" s="26"/>
      <c r="O318" s="27">
        <f t="shared" ref="O318" si="3079">+O316</f>
        <v>0</v>
      </c>
      <c r="P318" s="28">
        <f t="shared" ref="P318" si="3080">+M318+P316</f>
        <v>0</v>
      </c>
      <c r="Q318" s="27">
        <f t="shared" ref="Q318:AL318" si="3081">+Q316+O318</f>
        <v>0</v>
      </c>
      <c r="R318" s="28">
        <f t="shared" si="3081"/>
        <v>0</v>
      </c>
      <c r="S318" s="27">
        <f t="shared" si="3081"/>
        <v>0</v>
      </c>
      <c r="T318" s="28">
        <f t="shared" si="3081"/>
        <v>0</v>
      </c>
      <c r="U318" s="27">
        <f t="shared" si="3081"/>
        <v>0</v>
      </c>
      <c r="V318" s="28">
        <f t="shared" si="3081"/>
        <v>0</v>
      </c>
      <c r="W318" s="27">
        <f t="shared" si="3081"/>
        <v>0</v>
      </c>
      <c r="X318" s="28">
        <f t="shared" si="3081"/>
        <v>0</v>
      </c>
      <c r="Y318" s="27">
        <f t="shared" si="3081"/>
        <v>0</v>
      </c>
      <c r="Z318" s="28">
        <f t="shared" si="3081"/>
        <v>0</v>
      </c>
      <c r="AA318" s="27">
        <f t="shared" si="3081"/>
        <v>0</v>
      </c>
      <c r="AB318" s="28">
        <f t="shared" si="3081"/>
        <v>0</v>
      </c>
      <c r="AC318" s="27">
        <f t="shared" si="3081"/>
        <v>0</v>
      </c>
      <c r="AD318" s="28">
        <f t="shared" si="3081"/>
        <v>0</v>
      </c>
      <c r="AE318" s="27">
        <f t="shared" si="3081"/>
        <v>0</v>
      </c>
      <c r="AF318" s="28">
        <f t="shared" si="3081"/>
        <v>0</v>
      </c>
      <c r="AG318" s="27">
        <f t="shared" si="3081"/>
        <v>0</v>
      </c>
      <c r="AH318" s="28">
        <f t="shared" si="3081"/>
        <v>0</v>
      </c>
      <c r="AI318" s="27">
        <f t="shared" si="3081"/>
        <v>0</v>
      </c>
      <c r="AJ318" s="28">
        <f t="shared" si="3081"/>
        <v>0</v>
      </c>
      <c r="AK318" s="27">
        <f t="shared" si="3081"/>
        <v>0</v>
      </c>
      <c r="AL318" s="28">
        <f t="shared" si="3081"/>
        <v>0</v>
      </c>
      <c r="AM318" s="28"/>
      <c r="AN318" s="26"/>
      <c r="AO318" s="26"/>
      <c r="AP318" s="20"/>
      <c r="AQ318" s="20"/>
      <c r="AR318" s="22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23"/>
      <c r="BU318" s="23"/>
      <c r="BV318" s="23"/>
      <c r="BW318" s="23"/>
      <c r="BX318" s="23"/>
      <c r="BY318" s="23"/>
      <c r="BZ318" s="23"/>
      <c r="CA318" s="23"/>
      <c r="CB318" s="23"/>
    </row>
    <row r="319" spans="7:80" s="19" customFormat="1" x14ac:dyDescent="0.25">
      <c r="G319" s="8"/>
      <c r="H319" s="10"/>
      <c r="I319" s="21"/>
      <c r="J319" s="21"/>
      <c r="K319" s="3"/>
      <c r="L319" s="7"/>
      <c r="M319" s="26"/>
      <c r="N319" s="26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6"/>
      <c r="AO319" s="6"/>
      <c r="AP319" s="6"/>
      <c r="AQ319" s="6"/>
      <c r="AR319" s="22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23"/>
      <c r="BU319" s="23"/>
      <c r="BV319" s="23"/>
      <c r="BW319" s="23"/>
      <c r="BX319" s="23"/>
      <c r="BY319" s="23"/>
      <c r="BZ319" s="23"/>
      <c r="CA319" s="23"/>
      <c r="CB319" s="23"/>
    </row>
    <row r="320" spans="7:80" s="19" customFormat="1" x14ac:dyDescent="0.25">
      <c r="G320" s="22"/>
      <c r="H320" s="9"/>
      <c r="I320" s="21"/>
      <c r="J320" s="21"/>
      <c r="K320" s="5"/>
      <c r="L320" s="21"/>
      <c r="M320" s="26"/>
      <c r="N320" s="26"/>
      <c r="O320" s="15"/>
      <c r="P320" s="21"/>
      <c r="Q320" s="15"/>
      <c r="R320" s="21"/>
      <c r="S320" s="15"/>
      <c r="T320" s="21"/>
      <c r="U320" s="15"/>
      <c r="V320" s="21"/>
      <c r="W320" s="15"/>
      <c r="X320" s="21"/>
      <c r="Y320" s="15"/>
      <c r="Z320" s="21"/>
      <c r="AA320" s="15"/>
      <c r="AB320" s="21"/>
      <c r="AC320" s="15"/>
      <c r="AD320" s="21"/>
      <c r="AE320" s="15"/>
      <c r="AF320" s="21"/>
      <c r="AG320" s="15"/>
      <c r="AH320" s="21"/>
      <c r="AI320" s="15"/>
      <c r="AJ320" s="21"/>
      <c r="AK320" s="15"/>
      <c r="AL320" s="21"/>
      <c r="AM320" s="21"/>
      <c r="AN320" s="20"/>
      <c r="AO320" s="20"/>
      <c r="AP320" s="20"/>
      <c r="AQ320" s="20"/>
      <c r="AR320" s="22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23"/>
      <c r="BU320" s="23"/>
      <c r="BV320" s="23"/>
      <c r="BW320" s="23"/>
      <c r="BX320" s="23"/>
      <c r="BY320" s="23"/>
      <c r="BZ320" s="23"/>
      <c r="CA320" s="23"/>
      <c r="CB320" s="23"/>
    </row>
    <row r="321" spans="7:80" s="19" customFormat="1" x14ac:dyDescent="0.25">
      <c r="G321" s="25"/>
      <c r="H321" s="28"/>
      <c r="I321" s="31"/>
      <c r="J321" s="32"/>
      <c r="K321" s="31"/>
      <c r="L321" s="28"/>
      <c r="M321" s="26"/>
      <c r="N321" s="26"/>
      <c r="O321" s="27"/>
      <c r="P321" s="28"/>
      <c r="Q321" s="27"/>
      <c r="R321" s="28"/>
      <c r="S321" s="27"/>
      <c r="T321" s="28"/>
      <c r="U321" s="27"/>
      <c r="V321" s="28"/>
      <c r="W321" s="27"/>
      <c r="X321" s="28"/>
      <c r="Y321" s="27"/>
      <c r="Z321" s="28"/>
      <c r="AA321" s="27"/>
      <c r="AB321" s="28"/>
      <c r="AC321" s="27"/>
      <c r="AD321" s="28"/>
      <c r="AE321" s="27"/>
      <c r="AF321" s="28"/>
      <c r="AG321" s="27"/>
      <c r="AH321" s="28"/>
      <c r="AI321" s="27"/>
      <c r="AJ321" s="28"/>
      <c r="AK321" s="27"/>
      <c r="AL321" s="28"/>
      <c r="AM321" s="28"/>
      <c r="AN321" s="26"/>
      <c r="AO321" s="26"/>
      <c r="AP321" s="20"/>
      <c r="AQ321" s="20"/>
      <c r="AR321" s="22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23"/>
      <c r="BU321" s="23"/>
      <c r="BV321" s="23"/>
      <c r="BW321" s="23"/>
      <c r="BX321" s="23"/>
      <c r="BY321" s="23"/>
      <c r="BZ321" s="23"/>
      <c r="CA321" s="23"/>
      <c r="CB321" s="23"/>
    </row>
    <row r="322" spans="7:80" s="19" customFormat="1" x14ac:dyDescent="0.25">
      <c r="G322" s="8"/>
      <c r="H322" s="10"/>
      <c r="I322" s="21"/>
      <c r="J322" s="21"/>
      <c r="K322" s="3"/>
      <c r="L322" s="7"/>
      <c r="M322" s="26"/>
      <c r="N322" s="26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6"/>
      <c r="AO322" s="6"/>
      <c r="AP322" s="20"/>
      <c r="AQ322" s="6"/>
      <c r="AR322" s="22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23"/>
      <c r="BU322" s="23"/>
      <c r="BV322" s="23"/>
      <c r="BW322" s="23"/>
      <c r="BX322" s="23"/>
      <c r="BY322" s="23"/>
      <c r="BZ322" s="23"/>
      <c r="CA322" s="23"/>
      <c r="CB322" s="23"/>
    </row>
    <row r="323" spans="7:80" x14ac:dyDescent="0.25">
      <c r="L323" s="7"/>
      <c r="M323" s="26"/>
      <c r="N323" s="26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6"/>
      <c r="AO323" s="6"/>
      <c r="AP323" s="6"/>
      <c r="AQ323" s="20"/>
      <c r="AR323" s="8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7"/>
      <c r="BU323" s="17"/>
      <c r="BV323" s="17"/>
      <c r="BW323" s="17"/>
      <c r="BX323" s="17"/>
      <c r="BY323" s="17"/>
      <c r="BZ323" s="14"/>
      <c r="CA323" s="14"/>
      <c r="CB323" s="14"/>
    </row>
    <row r="324" spans="7:80" x14ac:dyDescent="0.25">
      <c r="L324" s="7"/>
      <c r="M324" s="26"/>
      <c r="N324" s="26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6"/>
      <c r="AO324" s="6"/>
      <c r="AP324" s="6"/>
      <c r="AQ324" s="20"/>
      <c r="AR324" s="8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7"/>
      <c r="BU324" s="17"/>
      <c r="BV324" s="17"/>
      <c r="BW324" s="17"/>
      <c r="BX324" s="17"/>
      <c r="BY324" s="17"/>
      <c r="BZ324" s="14"/>
      <c r="CA324" s="14"/>
      <c r="CB324" s="14"/>
    </row>
    <row r="325" spans="7:80" x14ac:dyDescent="0.25">
      <c r="L325" s="7"/>
      <c r="M325" s="26"/>
      <c r="N325" s="26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6"/>
      <c r="AO325" s="6"/>
      <c r="AP325" s="6"/>
      <c r="AQ325" s="6"/>
      <c r="AR325" s="8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7"/>
      <c r="BU325" s="17"/>
      <c r="BV325" s="17"/>
      <c r="BW325" s="17"/>
      <c r="BX325" s="17"/>
      <c r="BY325" s="17"/>
      <c r="BZ325" s="14"/>
      <c r="CA325" s="14"/>
      <c r="CB325" s="14"/>
    </row>
    <row r="326" spans="7:80" x14ac:dyDescent="0.25">
      <c r="L326" s="7"/>
      <c r="M326" s="26"/>
      <c r="N326" s="26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6"/>
      <c r="AO326" s="6"/>
      <c r="AP326" s="6"/>
      <c r="AQ326" s="20"/>
      <c r="AR326" s="8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7"/>
      <c r="BU326" s="17"/>
      <c r="BV326" s="17"/>
      <c r="BW326" s="17"/>
      <c r="BX326" s="17"/>
      <c r="BY326" s="17"/>
      <c r="BZ326" s="14"/>
      <c r="CA326" s="14"/>
      <c r="CB326" s="14"/>
    </row>
    <row r="327" spans="7:80" x14ac:dyDescent="0.25">
      <c r="L327" s="7"/>
      <c r="M327" s="26"/>
      <c r="N327" s="26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6"/>
      <c r="AO327" s="6"/>
      <c r="AP327" s="6"/>
      <c r="AQ327" s="20"/>
      <c r="AR327" s="8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7"/>
      <c r="BU327" s="17"/>
      <c r="BV327" s="17"/>
      <c r="BW327" s="17"/>
      <c r="BX327" s="17"/>
      <c r="BY327" s="17"/>
      <c r="BZ327" s="14"/>
      <c r="CA327" s="14"/>
      <c r="CB327" s="14"/>
    </row>
    <row r="328" spans="7:80" x14ac:dyDescent="0.25">
      <c r="L328" s="7"/>
      <c r="M328" s="26"/>
      <c r="N328" s="26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6"/>
      <c r="AO328" s="6"/>
      <c r="AP328" s="6"/>
      <c r="AQ328" s="6"/>
      <c r="AR328" s="8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7"/>
      <c r="BU328" s="17"/>
      <c r="BV328" s="17"/>
      <c r="BW328" s="17"/>
      <c r="BX328" s="17"/>
      <c r="BY328" s="17"/>
      <c r="BZ328" s="14"/>
      <c r="CA328" s="14"/>
      <c r="CB328" s="14"/>
    </row>
    <row r="329" spans="7:80" x14ac:dyDescent="0.25">
      <c r="L329" s="7"/>
      <c r="M329" s="26"/>
      <c r="N329" s="26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6"/>
      <c r="AO329" s="6"/>
      <c r="AP329" s="6"/>
      <c r="AQ329" s="20"/>
      <c r="AR329" s="8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7"/>
      <c r="BU329" s="17"/>
      <c r="BV329" s="17"/>
      <c r="BW329" s="17"/>
      <c r="BX329" s="17"/>
      <c r="BY329" s="17"/>
      <c r="BZ329" s="14"/>
      <c r="CA329" s="14"/>
      <c r="CB329" s="14"/>
    </row>
    <row r="330" spans="7:80" x14ac:dyDescent="0.25">
      <c r="L330" s="7"/>
      <c r="M330" s="26"/>
      <c r="N330" s="26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6"/>
      <c r="AO330" s="6"/>
      <c r="AP330" s="6"/>
      <c r="AQ330" s="20"/>
      <c r="AR330" s="8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7"/>
      <c r="BU330" s="17"/>
      <c r="BV330" s="17"/>
      <c r="BW330" s="17"/>
      <c r="BX330" s="17"/>
      <c r="BY330" s="17"/>
      <c r="BZ330" s="14"/>
      <c r="CA330" s="14"/>
      <c r="CB330" s="14"/>
    </row>
    <row r="331" spans="7:80" x14ac:dyDescent="0.25">
      <c r="L331" s="7"/>
      <c r="M331" s="26"/>
      <c r="N331" s="26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6"/>
      <c r="AO331" s="6"/>
      <c r="AP331" s="6"/>
      <c r="AQ331" s="6"/>
      <c r="AR331" s="8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7"/>
      <c r="BU331" s="17"/>
      <c r="BV331" s="17"/>
      <c r="BW331" s="17"/>
      <c r="BX331" s="17"/>
      <c r="BY331" s="17"/>
      <c r="BZ331" s="14"/>
      <c r="CA331" s="14"/>
      <c r="CB331" s="14"/>
    </row>
    <row r="332" spans="7:80" x14ac:dyDescent="0.25">
      <c r="L332" s="7"/>
      <c r="M332" s="26"/>
      <c r="N332" s="26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6"/>
      <c r="AO332" s="6"/>
      <c r="AP332" s="6"/>
      <c r="AQ332" s="20"/>
      <c r="AR332" s="8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7"/>
      <c r="BU332" s="17"/>
      <c r="BV332" s="17"/>
      <c r="BW332" s="17"/>
      <c r="BX332" s="17"/>
      <c r="BY332" s="17"/>
      <c r="BZ332" s="14"/>
      <c r="CA332" s="14"/>
      <c r="CB332" s="14"/>
    </row>
    <row r="333" spans="7:80" x14ac:dyDescent="0.25">
      <c r="L333" s="7"/>
      <c r="M333" s="26"/>
      <c r="N333" s="26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6"/>
      <c r="AO333" s="6"/>
      <c r="AP333" s="6"/>
      <c r="AQ333" s="20"/>
      <c r="AR333" s="8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7"/>
      <c r="BU333" s="17"/>
      <c r="BV333" s="17"/>
      <c r="BW333" s="17"/>
      <c r="BX333" s="17"/>
      <c r="BY333" s="17"/>
      <c r="BZ333" s="14"/>
      <c r="CA333" s="14"/>
      <c r="CB333" s="14"/>
    </row>
    <row r="334" spans="7:80" x14ac:dyDescent="0.25">
      <c r="L334" s="7"/>
      <c r="M334" s="26"/>
      <c r="N334" s="26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6"/>
      <c r="AO334" s="6"/>
      <c r="AP334" s="6"/>
      <c r="AQ334" s="6"/>
      <c r="AR334" s="8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7"/>
      <c r="BU334" s="17"/>
      <c r="BV334" s="17"/>
      <c r="BW334" s="17"/>
      <c r="BX334" s="17"/>
      <c r="BY334" s="17"/>
      <c r="BZ334" s="14"/>
      <c r="CA334" s="14"/>
      <c r="CB334" s="14"/>
    </row>
    <row r="335" spans="7:80" x14ac:dyDescent="0.25">
      <c r="L335" s="7"/>
      <c r="M335" s="26"/>
      <c r="N335" s="26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6"/>
      <c r="AO335" s="6"/>
      <c r="AP335" s="6"/>
      <c r="AQ335" s="20"/>
      <c r="AR335" s="8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7"/>
      <c r="BU335" s="17"/>
      <c r="BV335" s="17"/>
      <c r="BW335" s="17"/>
      <c r="BX335" s="17"/>
      <c r="BY335" s="17"/>
      <c r="BZ335" s="14"/>
      <c r="CA335" s="14"/>
      <c r="CB335" s="14"/>
    </row>
    <row r="336" spans="7:80" x14ac:dyDescent="0.25">
      <c r="L336" s="7"/>
      <c r="M336" s="26"/>
      <c r="N336" s="26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6"/>
      <c r="AO336" s="6"/>
      <c r="AP336" s="6"/>
      <c r="AQ336" s="26"/>
      <c r="AR336" s="8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7"/>
      <c r="BU336" s="17"/>
      <c r="BV336" s="17"/>
      <c r="BW336" s="17"/>
      <c r="BX336" s="17"/>
      <c r="BY336" s="17"/>
      <c r="BZ336" s="14"/>
      <c r="CA336" s="14"/>
      <c r="CB336" s="14"/>
    </row>
    <row r="337" spans="12:80" x14ac:dyDescent="0.25">
      <c r="L337" s="7"/>
      <c r="M337" s="26"/>
      <c r="N337" s="26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6"/>
      <c r="AO337" s="6"/>
      <c r="AP337" s="6"/>
      <c r="AQ337" s="6"/>
      <c r="AR337" s="8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7"/>
      <c r="BU337" s="17"/>
      <c r="BV337" s="17"/>
      <c r="BW337" s="17"/>
      <c r="BX337" s="17"/>
      <c r="BY337" s="17"/>
      <c r="BZ337" s="14"/>
      <c r="CA337" s="14"/>
      <c r="CB337" s="14"/>
    </row>
    <row r="338" spans="12:80" x14ac:dyDescent="0.25">
      <c r="L338" s="7"/>
      <c r="M338" s="26"/>
      <c r="N338" s="26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6"/>
      <c r="AO338" s="6"/>
      <c r="AP338" s="6"/>
      <c r="AQ338" s="20"/>
      <c r="AR338" s="8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7"/>
      <c r="BU338" s="17"/>
      <c r="BV338" s="17"/>
      <c r="BW338" s="17"/>
      <c r="BX338" s="17"/>
      <c r="BY338" s="17"/>
      <c r="BZ338" s="14"/>
      <c r="CA338" s="14"/>
      <c r="CB338" s="14"/>
    </row>
    <row r="339" spans="12:80" x14ac:dyDescent="0.25">
      <c r="L339" s="7"/>
      <c r="M339" s="26"/>
      <c r="N339" s="26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6"/>
      <c r="AO339" s="6"/>
      <c r="AP339" s="6"/>
      <c r="AQ339" s="20"/>
      <c r="AR339" s="8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7"/>
      <c r="BU339" s="17"/>
      <c r="BV339" s="17"/>
      <c r="BW339" s="17"/>
      <c r="BX339" s="17"/>
      <c r="BY339" s="17"/>
      <c r="BZ339" s="14"/>
      <c r="CA339" s="14"/>
      <c r="CB339" s="14"/>
    </row>
    <row r="340" spans="12:80" x14ac:dyDescent="0.25">
      <c r="L340" s="7"/>
      <c r="M340" s="26"/>
      <c r="N340" s="26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6"/>
      <c r="AO340" s="6"/>
      <c r="AP340" s="6"/>
      <c r="AQ340" s="6"/>
      <c r="AR340" s="8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7"/>
      <c r="BU340" s="17"/>
      <c r="BV340" s="17"/>
      <c r="BW340" s="17"/>
      <c r="BX340" s="17"/>
      <c r="BY340" s="17"/>
      <c r="BZ340" s="14"/>
      <c r="CA340" s="14"/>
      <c r="CB340" s="14"/>
    </row>
    <row r="341" spans="12:80" x14ac:dyDescent="0.25">
      <c r="L341" s="7"/>
      <c r="M341" s="26"/>
      <c r="N341" s="26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6"/>
      <c r="AO341" s="6"/>
      <c r="AP341" s="6"/>
      <c r="AQ341" s="20"/>
      <c r="AR341" s="8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7"/>
      <c r="BU341" s="17"/>
      <c r="BV341" s="17"/>
      <c r="BW341" s="17"/>
      <c r="BX341" s="17"/>
      <c r="BY341" s="17"/>
      <c r="BZ341" s="14"/>
      <c r="CA341" s="14"/>
      <c r="CB341" s="14"/>
    </row>
    <row r="342" spans="12:80" x14ac:dyDescent="0.25">
      <c r="L342" s="7"/>
      <c r="M342" s="26"/>
      <c r="N342" s="26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6"/>
      <c r="AO342" s="6"/>
      <c r="AP342" s="6"/>
      <c r="AQ342" s="20"/>
      <c r="AR342" s="8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7"/>
      <c r="BU342" s="17"/>
      <c r="BV342" s="17"/>
      <c r="BW342" s="17"/>
      <c r="BX342" s="17"/>
      <c r="BY342" s="17"/>
      <c r="BZ342" s="14"/>
      <c r="CA342" s="14"/>
      <c r="CB342" s="14"/>
    </row>
    <row r="343" spans="12:80" x14ac:dyDescent="0.25">
      <c r="L343" s="7"/>
      <c r="M343" s="26"/>
      <c r="N343" s="26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6"/>
      <c r="AO343" s="6"/>
      <c r="AP343" s="6"/>
      <c r="AQ343" s="6"/>
      <c r="AR343" s="8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7"/>
      <c r="BU343" s="17"/>
      <c r="BV343" s="17"/>
      <c r="BW343" s="17"/>
      <c r="BX343" s="17"/>
      <c r="BY343" s="17"/>
      <c r="BZ343" s="14"/>
      <c r="CA343" s="14"/>
      <c r="CB343" s="14"/>
    </row>
    <row r="344" spans="12:80" x14ac:dyDescent="0.25">
      <c r="L344" s="7"/>
      <c r="M344" s="26"/>
      <c r="N344" s="26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6"/>
      <c r="AO344" s="6"/>
      <c r="AP344" s="6"/>
      <c r="AQ344" s="20"/>
      <c r="AR344" s="8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7"/>
      <c r="BU344" s="17"/>
      <c r="BV344" s="17"/>
      <c r="BW344" s="17"/>
      <c r="BX344" s="17"/>
      <c r="BY344" s="17"/>
      <c r="BZ344" s="14"/>
      <c r="CA344" s="14"/>
      <c r="CB344" s="14"/>
    </row>
    <row r="345" spans="12:80" x14ac:dyDescent="0.25">
      <c r="L345" s="7"/>
      <c r="M345" s="26"/>
      <c r="N345" s="26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6"/>
      <c r="AO345" s="6"/>
      <c r="AP345" s="6"/>
      <c r="AQ345" s="20"/>
      <c r="AR345" s="8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7"/>
      <c r="BU345" s="17"/>
      <c r="BV345" s="17"/>
      <c r="BW345" s="17"/>
      <c r="BX345" s="17"/>
      <c r="BY345" s="17"/>
      <c r="BZ345" s="14"/>
      <c r="CA345" s="14"/>
      <c r="CB345" s="14"/>
    </row>
    <row r="346" spans="12:80" x14ac:dyDescent="0.25">
      <c r="L346" s="7"/>
      <c r="M346" s="26"/>
      <c r="N346" s="26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6"/>
      <c r="AO346" s="6"/>
      <c r="AP346" s="6"/>
      <c r="AQ346" s="6"/>
      <c r="AR346" s="8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7"/>
      <c r="BU346" s="17"/>
      <c r="BV346" s="17"/>
      <c r="BW346" s="17"/>
      <c r="BX346" s="17"/>
      <c r="BY346" s="17"/>
      <c r="BZ346" s="14"/>
      <c r="CA346" s="14"/>
      <c r="CB346" s="14"/>
    </row>
    <row r="347" spans="12:80" x14ac:dyDescent="0.25">
      <c r="L347" s="7"/>
      <c r="M347" s="26"/>
      <c r="N347" s="26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6"/>
      <c r="AO347" s="6"/>
      <c r="AP347" s="6"/>
      <c r="AQ347" s="20"/>
      <c r="AR347" s="8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7"/>
      <c r="BU347" s="17"/>
      <c r="BV347" s="17"/>
      <c r="BW347" s="17"/>
      <c r="BX347" s="17"/>
      <c r="BY347" s="17"/>
      <c r="BZ347" s="14"/>
      <c r="CA347" s="14"/>
      <c r="CB347" s="14"/>
    </row>
    <row r="348" spans="12:80" x14ac:dyDescent="0.25">
      <c r="L348" s="7"/>
      <c r="M348" s="26"/>
      <c r="N348" s="26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6"/>
      <c r="AO348" s="6"/>
      <c r="AP348" s="6"/>
      <c r="AQ348" s="20"/>
      <c r="AR348" s="8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7"/>
      <c r="BU348" s="17"/>
      <c r="BV348" s="17"/>
      <c r="BW348" s="17"/>
      <c r="BX348" s="17"/>
      <c r="BY348" s="17"/>
      <c r="BZ348" s="14"/>
      <c r="CA348" s="14"/>
      <c r="CB348" s="14"/>
    </row>
    <row r="349" spans="12:80" x14ac:dyDescent="0.25">
      <c r="L349" s="7"/>
      <c r="M349" s="26"/>
      <c r="N349" s="26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6"/>
      <c r="AO349" s="6"/>
      <c r="AP349" s="6"/>
      <c r="AQ349" s="6"/>
      <c r="AR349" s="8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7"/>
      <c r="BU349" s="17"/>
      <c r="BV349" s="17"/>
      <c r="BW349" s="17"/>
      <c r="BX349" s="17"/>
      <c r="BY349" s="17"/>
      <c r="BZ349" s="14"/>
      <c r="CA349" s="14"/>
      <c r="CB349" s="14"/>
    </row>
    <row r="350" spans="12:80" x14ac:dyDescent="0.25">
      <c r="L350" s="7"/>
      <c r="M350" s="26"/>
      <c r="N350" s="26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6"/>
      <c r="AO350" s="6"/>
      <c r="AP350" s="6"/>
      <c r="AQ350" s="20"/>
      <c r="AR350" s="8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7"/>
      <c r="BU350" s="17"/>
      <c r="BV350" s="17"/>
      <c r="BW350" s="17"/>
      <c r="BX350" s="17"/>
      <c r="BY350" s="17"/>
      <c r="BZ350" s="14"/>
      <c r="CA350" s="14"/>
      <c r="CB350" s="14"/>
    </row>
    <row r="351" spans="12:80" x14ac:dyDescent="0.25">
      <c r="L351" s="7"/>
      <c r="M351" s="26"/>
      <c r="N351" s="26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6"/>
      <c r="AO351" s="6"/>
      <c r="AP351" s="6"/>
      <c r="AQ351" s="20"/>
      <c r="AR351" s="8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7"/>
      <c r="BU351" s="17"/>
      <c r="BV351" s="17"/>
      <c r="BW351" s="17"/>
      <c r="BX351" s="17"/>
      <c r="BY351" s="17"/>
      <c r="BZ351" s="14"/>
      <c r="CA351" s="14"/>
      <c r="CB351" s="14"/>
    </row>
    <row r="352" spans="12:80" x14ac:dyDescent="0.25">
      <c r="L352" s="7"/>
      <c r="M352" s="26"/>
      <c r="N352" s="26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6"/>
      <c r="AO352" s="6"/>
      <c r="AP352" s="6"/>
      <c r="AQ352" s="6"/>
      <c r="AR352" s="8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7"/>
      <c r="BU352" s="17"/>
      <c r="BV352" s="17"/>
      <c r="BW352" s="17"/>
      <c r="BX352" s="17"/>
      <c r="BY352" s="17"/>
      <c r="BZ352" s="14"/>
      <c r="CA352" s="14"/>
      <c r="CB352" s="14"/>
    </row>
    <row r="353" spans="12:80" x14ac:dyDescent="0.25">
      <c r="L353" s="7"/>
      <c r="M353" s="26"/>
      <c r="N353" s="26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6"/>
      <c r="AO353" s="6"/>
      <c r="AP353" s="6"/>
      <c r="AQ353" s="6"/>
      <c r="AR353" s="8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7"/>
      <c r="BU353" s="17"/>
      <c r="BV353" s="17"/>
      <c r="BW353" s="17"/>
      <c r="BX353" s="17"/>
      <c r="BY353" s="17"/>
      <c r="BZ353" s="14"/>
      <c r="CA353" s="14"/>
      <c r="CB353" s="14"/>
    </row>
    <row r="354" spans="12:80" x14ac:dyDescent="0.25">
      <c r="L354" s="7"/>
      <c r="M354" s="26"/>
      <c r="N354" s="26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6"/>
      <c r="AO354" s="6"/>
      <c r="AP354" s="6"/>
      <c r="AQ354" s="6"/>
      <c r="AR354" s="8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7"/>
      <c r="BU354" s="17"/>
      <c r="BV354" s="17"/>
      <c r="BW354" s="17"/>
      <c r="BX354" s="17"/>
      <c r="BY354" s="17"/>
      <c r="BZ354" s="14"/>
      <c r="CA354" s="14"/>
      <c r="CB354" s="14"/>
    </row>
    <row r="355" spans="12:80" x14ac:dyDescent="0.25">
      <c r="L355" s="7"/>
      <c r="M355" s="26"/>
      <c r="N355" s="26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6"/>
      <c r="AO355" s="6"/>
      <c r="AP355" s="6"/>
      <c r="AQ355" s="6"/>
      <c r="AR355" s="8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7"/>
      <c r="BU355" s="17"/>
      <c r="BV355" s="17"/>
      <c r="BW355" s="17"/>
      <c r="BX355" s="17"/>
      <c r="BY355" s="17"/>
      <c r="BZ355" s="14"/>
      <c r="CA355" s="14"/>
      <c r="CB355" s="14"/>
    </row>
    <row r="356" spans="12:80" x14ac:dyDescent="0.25">
      <c r="L356" s="7"/>
      <c r="M356" s="26"/>
      <c r="N356" s="26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6"/>
      <c r="AO356" s="6"/>
      <c r="AP356" s="6"/>
      <c r="AQ356" s="6"/>
      <c r="AR356" s="8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7"/>
      <c r="BU356" s="17"/>
      <c r="BV356" s="17"/>
      <c r="BW356" s="17"/>
      <c r="BX356" s="17"/>
      <c r="BY356" s="17"/>
      <c r="BZ356" s="14"/>
      <c r="CA356" s="14"/>
      <c r="CB356" s="14"/>
    </row>
    <row r="357" spans="12:80" x14ac:dyDescent="0.25">
      <c r="L357" s="7"/>
      <c r="M357" s="26"/>
      <c r="N357" s="26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6"/>
      <c r="AO357" s="6"/>
      <c r="AP357" s="6"/>
      <c r="AQ357" s="6"/>
      <c r="AR357" s="8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7"/>
      <c r="BU357" s="17"/>
      <c r="BV357" s="17"/>
      <c r="BW357" s="17"/>
      <c r="BX357" s="17"/>
      <c r="BY357" s="17"/>
      <c r="BZ357" s="14"/>
      <c r="CA357" s="14"/>
      <c r="CB357" s="14"/>
    </row>
    <row r="358" spans="12:80" x14ac:dyDescent="0.25">
      <c r="L358" s="7"/>
      <c r="M358" s="26"/>
      <c r="N358" s="26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6"/>
      <c r="AO358" s="6"/>
      <c r="AP358" s="6"/>
      <c r="AQ358" s="6"/>
      <c r="AR358" s="8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7"/>
      <c r="BU358" s="17"/>
      <c r="BV358" s="17"/>
      <c r="BW358" s="17"/>
      <c r="BX358" s="17"/>
      <c r="BY358" s="17"/>
      <c r="BZ358" s="14"/>
      <c r="CA358" s="14"/>
      <c r="CB358" s="14"/>
    </row>
    <row r="359" spans="12:80" x14ac:dyDescent="0.25">
      <c r="L359" s="7"/>
      <c r="M359" s="26"/>
      <c r="N359" s="26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6"/>
      <c r="AO359" s="6"/>
      <c r="AP359" s="6"/>
      <c r="AQ359" s="6"/>
      <c r="AR359" s="8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7"/>
      <c r="BU359" s="17"/>
      <c r="BV359" s="17"/>
      <c r="BW359" s="17"/>
      <c r="BX359" s="17"/>
      <c r="BY359" s="17"/>
      <c r="BZ359" s="14"/>
      <c r="CA359" s="14"/>
      <c r="CB359" s="14"/>
    </row>
    <row r="360" spans="12:80" x14ac:dyDescent="0.25">
      <c r="L360" s="7"/>
      <c r="M360" s="26"/>
      <c r="N360" s="26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6"/>
      <c r="AO360" s="6"/>
      <c r="AP360" s="6"/>
      <c r="AQ360" s="6"/>
      <c r="AR360" s="8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7"/>
      <c r="BU360" s="17"/>
      <c r="BV360" s="17"/>
      <c r="BW360" s="17"/>
      <c r="BX360" s="17"/>
      <c r="BY360" s="17"/>
      <c r="BZ360" s="14"/>
      <c r="CA360" s="14"/>
      <c r="CB360" s="14"/>
    </row>
    <row r="361" spans="12:80" x14ac:dyDescent="0.25">
      <c r="L361" s="7"/>
      <c r="M361" s="26"/>
      <c r="N361" s="26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6"/>
      <c r="AO361" s="6"/>
      <c r="AP361" s="6"/>
      <c r="AQ361" s="6"/>
      <c r="AR361" s="8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7"/>
      <c r="BU361" s="17"/>
      <c r="BV361" s="17"/>
      <c r="BW361" s="17"/>
      <c r="BX361" s="17"/>
      <c r="BY361" s="17"/>
      <c r="BZ361" s="14"/>
      <c r="CA361" s="14"/>
      <c r="CB361" s="14"/>
    </row>
    <row r="362" spans="12:80" x14ac:dyDescent="0.25">
      <c r="L362" s="7"/>
      <c r="M362" s="26"/>
      <c r="N362" s="26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6"/>
      <c r="AO362" s="6"/>
      <c r="AP362" s="6"/>
      <c r="AQ362" s="6"/>
      <c r="AR362" s="8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7"/>
      <c r="BU362" s="17"/>
      <c r="BV362" s="17"/>
      <c r="BW362" s="17"/>
      <c r="BX362" s="17"/>
      <c r="BY362" s="17"/>
      <c r="BZ362" s="14"/>
      <c r="CA362" s="14"/>
      <c r="CB362" s="14"/>
    </row>
    <row r="363" spans="12:80" x14ac:dyDescent="0.25">
      <c r="L363" s="7"/>
      <c r="M363" s="26"/>
      <c r="N363" s="26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6"/>
      <c r="AO363" s="6"/>
      <c r="AP363" s="6"/>
      <c r="AQ363" s="6"/>
      <c r="AR363" s="8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7"/>
      <c r="BU363" s="17"/>
      <c r="BV363" s="17"/>
      <c r="BW363" s="17"/>
      <c r="BX363" s="17"/>
      <c r="BY363" s="17"/>
      <c r="BZ363" s="14"/>
      <c r="CA363" s="14"/>
      <c r="CB363" s="14"/>
    </row>
    <row r="364" spans="12:80" x14ac:dyDescent="0.25">
      <c r="L364" s="7"/>
      <c r="M364" s="26"/>
      <c r="N364" s="26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6"/>
      <c r="AO364" s="6"/>
      <c r="AP364" s="6"/>
      <c r="AQ364" s="6"/>
      <c r="AR364" s="8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7"/>
      <c r="BU364" s="17"/>
      <c r="BV364" s="17"/>
      <c r="BW364" s="17"/>
      <c r="BX364" s="17"/>
      <c r="BY364" s="17"/>
      <c r="BZ364" s="14"/>
      <c r="CA364" s="14"/>
      <c r="CB364" s="14"/>
    </row>
    <row r="365" spans="12:80" x14ac:dyDescent="0.25">
      <c r="L365" s="7"/>
      <c r="M365" s="26"/>
      <c r="N365" s="26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6"/>
      <c r="AO365" s="6"/>
      <c r="AP365" s="6"/>
      <c r="AQ365" s="6"/>
      <c r="AR365" s="8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7"/>
      <c r="BU365" s="17"/>
      <c r="BV365" s="17"/>
      <c r="BW365" s="17"/>
      <c r="BX365" s="17"/>
      <c r="BY365" s="17"/>
      <c r="BZ365" s="14"/>
      <c r="CA365" s="14"/>
      <c r="CB365" s="14"/>
    </row>
    <row r="366" spans="12:80" x14ac:dyDescent="0.25">
      <c r="L366" s="7"/>
      <c r="M366" s="26"/>
      <c r="N366" s="26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6"/>
      <c r="AO366" s="6"/>
      <c r="AP366" s="6"/>
      <c r="AQ366" s="6"/>
      <c r="AR366" s="8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7"/>
      <c r="BU366" s="17"/>
      <c r="BV366" s="17"/>
      <c r="BW366" s="17"/>
      <c r="BX366" s="17"/>
      <c r="BY366" s="17"/>
      <c r="BZ366" s="14"/>
      <c r="CA366" s="14"/>
      <c r="CB366" s="14"/>
    </row>
    <row r="367" spans="12:80" x14ac:dyDescent="0.25">
      <c r="L367" s="7"/>
      <c r="M367" s="26"/>
      <c r="N367" s="26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6"/>
      <c r="AO367" s="6"/>
      <c r="AP367" s="6"/>
      <c r="AQ367" s="6"/>
      <c r="AR367" s="8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7"/>
      <c r="BU367" s="17"/>
      <c r="BV367" s="17"/>
      <c r="BW367" s="17"/>
      <c r="BX367" s="17"/>
      <c r="BY367" s="17"/>
      <c r="BZ367" s="14"/>
      <c r="CA367" s="14"/>
      <c r="CB367" s="14"/>
    </row>
    <row r="368" spans="12:80" x14ac:dyDescent="0.25">
      <c r="L368" s="7"/>
      <c r="M368" s="26"/>
      <c r="N368" s="26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6"/>
      <c r="AO368" s="6"/>
      <c r="AP368" s="6"/>
      <c r="AQ368" s="6"/>
      <c r="AR368" s="8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7"/>
      <c r="BU368" s="17"/>
      <c r="BV368" s="17"/>
      <c r="BW368" s="17"/>
      <c r="BX368" s="17"/>
      <c r="BY368" s="17"/>
      <c r="BZ368" s="14"/>
      <c r="CA368" s="14"/>
      <c r="CB368" s="14"/>
    </row>
    <row r="369" spans="12:80" x14ac:dyDescent="0.25">
      <c r="L369" s="7"/>
      <c r="M369" s="26"/>
      <c r="N369" s="26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6"/>
      <c r="AO369" s="6"/>
      <c r="AP369" s="6"/>
      <c r="AQ369" s="6"/>
      <c r="AR369" s="8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7"/>
      <c r="BU369" s="17"/>
      <c r="BV369" s="17"/>
      <c r="BW369" s="17"/>
      <c r="BX369" s="17"/>
      <c r="BY369" s="17"/>
      <c r="BZ369" s="14"/>
      <c r="CA369" s="14"/>
      <c r="CB369" s="14"/>
    </row>
    <row r="370" spans="12:80" x14ac:dyDescent="0.25">
      <c r="L370" s="7"/>
      <c r="M370" s="26"/>
      <c r="N370" s="26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6"/>
      <c r="AO370" s="6"/>
      <c r="AP370" s="6"/>
      <c r="AQ370" s="6"/>
      <c r="AR370" s="8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7"/>
      <c r="BU370" s="17"/>
      <c r="BV370" s="17"/>
      <c r="BW370" s="17"/>
      <c r="BX370" s="17"/>
      <c r="BY370" s="17"/>
      <c r="BZ370" s="14"/>
      <c r="CA370" s="14"/>
      <c r="CB370" s="14"/>
    </row>
    <row r="371" spans="12:80" x14ac:dyDescent="0.25">
      <c r="L371" s="7"/>
      <c r="M371" s="26"/>
      <c r="N371" s="26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6"/>
      <c r="AO371" s="6"/>
      <c r="AP371" s="6"/>
      <c r="AQ371" s="6"/>
      <c r="AR371" s="8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7"/>
      <c r="BU371" s="17"/>
      <c r="BV371" s="17"/>
      <c r="BW371" s="17"/>
      <c r="BX371" s="17"/>
      <c r="BY371" s="17"/>
      <c r="BZ371" s="14"/>
      <c r="CA371" s="14"/>
      <c r="CB371" s="14"/>
    </row>
    <row r="372" spans="12:80" x14ac:dyDescent="0.25">
      <c r="L372" s="7"/>
      <c r="M372" s="26"/>
      <c r="N372" s="26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6"/>
      <c r="AO372" s="6"/>
      <c r="AP372" s="6"/>
      <c r="AQ372" s="6"/>
      <c r="AR372" s="8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7"/>
      <c r="BU372" s="17"/>
      <c r="BV372" s="17"/>
      <c r="BW372" s="17"/>
      <c r="BX372" s="17"/>
      <c r="BY372" s="17"/>
      <c r="BZ372" s="14"/>
      <c r="CA372" s="14"/>
      <c r="CB372" s="14"/>
    </row>
    <row r="373" spans="12:80" x14ac:dyDescent="0.25">
      <c r="L373" s="7"/>
      <c r="M373" s="26"/>
      <c r="N373" s="26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6"/>
      <c r="AO373" s="6"/>
      <c r="AP373" s="6"/>
      <c r="AQ373" s="6"/>
      <c r="AR373" s="8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7"/>
      <c r="BU373" s="17"/>
      <c r="BV373" s="17"/>
      <c r="BW373" s="17"/>
      <c r="BX373" s="17"/>
      <c r="BY373" s="17"/>
      <c r="BZ373" s="14"/>
      <c r="CA373" s="14"/>
      <c r="CB373" s="14"/>
    </row>
    <row r="374" spans="12:80" x14ac:dyDescent="0.25">
      <c r="L374" s="7"/>
      <c r="M374" s="26"/>
      <c r="N374" s="26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6"/>
      <c r="AO374" s="6"/>
      <c r="AP374" s="6"/>
      <c r="AQ374" s="6"/>
      <c r="AR374" s="8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7"/>
      <c r="BU374" s="17"/>
      <c r="BV374" s="17"/>
      <c r="BW374" s="17"/>
      <c r="BX374" s="17"/>
      <c r="BY374" s="17"/>
      <c r="BZ374" s="14"/>
      <c r="CA374" s="14"/>
      <c r="CB374" s="14"/>
    </row>
    <row r="375" spans="12:80" x14ac:dyDescent="0.25">
      <c r="L375" s="7"/>
      <c r="M375" s="26"/>
      <c r="N375" s="26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6"/>
      <c r="AO375" s="6"/>
      <c r="AP375" s="6"/>
      <c r="AQ375" s="6"/>
      <c r="AR375" s="8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7"/>
      <c r="BU375" s="17"/>
      <c r="BV375" s="17"/>
      <c r="BW375" s="17"/>
      <c r="BX375" s="17"/>
      <c r="BY375" s="17"/>
      <c r="BZ375" s="14"/>
      <c r="CA375" s="14"/>
      <c r="CB375" s="14"/>
    </row>
    <row r="376" spans="12:80" x14ac:dyDescent="0.25">
      <c r="L376" s="7"/>
      <c r="M376" s="26"/>
      <c r="N376" s="26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6"/>
      <c r="AO376" s="6"/>
      <c r="AP376" s="6"/>
      <c r="AQ376" s="6"/>
      <c r="AR376" s="8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7"/>
      <c r="BU376" s="17"/>
      <c r="BV376" s="17"/>
      <c r="BW376" s="17"/>
      <c r="BX376" s="17"/>
      <c r="BY376" s="17"/>
      <c r="BZ376" s="14"/>
      <c r="CA376" s="14"/>
      <c r="CB376" s="14"/>
    </row>
    <row r="377" spans="12:80" x14ac:dyDescent="0.25">
      <c r="L377" s="7"/>
      <c r="M377" s="26"/>
      <c r="N377" s="26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6"/>
      <c r="AO377" s="6"/>
      <c r="AP377" s="6"/>
      <c r="AQ377" s="6"/>
      <c r="AR377" s="8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7"/>
      <c r="BU377" s="17"/>
      <c r="BV377" s="17"/>
      <c r="BW377" s="17"/>
      <c r="BX377" s="17"/>
      <c r="BY377" s="17"/>
      <c r="BZ377" s="14"/>
      <c r="CA377" s="14"/>
      <c r="CB377" s="14"/>
    </row>
    <row r="378" spans="12:80" x14ac:dyDescent="0.25">
      <c r="L378" s="7"/>
      <c r="M378" s="26"/>
      <c r="N378" s="26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6"/>
      <c r="AO378" s="6"/>
      <c r="AP378" s="6"/>
      <c r="AQ378" s="6"/>
      <c r="AR378" s="8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7"/>
      <c r="BU378" s="17"/>
      <c r="BV378" s="17"/>
      <c r="BW378" s="17"/>
      <c r="BX378" s="17"/>
      <c r="BY378" s="17"/>
      <c r="BZ378" s="14"/>
      <c r="CA378" s="14"/>
      <c r="CB378" s="14"/>
    </row>
    <row r="379" spans="12:80" x14ac:dyDescent="0.25">
      <c r="L379" s="7"/>
      <c r="M379" s="26"/>
      <c r="N379" s="26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6"/>
      <c r="AO379" s="6"/>
      <c r="AP379" s="6"/>
      <c r="AQ379" s="6"/>
      <c r="AR379" s="8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7"/>
      <c r="BU379" s="17"/>
      <c r="BV379" s="17"/>
      <c r="BW379" s="17"/>
      <c r="BX379" s="17"/>
      <c r="BY379" s="17"/>
      <c r="BZ379" s="14"/>
      <c r="CA379" s="14"/>
      <c r="CB379" s="14"/>
    </row>
    <row r="380" spans="12:80" x14ac:dyDescent="0.25">
      <c r="L380" s="7"/>
      <c r="M380" s="26"/>
      <c r="N380" s="26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6"/>
      <c r="AO380" s="6"/>
      <c r="AP380" s="6"/>
      <c r="AQ380" s="6"/>
      <c r="AR380" s="8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7"/>
      <c r="BU380" s="17"/>
      <c r="BV380" s="17"/>
      <c r="BW380" s="17"/>
      <c r="BX380" s="17"/>
      <c r="BY380" s="17"/>
      <c r="BZ380" s="14"/>
      <c r="CA380" s="14"/>
      <c r="CB380" s="14"/>
    </row>
    <row r="381" spans="12:80" x14ac:dyDescent="0.25">
      <c r="L381" s="7"/>
      <c r="M381" s="26"/>
      <c r="N381" s="26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6"/>
      <c r="AO381" s="6"/>
      <c r="AP381" s="6"/>
      <c r="AQ381" s="6"/>
      <c r="AR381" s="8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7"/>
      <c r="BU381" s="17"/>
      <c r="BV381" s="17"/>
      <c r="BW381" s="17"/>
      <c r="BX381" s="17"/>
      <c r="BY381" s="17"/>
      <c r="BZ381" s="14"/>
      <c r="CA381" s="14"/>
      <c r="CB381" s="14"/>
    </row>
    <row r="382" spans="12:80" x14ac:dyDescent="0.25">
      <c r="L382" s="7"/>
      <c r="M382" s="26"/>
      <c r="N382" s="26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6"/>
      <c r="AO382" s="6"/>
      <c r="AP382" s="6"/>
      <c r="AQ382" s="6"/>
      <c r="AR382" s="8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7"/>
      <c r="BU382" s="17"/>
      <c r="BV382" s="17"/>
      <c r="BW382" s="17"/>
      <c r="BX382" s="17"/>
      <c r="BY382" s="17"/>
      <c r="BZ382" s="14"/>
      <c r="CA382" s="14"/>
      <c r="CB382" s="14"/>
    </row>
    <row r="383" spans="12:80" x14ac:dyDescent="0.25">
      <c r="L383" s="7"/>
      <c r="M383" s="26"/>
      <c r="N383" s="26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6"/>
      <c r="AO383" s="6"/>
      <c r="AP383" s="6"/>
      <c r="AQ383" s="6"/>
      <c r="AR383" s="8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7"/>
      <c r="BU383" s="17"/>
      <c r="BV383" s="17"/>
      <c r="BW383" s="17"/>
      <c r="BX383" s="17"/>
      <c r="BY383" s="17"/>
      <c r="BZ383" s="14"/>
      <c r="CA383" s="14"/>
      <c r="CB383" s="14"/>
    </row>
    <row r="384" spans="12:80" x14ac:dyDescent="0.25">
      <c r="L384" s="7"/>
      <c r="M384" s="26"/>
      <c r="N384" s="26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6"/>
      <c r="AO384" s="6"/>
      <c r="AP384" s="6"/>
      <c r="AQ384" s="6"/>
      <c r="AR384" s="8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7"/>
      <c r="BU384" s="17"/>
      <c r="BV384" s="17"/>
      <c r="BW384" s="17"/>
      <c r="BX384" s="17"/>
      <c r="BY384" s="17"/>
      <c r="BZ384" s="14"/>
      <c r="CA384" s="14"/>
      <c r="CB384" s="14"/>
    </row>
    <row r="385" spans="12:80" x14ac:dyDescent="0.25">
      <c r="L385" s="7"/>
      <c r="M385" s="26"/>
      <c r="N385" s="26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6"/>
      <c r="AO385" s="6"/>
      <c r="AP385" s="6"/>
      <c r="AQ385" s="6"/>
      <c r="AR385" s="8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7"/>
      <c r="BU385" s="17"/>
      <c r="BV385" s="17"/>
      <c r="BW385" s="17"/>
      <c r="BX385" s="17"/>
      <c r="BY385" s="17"/>
      <c r="BZ385" s="14"/>
      <c r="CA385" s="14"/>
      <c r="CB385" s="14"/>
    </row>
    <row r="386" spans="12:80" x14ac:dyDescent="0.25">
      <c r="L386" s="7"/>
      <c r="M386" s="26"/>
      <c r="N386" s="26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6"/>
      <c r="AO386" s="6"/>
      <c r="AP386" s="6"/>
      <c r="AQ386" s="6"/>
      <c r="AR386" s="8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7"/>
      <c r="BU386" s="17"/>
      <c r="BV386" s="17"/>
      <c r="BW386" s="17"/>
      <c r="BX386" s="17"/>
      <c r="BY386" s="17"/>
      <c r="BZ386" s="14"/>
      <c r="CA386" s="14"/>
      <c r="CB386" s="14"/>
    </row>
    <row r="387" spans="12:80" x14ac:dyDescent="0.25">
      <c r="L387" s="7"/>
      <c r="M387" s="26"/>
      <c r="N387" s="26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6"/>
      <c r="AO387" s="6"/>
      <c r="AP387" s="6"/>
      <c r="AQ387" s="6"/>
      <c r="AR387" s="8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7"/>
      <c r="BU387" s="17"/>
      <c r="BV387" s="17"/>
      <c r="BW387" s="17"/>
      <c r="BX387" s="17"/>
      <c r="BY387" s="17"/>
      <c r="BZ387" s="14"/>
      <c r="CA387" s="14"/>
      <c r="CB387" s="14"/>
    </row>
    <row r="388" spans="12:80" x14ac:dyDescent="0.25">
      <c r="L388" s="7"/>
      <c r="M388" s="26"/>
      <c r="N388" s="26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6"/>
      <c r="AO388" s="6"/>
      <c r="AP388" s="6"/>
      <c r="AQ388" s="6"/>
      <c r="AR388" s="8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7"/>
      <c r="BU388" s="17"/>
      <c r="BV388" s="17"/>
      <c r="BW388" s="17"/>
      <c r="BX388" s="17"/>
      <c r="BY388" s="17"/>
      <c r="BZ388" s="14"/>
      <c r="CA388" s="14"/>
      <c r="CB388" s="14"/>
    </row>
    <row r="389" spans="12:80" x14ac:dyDescent="0.25">
      <c r="L389" s="7"/>
      <c r="M389" s="26"/>
      <c r="N389" s="26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6"/>
      <c r="AO389" s="6"/>
      <c r="AP389" s="6"/>
      <c r="AQ389" s="6"/>
      <c r="AR389" s="8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7"/>
      <c r="BU389" s="17"/>
      <c r="BV389" s="17"/>
      <c r="BW389" s="17"/>
      <c r="BX389" s="17"/>
      <c r="BY389" s="17"/>
      <c r="BZ389" s="14"/>
      <c r="CA389" s="14"/>
      <c r="CB389" s="14"/>
    </row>
    <row r="390" spans="12:80" x14ac:dyDescent="0.25">
      <c r="L390" s="7"/>
      <c r="M390" s="26"/>
      <c r="N390" s="26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6"/>
      <c r="AO390" s="6"/>
      <c r="AP390" s="6"/>
      <c r="AQ390" s="6"/>
      <c r="AR390" s="8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7"/>
      <c r="BU390" s="17"/>
      <c r="BV390" s="17"/>
      <c r="BW390" s="17"/>
      <c r="BX390" s="17"/>
      <c r="BY390" s="17"/>
      <c r="BZ390" s="14"/>
      <c r="CA390" s="14"/>
      <c r="CB390" s="14"/>
    </row>
    <row r="391" spans="12:80" x14ac:dyDescent="0.25">
      <c r="L391" s="7"/>
      <c r="M391" s="26"/>
      <c r="N391" s="26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6"/>
      <c r="AO391" s="6"/>
      <c r="AP391" s="6"/>
      <c r="AQ391" s="6"/>
      <c r="AR391" s="8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7"/>
      <c r="BU391" s="17"/>
      <c r="BV391" s="17"/>
      <c r="BW391" s="17"/>
      <c r="BX391" s="17"/>
      <c r="BY391" s="17"/>
      <c r="BZ391" s="14"/>
      <c r="CA391" s="14"/>
      <c r="CB391" s="14"/>
    </row>
    <row r="392" spans="12:80" x14ac:dyDescent="0.25">
      <c r="L392" s="7"/>
      <c r="M392" s="26"/>
      <c r="N392" s="26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6"/>
      <c r="AO392" s="6"/>
      <c r="AP392" s="6"/>
      <c r="AQ392" s="6"/>
      <c r="AR392" s="8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7"/>
      <c r="BU392" s="17"/>
      <c r="BV392" s="17"/>
      <c r="BW392" s="17"/>
      <c r="BX392" s="17"/>
      <c r="BY392" s="17"/>
      <c r="BZ392" s="14"/>
      <c r="CA392" s="14"/>
      <c r="CB392" s="14"/>
    </row>
    <row r="393" spans="12:80" x14ac:dyDescent="0.25">
      <c r="L393" s="7"/>
      <c r="M393" s="26"/>
      <c r="N393" s="26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6"/>
      <c r="AO393" s="6"/>
      <c r="AP393" s="6"/>
      <c r="AQ393" s="6"/>
      <c r="AR393" s="8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7"/>
      <c r="BU393" s="17"/>
      <c r="BV393" s="17"/>
      <c r="BW393" s="17"/>
      <c r="BX393" s="17"/>
      <c r="BY393" s="17"/>
      <c r="BZ393" s="14"/>
      <c r="CA393" s="14"/>
      <c r="CB393" s="14"/>
    </row>
    <row r="394" spans="12:80" x14ac:dyDescent="0.25">
      <c r="L394" s="7"/>
      <c r="M394" s="26"/>
      <c r="N394" s="26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6"/>
      <c r="AO394" s="6"/>
      <c r="AP394" s="6"/>
      <c r="AQ394" s="6"/>
      <c r="AR394" s="8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7"/>
      <c r="BU394" s="17"/>
      <c r="BV394" s="17"/>
      <c r="BW394" s="17"/>
      <c r="BX394" s="17"/>
      <c r="BY394" s="17"/>
      <c r="BZ394" s="14"/>
      <c r="CA394" s="14"/>
      <c r="CB394" s="14"/>
    </row>
    <row r="395" spans="12:80" x14ac:dyDescent="0.25">
      <c r="L395" s="7"/>
      <c r="M395" s="26"/>
      <c r="N395" s="26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6"/>
      <c r="AO395" s="6"/>
      <c r="AP395" s="6"/>
      <c r="AQ395" s="6"/>
      <c r="AR395" s="8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7"/>
      <c r="BU395" s="17"/>
      <c r="BV395" s="17"/>
      <c r="BW395" s="17"/>
      <c r="BX395" s="17"/>
      <c r="BY395" s="17"/>
      <c r="BZ395" s="14"/>
      <c r="CA395" s="14"/>
      <c r="CB395" s="14"/>
    </row>
    <row r="396" spans="12:80" x14ac:dyDescent="0.25">
      <c r="L396" s="7"/>
      <c r="M396" s="26"/>
      <c r="N396" s="26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6"/>
      <c r="AO396" s="6"/>
      <c r="AP396" s="6"/>
      <c r="AQ396" s="6"/>
      <c r="AR396" s="8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7"/>
      <c r="BU396" s="17"/>
      <c r="BV396" s="17"/>
      <c r="BW396" s="17"/>
      <c r="BX396" s="17"/>
      <c r="BY396" s="17"/>
      <c r="BZ396" s="14"/>
      <c r="CA396" s="14"/>
      <c r="CB396" s="14"/>
    </row>
    <row r="397" spans="12:80" x14ac:dyDescent="0.25">
      <c r="L397" s="7"/>
      <c r="M397" s="26"/>
      <c r="N397" s="26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6"/>
      <c r="AO397" s="6"/>
      <c r="AP397" s="6"/>
      <c r="AQ397" s="6"/>
      <c r="AR397" s="8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7"/>
      <c r="BU397" s="17"/>
      <c r="BV397" s="17"/>
      <c r="BW397" s="17"/>
      <c r="BX397" s="17"/>
      <c r="BY397" s="17"/>
      <c r="BZ397" s="14"/>
      <c r="CA397" s="14"/>
      <c r="CB397" s="14"/>
    </row>
    <row r="398" spans="12:80" x14ac:dyDescent="0.25">
      <c r="L398" s="7"/>
      <c r="M398" s="26"/>
      <c r="N398" s="26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6"/>
      <c r="AO398" s="6"/>
      <c r="AP398" s="6"/>
      <c r="AQ398" s="6"/>
      <c r="AR398" s="8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7"/>
      <c r="BU398" s="17"/>
      <c r="BV398" s="17"/>
      <c r="BW398" s="17"/>
      <c r="BX398" s="17"/>
      <c r="BY398" s="17"/>
      <c r="BZ398" s="14"/>
      <c r="CA398" s="14"/>
      <c r="CB398" s="14"/>
    </row>
    <row r="399" spans="12:80" x14ac:dyDescent="0.25">
      <c r="L399" s="7"/>
      <c r="M399" s="26"/>
      <c r="N399" s="26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6"/>
      <c r="AO399" s="6"/>
      <c r="AP399" s="6"/>
      <c r="AQ399" s="6"/>
      <c r="AR399" s="8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7"/>
      <c r="BU399" s="17"/>
      <c r="BV399" s="17"/>
      <c r="BW399" s="17"/>
      <c r="BX399" s="17"/>
      <c r="BY399" s="17"/>
      <c r="BZ399" s="14"/>
      <c r="CA399" s="14"/>
      <c r="CB399" s="14"/>
    </row>
    <row r="400" spans="12:80" x14ac:dyDescent="0.25">
      <c r="L400" s="7"/>
      <c r="M400" s="26"/>
      <c r="N400" s="26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6"/>
      <c r="AO400" s="6"/>
      <c r="AP400" s="6"/>
      <c r="AQ400" s="6"/>
      <c r="AR400" s="8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7"/>
      <c r="BU400" s="17"/>
      <c r="BV400" s="17"/>
      <c r="BW400" s="17"/>
      <c r="BX400" s="17"/>
      <c r="BY400" s="17"/>
      <c r="BZ400" s="14"/>
      <c r="CA400" s="14"/>
      <c r="CB400" s="14"/>
    </row>
    <row r="401" spans="12:80" x14ac:dyDescent="0.25">
      <c r="L401" s="7"/>
      <c r="M401" s="26"/>
      <c r="N401" s="26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6"/>
      <c r="AO401" s="6"/>
      <c r="AP401" s="6"/>
      <c r="AQ401" s="6"/>
      <c r="AR401" s="8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7"/>
      <c r="BU401" s="17"/>
      <c r="BV401" s="17"/>
      <c r="BW401" s="17"/>
      <c r="BX401" s="17"/>
      <c r="BY401" s="17"/>
      <c r="BZ401" s="14"/>
      <c r="CA401" s="14"/>
      <c r="CB401" s="14"/>
    </row>
    <row r="402" spans="12:80" x14ac:dyDescent="0.25">
      <c r="L402" s="7"/>
      <c r="M402" s="26"/>
      <c r="N402" s="26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6"/>
      <c r="AO402" s="6"/>
      <c r="AP402" s="6"/>
      <c r="AQ402" s="6"/>
      <c r="AR402" s="8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7"/>
      <c r="BU402" s="17"/>
      <c r="BV402" s="17"/>
      <c r="BW402" s="17"/>
      <c r="BX402" s="17"/>
      <c r="BY402" s="17"/>
      <c r="BZ402" s="14"/>
      <c r="CA402" s="14"/>
      <c r="CB402" s="14"/>
    </row>
    <row r="403" spans="12:80" x14ac:dyDescent="0.25">
      <c r="L403" s="7"/>
      <c r="M403" s="26"/>
      <c r="N403" s="26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6"/>
      <c r="AO403" s="6"/>
      <c r="AP403" s="6"/>
      <c r="AQ403" s="6"/>
      <c r="AR403" s="8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7"/>
      <c r="BU403" s="17"/>
      <c r="BV403" s="17"/>
      <c r="BW403" s="17"/>
      <c r="BX403" s="17"/>
      <c r="BY403" s="17"/>
      <c r="BZ403" s="14"/>
      <c r="CA403" s="14"/>
      <c r="CB403" s="14"/>
    </row>
    <row r="404" spans="12:80" x14ac:dyDescent="0.25">
      <c r="L404" s="7"/>
      <c r="M404" s="26"/>
      <c r="N404" s="26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6"/>
      <c r="AO404" s="6"/>
      <c r="AP404" s="6"/>
      <c r="AQ404" s="6"/>
      <c r="AR404" s="8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7"/>
      <c r="BU404" s="17"/>
      <c r="BV404" s="17"/>
      <c r="BW404" s="17"/>
      <c r="BX404" s="17"/>
      <c r="BY404" s="17"/>
      <c r="BZ404" s="14"/>
      <c r="CA404" s="14"/>
      <c r="CB404" s="14"/>
    </row>
    <row r="405" spans="12:80" x14ac:dyDescent="0.25">
      <c r="L405" s="7"/>
      <c r="M405" s="26"/>
      <c r="N405" s="26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6"/>
      <c r="AO405" s="6"/>
      <c r="AP405" s="6"/>
      <c r="AQ405" s="6"/>
      <c r="AR405" s="8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7"/>
      <c r="BU405" s="17"/>
      <c r="BV405" s="17"/>
      <c r="BW405" s="17"/>
      <c r="BX405" s="17"/>
      <c r="BY405" s="17"/>
      <c r="BZ405" s="14"/>
      <c r="CA405" s="14"/>
      <c r="CB405" s="14"/>
    </row>
    <row r="406" spans="12:80" x14ac:dyDescent="0.25">
      <c r="L406" s="7"/>
      <c r="M406" s="26"/>
      <c r="N406" s="26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6"/>
      <c r="AO406" s="6"/>
      <c r="AP406" s="6"/>
      <c r="AQ406" s="6"/>
      <c r="AR406" s="8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7"/>
      <c r="BU406" s="17"/>
      <c r="BV406" s="17"/>
      <c r="BW406" s="17"/>
      <c r="BX406" s="17"/>
      <c r="BY406" s="17"/>
      <c r="BZ406" s="14"/>
      <c r="CA406" s="14"/>
      <c r="CB406" s="14"/>
    </row>
    <row r="407" spans="12:80" x14ac:dyDescent="0.25">
      <c r="L407" s="7"/>
      <c r="M407" s="26"/>
      <c r="N407" s="26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6"/>
      <c r="AO407" s="6"/>
      <c r="AP407" s="6"/>
      <c r="AQ407" s="6"/>
      <c r="AR407" s="8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7"/>
      <c r="BU407" s="17"/>
      <c r="BV407" s="17"/>
      <c r="BW407" s="17"/>
      <c r="BX407" s="17"/>
      <c r="BY407" s="17"/>
      <c r="BZ407" s="14"/>
      <c r="CA407" s="14"/>
      <c r="CB407" s="14"/>
    </row>
    <row r="408" spans="12:80" x14ac:dyDescent="0.25">
      <c r="L408" s="7"/>
      <c r="M408" s="26"/>
      <c r="N408" s="26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6"/>
      <c r="AO408" s="6"/>
      <c r="AP408" s="6"/>
      <c r="AQ408" s="6"/>
      <c r="AR408" s="8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7"/>
      <c r="BU408" s="17"/>
      <c r="BV408" s="17"/>
      <c r="BW408" s="17"/>
      <c r="BX408" s="17"/>
      <c r="BY408" s="17"/>
      <c r="BZ408" s="14"/>
      <c r="CA408" s="14"/>
      <c r="CB408" s="14"/>
    </row>
    <row r="409" spans="12:80" x14ac:dyDescent="0.25">
      <c r="L409" s="7"/>
      <c r="M409" s="26"/>
      <c r="N409" s="26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6"/>
      <c r="AO409" s="6"/>
      <c r="AP409" s="6"/>
      <c r="AQ409" s="6"/>
      <c r="AR409" s="8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7"/>
      <c r="BU409" s="17"/>
      <c r="BV409" s="17"/>
      <c r="BW409" s="17"/>
      <c r="BX409" s="17"/>
      <c r="BY409" s="17"/>
      <c r="BZ409" s="14"/>
      <c r="CA409" s="14"/>
      <c r="CB409" s="14"/>
    </row>
    <row r="410" spans="12:80" x14ac:dyDescent="0.25">
      <c r="L410" s="7"/>
      <c r="M410" s="26"/>
      <c r="N410" s="26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6"/>
      <c r="AO410" s="6"/>
      <c r="AP410" s="6"/>
      <c r="AQ410" s="6"/>
      <c r="AR410" s="8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7"/>
      <c r="BU410" s="17"/>
      <c r="BV410" s="17"/>
      <c r="BW410" s="17"/>
      <c r="BX410" s="17"/>
      <c r="BY410" s="17"/>
      <c r="BZ410" s="14"/>
      <c r="CA410" s="14"/>
      <c r="CB410" s="14"/>
    </row>
    <row r="411" spans="12:80" x14ac:dyDescent="0.25">
      <c r="L411" s="7"/>
      <c r="M411" s="26"/>
      <c r="N411" s="26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6"/>
      <c r="AO411" s="6"/>
      <c r="AP411" s="6"/>
      <c r="AQ411" s="6"/>
      <c r="AR411" s="8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</row>
    <row r="412" spans="12:80" x14ac:dyDescent="0.25">
      <c r="L412" s="7"/>
      <c r="M412" s="26"/>
      <c r="N412" s="26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6"/>
      <c r="AO412" s="6"/>
      <c r="AP412" s="6"/>
      <c r="AQ412" s="6"/>
      <c r="AR412" s="8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</row>
    <row r="413" spans="12:80" x14ac:dyDescent="0.25">
      <c r="L413" s="7"/>
      <c r="M413" s="26"/>
      <c r="N413" s="26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6"/>
      <c r="AO413" s="6"/>
      <c r="AP413" s="6"/>
      <c r="AQ413" s="6"/>
      <c r="AR413" s="8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</row>
    <row r="414" spans="12:80" x14ac:dyDescent="0.25">
      <c r="L414" s="7"/>
      <c r="M414" s="26"/>
      <c r="N414" s="26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6"/>
      <c r="AO414" s="6"/>
      <c r="AP414" s="6"/>
      <c r="AQ414" s="6"/>
      <c r="AR414" s="8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</row>
    <row r="415" spans="12:80" x14ac:dyDescent="0.25">
      <c r="L415" s="7"/>
      <c r="M415" s="26"/>
      <c r="N415" s="26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6"/>
      <c r="AO415" s="6"/>
      <c r="AP415" s="6"/>
      <c r="AQ415" s="6"/>
      <c r="AR415" s="8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</row>
    <row r="416" spans="12:80" x14ac:dyDescent="0.25">
      <c r="L416" s="7"/>
      <c r="M416" s="26"/>
      <c r="N416" s="26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6"/>
      <c r="AO416" s="6"/>
      <c r="AP416" s="6"/>
      <c r="AQ416" s="6"/>
      <c r="AR416" s="8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</row>
    <row r="417" spans="12:71" x14ac:dyDescent="0.25">
      <c r="L417" s="7"/>
      <c r="M417" s="26"/>
      <c r="N417" s="26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6"/>
      <c r="AO417" s="6"/>
      <c r="AP417" s="6"/>
      <c r="AQ417" s="6"/>
      <c r="AR417" s="8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</row>
    <row r="418" spans="12:71" x14ac:dyDescent="0.25">
      <c r="L418" s="7"/>
      <c r="M418" s="26"/>
      <c r="N418" s="26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6"/>
      <c r="AO418" s="6"/>
      <c r="AP418" s="6"/>
      <c r="AQ418" s="6"/>
      <c r="AR418" s="8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</row>
    <row r="419" spans="12:71" x14ac:dyDescent="0.25">
      <c r="L419" s="7"/>
      <c r="M419" s="26"/>
      <c r="N419" s="26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6"/>
      <c r="AO419" s="6"/>
      <c r="AP419" s="6"/>
      <c r="AQ419" s="6"/>
      <c r="AR419" s="8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</row>
    <row r="420" spans="12:71" x14ac:dyDescent="0.25">
      <c r="L420" s="7"/>
      <c r="M420" s="26"/>
      <c r="N420" s="26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6"/>
      <c r="AO420" s="6"/>
      <c r="AP420" s="6"/>
      <c r="AQ420" s="6"/>
      <c r="AR420" s="8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</row>
    <row r="421" spans="12:71" x14ac:dyDescent="0.25">
      <c r="L421" s="7"/>
      <c r="M421" s="26"/>
      <c r="N421" s="26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6"/>
      <c r="AO421" s="6"/>
      <c r="AP421" s="6"/>
      <c r="AQ421" s="6"/>
      <c r="AR421" s="8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</row>
    <row r="422" spans="12:71" x14ac:dyDescent="0.25">
      <c r="L422" s="7"/>
      <c r="M422" s="26"/>
      <c r="N422" s="26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6"/>
      <c r="AO422" s="6"/>
      <c r="AP422" s="6"/>
      <c r="AQ422" s="6"/>
      <c r="AR422" s="8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</row>
    <row r="423" spans="12:71" x14ac:dyDescent="0.25">
      <c r="L423" s="7"/>
      <c r="M423" s="26"/>
      <c r="N423" s="26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6"/>
      <c r="AO423" s="6"/>
      <c r="AP423" s="6"/>
      <c r="AQ423" s="6"/>
      <c r="AR423" s="8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</row>
    <row r="424" spans="12:71" x14ac:dyDescent="0.25">
      <c r="L424" s="7"/>
      <c r="M424" s="26"/>
      <c r="N424" s="26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6"/>
      <c r="AO424" s="6"/>
      <c r="AP424" s="6"/>
      <c r="AQ424" s="6"/>
      <c r="AR424" s="8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</row>
    <row r="425" spans="12:71" x14ac:dyDescent="0.25">
      <c r="L425" s="7"/>
      <c r="M425" s="26"/>
      <c r="N425" s="26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6"/>
      <c r="AO425" s="6"/>
      <c r="AP425" s="6"/>
      <c r="AQ425" s="6"/>
      <c r="AR425" s="8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</row>
    <row r="426" spans="12:71" x14ac:dyDescent="0.25">
      <c r="L426" s="7"/>
      <c r="M426" s="26"/>
      <c r="N426" s="26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6"/>
      <c r="AO426" s="6"/>
      <c r="AP426" s="6"/>
      <c r="AQ426" s="6"/>
      <c r="AR426" s="8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</row>
    <row r="427" spans="12:71" x14ac:dyDescent="0.25">
      <c r="L427" s="7"/>
      <c r="M427" s="26"/>
      <c r="N427" s="26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6"/>
      <c r="AO427" s="6"/>
      <c r="AP427" s="6"/>
      <c r="AQ427" s="6"/>
      <c r="AR427" s="8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</row>
    <row r="428" spans="12:71" x14ac:dyDescent="0.25">
      <c r="L428" s="7"/>
      <c r="M428" s="26"/>
      <c r="N428" s="26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6"/>
      <c r="AO428" s="6"/>
      <c r="AP428" s="6"/>
      <c r="AQ428" s="6"/>
      <c r="AR428" s="8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</row>
    <row r="429" spans="12:71" x14ac:dyDescent="0.25">
      <c r="L429" s="7"/>
      <c r="M429" s="26"/>
      <c r="N429" s="26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6"/>
      <c r="AO429" s="6"/>
      <c r="AP429" s="6"/>
      <c r="AQ429" s="6"/>
      <c r="AR429" s="8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</row>
    <row r="430" spans="12:71" x14ac:dyDescent="0.25">
      <c r="L430" s="7"/>
      <c r="M430" s="26"/>
      <c r="N430" s="26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6"/>
      <c r="AO430" s="6"/>
      <c r="AP430" s="6"/>
      <c r="AQ430" s="6"/>
      <c r="AR430" s="8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</row>
    <row r="431" spans="12:71" x14ac:dyDescent="0.25">
      <c r="L431" s="7"/>
      <c r="M431" s="26"/>
      <c r="N431" s="26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6"/>
      <c r="AO431" s="6"/>
      <c r="AP431" s="6"/>
      <c r="AQ431" s="6"/>
      <c r="AR431" s="8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</row>
    <row r="432" spans="12:71" x14ac:dyDescent="0.25">
      <c r="L432" s="7"/>
      <c r="M432" s="26"/>
      <c r="N432" s="26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6"/>
      <c r="AO432" s="6"/>
      <c r="AP432" s="6"/>
      <c r="AQ432" s="6"/>
      <c r="AR432" s="8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</row>
    <row r="433" spans="12:71" x14ac:dyDescent="0.25">
      <c r="L433" s="7"/>
      <c r="M433" s="26"/>
      <c r="N433" s="26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6"/>
      <c r="AO433" s="6"/>
      <c r="AP433" s="6"/>
      <c r="AQ433" s="6"/>
      <c r="AR433" s="8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</row>
    <row r="434" spans="12:71" x14ac:dyDescent="0.25">
      <c r="L434" s="7"/>
      <c r="M434" s="26"/>
      <c r="N434" s="26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6"/>
      <c r="AO434" s="6"/>
      <c r="AP434" s="6"/>
      <c r="AQ434" s="6"/>
      <c r="AR434" s="8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</row>
    <row r="435" spans="12:71" x14ac:dyDescent="0.25">
      <c r="L435" s="7"/>
      <c r="M435" s="26"/>
      <c r="N435" s="26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6"/>
      <c r="AO435" s="6"/>
      <c r="AP435" s="6"/>
      <c r="AQ435" s="6"/>
      <c r="AR435" s="8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</row>
    <row r="436" spans="12:71" x14ac:dyDescent="0.25">
      <c r="L436" s="7"/>
      <c r="M436" s="26"/>
      <c r="N436" s="26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6"/>
      <c r="AO436" s="6"/>
      <c r="AP436" s="6"/>
      <c r="AQ436" s="6"/>
      <c r="AR436" s="8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</row>
    <row r="437" spans="12:71" x14ac:dyDescent="0.25">
      <c r="L437" s="7"/>
      <c r="M437" s="26"/>
      <c r="N437" s="26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6"/>
      <c r="AO437" s="6"/>
      <c r="AP437" s="6"/>
      <c r="AQ437" s="6"/>
      <c r="AR437" s="8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</row>
    <row r="438" spans="12:71" x14ac:dyDescent="0.25">
      <c r="L438" s="7"/>
      <c r="M438" s="26"/>
      <c r="N438" s="26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6"/>
      <c r="AO438" s="6"/>
      <c r="AP438" s="6"/>
      <c r="AQ438" s="6"/>
      <c r="AR438" s="8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</row>
    <row r="439" spans="12:71" x14ac:dyDescent="0.25">
      <c r="L439" s="7"/>
      <c r="M439" s="26"/>
      <c r="N439" s="26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6"/>
      <c r="AO439" s="6"/>
      <c r="AP439" s="6"/>
      <c r="AQ439" s="6"/>
      <c r="AR439" s="8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</row>
    <row r="440" spans="12:71" x14ac:dyDescent="0.25">
      <c r="L440" s="7"/>
      <c r="M440" s="26"/>
      <c r="N440" s="26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6"/>
      <c r="AO440" s="6"/>
      <c r="AP440" s="6"/>
      <c r="AQ440" s="6"/>
      <c r="AR440" s="8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</row>
    <row r="441" spans="12:71" x14ac:dyDescent="0.25">
      <c r="L441" s="7"/>
      <c r="M441" s="26"/>
      <c r="N441" s="26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6"/>
      <c r="AO441" s="6"/>
      <c r="AP441" s="6"/>
      <c r="AQ441" s="6"/>
      <c r="AR441" s="8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</row>
    <row r="442" spans="12:71" x14ac:dyDescent="0.25">
      <c r="L442" s="7"/>
      <c r="M442" s="26"/>
      <c r="N442" s="26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6"/>
      <c r="AO442" s="6"/>
      <c r="AP442" s="6"/>
      <c r="AQ442" s="6"/>
      <c r="AR442" s="8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</row>
    <row r="443" spans="12:71" x14ac:dyDescent="0.25">
      <c r="L443" s="7"/>
      <c r="M443" s="26"/>
      <c r="N443" s="26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6"/>
      <c r="AO443" s="6"/>
      <c r="AP443" s="6"/>
      <c r="AQ443" s="6"/>
      <c r="AR443" s="8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</row>
    <row r="444" spans="12:71" x14ac:dyDescent="0.25">
      <c r="L444" s="7"/>
      <c r="M444" s="26"/>
      <c r="N444" s="26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6"/>
      <c r="AO444" s="6"/>
      <c r="AP444" s="6"/>
      <c r="AQ444" s="6"/>
      <c r="AR444" s="8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</row>
    <row r="445" spans="12:71" x14ac:dyDescent="0.25">
      <c r="L445" s="7"/>
      <c r="M445" s="26"/>
      <c r="N445" s="26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6"/>
      <c r="AO445" s="6"/>
      <c r="AP445" s="6"/>
      <c r="AQ445" s="6"/>
      <c r="AR445" s="8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</row>
    <row r="446" spans="12:71" x14ac:dyDescent="0.25">
      <c r="L446" s="7"/>
      <c r="M446" s="26"/>
      <c r="N446" s="26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6"/>
      <c r="AO446" s="6"/>
      <c r="AP446" s="6"/>
      <c r="AQ446" s="6"/>
      <c r="AR446" s="8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</row>
    <row r="447" spans="12:71" x14ac:dyDescent="0.25">
      <c r="L447" s="7"/>
      <c r="M447" s="26"/>
      <c r="N447" s="26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6"/>
      <c r="AO447" s="6"/>
      <c r="AP447" s="6"/>
      <c r="AQ447" s="6"/>
      <c r="AR447" s="8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</row>
    <row r="448" spans="12:71" x14ac:dyDescent="0.25">
      <c r="L448" s="7"/>
      <c r="M448" s="26"/>
      <c r="N448" s="26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6"/>
      <c r="AO448" s="6"/>
      <c r="AP448" s="6"/>
      <c r="AQ448" s="6"/>
      <c r="AR448" s="8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</row>
    <row r="449" spans="12:71" x14ac:dyDescent="0.25">
      <c r="L449" s="7"/>
      <c r="M449" s="26"/>
      <c r="N449" s="26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6"/>
      <c r="AO449" s="6"/>
      <c r="AP449" s="6"/>
      <c r="AQ449" s="6"/>
      <c r="AR449" s="8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</row>
    <row r="450" spans="12:71" x14ac:dyDescent="0.25">
      <c r="L450" s="7"/>
      <c r="M450" s="26"/>
      <c r="N450" s="26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6"/>
      <c r="AO450" s="6"/>
      <c r="AP450" s="6"/>
      <c r="AQ450" s="6"/>
      <c r="AR450" s="8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</row>
    <row r="451" spans="12:71" x14ac:dyDescent="0.25">
      <c r="L451" s="7"/>
      <c r="M451" s="26"/>
      <c r="N451" s="26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6"/>
      <c r="AO451" s="6"/>
      <c r="AP451" s="6"/>
      <c r="AQ451" s="6"/>
      <c r="AR451" s="8"/>
    </row>
    <row r="452" spans="12:71" x14ac:dyDescent="0.25">
      <c r="L452" s="7"/>
      <c r="M452" s="26"/>
      <c r="N452" s="26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6"/>
      <c r="AO452" s="6"/>
      <c r="AP452" s="6"/>
      <c r="AQ452" s="6"/>
      <c r="AR452" s="8"/>
    </row>
    <row r="453" spans="12:71" x14ac:dyDescent="0.25">
      <c r="L453" s="7"/>
      <c r="M453" s="26"/>
      <c r="N453" s="26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6"/>
      <c r="AO453" s="6"/>
      <c r="AP453" s="6"/>
      <c r="AQ453" s="6"/>
      <c r="AR453" s="8"/>
    </row>
    <row r="454" spans="12:71" x14ac:dyDescent="0.25">
      <c r="L454" s="7"/>
      <c r="M454" s="26"/>
      <c r="N454" s="26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6"/>
      <c r="AO454" s="6"/>
      <c r="AP454" s="6"/>
      <c r="AQ454" s="6"/>
      <c r="AR454" s="8"/>
    </row>
    <row r="455" spans="12:71" x14ac:dyDescent="0.25">
      <c r="L455" s="7"/>
      <c r="M455" s="26"/>
      <c r="N455" s="26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6"/>
      <c r="AO455" s="6"/>
      <c r="AP455" s="6"/>
      <c r="AQ455" s="6"/>
      <c r="AR455" s="8"/>
    </row>
    <row r="456" spans="12:71" x14ac:dyDescent="0.25">
      <c r="L456" s="7"/>
      <c r="M456" s="26"/>
      <c r="N456" s="26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6"/>
      <c r="AO456" s="6"/>
      <c r="AP456" s="6"/>
      <c r="AQ456" s="6"/>
      <c r="AR456" s="8"/>
    </row>
    <row r="457" spans="12:71" x14ac:dyDescent="0.25">
      <c r="L457" s="7"/>
      <c r="M457" s="26"/>
      <c r="N457" s="26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6"/>
      <c r="AO457" s="6"/>
      <c r="AP457" s="6"/>
      <c r="AQ457" s="6"/>
      <c r="AR457" s="8"/>
    </row>
    <row r="458" spans="12:71" x14ac:dyDescent="0.25">
      <c r="L458" s="7"/>
      <c r="M458" s="26"/>
      <c r="N458" s="26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6"/>
      <c r="AO458" s="6"/>
      <c r="AP458" s="6"/>
      <c r="AQ458" s="6"/>
      <c r="AR458" s="8"/>
    </row>
    <row r="459" spans="12:71" x14ac:dyDescent="0.25">
      <c r="L459" s="7"/>
      <c r="M459" s="26"/>
      <c r="N459" s="26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6"/>
      <c r="AO459" s="6"/>
      <c r="AP459" s="6"/>
      <c r="AQ459" s="6"/>
      <c r="AR459" s="8"/>
    </row>
    <row r="460" spans="12:71" x14ac:dyDescent="0.25">
      <c r="L460" s="7"/>
      <c r="M460" s="26"/>
      <c r="N460" s="26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6"/>
      <c r="AO460" s="6"/>
      <c r="AP460" s="6"/>
      <c r="AQ460" s="6"/>
      <c r="AR460" s="8"/>
    </row>
    <row r="461" spans="12:71" x14ac:dyDescent="0.25">
      <c r="L461" s="7"/>
      <c r="M461" s="26"/>
      <c r="N461" s="26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6"/>
      <c r="AO461" s="6"/>
      <c r="AP461" s="6"/>
      <c r="AQ461" s="6"/>
      <c r="AR461" s="8"/>
    </row>
    <row r="462" spans="12:71" x14ac:dyDescent="0.25">
      <c r="L462" s="7"/>
      <c r="M462" s="26"/>
      <c r="N462" s="26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6"/>
      <c r="AO462" s="6"/>
      <c r="AP462" s="6"/>
      <c r="AQ462" s="6"/>
      <c r="AR462" s="8"/>
    </row>
    <row r="463" spans="12:71" x14ac:dyDescent="0.25">
      <c r="L463" s="7"/>
      <c r="M463" s="26"/>
      <c r="N463" s="26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6"/>
      <c r="AO463" s="6"/>
      <c r="AP463" s="6"/>
      <c r="AQ463" s="6"/>
      <c r="AR463" s="8"/>
    </row>
    <row r="464" spans="12:71" x14ac:dyDescent="0.25">
      <c r="L464" s="7"/>
      <c r="M464" s="26"/>
      <c r="N464" s="26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6"/>
      <c r="AO464" s="6"/>
      <c r="AP464" s="6"/>
      <c r="AQ464" s="6"/>
      <c r="AR464" s="8"/>
    </row>
    <row r="465" spans="12:44" x14ac:dyDescent="0.25">
      <c r="L465" s="7"/>
      <c r="M465" s="26"/>
      <c r="N465" s="26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6"/>
      <c r="AO465" s="6"/>
      <c r="AP465" s="6"/>
      <c r="AQ465" s="6"/>
      <c r="AR465" s="8"/>
    </row>
    <row r="466" spans="12:44" x14ac:dyDescent="0.25">
      <c r="L466" s="7"/>
      <c r="M466" s="26"/>
      <c r="N466" s="26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6"/>
      <c r="AO466" s="6"/>
      <c r="AP466" s="6"/>
      <c r="AQ466" s="6"/>
      <c r="AR466" s="8"/>
    </row>
    <row r="467" spans="12:44" x14ac:dyDescent="0.25">
      <c r="L467" s="7"/>
      <c r="M467" s="26"/>
      <c r="N467" s="26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6"/>
      <c r="AO467" s="6"/>
      <c r="AP467" s="6"/>
      <c r="AQ467" s="6"/>
      <c r="AR467" s="8"/>
    </row>
    <row r="468" spans="12:44" x14ac:dyDescent="0.25">
      <c r="L468" s="7"/>
      <c r="M468" s="26"/>
      <c r="N468" s="26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6"/>
      <c r="AO468" s="6"/>
      <c r="AP468" s="6"/>
      <c r="AQ468" s="6"/>
      <c r="AR468" s="8"/>
    </row>
    <row r="469" spans="12:44" x14ac:dyDescent="0.25">
      <c r="L469" s="7"/>
      <c r="M469" s="26"/>
      <c r="N469" s="26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6"/>
      <c r="AO469" s="6"/>
      <c r="AP469" s="6"/>
      <c r="AQ469" s="6"/>
      <c r="AR469" s="8"/>
    </row>
    <row r="470" spans="12:44" x14ac:dyDescent="0.25">
      <c r="L470" s="7"/>
      <c r="M470" s="26"/>
      <c r="N470" s="26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6"/>
      <c r="AO470" s="6"/>
      <c r="AP470" s="6"/>
      <c r="AQ470" s="6"/>
      <c r="AR470" s="8"/>
    </row>
    <row r="471" spans="12:44" x14ac:dyDescent="0.25">
      <c r="L471" s="7"/>
      <c r="M471" s="26"/>
      <c r="N471" s="26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6"/>
      <c r="AO471" s="6"/>
    </row>
    <row r="472" spans="12:44" x14ac:dyDescent="0.25">
      <c r="L472" s="7"/>
      <c r="M472" s="26"/>
      <c r="N472" s="26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6"/>
      <c r="AO472" s="6"/>
    </row>
    <row r="473" spans="12:44" x14ac:dyDescent="0.25">
      <c r="L473" s="7"/>
      <c r="M473" s="26"/>
      <c r="N473" s="26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6"/>
      <c r="AO473" s="6"/>
    </row>
    <row r="474" spans="12:44" x14ac:dyDescent="0.25">
      <c r="L474" s="7"/>
      <c r="M474" s="26"/>
      <c r="N474" s="26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6"/>
      <c r="AO474" s="6"/>
    </row>
    <row r="475" spans="12:44" x14ac:dyDescent="0.25">
      <c r="L475" s="7"/>
      <c r="M475" s="26"/>
      <c r="N475" s="26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6"/>
      <c r="AO475" s="6"/>
    </row>
    <row r="476" spans="12:44" x14ac:dyDescent="0.25">
      <c r="L476" s="7"/>
      <c r="M476" s="26"/>
      <c r="N476" s="26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6"/>
      <c r="AO476" s="6"/>
    </row>
    <row r="477" spans="12:44" x14ac:dyDescent="0.25">
      <c r="L477" s="7"/>
      <c r="M477" s="26"/>
      <c r="N477" s="26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6"/>
      <c r="AO477" s="6"/>
    </row>
    <row r="478" spans="12:44" x14ac:dyDescent="0.25">
      <c r="L478" s="7"/>
      <c r="M478" s="26"/>
      <c r="N478" s="26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6"/>
      <c r="AO478" s="6"/>
    </row>
    <row r="479" spans="12:44" x14ac:dyDescent="0.25">
      <c r="L479" s="7"/>
      <c r="M479" s="26"/>
      <c r="N479" s="26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6"/>
      <c r="AO479" s="6"/>
    </row>
    <row r="480" spans="12:44" x14ac:dyDescent="0.25">
      <c r="L480" s="7"/>
      <c r="M480" s="26"/>
      <c r="N480" s="26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6"/>
      <c r="AO480" s="6"/>
    </row>
    <row r="481" spans="12:41" x14ac:dyDescent="0.25">
      <c r="L481" s="7"/>
      <c r="M481" s="26"/>
      <c r="N481" s="26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6"/>
      <c r="AO481" s="6"/>
    </row>
    <row r="482" spans="12:41" x14ac:dyDescent="0.25">
      <c r="L482" s="7"/>
      <c r="M482" s="26"/>
      <c r="N482" s="26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6"/>
      <c r="AO482" s="6"/>
    </row>
    <row r="483" spans="12:41" x14ac:dyDescent="0.25">
      <c r="L483" s="7"/>
      <c r="M483" s="26"/>
      <c r="N483" s="26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6"/>
      <c r="AO483" s="6"/>
    </row>
    <row r="484" spans="12:41" x14ac:dyDescent="0.25">
      <c r="L484" s="7"/>
      <c r="M484" s="26"/>
      <c r="N484" s="26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6"/>
      <c r="AO484" s="6"/>
    </row>
    <row r="485" spans="12:41" x14ac:dyDescent="0.25">
      <c r="L485" s="7"/>
      <c r="M485" s="26"/>
      <c r="N485" s="26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6"/>
      <c r="AO485" s="6"/>
    </row>
    <row r="486" spans="12:41" x14ac:dyDescent="0.25">
      <c r="L486" s="7"/>
      <c r="M486" s="26"/>
      <c r="N486" s="26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6"/>
      <c r="AO486" s="6"/>
    </row>
    <row r="487" spans="12:41" x14ac:dyDescent="0.25">
      <c r="L487" s="7"/>
      <c r="M487" s="26"/>
      <c r="N487" s="26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6"/>
      <c r="AO487" s="6"/>
    </row>
    <row r="488" spans="12:41" x14ac:dyDescent="0.25">
      <c r="L488" s="7"/>
      <c r="M488" s="26"/>
      <c r="N488" s="26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6"/>
      <c r="AO488" s="6"/>
    </row>
    <row r="489" spans="12:41" x14ac:dyDescent="0.25">
      <c r="L489" s="7"/>
      <c r="M489" s="26"/>
      <c r="N489" s="26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6"/>
      <c r="AO489" s="6"/>
    </row>
    <row r="490" spans="12:41" x14ac:dyDescent="0.25">
      <c r="L490" s="7"/>
      <c r="M490" s="26"/>
      <c r="N490" s="26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6"/>
      <c r="AO490" s="6"/>
    </row>
    <row r="491" spans="12:41" x14ac:dyDescent="0.25">
      <c r="L491" s="7"/>
      <c r="M491" s="26"/>
      <c r="N491" s="26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6"/>
      <c r="AO491" s="6"/>
    </row>
    <row r="492" spans="12:41" x14ac:dyDescent="0.25">
      <c r="L492" s="7"/>
      <c r="M492" s="26"/>
      <c r="N492" s="26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6"/>
      <c r="AO492" s="6"/>
    </row>
    <row r="493" spans="12:41" x14ac:dyDescent="0.25">
      <c r="L493" s="7"/>
      <c r="M493" s="26"/>
      <c r="N493" s="26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6"/>
      <c r="AO493" s="6"/>
    </row>
    <row r="494" spans="12:41" x14ac:dyDescent="0.25">
      <c r="L494" s="7"/>
      <c r="M494" s="26"/>
      <c r="N494" s="26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6"/>
      <c r="AO494" s="6"/>
    </row>
    <row r="495" spans="12:41" x14ac:dyDescent="0.25">
      <c r="L495" s="7"/>
      <c r="M495" s="26"/>
      <c r="N495" s="26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6"/>
      <c r="AO495" s="6"/>
    </row>
    <row r="496" spans="12:41" x14ac:dyDescent="0.25">
      <c r="L496" s="7"/>
      <c r="M496" s="26"/>
      <c r="N496" s="26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6"/>
      <c r="AO496" s="6"/>
    </row>
    <row r="497" spans="12:41" x14ac:dyDescent="0.25">
      <c r="L497" s="7"/>
      <c r="M497" s="26"/>
      <c r="N497" s="26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6"/>
      <c r="AO497" s="6"/>
    </row>
    <row r="498" spans="12:41" x14ac:dyDescent="0.25">
      <c r="L498" s="7"/>
      <c r="M498" s="26"/>
      <c r="N498" s="26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6"/>
      <c r="AO498" s="6"/>
    </row>
    <row r="499" spans="12:41" x14ac:dyDescent="0.25">
      <c r="L499" s="7"/>
      <c r="M499" s="26"/>
      <c r="N499" s="26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6"/>
      <c r="AO499" s="6"/>
    </row>
    <row r="500" spans="12:41" x14ac:dyDescent="0.25">
      <c r="L500" s="7"/>
      <c r="M500" s="26"/>
      <c r="N500" s="26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6"/>
      <c r="AO500" s="6"/>
    </row>
    <row r="501" spans="12:41" x14ac:dyDescent="0.25">
      <c r="L501" s="7"/>
      <c r="M501" s="26"/>
      <c r="N501" s="26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6"/>
      <c r="AO501" s="6"/>
    </row>
    <row r="502" spans="12:41" x14ac:dyDescent="0.25">
      <c r="L502" s="7"/>
      <c r="M502" s="26"/>
      <c r="N502" s="26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6"/>
      <c r="AO502" s="6"/>
    </row>
    <row r="503" spans="12:41" x14ac:dyDescent="0.25">
      <c r="L503" s="7"/>
      <c r="M503" s="26"/>
      <c r="N503" s="26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6"/>
      <c r="AO503" s="6"/>
    </row>
    <row r="504" spans="12:41" x14ac:dyDescent="0.25">
      <c r="L504" s="7"/>
      <c r="M504" s="26"/>
      <c r="N504" s="26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6"/>
      <c r="AO504" s="6"/>
    </row>
    <row r="505" spans="12:41" x14ac:dyDescent="0.25">
      <c r="L505" s="7"/>
      <c r="M505" s="26"/>
      <c r="N505" s="26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6"/>
      <c r="AO505" s="6"/>
    </row>
    <row r="506" spans="12:41" x14ac:dyDescent="0.25">
      <c r="L506" s="7"/>
      <c r="M506" s="26"/>
      <c r="N506" s="26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6"/>
      <c r="AO506" s="6"/>
    </row>
    <row r="507" spans="12:41" x14ac:dyDescent="0.25">
      <c r="L507" s="7"/>
      <c r="M507" s="26"/>
      <c r="N507" s="26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6"/>
      <c r="AO507" s="6"/>
    </row>
    <row r="508" spans="12:41" x14ac:dyDescent="0.25">
      <c r="L508" s="7"/>
      <c r="M508" s="26"/>
      <c r="N508" s="26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6"/>
      <c r="AO508" s="6"/>
    </row>
    <row r="509" spans="12:41" x14ac:dyDescent="0.25">
      <c r="L509" s="7"/>
      <c r="M509" s="26"/>
      <c r="N509" s="26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6"/>
      <c r="AO509" s="6"/>
    </row>
    <row r="510" spans="12:41" x14ac:dyDescent="0.25">
      <c r="L510" s="7"/>
      <c r="M510" s="26"/>
      <c r="N510" s="26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6"/>
      <c r="AO510" s="6"/>
    </row>
    <row r="511" spans="12:41" x14ac:dyDescent="0.25">
      <c r="L511" s="7"/>
      <c r="M511" s="26"/>
      <c r="N511" s="26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6"/>
      <c r="AO511" s="6"/>
    </row>
    <row r="512" spans="12:41" x14ac:dyDescent="0.25">
      <c r="L512" s="7"/>
      <c r="M512" s="26"/>
      <c r="N512" s="26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6"/>
      <c r="AO512" s="6"/>
    </row>
    <row r="513" spans="12:41" x14ac:dyDescent="0.25">
      <c r="L513" s="7"/>
      <c r="M513" s="26"/>
      <c r="N513" s="26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6"/>
      <c r="AO513" s="6"/>
    </row>
    <row r="514" spans="12:41" x14ac:dyDescent="0.25">
      <c r="L514" s="7"/>
      <c r="M514" s="26"/>
      <c r="N514" s="26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6"/>
      <c r="AO514" s="6"/>
    </row>
    <row r="515" spans="12:41" x14ac:dyDescent="0.25">
      <c r="L515" s="7"/>
      <c r="M515" s="26"/>
      <c r="N515" s="26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6"/>
      <c r="AO515" s="6"/>
    </row>
    <row r="516" spans="12:41" x14ac:dyDescent="0.25">
      <c r="L516" s="7"/>
      <c r="M516" s="26"/>
      <c r="N516" s="26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6"/>
      <c r="AO516" s="6"/>
    </row>
    <row r="517" spans="12:41" x14ac:dyDescent="0.25">
      <c r="L517" s="7"/>
      <c r="M517" s="26"/>
      <c r="N517" s="26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6"/>
      <c r="AO517" s="6"/>
    </row>
    <row r="518" spans="12:41" x14ac:dyDescent="0.25">
      <c r="L518" s="7"/>
      <c r="M518" s="26"/>
      <c r="N518" s="26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6"/>
      <c r="AO518" s="6"/>
    </row>
    <row r="519" spans="12:41" x14ac:dyDescent="0.25">
      <c r="L519" s="7"/>
      <c r="M519" s="26"/>
      <c r="N519" s="26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6"/>
      <c r="AO519" s="6"/>
    </row>
    <row r="520" spans="12:41" x14ac:dyDescent="0.25">
      <c r="L520" s="7"/>
      <c r="M520" s="26"/>
      <c r="N520" s="26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6"/>
      <c r="AO520" s="6"/>
    </row>
    <row r="521" spans="12:41" x14ac:dyDescent="0.25">
      <c r="L521" s="7"/>
      <c r="M521" s="26"/>
      <c r="N521" s="26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6"/>
      <c r="AO521" s="6"/>
    </row>
    <row r="522" spans="12:41" x14ac:dyDescent="0.25">
      <c r="L522" s="7"/>
      <c r="M522" s="26"/>
      <c r="N522" s="26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6"/>
      <c r="AO522" s="6"/>
    </row>
    <row r="523" spans="12:41" x14ac:dyDescent="0.25">
      <c r="L523" s="7"/>
      <c r="M523" s="26"/>
      <c r="N523" s="26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6"/>
      <c r="AO523" s="6"/>
    </row>
    <row r="524" spans="12:41" x14ac:dyDescent="0.25">
      <c r="L524" s="7"/>
      <c r="M524" s="26"/>
      <c r="N524" s="26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6"/>
      <c r="AO524" s="6"/>
    </row>
    <row r="525" spans="12:41" x14ac:dyDescent="0.25">
      <c r="L525" s="7"/>
      <c r="M525" s="26"/>
      <c r="N525" s="26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6"/>
      <c r="AO525" s="6"/>
    </row>
    <row r="526" spans="12:41" x14ac:dyDescent="0.25">
      <c r="L526" s="7"/>
      <c r="M526" s="26"/>
      <c r="N526" s="26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6"/>
      <c r="AO526" s="6"/>
    </row>
    <row r="527" spans="12:41" x14ac:dyDescent="0.25">
      <c r="L527" s="7"/>
      <c r="M527" s="26"/>
      <c r="N527" s="26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6"/>
      <c r="AO527" s="6"/>
    </row>
    <row r="528" spans="12:41" x14ac:dyDescent="0.25">
      <c r="L528" s="7"/>
      <c r="M528" s="26"/>
      <c r="N528" s="26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6"/>
      <c r="AO528" s="6"/>
    </row>
    <row r="529" spans="12:41" x14ac:dyDescent="0.25">
      <c r="L529" s="7"/>
      <c r="M529" s="26"/>
      <c r="N529" s="26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6"/>
      <c r="AO529" s="6"/>
    </row>
    <row r="530" spans="12:41" x14ac:dyDescent="0.25">
      <c r="L530" s="7"/>
      <c r="M530" s="26"/>
      <c r="N530" s="26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6"/>
      <c r="AO530" s="6"/>
    </row>
    <row r="531" spans="12:41" x14ac:dyDescent="0.25">
      <c r="L531" s="7"/>
      <c r="M531" s="26"/>
      <c r="N531" s="26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6"/>
      <c r="AO531" s="6"/>
    </row>
    <row r="532" spans="12:41" x14ac:dyDescent="0.25">
      <c r="L532" s="7"/>
      <c r="M532" s="26"/>
      <c r="N532" s="26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6"/>
      <c r="AO532" s="6"/>
    </row>
    <row r="533" spans="12:41" x14ac:dyDescent="0.25">
      <c r="L533" s="7"/>
      <c r="M533" s="26"/>
      <c r="N533" s="26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6"/>
      <c r="AO533" s="6"/>
    </row>
    <row r="534" spans="12:41" x14ac:dyDescent="0.25">
      <c r="L534" s="7"/>
      <c r="M534" s="26"/>
      <c r="N534" s="26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6"/>
      <c r="AO534" s="6"/>
    </row>
    <row r="535" spans="12:41" x14ac:dyDescent="0.25">
      <c r="L535" s="7"/>
      <c r="M535" s="26"/>
      <c r="N535" s="26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6"/>
      <c r="AO535" s="6"/>
    </row>
    <row r="536" spans="12:41" x14ac:dyDescent="0.25">
      <c r="L536" s="7"/>
      <c r="M536" s="26"/>
      <c r="N536" s="26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6"/>
      <c r="AO536" s="6"/>
    </row>
    <row r="537" spans="12:41" x14ac:dyDescent="0.25">
      <c r="L537" s="7"/>
      <c r="M537" s="26"/>
      <c r="N537" s="26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6"/>
      <c r="AO537" s="6"/>
    </row>
    <row r="538" spans="12:41" x14ac:dyDescent="0.25">
      <c r="L538" s="7"/>
      <c r="M538" s="26"/>
      <c r="N538" s="26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6"/>
      <c r="AO538" s="6"/>
    </row>
    <row r="539" spans="12:41" x14ac:dyDescent="0.25">
      <c r="L539" s="7"/>
      <c r="M539" s="26"/>
      <c r="N539" s="26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6"/>
      <c r="AO539" s="6"/>
    </row>
    <row r="540" spans="12:41" x14ac:dyDescent="0.25">
      <c r="L540" s="7"/>
      <c r="M540" s="26"/>
      <c r="N540" s="26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6"/>
      <c r="AO540" s="6"/>
    </row>
    <row r="541" spans="12:41" x14ac:dyDescent="0.25">
      <c r="L541" s="7"/>
      <c r="M541" s="26"/>
      <c r="N541" s="26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6"/>
      <c r="AO541" s="6"/>
    </row>
    <row r="542" spans="12:41" x14ac:dyDescent="0.25">
      <c r="L542" s="7"/>
      <c r="M542" s="26"/>
      <c r="N542" s="26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6"/>
      <c r="AO542" s="6"/>
    </row>
    <row r="543" spans="12:41" x14ac:dyDescent="0.25">
      <c r="L543" s="7"/>
      <c r="M543" s="26"/>
      <c r="N543" s="26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6"/>
      <c r="AO543" s="6"/>
    </row>
    <row r="544" spans="12:41" x14ac:dyDescent="0.25">
      <c r="L544" s="7"/>
      <c r="M544" s="26"/>
      <c r="N544" s="26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6"/>
      <c r="AO544" s="6"/>
    </row>
    <row r="545" spans="12:41" x14ac:dyDescent="0.25">
      <c r="L545" s="7"/>
      <c r="M545" s="26"/>
      <c r="N545" s="26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6"/>
      <c r="AO545" s="6"/>
    </row>
    <row r="546" spans="12:41" x14ac:dyDescent="0.25">
      <c r="L546" s="7"/>
      <c r="M546" s="26"/>
      <c r="N546" s="26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6"/>
      <c r="AO546" s="6"/>
    </row>
    <row r="547" spans="12:41" x14ac:dyDescent="0.25">
      <c r="L547" s="7"/>
      <c r="M547" s="26"/>
      <c r="N547" s="26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6"/>
      <c r="AO547" s="6"/>
    </row>
    <row r="548" spans="12:41" x14ac:dyDescent="0.25">
      <c r="L548" s="7"/>
      <c r="M548" s="26"/>
      <c r="N548" s="26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6"/>
      <c r="AO548" s="6"/>
    </row>
    <row r="549" spans="12:41" x14ac:dyDescent="0.25">
      <c r="L549" s="7"/>
      <c r="M549" s="26"/>
      <c r="N549" s="26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6"/>
      <c r="AO549" s="6"/>
    </row>
    <row r="550" spans="12:41" x14ac:dyDescent="0.25">
      <c r="L550" s="7"/>
      <c r="M550" s="26"/>
      <c r="N550" s="26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6"/>
      <c r="AO550" s="6"/>
    </row>
    <row r="551" spans="12:41" x14ac:dyDescent="0.25">
      <c r="L551" s="7"/>
      <c r="M551" s="26"/>
      <c r="N551" s="26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6"/>
      <c r="AO551" s="6"/>
    </row>
    <row r="552" spans="12:41" x14ac:dyDescent="0.25">
      <c r="L552" s="7"/>
      <c r="M552" s="26"/>
      <c r="N552" s="26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6"/>
      <c r="AO552" s="6"/>
    </row>
    <row r="553" spans="12:41" x14ac:dyDescent="0.25">
      <c r="L553" s="7"/>
      <c r="M553" s="26"/>
      <c r="N553" s="26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6"/>
      <c r="AO553" s="6"/>
    </row>
    <row r="554" spans="12:41" x14ac:dyDescent="0.25">
      <c r="L554" s="7"/>
      <c r="M554" s="26"/>
      <c r="N554" s="26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6"/>
      <c r="AO554" s="6"/>
    </row>
    <row r="555" spans="12:41" x14ac:dyDescent="0.25">
      <c r="L555" s="7"/>
      <c r="M555" s="26"/>
      <c r="N555" s="26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6"/>
      <c r="AO555" s="6"/>
    </row>
    <row r="556" spans="12:41" x14ac:dyDescent="0.25">
      <c r="L556" s="7"/>
      <c r="M556" s="26"/>
      <c r="N556" s="26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6"/>
      <c r="AO556" s="6"/>
    </row>
    <row r="557" spans="12:41" x14ac:dyDescent="0.25">
      <c r="L557" s="7"/>
      <c r="M557" s="26"/>
      <c r="N557" s="26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6"/>
      <c r="AO557" s="6"/>
    </row>
    <row r="558" spans="12:41" x14ac:dyDescent="0.25">
      <c r="L558" s="7"/>
      <c r="M558" s="26"/>
      <c r="N558" s="26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6"/>
      <c r="AO558" s="6"/>
    </row>
    <row r="559" spans="12:41" x14ac:dyDescent="0.25">
      <c r="L559" s="7"/>
      <c r="M559" s="26"/>
      <c r="N559" s="26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6"/>
      <c r="AO559" s="6"/>
    </row>
    <row r="560" spans="12:41" x14ac:dyDescent="0.25">
      <c r="L560" s="7"/>
      <c r="M560" s="26"/>
      <c r="N560" s="26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6"/>
      <c r="AO560" s="6"/>
    </row>
    <row r="561" spans="12:41" x14ac:dyDescent="0.25">
      <c r="L561" s="7"/>
      <c r="M561" s="26"/>
      <c r="N561" s="26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6"/>
      <c r="AO561" s="6"/>
    </row>
    <row r="562" spans="12:41" x14ac:dyDescent="0.25">
      <c r="L562" s="7"/>
      <c r="M562" s="26"/>
      <c r="N562" s="26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6"/>
      <c r="AO562" s="6"/>
    </row>
    <row r="563" spans="12:41" x14ac:dyDescent="0.25">
      <c r="L563" s="7"/>
      <c r="M563" s="26"/>
      <c r="N563" s="26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6"/>
      <c r="AO563" s="6"/>
    </row>
    <row r="564" spans="12:41" x14ac:dyDescent="0.25">
      <c r="L564" s="7"/>
      <c r="M564" s="26"/>
      <c r="N564" s="26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6"/>
      <c r="AO564" s="6"/>
    </row>
    <row r="565" spans="12:41" x14ac:dyDescent="0.25">
      <c r="L565" s="7"/>
      <c r="M565" s="26"/>
      <c r="N565" s="26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6"/>
      <c r="AO565" s="6"/>
    </row>
    <row r="566" spans="12:41" x14ac:dyDescent="0.25">
      <c r="L566" s="7"/>
      <c r="M566" s="26"/>
      <c r="N566" s="26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6"/>
      <c r="AO566" s="6"/>
    </row>
    <row r="567" spans="12:41" x14ac:dyDescent="0.25">
      <c r="L567" s="7"/>
      <c r="M567" s="26"/>
      <c r="N567" s="26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6"/>
      <c r="AO567" s="6"/>
    </row>
    <row r="568" spans="12:41" x14ac:dyDescent="0.25">
      <c r="L568" s="7"/>
      <c r="M568" s="26"/>
      <c r="N568" s="26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6"/>
      <c r="AO568" s="6"/>
    </row>
    <row r="569" spans="12:41" x14ac:dyDescent="0.25">
      <c r="L569" s="7"/>
      <c r="M569" s="26"/>
      <c r="N569" s="26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6"/>
      <c r="AO569" s="6"/>
    </row>
    <row r="570" spans="12:41" x14ac:dyDescent="0.25">
      <c r="L570" s="7"/>
      <c r="M570" s="26"/>
      <c r="N570" s="26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6"/>
      <c r="AO570" s="6"/>
    </row>
    <row r="571" spans="12:41" x14ac:dyDescent="0.25">
      <c r="L571" s="7"/>
      <c r="M571" s="26"/>
      <c r="N571" s="26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6"/>
      <c r="AO571" s="6"/>
    </row>
    <row r="572" spans="12:41" x14ac:dyDescent="0.25">
      <c r="L572" s="7"/>
      <c r="M572" s="26"/>
      <c r="N572" s="26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6"/>
      <c r="AO572" s="6"/>
    </row>
    <row r="573" spans="12:41" x14ac:dyDescent="0.25">
      <c r="L573" s="7"/>
      <c r="M573" s="26"/>
      <c r="N573" s="26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6"/>
      <c r="AO573" s="6"/>
    </row>
    <row r="574" spans="12:41" x14ac:dyDescent="0.25">
      <c r="L574" s="7"/>
      <c r="M574" s="26"/>
      <c r="N574" s="26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6"/>
      <c r="AO574" s="6"/>
    </row>
    <row r="575" spans="12:41" x14ac:dyDescent="0.25">
      <c r="L575" s="7"/>
      <c r="M575" s="26"/>
      <c r="N575" s="26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6"/>
      <c r="AO575" s="6"/>
    </row>
    <row r="576" spans="12:41" x14ac:dyDescent="0.25">
      <c r="L576" s="7"/>
      <c r="M576" s="26"/>
      <c r="N576" s="26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6"/>
      <c r="AO576" s="6"/>
    </row>
    <row r="577" spans="12:41" x14ac:dyDescent="0.25">
      <c r="L577" s="7"/>
      <c r="M577" s="26"/>
      <c r="N577" s="26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6"/>
      <c r="AO577" s="6"/>
    </row>
    <row r="578" spans="12:41" x14ac:dyDescent="0.25">
      <c r="L578" s="7"/>
      <c r="M578" s="26"/>
      <c r="N578" s="26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6"/>
      <c r="AO578" s="6"/>
    </row>
    <row r="579" spans="12:41" x14ac:dyDescent="0.25">
      <c r="L579" s="7"/>
      <c r="M579" s="26"/>
      <c r="N579" s="26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6"/>
      <c r="AO579" s="6"/>
    </row>
    <row r="580" spans="12:41" x14ac:dyDescent="0.25">
      <c r="L580" s="7"/>
      <c r="M580" s="26"/>
      <c r="N580" s="26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6"/>
      <c r="AO580" s="6"/>
    </row>
    <row r="581" spans="12:41" x14ac:dyDescent="0.25">
      <c r="L581" s="7"/>
      <c r="M581" s="26"/>
      <c r="N581" s="26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6"/>
      <c r="AO581" s="6"/>
    </row>
    <row r="582" spans="12:41" x14ac:dyDescent="0.25">
      <c r="L582" s="7"/>
      <c r="M582" s="26"/>
      <c r="N582" s="26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6"/>
      <c r="AO582" s="6"/>
    </row>
    <row r="583" spans="12:41" x14ac:dyDescent="0.25">
      <c r="L583" s="7"/>
      <c r="M583" s="26"/>
      <c r="N583" s="26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6"/>
      <c r="AO583" s="6"/>
    </row>
    <row r="584" spans="12:41" x14ac:dyDescent="0.25">
      <c r="L584" s="7"/>
      <c r="M584" s="26"/>
      <c r="N584" s="26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6"/>
      <c r="AO584" s="6"/>
    </row>
    <row r="585" spans="12:41" x14ac:dyDescent="0.25">
      <c r="L585" s="7"/>
      <c r="M585" s="26"/>
      <c r="N585" s="26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6"/>
      <c r="AO585" s="6"/>
    </row>
    <row r="586" spans="12:41" x14ac:dyDescent="0.25">
      <c r="L586" s="7"/>
      <c r="M586" s="26"/>
      <c r="N586" s="26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6"/>
      <c r="AO586" s="6"/>
    </row>
    <row r="587" spans="12:41" x14ac:dyDescent="0.25">
      <c r="L587" s="7"/>
      <c r="M587" s="26"/>
      <c r="N587" s="26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6"/>
      <c r="AO587" s="6"/>
    </row>
    <row r="588" spans="12:41" x14ac:dyDescent="0.25">
      <c r="L588" s="7"/>
      <c r="M588" s="26"/>
      <c r="N588" s="26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6"/>
      <c r="AO588" s="6"/>
    </row>
    <row r="589" spans="12:41" x14ac:dyDescent="0.25">
      <c r="L589" s="7"/>
      <c r="M589" s="26"/>
      <c r="N589" s="26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6"/>
      <c r="AO589" s="6"/>
    </row>
    <row r="590" spans="12:41" x14ac:dyDescent="0.25">
      <c r="L590" s="7"/>
      <c r="M590" s="26"/>
      <c r="N590" s="26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6"/>
      <c r="AO590" s="6"/>
    </row>
    <row r="591" spans="12:41" x14ac:dyDescent="0.25">
      <c r="L591" s="7"/>
      <c r="M591" s="26"/>
      <c r="N591" s="26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6"/>
      <c r="AO591" s="6"/>
    </row>
    <row r="592" spans="12:41" x14ac:dyDescent="0.25">
      <c r="L592" s="7"/>
      <c r="M592" s="26"/>
      <c r="N592" s="26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6"/>
      <c r="AO592" s="6"/>
    </row>
    <row r="593" spans="12:41" x14ac:dyDescent="0.25">
      <c r="L593" s="7"/>
      <c r="M593" s="26"/>
      <c r="N593" s="26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6"/>
      <c r="AO593" s="6"/>
    </row>
    <row r="594" spans="12:41" x14ac:dyDescent="0.25">
      <c r="L594" s="7"/>
      <c r="M594" s="26"/>
      <c r="N594" s="26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6"/>
      <c r="AO594" s="6"/>
    </row>
    <row r="595" spans="12:41" x14ac:dyDescent="0.25">
      <c r="L595" s="7"/>
      <c r="M595" s="26"/>
      <c r="N595" s="26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6"/>
      <c r="AO595" s="6"/>
    </row>
    <row r="596" spans="12:41" x14ac:dyDescent="0.25">
      <c r="L596" s="7"/>
      <c r="M596" s="26"/>
      <c r="N596" s="26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6"/>
      <c r="AO596" s="6"/>
    </row>
    <row r="597" spans="12:41" x14ac:dyDescent="0.25">
      <c r="L597" s="7"/>
      <c r="M597" s="26"/>
      <c r="N597" s="26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6"/>
      <c r="AO597" s="6"/>
    </row>
    <row r="598" spans="12:41" x14ac:dyDescent="0.25">
      <c r="L598" s="7"/>
      <c r="M598" s="26"/>
      <c r="N598" s="26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6"/>
      <c r="AO598" s="6"/>
    </row>
    <row r="599" spans="12:41" x14ac:dyDescent="0.25">
      <c r="L599" s="7"/>
      <c r="M599" s="26"/>
      <c r="N599" s="26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6"/>
      <c r="AO599" s="6"/>
    </row>
    <row r="600" spans="12:41" x14ac:dyDescent="0.25">
      <c r="L600" s="7"/>
      <c r="M600" s="26"/>
      <c r="N600" s="26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6"/>
      <c r="AO600" s="6"/>
    </row>
    <row r="601" spans="12:41" x14ac:dyDescent="0.25">
      <c r="L601" s="7"/>
      <c r="M601" s="26"/>
      <c r="N601" s="26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6"/>
      <c r="AO601" s="6"/>
    </row>
    <row r="602" spans="12:41" x14ac:dyDescent="0.25">
      <c r="L602" s="7"/>
      <c r="M602" s="26"/>
      <c r="N602" s="26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6"/>
      <c r="AO602" s="6"/>
    </row>
    <row r="603" spans="12:41" x14ac:dyDescent="0.25">
      <c r="L603" s="7"/>
      <c r="M603" s="26"/>
      <c r="N603" s="26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6"/>
      <c r="AO603" s="6"/>
    </row>
    <row r="604" spans="12:41" x14ac:dyDescent="0.25">
      <c r="L604" s="7"/>
      <c r="M604" s="26"/>
      <c r="N604" s="26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6"/>
      <c r="AO604" s="6"/>
    </row>
    <row r="605" spans="12:41" x14ac:dyDescent="0.25">
      <c r="L605" s="7"/>
      <c r="M605" s="26"/>
      <c r="N605" s="26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6"/>
      <c r="AO605" s="6"/>
    </row>
    <row r="606" spans="12:41" x14ac:dyDescent="0.25">
      <c r="L606" s="7"/>
      <c r="M606" s="26"/>
      <c r="N606" s="26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6"/>
      <c r="AO606" s="6"/>
    </row>
    <row r="607" spans="12:41" x14ac:dyDescent="0.25">
      <c r="L607" s="7"/>
      <c r="M607" s="26"/>
      <c r="N607" s="26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6"/>
      <c r="AO607" s="6"/>
    </row>
    <row r="608" spans="12:41" x14ac:dyDescent="0.25">
      <c r="L608" s="7"/>
      <c r="M608" s="26"/>
      <c r="N608" s="26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6"/>
      <c r="AO608" s="6"/>
    </row>
    <row r="609" spans="12:41" x14ac:dyDescent="0.25">
      <c r="L609" s="7"/>
      <c r="M609" s="26"/>
      <c r="N609" s="26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6"/>
      <c r="AO609" s="6"/>
    </row>
    <row r="610" spans="12:41" x14ac:dyDescent="0.25">
      <c r="L610" s="7"/>
      <c r="M610" s="26"/>
      <c r="N610" s="26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6"/>
      <c r="AO610" s="6"/>
    </row>
    <row r="611" spans="12:41" x14ac:dyDescent="0.25">
      <c r="L611" s="7"/>
      <c r="M611" s="26"/>
      <c r="N611" s="26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6"/>
      <c r="AO611" s="6"/>
    </row>
    <row r="612" spans="12:41" x14ac:dyDescent="0.25">
      <c r="L612" s="7"/>
      <c r="M612" s="26"/>
      <c r="N612" s="26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6"/>
      <c r="AO612" s="6"/>
    </row>
    <row r="613" spans="12:41" x14ac:dyDescent="0.25">
      <c r="L613" s="7"/>
      <c r="M613" s="26"/>
      <c r="N613" s="26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6"/>
      <c r="AO613" s="6"/>
    </row>
    <row r="614" spans="12:41" x14ac:dyDescent="0.25">
      <c r="L614" s="7"/>
      <c r="M614" s="26"/>
      <c r="N614" s="26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6"/>
      <c r="AO614" s="6"/>
    </row>
    <row r="615" spans="12:41" x14ac:dyDescent="0.25">
      <c r="L615" s="7"/>
      <c r="M615" s="26"/>
      <c r="N615" s="26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6"/>
      <c r="AO615" s="6"/>
    </row>
    <row r="616" spans="12:41" x14ac:dyDescent="0.25">
      <c r="L616" s="7"/>
      <c r="M616" s="26"/>
      <c r="N616" s="26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6"/>
      <c r="AO616" s="6"/>
    </row>
    <row r="617" spans="12:41" x14ac:dyDescent="0.25">
      <c r="L617" s="7"/>
      <c r="M617" s="26"/>
      <c r="N617" s="26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6"/>
      <c r="AO617" s="6"/>
    </row>
    <row r="618" spans="12:41" x14ac:dyDescent="0.25">
      <c r="L618" s="7"/>
      <c r="M618" s="26"/>
      <c r="N618" s="26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6"/>
      <c r="AO618" s="6"/>
    </row>
    <row r="619" spans="12:41" x14ac:dyDescent="0.25">
      <c r="L619" s="7"/>
      <c r="M619" s="26"/>
      <c r="N619" s="26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6"/>
      <c r="AO619" s="6"/>
    </row>
    <row r="620" spans="12:41" x14ac:dyDescent="0.25">
      <c r="L620" s="7"/>
      <c r="M620" s="26"/>
      <c r="N620" s="26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6"/>
      <c r="AO620" s="6"/>
    </row>
    <row r="621" spans="12:41" x14ac:dyDescent="0.25">
      <c r="L621" s="7"/>
      <c r="M621" s="26"/>
      <c r="N621" s="26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6"/>
      <c r="AO621" s="6"/>
    </row>
    <row r="622" spans="12:41" x14ac:dyDescent="0.25">
      <c r="L622" s="7"/>
      <c r="M622" s="26"/>
      <c r="N622" s="26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6"/>
      <c r="AO622" s="6"/>
    </row>
    <row r="623" spans="12:41" x14ac:dyDescent="0.25">
      <c r="L623" s="7"/>
      <c r="M623" s="26"/>
      <c r="N623" s="26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6"/>
      <c r="AO623" s="6"/>
    </row>
    <row r="624" spans="12:41" x14ac:dyDescent="0.25">
      <c r="L624" s="7"/>
      <c r="M624" s="26"/>
      <c r="N624" s="26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6"/>
      <c r="AO624" s="6"/>
    </row>
    <row r="625" spans="12:41" x14ac:dyDescent="0.25">
      <c r="L625" s="7"/>
      <c r="M625" s="26"/>
      <c r="N625" s="26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6"/>
      <c r="AO625" s="6"/>
    </row>
    <row r="626" spans="12:41" x14ac:dyDescent="0.25">
      <c r="L626" s="7"/>
      <c r="M626" s="26"/>
      <c r="N626" s="26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6"/>
      <c r="AO626" s="6"/>
    </row>
    <row r="627" spans="12:41" x14ac:dyDescent="0.25">
      <c r="L627" s="7"/>
      <c r="M627" s="26"/>
      <c r="N627" s="26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6"/>
      <c r="AO627" s="6"/>
    </row>
    <row r="628" spans="12:41" x14ac:dyDescent="0.25">
      <c r="L628" s="7"/>
      <c r="M628" s="26"/>
      <c r="N628" s="26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6"/>
      <c r="AO628" s="6"/>
    </row>
    <row r="629" spans="12:41" x14ac:dyDescent="0.25">
      <c r="L629" s="7"/>
      <c r="M629" s="26"/>
      <c r="N629" s="26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6"/>
      <c r="AO629" s="6"/>
    </row>
    <row r="630" spans="12:41" x14ac:dyDescent="0.25">
      <c r="L630" s="7"/>
      <c r="M630" s="26"/>
      <c r="N630" s="26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6"/>
      <c r="AO630" s="6"/>
    </row>
    <row r="631" spans="12:41" x14ac:dyDescent="0.25">
      <c r="L631" s="7"/>
      <c r="M631" s="26"/>
      <c r="N631" s="26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6"/>
      <c r="AO631" s="6"/>
    </row>
    <row r="632" spans="12:41" x14ac:dyDescent="0.25">
      <c r="L632" s="7"/>
      <c r="M632" s="26"/>
      <c r="N632" s="26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6"/>
      <c r="AO632" s="6"/>
    </row>
    <row r="633" spans="12:41" x14ac:dyDescent="0.25">
      <c r="L633" s="7"/>
      <c r="M633" s="26"/>
      <c r="N633" s="26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6"/>
      <c r="AO633" s="6"/>
    </row>
    <row r="634" spans="12:41" x14ac:dyDescent="0.25">
      <c r="L634" s="7"/>
      <c r="M634" s="26"/>
      <c r="N634" s="26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6"/>
      <c r="AO634" s="6"/>
    </row>
    <row r="635" spans="12:41" x14ac:dyDescent="0.25">
      <c r="L635" s="7"/>
      <c r="M635" s="26"/>
      <c r="N635" s="26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6"/>
      <c r="AO635" s="6"/>
    </row>
    <row r="636" spans="12:41" x14ac:dyDescent="0.25">
      <c r="L636" s="7"/>
      <c r="M636" s="26"/>
      <c r="N636" s="26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6"/>
      <c r="AO636" s="6"/>
    </row>
    <row r="637" spans="12:41" x14ac:dyDescent="0.25">
      <c r="L637" s="7"/>
      <c r="M637" s="26"/>
      <c r="N637" s="26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6"/>
      <c r="AO637" s="6"/>
    </row>
    <row r="638" spans="12:41" x14ac:dyDescent="0.25">
      <c r="L638" s="7"/>
      <c r="M638" s="26"/>
      <c r="N638" s="26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6"/>
      <c r="AO638" s="6"/>
    </row>
    <row r="639" spans="12:41" x14ac:dyDescent="0.25">
      <c r="L639" s="7"/>
      <c r="M639" s="26"/>
      <c r="N639" s="26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6"/>
      <c r="AO639" s="6"/>
    </row>
    <row r="640" spans="12:41" x14ac:dyDescent="0.25">
      <c r="L640" s="7"/>
      <c r="M640" s="26"/>
      <c r="N640" s="26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6"/>
      <c r="AO640" s="6"/>
    </row>
    <row r="641" spans="12:41" x14ac:dyDescent="0.25">
      <c r="L641" s="7"/>
      <c r="M641" s="26"/>
      <c r="N641" s="26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6"/>
      <c r="AO641" s="6"/>
    </row>
    <row r="642" spans="12:41" x14ac:dyDescent="0.25">
      <c r="L642" s="7"/>
      <c r="M642" s="26"/>
      <c r="N642" s="26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6"/>
      <c r="AO642" s="6"/>
    </row>
    <row r="643" spans="12:41" x14ac:dyDescent="0.25">
      <c r="L643" s="7"/>
      <c r="M643" s="26"/>
      <c r="N643" s="26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6"/>
      <c r="AO643" s="6"/>
    </row>
    <row r="644" spans="12:41" x14ac:dyDescent="0.25">
      <c r="L644" s="7"/>
      <c r="M644" s="26"/>
      <c r="N644" s="26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6"/>
      <c r="AO644" s="6"/>
    </row>
    <row r="645" spans="12:41" x14ac:dyDescent="0.25">
      <c r="L645" s="7"/>
      <c r="M645" s="26"/>
      <c r="N645" s="26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6"/>
      <c r="AO645" s="6"/>
    </row>
    <row r="646" spans="12:41" x14ac:dyDescent="0.25">
      <c r="L646" s="7"/>
      <c r="M646" s="26"/>
      <c r="N646" s="26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6"/>
      <c r="AO646" s="6"/>
    </row>
    <row r="647" spans="12:41" x14ac:dyDescent="0.25">
      <c r="L647" s="7"/>
      <c r="M647" s="26"/>
      <c r="N647" s="26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6"/>
      <c r="AO647" s="6"/>
    </row>
    <row r="648" spans="12:41" x14ac:dyDescent="0.25">
      <c r="L648" s="7"/>
      <c r="M648" s="26"/>
      <c r="N648" s="26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6"/>
      <c r="AO648" s="6"/>
    </row>
    <row r="649" spans="12:41" x14ac:dyDescent="0.25">
      <c r="L649" s="7"/>
      <c r="M649" s="26"/>
      <c r="N649" s="26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6"/>
      <c r="AO649" s="6"/>
    </row>
    <row r="650" spans="12:41" x14ac:dyDescent="0.25">
      <c r="L650" s="7"/>
      <c r="M650" s="26"/>
      <c r="N650" s="26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6"/>
      <c r="AO650" s="6"/>
    </row>
    <row r="651" spans="12:41" x14ac:dyDescent="0.25">
      <c r="L651" s="7"/>
      <c r="M651" s="26"/>
      <c r="N651" s="26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6"/>
      <c r="AO651" s="6"/>
    </row>
    <row r="652" spans="12:41" x14ac:dyDescent="0.25">
      <c r="L652" s="7"/>
      <c r="M652" s="26"/>
      <c r="N652" s="26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6"/>
      <c r="AO652" s="6"/>
    </row>
    <row r="653" spans="12:41" x14ac:dyDescent="0.25">
      <c r="L653" s="7"/>
      <c r="M653" s="26"/>
      <c r="N653" s="26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6"/>
      <c r="AO653" s="6"/>
    </row>
    <row r="654" spans="12:41" x14ac:dyDescent="0.25">
      <c r="L654" s="7"/>
      <c r="M654" s="26"/>
      <c r="N654" s="26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6"/>
      <c r="AO654" s="6"/>
    </row>
    <row r="655" spans="12:41" x14ac:dyDescent="0.25">
      <c r="L655" s="7"/>
      <c r="M655" s="26"/>
      <c r="N655" s="26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6"/>
      <c r="AO655" s="6"/>
    </row>
    <row r="656" spans="12:41" x14ac:dyDescent="0.25">
      <c r="L656" s="7"/>
      <c r="M656" s="26"/>
      <c r="N656" s="26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6"/>
      <c r="AO656" s="6"/>
    </row>
    <row r="657" spans="12:41" x14ac:dyDescent="0.25">
      <c r="L657" s="7"/>
      <c r="M657" s="26"/>
      <c r="N657" s="26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6"/>
      <c r="AO657" s="6"/>
    </row>
    <row r="658" spans="12:41" x14ac:dyDescent="0.25">
      <c r="L658" s="7"/>
      <c r="M658" s="26"/>
      <c r="N658" s="26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6"/>
      <c r="AO658" s="6"/>
    </row>
    <row r="659" spans="12:41" x14ac:dyDescent="0.25">
      <c r="L659" s="7"/>
      <c r="M659" s="26"/>
      <c r="N659" s="26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6"/>
      <c r="AO659" s="6"/>
    </row>
    <row r="660" spans="12:41" x14ac:dyDescent="0.25">
      <c r="L660" s="7"/>
      <c r="M660" s="26"/>
      <c r="N660" s="26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6"/>
      <c r="AO660" s="6"/>
    </row>
    <row r="661" spans="12:41" x14ac:dyDescent="0.25">
      <c r="L661" s="7"/>
      <c r="M661" s="26"/>
      <c r="N661" s="26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6"/>
      <c r="AO661" s="6"/>
    </row>
    <row r="662" spans="12:41" x14ac:dyDescent="0.25">
      <c r="L662" s="7"/>
      <c r="M662" s="26"/>
      <c r="N662" s="26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6"/>
      <c r="AO662" s="6"/>
    </row>
    <row r="663" spans="12:41" x14ac:dyDescent="0.25">
      <c r="L663" s="7"/>
      <c r="M663" s="26"/>
      <c r="N663" s="26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6"/>
      <c r="AO663" s="6"/>
    </row>
    <row r="664" spans="12:41" x14ac:dyDescent="0.25">
      <c r="L664" s="7"/>
      <c r="M664" s="26"/>
      <c r="N664" s="26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6"/>
      <c r="AO664" s="6"/>
    </row>
    <row r="665" spans="12:41" x14ac:dyDescent="0.25">
      <c r="L665" s="7"/>
      <c r="M665" s="26"/>
      <c r="N665" s="26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6"/>
      <c r="AO665" s="6"/>
    </row>
    <row r="666" spans="12:41" x14ac:dyDescent="0.25">
      <c r="L666" s="7"/>
      <c r="M666" s="26"/>
      <c r="N666" s="26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6"/>
      <c r="AO666" s="6"/>
    </row>
    <row r="667" spans="12:41" x14ac:dyDescent="0.25">
      <c r="L667" s="7"/>
      <c r="M667" s="26"/>
      <c r="N667" s="26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6"/>
      <c r="AO667" s="6"/>
    </row>
    <row r="668" spans="12:41" x14ac:dyDescent="0.25">
      <c r="L668" s="7"/>
      <c r="M668" s="26"/>
      <c r="N668" s="26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6"/>
      <c r="AO668" s="6"/>
    </row>
    <row r="669" spans="12:41" x14ac:dyDescent="0.25">
      <c r="L669" s="7"/>
      <c r="M669" s="26"/>
      <c r="N669" s="26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6"/>
      <c r="AO669" s="6"/>
    </row>
    <row r="670" spans="12:41" x14ac:dyDescent="0.25">
      <c r="L670" s="7"/>
      <c r="M670" s="26"/>
      <c r="N670" s="26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6"/>
      <c r="AO670" s="6"/>
    </row>
    <row r="671" spans="12:41" x14ac:dyDescent="0.25">
      <c r="L671" s="7"/>
      <c r="M671" s="26"/>
      <c r="N671" s="26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6"/>
      <c r="AO671" s="6"/>
    </row>
    <row r="672" spans="12:41" x14ac:dyDescent="0.25">
      <c r="L672" s="7"/>
      <c r="M672" s="26"/>
      <c r="N672" s="26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6"/>
      <c r="AO672" s="6"/>
    </row>
    <row r="673" spans="12:41" x14ac:dyDescent="0.25">
      <c r="L673" s="7"/>
      <c r="M673" s="26"/>
      <c r="N673" s="26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6"/>
      <c r="AO673" s="6"/>
    </row>
    <row r="674" spans="12:41" x14ac:dyDescent="0.25">
      <c r="L674" s="7"/>
      <c r="M674" s="26"/>
      <c r="N674" s="26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6"/>
      <c r="AO674" s="6"/>
    </row>
    <row r="675" spans="12:41" x14ac:dyDescent="0.25">
      <c r="L675" s="7"/>
      <c r="M675" s="26"/>
      <c r="N675" s="26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6"/>
      <c r="AO675" s="6"/>
    </row>
    <row r="676" spans="12:41" x14ac:dyDescent="0.25">
      <c r="L676" s="7"/>
      <c r="M676" s="26"/>
      <c r="N676" s="26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6"/>
      <c r="AO676" s="6"/>
    </row>
    <row r="677" spans="12:41" x14ac:dyDescent="0.25">
      <c r="L677" s="7"/>
      <c r="M677" s="26"/>
      <c r="N677" s="26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6"/>
      <c r="AO677" s="6"/>
    </row>
    <row r="678" spans="12:41" x14ac:dyDescent="0.25">
      <c r="L678" s="7"/>
      <c r="M678" s="26"/>
      <c r="N678" s="26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6"/>
      <c r="AO678" s="6"/>
    </row>
    <row r="679" spans="12:41" x14ac:dyDescent="0.25">
      <c r="L679" s="7"/>
      <c r="M679" s="26"/>
      <c r="N679" s="26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6"/>
      <c r="AO679" s="6"/>
    </row>
    <row r="680" spans="12:41" x14ac:dyDescent="0.25">
      <c r="L680" s="7"/>
      <c r="M680" s="26"/>
      <c r="N680" s="26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6"/>
      <c r="AO680" s="6"/>
    </row>
    <row r="681" spans="12:41" x14ac:dyDescent="0.25">
      <c r="L681" s="7"/>
      <c r="M681" s="26"/>
      <c r="N681" s="26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6"/>
      <c r="AO681" s="6"/>
    </row>
    <row r="682" spans="12:41" x14ac:dyDescent="0.25">
      <c r="L682" s="7"/>
      <c r="M682" s="26"/>
      <c r="N682" s="26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6"/>
      <c r="AO682" s="6"/>
    </row>
    <row r="683" spans="12:41" x14ac:dyDescent="0.25">
      <c r="L683" s="7"/>
      <c r="M683" s="26"/>
      <c r="N683" s="26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6"/>
      <c r="AO683" s="6"/>
    </row>
    <row r="684" spans="12:41" x14ac:dyDescent="0.25">
      <c r="L684" s="7"/>
      <c r="M684" s="26"/>
      <c r="N684" s="26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6"/>
      <c r="AO684" s="6"/>
    </row>
    <row r="685" spans="12:41" x14ac:dyDescent="0.25">
      <c r="L685" s="7"/>
      <c r="M685" s="26"/>
      <c r="N685" s="26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6"/>
      <c r="AO685" s="6"/>
    </row>
    <row r="686" spans="12:41" x14ac:dyDescent="0.25">
      <c r="L686" s="7"/>
      <c r="M686" s="26"/>
      <c r="N686" s="26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6"/>
      <c r="AO686" s="6"/>
    </row>
    <row r="687" spans="12:41" x14ac:dyDescent="0.25">
      <c r="L687" s="7"/>
      <c r="M687" s="26"/>
      <c r="N687" s="26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6"/>
      <c r="AO687" s="6"/>
    </row>
    <row r="688" spans="12:41" x14ac:dyDescent="0.25">
      <c r="L688" s="7"/>
      <c r="M688" s="26"/>
      <c r="N688" s="26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6"/>
      <c r="AO688" s="6"/>
    </row>
    <row r="689" spans="12:41" x14ac:dyDescent="0.25">
      <c r="L689" s="7"/>
      <c r="M689" s="26"/>
      <c r="N689" s="26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6"/>
      <c r="AO689" s="6"/>
    </row>
    <row r="690" spans="12:41" x14ac:dyDescent="0.25">
      <c r="L690" s="7"/>
      <c r="M690" s="26"/>
      <c r="N690" s="26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6"/>
      <c r="AO690" s="6"/>
    </row>
    <row r="691" spans="12:41" x14ac:dyDescent="0.25">
      <c r="L691" s="7"/>
      <c r="M691" s="26"/>
      <c r="N691" s="26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6"/>
      <c r="AO691" s="6"/>
    </row>
    <row r="692" spans="12:41" x14ac:dyDescent="0.25">
      <c r="L692" s="7"/>
      <c r="M692" s="26"/>
      <c r="N692" s="26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6"/>
      <c r="AO692" s="6"/>
    </row>
    <row r="693" spans="12:41" x14ac:dyDescent="0.25">
      <c r="L693" s="7"/>
      <c r="M693" s="26"/>
      <c r="N693" s="26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6"/>
      <c r="AO693" s="6"/>
    </row>
    <row r="694" spans="12:41" x14ac:dyDescent="0.25">
      <c r="L694" s="7"/>
      <c r="M694" s="26"/>
      <c r="N694" s="26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6"/>
      <c r="AO694" s="6"/>
    </row>
    <row r="695" spans="12:41" x14ac:dyDescent="0.25">
      <c r="L695" s="7"/>
      <c r="M695" s="26"/>
      <c r="N695" s="26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6"/>
      <c r="AO695" s="6"/>
    </row>
    <row r="696" spans="12:41" x14ac:dyDescent="0.25">
      <c r="L696" s="7"/>
      <c r="M696" s="26"/>
      <c r="N696" s="26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6"/>
      <c r="AO696" s="6"/>
    </row>
    <row r="697" spans="12:41" x14ac:dyDescent="0.25">
      <c r="L697" s="7"/>
      <c r="M697" s="26"/>
      <c r="N697" s="26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6"/>
      <c r="AO697" s="6"/>
    </row>
    <row r="698" spans="12:41" x14ac:dyDescent="0.25">
      <c r="L698" s="7"/>
      <c r="M698" s="26"/>
      <c r="N698" s="26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6"/>
      <c r="AO698" s="6"/>
    </row>
    <row r="699" spans="12:41" x14ac:dyDescent="0.25">
      <c r="L699" s="7"/>
      <c r="M699" s="26"/>
      <c r="N699" s="26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6"/>
      <c r="AO699" s="6"/>
    </row>
    <row r="700" spans="12:41" x14ac:dyDescent="0.25">
      <c r="L700" s="7"/>
      <c r="M700" s="26"/>
      <c r="N700" s="26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6"/>
      <c r="AO700" s="6"/>
    </row>
    <row r="701" spans="12:41" x14ac:dyDescent="0.25">
      <c r="L701" s="7"/>
      <c r="M701" s="26"/>
      <c r="N701" s="26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6"/>
      <c r="AO701" s="6"/>
    </row>
    <row r="702" spans="12:41" x14ac:dyDescent="0.25">
      <c r="L702" s="7"/>
      <c r="M702" s="26"/>
      <c r="N702" s="26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6"/>
      <c r="AO702" s="6"/>
    </row>
    <row r="703" spans="12:41" x14ac:dyDescent="0.25">
      <c r="L703" s="7"/>
      <c r="M703" s="26"/>
      <c r="N703" s="26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6"/>
      <c r="AO703" s="6"/>
    </row>
    <row r="704" spans="12:41" x14ac:dyDescent="0.25">
      <c r="L704" s="7"/>
      <c r="M704" s="26"/>
      <c r="N704" s="26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6"/>
      <c r="AO704" s="6"/>
    </row>
    <row r="705" spans="12:41" x14ac:dyDescent="0.25">
      <c r="L705" s="7"/>
      <c r="M705" s="26"/>
      <c r="N705" s="26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6"/>
      <c r="AO705" s="6"/>
    </row>
    <row r="706" spans="12:41" x14ac:dyDescent="0.25">
      <c r="L706" s="7"/>
      <c r="M706" s="26"/>
      <c r="N706" s="26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6"/>
      <c r="AO706" s="6"/>
    </row>
    <row r="707" spans="12:41" x14ac:dyDescent="0.25">
      <c r="L707" s="7"/>
      <c r="M707" s="26"/>
      <c r="N707" s="26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6"/>
      <c r="AO707" s="6"/>
    </row>
    <row r="708" spans="12:41" x14ac:dyDescent="0.25">
      <c r="L708" s="7"/>
      <c r="M708" s="26"/>
      <c r="N708" s="26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6"/>
      <c r="AO708" s="6"/>
    </row>
    <row r="709" spans="12:41" x14ac:dyDescent="0.25">
      <c r="L709" s="7"/>
      <c r="M709" s="26"/>
      <c r="N709" s="26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6"/>
      <c r="AO709" s="6"/>
    </row>
    <row r="710" spans="12:41" x14ac:dyDescent="0.25">
      <c r="L710" s="7"/>
      <c r="M710" s="26"/>
      <c r="N710" s="26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6"/>
      <c r="AO710" s="6"/>
    </row>
    <row r="711" spans="12:41" x14ac:dyDescent="0.25">
      <c r="L711" s="7"/>
      <c r="M711" s="26"/>
      <c r="N711" s="26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6"/>
      <c r="AO711" s="6"/>
    </row>
    <row r="712" spans="12:41" x14ac:dyDescent="0.25">
      <c r="L712" s="7"/>
      <c r="M712" s="26"/>
      <c r="N712" s="26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6"/>
      <c r="AO712" s="6"/>
    </row>
    <row r="713" spans="12:41" x14ac:dyDescent="0.25">
      <c r="L713" s="7"/>
      <c r="M713" s="26"/>
      <c r="N713" s="26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6"/>
      <c r="AO713" s="6"/>
    </row>
    <row r="714" spans="12:41" x14ac:dyDescent="0.25">
      <c r="L714" s="7"/>
      <c r="M714" s="26"/>
      <c r="N714" s="26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6"/>
      <c r="AO714" s="6"/>
    </row>
    <row r="715" spans="12:41" x14ac:dyDescent="0.25">
      <c r="L715" s="7"/>
      <c r="M715" s="26"/>
      <c r="N715" s="26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6"/>
      <c r="AO715" s="6"/>
    </row>
    <row r="716" spans="12:41" x14ac:dyDescent="0.25">
      <c r="L716" s="7"/>
      <c r="M716" s="26"/>
      <c r="N716" s="26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6"/>
      <c r="AO716" s="6"/>
    </row>
    <row r="717" spans="12:41" x14ac:dyDescent="0.25">
      <c r="L717" s="7"/>
      <c r="M717" s="26"/>
      <c r="N717" s="26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6"/>
      <c r="AO717" s="6"/>
    </row>
    <row r="718" spans="12:41" x14ac:dyDescent="0.25">
      <c r="L718" s="7"/>
      <c r="M718" s="26"/>
      <c r="N718" s="26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6"/>
      <c r="AO718" s="6"/>
    </row>
    <row r="719" spans="12:41" x14ac:dyDescent="0.25">
      <c r="L719" s="7"/>
      <c r="M719" s="26"/>
      <c r="N719" s="26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6"/>
      <c r="AO719" s="6"/>
    </row>
    <row r="720" spans="12:41" x14ac:dyDescent="0.25">
      <c r="L720" s="7"/>
      <c r="M720" s="26"/>
      <c r="N720" s="26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6"/>
      <c r="AO720" s="6"/>
    </row>
    <row r="721" spans="12:41" x14ac:dyDescent="0.25">
      <c r="L721" s="7"/>
      <c r="M721" s="26"/>
      <c r="N721" s="26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6"/>
      <c r="AO721" s="6"/>
    </row>
    <row r="722" spans="12:41" x14ac:dyDescent="0.25">
      <c r="L722" s="7"/>
      <c r="M722" s="26"/>
      <c r="N722" s="26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6"/>
      <c r="AO722" s="6"/>
    </row>
    <row r="723" spans="12:41" x14ac:dyDescent="0.25">
      <c r="L723" s="7"/>
      <c r="M723" s="26"/>
      <c r="N723" s="26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6"/>
      <c r="AO723" s="6"/>
    </row>
    <row r="724" spans="12:41" x14ac:dyDescent="0.25">
      <c r="L724" s="7"/>
      <c r="M724" s="26"/>
      <c r="N724" s="26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6"/>
      <c r="AO724" s="6"/>
    </row>
    <row r="725" spans="12:41" x14ac:dyDescent="0.25">
      <c r="L725" s="7"/>
      <c r="M725" s="26"/>
      <c r="N725" s="26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6"/>
      <c r="AO725" s="6"/>
    </row>
    <row r="726" spans="12:41" x14ac:dyDescent="0.25">
      <c r="L726" s="7"/>
      <c r="M726" s="26"/>
      <c r="N726" s="26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6"/>
      <c r="AO726" s="6"/>
    </row>
    <row r="727" spans="12:41" x14ac:dyDescent="0.25">
      <c r="L727" s="7"/>
      <c r="M727" s="26"/>
      <c r="N727" s="26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6"/>
      <c r="AO727" s="6"/>
    </row>
    <row r="728" spans="12:41" x14ac:dyDescent="0.25">
      <c r="L728" s="7"/>
      <c r="M728" s="26"/>
      <c r="N728" s="26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6"/>
      <c r="AO728" s="6"/>
    </row>
    <row r="729" spans="12:41" x14ac:dyDescent="0.25">
      <c r="L729" s="7"/>
      <c r="M729" s="26"/>
      <c r="N729" s="26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6"/>
      <c r="AO729" s="6"/>
    </row>
    <row r="730" spans="12:41" x14ac:dyDescent="0.25">
      <c r="L730" s="7"/>
      <c r="M730" s="26"/>
      <c r="N730" s="26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6"/>
      <c r="AO730" s="6"/>
    </row>
    <row r="731" spans="12:41" x14ac:dyDescent="0.25">
      <c r="L731" s="7"/>
      <c r="M731" s="26"/>
      <c r="N731" s="26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6"/>
      <c r="AO731" s="6"/>
    </row>
    <row r="732" spans="12:41" x14ac:dyDescent="0.25">
      <c r="L732" s="7"/>
      <c r="M732" s="26"/>
      <c r="N732" s="26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6"/>
      <c r="AO732" s="6"/>
    </row>
    <row r="733" spans="12:41" x14ac:dyDescent="0.25">
      <c r="L733" s="7"/>
      <c r="M733" s="26"/>
      <c r="N733" s="26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6"/>
      <c r="AO733" s="6"/>
    </row>
    <row r="734" spans="12:41" x14ac:dyDescent="0.25">
      <c r="L734" s="7"/>
      <c r="M734" s="26"/>
      <c r="N734" s="26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6"/>
      <c r="AO734" s="6"/>
    </row>
    <row r="735" spans="12:41" x14ac:dyDescent="0.25">
      <c r="L735" s="7"/>
      <c r="M735" s="26"/>
      <c r="N735" s="26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6"/>
      <c r="AO735" s="6"/>
    </row>
    <row r="736" spans="12:41" x14ac:dyDescent="0.25">
      <c r="L736" s="7"/>
      <c r="M736" s="26"/>
      <c r="N736" s="26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6"/>
      <c r="AO736" s="6"/>
    </row>
    <row r="737" spans="12:41" x14ac:dyDescent="0.25">
      <c r="L737" s="7"/>
      <c r="M737" s="26"/>
      <c r="N737" s="26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6"/>
      <c r="AO737" s="6"/>
    </row>
    <row r="738" spans="12:41" x14ac:dyDescent="0.25">
      <c r="L738" s="7"/>
      <c r="M738" s="26"/>
      <c r="N738" s="26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6"/>
      <c r="AO738" s="6"/>
    </row>
    <row r="739" spans="12:41" x14ac:dyDescent="0.25">
      <c r="L739" s="7"/>
      <c r="M739" s="26"/>
      <c r="N739" s="26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6"/>
      <c r="AO739" s="6"/>
    </row>
    <row r="740" spans="12:41" x14ac:dyDescent="0.25">
      <c r="L740" s="7"/>
      <c r="M740" s="26"/>
      <c r="N740" s="26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6"/>
      <c r="AO740" s="6"/>
    </row>
    <row r="741" spans="12:41" x14ac:dyDescent="0.25">
      <c r="L741" s="7"/>
      <c r="M741" s="26"/>
      <c r="N741" s="26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6"/>
      <c r="AO741" s="6"/>
    </row>
    <row r="742" spans="12:41" x14ac:dyDescent="0.25">
      <c r="L742" s="7"/>
      <c r="M742" s="26"/>
      <c r="N742" s="26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6"/>
      <c r="AO742" s="6"/>
    </row>
    <row r="743" spans="12:41" x14ac:dyDescent="0.25">
      <c r="L743" s="7"/>
      <c r="M743" s="26"/>
      <c r="N743" s="26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6"/>
      <c r="AO743" s="6"/>
    </row>
    <row r="744" spans="12:41" x14ac:dyDescent="0.25">
      <c r="L744" s="7"/>
      <c r="M744" s="26"/>
      <c r="N744" s="26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6"/>
      <c r="AO744" s="6"/>
    </row>
    <row r="745" spans="12:41" x14ac:dyDescent="0.25">
      <c r="L745" s="7"/>
      <c r="M745" s="26"/>
      <c r="N745" s="26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6"/>
      <c r="AO745" s="6"/>
    </row>
    <row r="746" spans="12:41" x14ac:dyDescent="0.25">
      <c r="L746" s="7"/>
      <c r="M746" s="26"/>
      <c r="N746" s="26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6"/>
      <c r="AO746" s="6"/>
    </row>
    <row r="747" spans="12:41" x14ac:dyDescent="0.25">
      <c r="L747" s="7"/>
      <c r="M747" s="26"/>
      <c r="N747" s="26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6"/>
      <c r="AO747" s="6"/>
    </row>
    <row r="748" spans="12:41" x14ac:dyDescent="0.25">
      <c r="L748" s="7"/>
      <c r="M748" s="26"/>
      <c r="N748" s="26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6"/>
      <c r="AO748" s="6"/>
    </row>
    <row r="749" spans="12:41" x14ac:dyDescent="0.25">
      <c r="L749" s="7"/>
      <c r="M749" s="26"/>
      <c r="N749" s="26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6"/>
      <c r="AO749" s="6"/>
    </row>
    <row r="750" spans="12:41" x14ac:dyDescent="0.25">
      <c r="L750" s="7"/>
      <c r="M750" s="26"/>
      <c r="N750" s="26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6"/>
      <c r="AO750" s="6"/>
    </row>
    <row r="751" spans="12:41" x14ac:dyDescent="0.25">
      <c r="L751" s="7"/>
      <c r="M751" s="26"/>
      <c r="N751" s="26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6"/>
      <c r="AO751" s="6"/>
    </row>
    <row r="752" spans="12:41" x14ac:dyDescent="0.25">
      <c r="L752" s="7"/>
      <c r="M752" s="26"/>
      <c r="N752" s="26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6"/>
      <c r="AO752" s="6"/>
    </row>
    <row r="753" spans="12:41" x14ac:dyDescent="0.25">
      <c r="L753" s="7"/>
      <c r="M753" s="26"/>
      <c r="N753" s="26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6"/>
      <c r="AO753" s="6"/>
    </row>
    <row r="754" spans="12:41" x14ac:dyDescent="0.25">
      <c r="L754" s="7"/>
      <c r="M754" s="26"/>
      <c r="N754" s="26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6"/>
      <c r="AO754" s="6"/>
    </row>
    <row r="755" spans="12:41" x14ac:dyDescent="0.25">
      <c r="L755" s="7"/>
      <c r="M755" s="26"/>
      <c r="N755" s="26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6"/>
      <c r="AO755" s="6"/>
    </row>
    <row r="756" spans="12:41" x14ac:dyDescent="0.25">
      <c r="L756" s="7"/>
      <c r="M756" s="26"/>
      <c r="N756" s="26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6"/>
      <c r="AO756" s="6"/>
    </row>
    <row r="757" spans="12:41" x14ac:dyDescent="0.25">
      <c r="L757" s="7"/>
      <c r="M757" s="26"/>
      <c r="N757" s="26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6"/>
      <c r="AO757" s="6"/>
    </row>
    <row r="758" spans="12:41" x14ac:dyDescent="0.25">
      <c r="L758" s="7"/>
      <c r="M758" s="26"/>
      <c r="N758" s="26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6"/>
      <c r="AO758" s="6"/>
    </row>
    <row r="759" spans="12:41" x14ac:dyDescent="0.25">
      <c r="L759" s="7"/>
      <c r="M759" s="26"/>
      <c r="N759" s="26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6"/>
      <c r="AO759" s="6"/>
    </row>
    <row r="760" spans="12:41" x14ac:dyDescent="0.25">
      <c r="L760" s="7"/>
      <c r="M760" s="26"/>
      <c r="N760" s="26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6"/>
      <c r="AO760" s="6"/>
    </row>
    <row r="761" spans="12:41" x14ac:dyDescent="0.25">
      <c r="L761" s="7"/>
      <c r="M761" s="26"/>
      <c r="N761" s="26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6"/>
      <c r="AO761" s="6"/>
    </row>
    <row r="762" spans="12:41" x14ac:dyDescent="0.25">
      <c r="L762" s="7"/>
      <c r="M762" s="26"/>
      <c r="N762" s="26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6"/>
      <c r="AO762" s="6"/>
    </row>
    <row r="763" spans="12:41" x14ac:dyDescent="0.25">
      <c r="L763" s="7"/>
      <c r="M763" s="26"/>
      <c r="N763" s="26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6"/>
      <c r="AO763" s="6"/>
    </row>
    <row r="764" spans="12:41" x14ac:dyDescent="0.25">
      <c r="L764" s="7"/>
      <c r="M764" s="26"/>
      <c r="N764" s="26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6"/>
      <c r="AO764" s="6"/>
    </row>
    <row r="765" spans="12:41" x14ac:dyDescent="0.25">
      <c r="L765" s="7"/>
      <c r="M765" s="26"/>
      <c r="N765" s="26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6"/>
      <c r="AO765" s="6"/>
    </row>
    <row r="766" spans="12:41" x14ac:dyDescent="0.25">
      <c r="L766" s="7"/>
      <c r="M766" s="26"/>
      <c r="N766" s="26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6"/>
      <c r="AO766" s="6"/>
    </row>
    <row r="767" spans="12:41" x14ac:dyDescent="0.25">
      <c r="L767" s="7"/>
      <c r="M767" s="26"/>
      <c r="N767" s="26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6"/>
      <c r="AO767" s="6"/>
    </row>
    <row r="768" spans="12:41" x14ac:dyDescent="0.25">
      <c r="L768" s="7"/>
      <c r="M768" s="26"/>
      <c r="N768" s="26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6"/>
      <c r="AO768" s="6"/>
    </row>
    <row r="769" spans="12:41" x14ac:dyDescent="0.25">
      <c r="L769" s="7"/>
      <c r="M769" s="26"/>
      <c r="N769" s="26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6"/>
      <c r="AO769" s="6"/>
    </row>
    <row r="770" spans="12:41" x14ac:dyDescent="0.25">
      <c r="L770" s="7"/>
      <c r="M770" s="26"/>
      <c r="N770" s="26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6"/>
      <c r="AO770" s="6"/>
    </row>
    <row r="771" spans="12:41" x14ac:dyDescent="0.25">
      <c r="L771" s="7"/>
      <c r="M771" s="26"/>
      <c r="N771" s="26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6"/>
      <c r="AO771" s="6"/>
    </row>
    <row r="772" spans="12:41" x14ac:dyDescent="0.25">
      <c r="L772" s="7"/>
      <c r="M772" s="26"/>
      <c r="N772" s="26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6"/>
      <c r="AO772" s="6"/>
    </row>
    <row r="773" spans="12:41" x14ac:dyDescent="0.25">
      <c r="L773" s="7"/>
      <c r="M773" s="26"/>
      <c r="N773" s="26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6"/>
      <c r="AO773" s="6"/>
    </row>
    <row r="774" spans="12:41" x14ac:dyDescent="0.25">
      <c r="L774" s="7"/>
      <c r="M774" s="26"/>
      <c r="N774" s="26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6"/>
      <c r="AO774" s="6"/>
    </row>
    <row r="775" spans="12:41" x14ac:dyDescent="0.25">
      <c r="L775" s="7"/>
      <c r="M775" s="26"/>
      <c r="N775" s="26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6"/>
      <c r="AO775" s="6"/>
    </row>
    <row r="776" spans="12:41" x14ac:dyDescent="0.25">
      <c r="L776" s="7"/>
      <c r="M776" s="26"/>
      <c r="N776" s="26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6"/>
      <c r="AO776" s="6"/>
    </row>
    <row r="777" spans="12:41" x14ac:dyDescent="0.25">
      <c r="L777" s="7"/>
      <c r="M777" s="26"/>
      <c r="N777" s="26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6"/>
      <c r="AO777" s="6"/>
    </row>
    <row r="778" spans="12:41" x14ac:dyDescent="0.25">
      <c r="L778" s="7"/>
      <c r="M778" s="26"/>
      <c r="N778" s="26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6"/>
      <c r="AO778" s="6"/>
    </row>
    <row r="779" spans="12:41" x14ac:dyDescent="0.25">
      <c r="L779" s="7"/>
      <c r="M779" s="26"/>
      <c r="N779" s="26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6"/>
      <c r="AO779" s="6"/>
    </row>
    <row r="780" spans="12:41" x14ac:dyDescent="0.25">
      <c r="L780" s="7"/>
      <c r="M780" s="26"/>
      <c r="N780" s="26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6"/>
      <c r="AO780" s="6"/>
    </row>
    <row r="781" spans="12:41" x14ac:dyDescent="0.25">
      <c r="L781" s="7"/>
      <c r="M781" s="26"/>
      <c r="N781" s="26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6"/>
      <c r="AO781" s="6"/>
    </row>
    <row r="782" spans="12:41" x14ac:dyDescent="0.25">
      <c r="L782" s="7"/>
      <c r="M782" s="26"/>
      <c r="N782" s="26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6"/>
      <c r="AO782" s="6"/>
    </row>
    <row r="783" spans="12:41" x14ac:dyDescent="0.25">
      <c r="L783" s="7"/>
      <c r="M783" s="26"/>
      <c r="N783" s="26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6"/>
      <c r="AO783" s="6"/>
    </row>
    <row r="784" spans="12:41" x14ac:dyDescent="0.25">
      <c r="L784" s="7"/>
      <c r="M784" s="26"/>
      <c r="N784" s="26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6"/>
      <c r="AO784" s="6"/>
    </row>
    <row r="785" spans="12:41" x14ac:dyDescent="0.25">
      <c r="L785" s="7"/>
      <c r="M785" s="26"/>
      <c r="N785" s="26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6"/>
      <c r="AO785" s="6"/>
    </row>
    <row r="786" spans="12:41" x14ac:dyDescent="0.25">
      <c r="L786" s="7"/>
      <c r="M786" s="26"/>
      <c r="N786" s="26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6"/>
      <c r="AO786" s="6"/>
    </row>
    <row r="787" spans="12:41" x14ac:dyDescent="0.25">
      <c r="L787" s="7"/>
      <c r="M787" s="26"/>
      <c r="N787" s="26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6"/>
      <c r="AO787" s="6"/>
    </row>
    <row r="788" spans="12:41" x14ac:dyDescent="0.25">
      <c r="L788" s="7"/>
      <c r="M788" s="26"/>
      <c r="N788" s="26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6"/>
      <c r="AO788" s="6"/>
    </row>
    <row r="789" spans="12:41" x14ac:dyDescent="0.25">
      <c r="L789" s="7"/>
      <c r="M789" s="26"/>
      <c r="N789" s="26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6"/>
      <c r="AO789" s="6"/>
    </row>
    <row r="790" spans="12:41" x14ac:dyDescent="0.25">
      <c r="L790" s="7"/>
      <c r="M790" s="26"/>
      <c r="N790" s="26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6"/>
      <c r="AO790" s="6"/>
    </row>
    <row r="791" spans="12:41" x14ac:dyDescent="0.25">
      <c r="L791" s="7"/>
      <c r="M791" s="26"/>
      <c r="N791" s="26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6"/>
      <c r="AO791" s="6"/>
    </row>
    <row r="792" spans="12:41" x14ac:dyDescent="0.25">
      <c r="L792" s="7"/>
      <c r="M792" s="26"/>
      <c r="N792" s="26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6"/>
      <c r="AO792" s="6"/>
    </row>
    <row r="793" spans="12:41" x14ac:dyDescent="0.25">
      <c r="L793" s="7"/>
      <c r="M793" s="26"/>
      <c r="N793" s="26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6"/>
      <c r="AO793" s="6"/>
    </row>
    <row r="794" spans="12:41" x14ac:dyDescent="0.25">
      <c r="L794" s="7"/>
      <c r="M794" s="26"/>
      <c r="N794" s="26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6"/>
      <c r="AO794" s="6"/>
    </row>
    <row r="795" spans="12:41" x14ac:dyDescent="0.25">
      <c r="L795" s="7"/>
      <c r="M795" s="26"/>
      <c r="N795" s="26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6"/>
      <c r="AO795" s="6"/>
    </row>
    <row r="796" spans="12:41" x14ac:dyDescent="0.25">
      <c r="L796" s="7"/>
      <c r="M796" s="26"/>
      <c r="N796" s="26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6"/>
      <c r="AO796" s="6"/>
    </row>
    <row r="797" spans="12:41" x14ac:dyDescent="0.25">
      <c r="L797" s="7"/>
      <c r="M797" s="26"/>
      <c r="N797" s="26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6"/>
      <c r="AO797" s="6"/>
    </row>
    <row r="798" spans="12:41" x14ac:dyDescent="0.25">
      <c r="L798" s="7"/>
      <c r="M798" s="26"/>
      <c r="N798" s="26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6"/>
      <c r="AO798" s="6"/>
    </row>
    <row r="799" spans="12:41" x14ac:dyDescent="0.25">
      <c r="L799" s="7"/>
      <c r="M799" s="26"/>
      <c r="N799" s="26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6"/>
      <c r="AO799" s="6"/>
    </row>
    <row r="800" spans="12:41" x14ac:dyDescent="0.25">
      <c r="L800" s="7"/>
      <c r="M800" s="26"/>
      <c r="N800" s="26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6"/>
      <c r="AO800" s="6"/>
    </row>
    <row r="801" spans="12:41" x14ac:dyDescent="0.25">
      <c r="L801" s="7"/>
      <c r="M801" s="26"/>
      <c r="N801" s="26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6"/>
      <c r="AO801" s="6"/>
    </row>
    <row r="802" spans="12:41" x14ac:dyDescent="0.25">
      <c r="L802" s="7"/>
      <c r="M802" s="26"/>
      <c r="N802" s="26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6"/>
      <c r="AO802" s="6"/>
    </row>
    <row r="803" spans="12:41" x14ac:dyDescent="0.25">
      <c r="L803" s="7"/>
      <c r="M803" s="26"/>
      <c r="N803" s="26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6"/>
      <c r="AO803" s="6"/>
    </row>
    <row r="804" spans="12:41" x14ac:dyDescent="0.25">
      <c r="L804" s="7"/>
      <c r="M804" s="26"/>
      <c r="N804" s="26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6"/>
      <c r="AO804" s="6"/>
    </row>
    <row r="805" spans="12:41" x14ac:dyDescent="0.25">
      <c r="L805" s="7"/>
      <c r="M805" s="26"/>
      <c r="N805" s="26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6"/>
      <c r="AO805" s="6"/>
    </row>
    <row r="806" spans="12:41" x14ac:dyDescent="0.25">
      <c r="L806" s="7"/>
      <c r="M806" s="26"/>
      <c r="N806" s="26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6"/>
      <c r="AO806" s="6"/>
    </row>
    <row r="807" spans="12:41" x14ac:dyDescent="0.25">
      <c r="L807" s="7"/>
      <c r="M807" s="26"/>
      <c r="N807" s="26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6"/>
      <c r="AO807" s="6"/>
    </row>
    <row r="808" spans="12:41" x14ac:dyDescent="0.25">
      <c r="L808" s="7"/>
      <c r="M808" s="26"/>
      <c r="N808" s="26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6"/>
      <c r="AO808" s="6"/>
    </row>
    <row r="809" spans="12:41" x14ac:dyDescent="0.25">
      <c r="L809" s="7"/>
      <c r="M809" s="26"/>
      <c r="N809" s="26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6"/>
      <c r="AO809" s="6"/>
    </row>
    <row r="810" spans="12:41" x14ac:dyDescent="0.25">
      <c r="L810" s="7"/>
      <c r="M810" s="26"/>
      <c r="N810" s="26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6"/>
      <c r="AO810" s="6"/>
    </row>
    <row r="811" spans="12:41" x14ac:dyDescent="0.25">
      <c r="L811" s="7"/>
      <c r="M811" s="26"/>
      <c r="N811" s="26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6"/>
      <c r="AO811" s="6"/>
    </row>
    <row r="812" spans="12:41" x14ac:dyDescent="0.25">
      <c r="L812" s="7"/>
      <c r="M812" s="26"/>
      <c r="N812" s="26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6"/>
      <c r="AO812" s="6"/>
    </row>
    <row r="813" spans="12:41" x14ac:dyDescent="0.25">
      <c r="L813" s="7"/>
      <c r="M813" s="26"/>
      <c r="N813" s="26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6"/>
      <c r="AO813" s="6"/>
    </row>
    <row r="814" spans="12:41" x14ac:dyDescent="0.25">
      <c r="L814" s="7"/>
      <c r="M814" s="26"/>
      <c r="N814" s="26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6"/>
      <c r="AO814" s="6"/>
    </row>
    <row r="815" spans="12:41" x14ac:dyDescent="0.25">
      <c r="L815" s="7"/>
      <c r="M815" s="26"/>
      <c r="N815" s="26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6"/>
      <c r="AO815" s="6"/>
    </row>
    <row r="816" spans="12:41" x14ac:dyDescent="0.25">
      <c r="L816" s="7"/>
      <c r="M816" s="26"/>
      <c r="N816" s="26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6"/>
      <c r="AO816" s="6"/>
    </row>
    <row r="817" spans="12:41" x14ac:dyDescent="0.25">
      <c r="L817" s="7"/>
      <c r="M817" s="26"/>
      <c r="N817" s="26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6"/>
      <c r="AO817" s="6"/>
    </row>
    <row r="818" spans="12:41" x14ac:dyDescent="0.25">
      <c r="L818" s="7"/>
      <c r="M818" s="26"/>
      <c r="N818" s="26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6"/>
      <c r="AO818" s="6"/>
    </row>
    <row r="819" spans="12:41" x14ac:dyDescent="0.25">
      <c r="L819" s="7"/>
      <c r="M819" s="26"/>
      <c r="N819" s="26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6"/>
      <c r="AO819" s="6"/>
    </row>
    <row r="820" spans="12:41" x14ac:dyDescent="0.25">
      <c r="L820" s="7"/>
      <c r="M820" s="26"/>
      <c r="N820" s="26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6"/>
      <c r="AO820" s="6"/>
    </row>
    <row r="821" spans="12:41" x14ac:dyDescent="0.25">
      <c r="L821" s="7"/>
      <c r="M821" s="26"/>
      <c r="N821" s="26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6"/>
      <c r="AO821" s="6"/>
    </row>
    <row r="822" spans="12:41" x14ac:dyDescent="0.25">
      <c r="L822" s="7"/>
      <c r="M822" s="26"/>
      <c r="N822" s="26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6"/>
      <c r="AO822" s="6"/>
    </row>
    <row r="823" spans="12:41" x14ac:dyDescent="0.25">
      <c r="L823" s="7"/>
      <c r="M823" s="26"/>
      <c r="N823" s="26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6"/>
      <c r="AO823" s="6"/>
    </row>
    <row r="824" spans="12:41" x14ac:dyDescent="0.25">
      <c r="L824" s="7"/>
      <c r="M824" s="26"/>
      <c r="N824" s="26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6"/>
      <c r="AO824" s="6"/>
    </row>
    <row r="825" spans="12:41" x14ac:dyDescent="0.25">
      <c r="L825" s="7"/>
      <c r="M825" s="26"/>
      <c r="N825" s="26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6"/>
      <c r="AO825" s="6"/>
    </row>
    <row r="826" spans="12:41" x14ac:dyDescent="0.25">
      <c r="L826" s="7"/>
      <c r="M826" s="26"/>
      <c r="N826" s="26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6"/>
      <c r="AO826" s="6"/>
    </row>
    <row r="827" spans="12:41" x14ac:dyDescent="0.25">
      <c r="L827" s="7"/>
      <c r="M827" s="26"/>
      <c r="N827" s="26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6"/>
      <c r="AO827" s="6"/>
    </row>
    <row r="828" spans="12:41" x14ac:dyDescent="0.25">
      <c r="L828" s="7"/>
      <c r="M828" s="26"/>
      <c r="N828" s="26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6"/>
      <c r="AO828" s="6"/>
    </row>
    <row r="829" spans="12:41" x14ac:dyDescent="0.25">
      <c r="L829" s="7"/>
      <c r="M829" s="26"/>
      <c r="N829" s="26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6"/>
      <c r="AO829" s="6"/>
    </row>
    <row r="830" spans="12:41" x14ac:dyDescent="0.25">
      <c r="L830" s="7"/>
      <c r="M830" s="26"/>
      <c r="N830" s="26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6"/>
      <c r="AO830" s="6"/>
    </row>
    <row r="831" spans="12:41" x14ac:dyDescent="0.25">
      <c r="L831" s="7"/>
      <c r="M831" s="26"/>
      <c r="N831" s="26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6"/>
      <c r="AO831" s="6"/>
    </row>
    <row r="832" spans="12:41" x14ac:dyDescent="0.25">
      <c r="L832" s="7"/>
      <c r="M832" s="26"/>
      <c r="N832" s="26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6"/>
      <c r="AO832" s="6"/>
    </row>
    <row r="833" spans="12:41" x14ac:dyDescent="0.25">
      <c r="L833" s="7"/>
      <c r="M833" s="26"/>
      <c r="N833" s="26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6"/>
      <c r="AO833" s="6"/>
    </row>
    <row r="834" spans="12:41" x14ac:dyDescent="0.25">
      <c r="L834" s="7"/>
      <c r="M834" s="26"/>
      <c r="N834" s="26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6"/>
      <c r="AO834" s="6"/>
    </row>
    <row r="835" spans="12:41" x14ac:dyDescent="0.25">
      <c r="L835" s="7"/>
      <c r="M835" s="26"/>
      <c r="N835" s="26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6"/>
      <c r="AO835" s="6"/>
    </row>
    <row r="836" spans="12:41" x14ac:dyDescent="0.25">
      <c r="L836" s="7"/>
      <c r="M836" s="26"/>
      <c r="N836" s="26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6"/>
      <c r="AO836" s="6"/>
    </row>
    <row r="837" spans="12:41" x14ac:dyDescent="0.25">
      <c r="L837" s="7"/>
      <c r="M837" s="26"/>
      <c r="N837" s="26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6"/>
      <c r="AO837" s="6"/>
    </row>
    <row r="838" spans="12:41" x14ac:dyDescent="0.25">
      <c r="L838" s="7"/>
      <c r="M838" s="26"/>
      <c r="N838" s="26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6"/>
      <c r="AO838" s="6"/>
    </row>
    <row r="839" spans="12:41" x14ac:dyDescent="0.25">
      <c r="L839" s="7"/>
      <c r="M839" s="26"/>
      <c r="N839" s="26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6"/>
      <c r="AO839" s="6"/>
    </row>
    <row r="840" spans="12:41" x14ac:dyDescent="0.25">
      <c r="L840" s="7"/>
      <c r="M840" s="26"/>
      <c r="N840" s="26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6"/>
      <c r="AO840" s="6"/>
    </row>
    <row r="841" spans="12:41" x14ac:dyDescent="0.25">
      <c r="L841" s="7"/>
      <c r="M841" s="26"/>
      <c r="N841" s="26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6"/>
      <c r="AO841" s="6"/>
    </row>
    <row r="842" spans="12:41" x14ac:dyDescent="0.25">
      <c r="L842" s="7"/>
      <c r="M842" s="26"/>
      <c r="N842" s="26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6"/>
      <c r="AO842" s="6"/>
    </row>
    <row r="843" spans="12:41" x14ac:dyDescent="0.25">
      <c r="L843" s="7"/>
      <c r="M843" s="26"/>
      <c r="N843" s="26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6"/>
      <c r="AO843" s="6"/>
    </row>
    <row r="844" spans="12:41" x14ac:dyDescent="0.25">
      <c r="L844" s="7"/>
      <c r="M844" s="26"/>
      <c r="N844" s="26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6"/>
      <c r="AO844" s="6"/>
    </row>
    <row r="845" spans="12:41" x14ac:dyDescent="0.25">
      <c r="L845" s="7"/>
      <c r="M845" s="26"/>
      <c r="N845" s="26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6"/>
      <c r="AO845" s="6"/>
    </row>
    <row r="846" spans="12:41" x14ac:dyDescent="0.25">
      <c r="L846" s="7"/>
      <c r="M846" s="26"/>
      <c r="N846" s="26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6"/>
      <c r="AO846" s="6"/>
    </row>
    <row r="847" spans="12:41" x14ac:dyDescent="0.25">
      <c r="L847" s="7"/>
      <c r="M847" s="26"/>
      <c r="N847" s="26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6"/>
      <c r="AO847" s="6"/>
    </row>
    <row r="848" spans="12:41" x14ac:dyDescent="0.25">
      <c r="L848" s="7"/>
      <c r="M848" s="26"/>
      <c r="N848" s="26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6"/>
      <c r="AO848" s="6"/>
    </row>
    <row r="849" spans="12:41" x14ac:dyDescent="0.25">
      <c r="L849" s="7"/>
      <c r="M849" s="26"/>
      <c r="N849" s="26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6"/>
      <c r="AO849" s="6"/>
    </row>
    <row r="850" spans="12:41" x14ac:dyDescent="0.25">
      <c r="L850" s="7"/>
      <c r="M850" s="26"/>
      <c r="N850" s="26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6"/>
      <c r="AO850" s="6"/>
    </row>
    <row r="851" spans="12:41" x14ac:dyDescent="0.25">
      <c r="L851" s="7"/>
      <c r="M851" s="26"/>
      <c r="N851" s="26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6"/>
      <c r="AO851" s="6"/>
    </row>
    <row r="852" spans="12:41" x14ac:dyDescent="0.25">
      <c r="L852" s="7"/>
      <c r="M852" s="26"/>
      <c r="N852" s="26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6"/>
      <c r="AO852" s="6"/>
    </row>
    <row r="853" spans="12:41" x14ac:dyDescent="0.25">
      <c r="L853" s="7"/>
      <c r="M853" s="26"/>
      <c r="N853" s="26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6"/>
      <c r="AO853" s="6"/>
    </row>
    <row r="854" spans="12:41" x14ac:dyDescent="0.25">
      <c r="L854" s="7"/>
      <c r="M854" s="26"/>
      <c r="N854" s="26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6"/>
      <c r="AO854" s="6"/>
    </row>
    <row r="855" spans="12:41" x14ac:dyDescent="0.25">
      <c r="L855" s="7"/>
      <c r="M855" s="26"/>
      <c r="N855" s="26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6"/>
      <c r="AO855" s="6"/>
    </row>
    <row r="856" spans="12:41" x14ac:dyDescent="0.25">
      <c r="L856" s="7"/>
      <c r="M856" s="26"/>
      <c r="N856" s="26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6"/>
      <c r="AO856" s="6"/>
    </row>
    <row r="857" spans="12:41" x14ac:dyDescent="0.25">
      <c r="L857" s="7"/>
      <c r="M857" s="26"/>
      <c r="N857" s="26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6"/>
      <c r="AO857" s="6"/>
    </row>
    <row r="858" spans="12:41" x14ac:dyDescent="0.25">
      <c r="L858" s="7"/>
      <c r="M858" s="26"/>
      <c r="N858" s="26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6"/>
      <c r="AO858" s="6"/>
    </row>
    <row r="859" spans="12:41" x14ac:dyDescent="0.25">
      <c r="L859" s="7"/>
      <c r="M859" s="26"/>
      <c r="N859" s="26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6"/>
      <c r="AO859" s="6"/>
    </row>
    <row r="860" spans="12:41" x14ac:dyDescent="0.25">
      <c r="L860" s="7"/>
      <c r="M860" s="26"/>
      <c r="N860" s="26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6"/>
      <c r="AO860" s="6"/>
    </row>
    <row r="861" spans="12:41" x14ac:dyDescent="0.25">
      <c r="L861" s="7"/>
      <c r="M861" s="26"/>
      <c r="N861" s="26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6"/>
      <c r="AO861" s="6"/>
    </row>
    <row r="862" spans="12:41" x14ac:dyDescent="0.25">
      <c r="L862" s="7"/>
      <c r="M862" s="26"/>
      <c r="N862" s="26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6"/>
      <c r="AO862" s="6"/>
    </row>
    <row r="863" spans="12:41" x14ac:dyDescent="0.25">
      <c r="L863" s="7"/>
      <c r="M863" s="26"/>
      <c r="N863" s="26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6"/>
      <c r="AO863" s="6"/>
    </row>
    <row r="864" spans="12:41" x14ac:dyDescent="0.25">
      <c r="L864" s="7"/>
      <c r="M864" s="26"/>
      <c r="N864" s="26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6"/>
      <c r="AO864" s="6"/>
    </row>
    <row r="865" spans="12:41" x14ac:dyDescent="0.25">
      <c r="L865" s="7"/>
      <c r="M865" s="26"/>
      <c r="N865" s="26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6"/>
      <c r="AO865" s="6"/>
    </row>
    <row r="866" spans="12:41" x14ac:dyDescent="0.25">
      <c r="L866" s="7"/>
      <c r="M866" s="26"/>
      <c r="N866" s="26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6"/>
      <c r="AO866" s="6"/>
    </row>
    <row r="867" spans="12:41" x14ac:dyDescent="0.25">
      <c r="L867" s="7"/>
      <c r="M867" s="26"/>
      <c r="N867" s="26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6"/>
      <c r="AO867" s="6"/>
    </row>
    <row r="868" spans="12:41" x14ac:dyDescent="0.25">
      <c r="L868" s="7"/>
      <c r="M868" s="26"/>
      <c r="N868" s="26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6"/>
      <c r="AO868" s="6"/>
    </row>
    <row r="869" spans="12:41" x14ac:dyDescent="0.25">
      <c r="L869" s="7"/>
      <c r="M869" s="26"/>
      <c r="N869" s="26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6"/>
      <c r="AO869" s="6"/>
    </row>
    <row r="870" spans="12:41" x14ac:dyDescent="0.25">
      <c r="L870" s="7"/>
      <c r="M870" s="26"/>
      <c r="N870" s="26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6"/>
      <c r="AO870" s="6"/>
    </row>
    <row r="871" spans="12:41" x14ac:dyDescent="0.25">
      <c r="L871" s="7"/>
      <c r="M871" s="26"/>
      <c r="N871" s="26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6"/>
      <c r="AO871" s="6"/>
    </row>
    <row r="872" spans="12:41" x14ac:dyDescent="0.25">
      <c r="L872" s="7"/>
      <c r="M872" s="26"/>
      <c r="N872" s="26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6"/>
      <c r="AO872" s="6"/>
    </row>
    <row r="873" spans="12:41" x14ac:dyDescent="0.25">
      <c r="L873" s="7"/>
      <c r="M873" s="26"/>
      <c r="N873" s="26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6"/>
      <c r="AO873" s="6"/>
    </row>
    <row r="874" spans="12:41" x14ac:dyDescent="0.25">
      <c r="L874" s="7"/>
      <c r="M874" s="26"/>
      <c r="N874" s="26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6"/>
      <c r="AO874" s="6"/>
    </row>
    <row r="875" spans="12:41" x14ac:dyDescent="0.25">
      <c r="L875" s="7"/>
      <c r="M875" s="26"/>
      <c r="N875" s="26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6"/>
      <c r="AO875" s="6"/>
    </row>
    <row r="876" spans="12:41" x14ac:dyDescent="0.25">
      <c r="L876" s="7"/>
      <c r="M876" s="26"/>
      <c r="N876" s="26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6"/>
      <c r="AO876" s="6"/>
    </row>
    <row r="877" spans="12:41" x14ac:dyDescent="0.25">
      <c r="L877" s="7"/>
      <c r="M877" s="26"/>
      <c r="N877" s="26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6"/>
      <c r="AO877" s="6"/>
    </row>
    <row r="878" spans="12:41" x14ac:dyDescent="0.25">
      <c r="L878" s="7"/>
      <c r="M878" s="26"/>
      <c r="N878" s="26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6"/>
      <c r="AO878" s="6"/>
    </row>
    <row r="879" spans="12:41" x14ac:dyDescent="0.25">
      <c r="L879" s="7"/>
      <c r="M879" s="26"/>
      <c r="N879" s="26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6"/>
      <c r="AO879" s="6"/>
    </row>
    <row r="880" spans="12:41" x14ac:dyDescent="0.25">
      <c r="L880" s="7"/>
      <c r="M880" s="26"/>
      <c r="N880" s="26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6"/>
      <c r="AO880" s="6"/>
    </row>
    <row r="881" spans="12:41" x14ac:dyDescent="0.25">
      <c r="L881" s="7"/>
      <c r="M881" s="26"/>
      <c r="N881" s="26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6"/>
      <c r="AO881" s="6"/>
    </row>
    <row r="882" spans="12:41" x14ac:dyDescent="0.25">
      <c r="L882" s="7"/>
      <c r="M882" s="26"/>
      <c r="N882" s="26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6"/>
      <c r="AO882" s="6"/>
    </row>
    <row r="883" spans="12:41" x14ac:dyDescent="0.25">
      <c r="L883" s="7"/>
      <c r="M883" s="26"/>
      <c r="N883" s="26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6"/>
      <c r="AO883" s="6"/>
    </row>
    <row r="884" spans="12:41" x14ac:dyDescent="0.25">
      <c r="L884" s="7"/>
      <c r="M884" s="26"/>
      <c r="N884" s="26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6"/>
      <c r="AO884" s="6"/>
    </row>
    <row r="885" spans="12:41" x14ac:dyDescent="0.25">
      <c r="L885" s="7"/>
      <c r="M885" s="26"/>
      <c r="N885" s="26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6"/>
      <c r="AO885" s="6"/>
    </row>
    <row r="886" spans="12:41" x14ac:dyDescent="0.25">
      <c r="L886" s="7"/>
      <c r="M886" s="26"/>
      <c r="N886" s="26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6"/>
      <c r="AO886" s="6"/>
    </row>
    <row r="887" spans="12:41" x14ac:dyDescent="0.25">
      <c r="L887" s="7"/>
      <c r="M887" s="26"/>
      <c r="N887" s="26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6"/>
      <c r="AO887" s="6"/>
    </row>
    <row r="888" spans="12:41" x14ac:dyDescent="0.25">
      <c r="L888" s="7"/>
      <c r="M888" s="26"/>
      <c r="N888" s="26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6"/>
      <c r="AO888" s="6"/>
    </row>
    <row r="889" spans="12:41" x14ac:dyDescent="0.25">
      <c r="L889" s="7"/>
      <c r="M889" s="26"/>
      <c r="N889" s="26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6"/>
      <c r="AO889" s="6"/>
    </row>
    <row r="890" spans="12:41" x14ac:dyDescent="0.25">
      <c r="L890" s="7"/>
      <c r="M890" s="26"/>
      <c r="N890" s="26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6"/>
      <c r="AO890" s="6"/>
    </row>
    <row r="891" spans="12:41" x14ac:dyDescent="0.25">
      <c r="L891" s="7"/>
      <c r="M891" s="26"/>
      <c r="N891" s="26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6"/>
      <c r="AO891" s="6"/>
    </row>
    <row r="892" spans="12:41" x14ac:dyDescent="0.25">
      <c r="L892" s="7"/>
      <c r="M892" s="26"/>
      <c r="N892" s="26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6"/>
      <c r="AO892" s="6"/>
    </row>
    <row r="893" spans="12:41" x14ac:dyDescent="0.25">
      <c r="L893" s="7"/>
      <c r="M893" s="26"/>
      <c r="N893" s="26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6"/>
      <c r="AO893" s="6"/>
    </row>
    <row r="894" spans="12:41" x14ac:dyDescent="0.25">
      <c r="L894" s="7"/>
      <c r="M894" s="26"/>
      <c r="N894" s="26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6"/>
      <c r="AO894" s="6"/>
    </row>
    <row r="895" spans="12:41" x14ac:dyDescent="0.25">
      <c r="L895" s="7"/>
      <c r="M895" s="26"/>
      <c r="N895" s="26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6"/>
      <c r="AO895" s="6"/>
    </row>
    <row r="896" spans="12:41" x14ac:dyDescent="0.25">
      <c r="L896" s="7"/>
      <c r="M896" s="26"/>
      <c r="N896" s="26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6"/>
      <c r="AO896" s="6"/>
    </row>
    <row r="897" spans="12:41" x14ac:dyDescent="0.25">
      <c r="L897" s="7"/>
      <c r="M897" s="26"/>
      <c r="N897" s="26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6"/>
      <c r="AO897" s="6"/>
    </row>
    <row r="898" spans="12:41" x14ac:dyDescent="0.25">
      <c r="L898" s="7"/>
      <c r="M898" s="26"/>
      <c r="N898" s="26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6"/>
      <c r="AO898" s="6"/>
    </row>
    <row r="899" spans="12:41" x14ac:dyDescent="0.25">
      <c r="L899" s="7"/>
      <c r="M899" s="26"/>
      <c r="N899" s="26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6"/>
      <c r="AO899" s="6"/>
    </row>
    <row r="900" spans="12:41" x14ac:dyDescent="0.25">
      <c r="L900" s="7"/>
      <c r="M900" s="26"/>
      <c r="N900" s="26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6"/>
      <c r="AO900" s="6"/>
    </row>
    <row r="901" spans="12:41" x14ac:dyDescent="0.25">
      <c r="L901" s="7"/>
      <c r="M901" s="26"/>
      <c r="N901" s="26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6"/>
      <c r="AO901" s="6"/>
    </row>
    <row r="902" spans="12:41" x14ac:dyDescent="0.25">
      <c r="L902" s="7"/>
      <c r="M902" s="26"/>
      <c r="N902" s="26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6"/>
      <c r="AO902" s="6"/>
    </row>
    <row r="903" spans="12:41" x14ac:dyDescent="0.25">
      <c r="L903" s="7"/>
      <c r="M903" s="26"/>
      <c r="N903" s="26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6"/>
      <c r="AO903" s="6"/>
    </row>
    <row r="904" spans="12:41" x14ac:dyDescent="0.25">
      <c r="L904" s="7"/>
      <c r="M904" s="26"/>
      <c r="N904" s="26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6"/>
      <c r="AO904" s="6"/>
    </row>
    <row r="905" spans="12:41" x14ac:dyDescent="0.25">
      <c r="L905" s="7"/>
      <c r="M905" s="26"/>
      <c r="N905" s="26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6"/>
      <c r="AO905" s="6"/>
    </row>
    <row r="906" spans="12:41" x14ac:dyDescent="0.25">
      <c r="L906" s="7"/>
      <c r="M906" s="26"/>
      <c r="N906" s="26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6"/>
      <c r="AO906" s="6"/>
    </row>
    <row r="907" spans="12:41" x14ac:dyDescent="0.25">
      <c r="L907" s="7"/>
      <c r="M907" s="26"/>
      <c r="N907" s="26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6"/>
      <c r="AO907" s="6"/>
    </row>
    <row r="908" spans="12:41" x14ac:dyDescent="0.25">
      <c r="L908" s="7"/>
      <c r="M908" s="26"/>
      <c r="N908" s="26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6"/>
      <c r="AO908" s="6"/>
    </row>
    <row r="909" spans="12:41" x14ac:dyDescent="0.25">
      <c r="L909" s="7"/>
      <c r="M909" s="26"/>
      <c r="N909" s="26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6"/>
      <c r="AO909" s="6"/>
    </row>
    <row r="910" spans="12:41" x14ac:dyDescent="0.25">
      <c r="L910" s="7"/>
      <c r="M910" s="26"/>
      <c r="N910" s="26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6"/>
      <c r="AO910" s="6"/>
    </row>
    <row r="911" spans="12:41" x14ac:dyDescent="0.25">
      <c r="L911" s="7"/>
      <c r="M911" s="26"/>
      <c r="N911" s="26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6"/>
      <c r="AO911" s="6"/>
    </row>
    <row r="912" spans="12:41" x14ac:dyDescent="0.25">
      <c r="L912" s="7"/>
      <c r="M912" s="26"/>
      <c r="N912" s="26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6"/>
      <c r="AO912" s="6"/>
    </row>
    <row r="913" spans="12:41" x14ac:dyDescent="0.25">
      <c r="L913" s="7"/>
      <c r="M913" s="26"/>
      <c r="N913" s="26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6"/>
      <c r="AO913" s="6"/>
    </row>
    <row r="914" spans="12:41" x14ac:dyDescent="0.25">
      <c r="L914" s="7"/>
      <c r="M914" s="26"/>
      <c r="N914" s="26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6"/>
      <c r="AO914" s="6"/>
    </row>
    <row r="915" spans="12:41" x14ac:dyDescent="0.25">
      <c r="L915" s="7"/>
      <c r="M915" s="26"/>
      <c r="N915" s="26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6"/>
      <c r="AO915" s="6"/>
    </row>
    <row r="916" spans="12:41" x14ac:dyDescent="0.25">
      <c r="L916" s="7"/>
      <c r="M916" s="26"/>
      <c r="N916" s="26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6"/>
      <c r="AO916" s="6"/>
    </row>
    <row r="917" spans="12:41" x14ac:dyDescent="0.25">
      <c r="L917" s="7"/>
      <c r="M917" s="26"/>
      <c r="N917" s="26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6"/>
      <c r="AO917" s="6"/>
    </row>
    <row r="918" spans="12:41" x14ac:dyDescent="0.25">
      <c r="L918" s="7"/>
      <c r="M918" s="26"/>
      <c r="N918" s="26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6"/>
      <c r="AO918" s="6"/>
    </row>
    <row r="919" spans="12:41" x14ac:dyDescent="0.25">
      <c r="L919" s="7"/>
      <c r="M919" s="26"/>
      <c r="N919" s="26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6"/>
      <c r="AO919" s="6"/>
    </row>
    <row r="920" spans="12:41" x14ac:dyDescent="0.25">
      <c r="L920" s="7"/>
      <c r="M920" s="26"/>
      <c r="N920" s="26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6"/>
      <c r="AO920" s="6"/>
    </row>
    <row r="921" spans="12:41" x14ac:dyDescent="0.25">
      <c r="L921" s="7"/>
      <c r="M921" s="26"/>
      <c r="N921" s="26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6"/>
      <c r="AO921" s="6"/>
    </row>
    <row r="922" spans="12:41" x14ac:dyDescent="0.25">
      <c r="L922" s="7"/>
      <c r="M922" s="26"/>
      <c r="N922" s="26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6"/>
      <c r="AO922" s="6"/>
    </row>
    <row r="923" spans="12:41" x14ac:dyDescent="0.25">
      <c r="L923" s="7"/>
      <c r="M923" s="26"/>
      <c r="N923" s="26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6"/>
      <c r="AO923" s="6"/>
    </row>
    <row r="924" spans="12:41" x14ac:dyDescent="0.25">
      <c r="L924" s="7"/>
      <c r="M924" s="26"/>
      <c r="N924" s="26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6"/>
      <c r="AO924" s="6"/>
    </row>
    <row r="925" spans="12:41" x14ac:dyDescent="0.25">
      <c r="L925" s="7"/>
      <c r="M925" s="26"/>
      <c r="N925" s="26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6"/>
      <c r="AO925" s="6"/>
    </row>
    <row r="926" spans="12:41" x14ac:dyDescent="0.25">
      <c r="L926" s="7"/>
      <c r="M926" s="26"/>
      <c r="N926" s="26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6"/>
      <c r="AO926" s="6"/>
    </row>
    <row r="927" spans="12:41" x14ac:dyDescent="0.25">
      <c r="L927" s="7"/>
      <c r="M927" s="26"/>
      <c r="N927" s="26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6"/>
      <c r="AO927" s="6"/>
    </row>
    <row r="928" spans="12:41" x14ac:dyDescent="0.25">
      <c r="L928" s="7"/>
      <c r="M928" s="26"/>
      <c r="N928" s="26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6"/>
      <c r="AO928" s="6"/>
    </row>
    <row r="929" spans="12:41" x14ac:dyDescent="0.25">
      <c r="L929" s="7"/>
      <c r="M929" s="26"/>
      <c r="N929" s="26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6"/>
      <c r="AO929" s="6"/>
    </row>
    <row r="930" spans="12:41" x14ac:dyDescent="0.25">
      <c r="L930" s="7"/>
      <c r="M930" s="26"/>
      <c r="N930" s="26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6"/>
      <c r="AO930" s="6"/>
    </row>
    <row r="931" spans="12:41" x14ac:dyDescent="0.25">
      <c r="L931" s="7"/>
      <c r="M931" s="26"/>
      <c r="N931" s="26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6"/>
      <c r="AO931" s="6"/>
    </row>
    <row r="932" spans="12:41" x14ac:dyDescent="0.25">
      <c r="L932" s="7"/>
      <c r="M932" s="26"/>
      <c r="N932" s="26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6"/>
      <c r="AO932" s="6"/>
    </row>
    <row r="933" spans="12:41" x14ac:dyDescent="0.25">
      <c r="L933" s="7"/>
      <c r="M933" s="26"/>
      <c r="N933" s="26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6"/>
      <c r="AO933" s="6"/>
    </row>
    <row r="934" spans="12:41" x14ac:dyDescent="0.25">
      <c r="L934" s="7"/>
      <c r="M934" s="26"/>
      <c r="N934" s="26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6"/>
      <c r="AO934" s="6"/>
    </row>
    <row r="935" spans="12:41" x14ac:dyDescent="0.25">
      <c r="L935" s="7"/>
      <c r="M935" s="26"/>
      <c r="N935" s="26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6"/>
      <c r="AO935" s="6"/>
    </row>
    <row r="936" spans="12:41" x14ac:dyDescent="0.25">
      <c r="L936" s="7"/>
      <c r="M936" s="26"/>
      <c r="N936" s="26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6"/>
      <c r="AO936" s="6"/>
    </row>
    <row r="937" spans="12:41" x14ac:dyDescent="0.25">
      <c r="L937" s="7"/>
      <c r="M937" s="26"/>
      <c r="N937" s="26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6"/>
      <c r="AO937" s="6"/>
    </row>
    <row r="938" spans="12:41" x14ac:dyDescent="0.25">
      <c r="L938" s="7"/>
      <c r="M938" s="26"/>
      <c r="N938" s="26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6"/>
      <c r="AO938" s="6"/>
    </row>
    <row r="939" spans="12:41" x14ac:dyDescent="0.25">
      <c r="L939" s="7"/>
      <c r="M939" s="26"/>
      <c r="N939" s="26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6"/>
      <c r="AO939" s="6"/>
    </row>
    <row r="940" spans="12:41" x14ac:dyDescent="0.25">
      <c r="L940" s="7"/>
      <c r="M940" s="26"/>
      <c r="N940" s="26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6"/>
      <c r="AO940" s="6"/>
    </row>
    <row r="941" spans="12:41" x14ac:dyDescent="0.25">
      <c r="L941" s="7"/>
      <c r="M941" s="26"/>
      <c r="N941" s="26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6"/>
      <c r="AO941" s="6"/>
    </row>
    <row r="942" spans="12:41" x14ac:dyDescent="0.25">
      <c r="L942" s="7"/>
      <c r="M942" s="26"/>
      <c r="N942" s="26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6"/>
      <c r="AO942" s="6"/>
    </row>
    <row r="943" spans="12:41" x14ac:dyDescent="0.25">
      <c r="L943" s="7"/>
      <c r="M943" s="26"/>
      <c r="N943" s="26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6"/>
      <c r="AO943" s="6"/>
    </row>
    <row r="944" spans="12:41" x14ac:dyDescent="0.25">
      <c r="L944" s="7"/>
      <c r="M944" s="26"/>
      <c r="N944" s="26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6"/>
      <c r="AO944" s="6"/>
    </row>
    <row r="945" spans="12:41" x14ac:dyDescent="0.25">
      <c r="L945" s="7"/>
      <c r="M945" s="26"/>
      <c r="N945" s="26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6"/>
      <c r="AO945" s="6"/>
    </row>
    <row r="946" spans="12:41" x14ac:dyDescent="0.25">
      <c r="L946" s="7"/>
      <c r="M946" s="26"/>
      <c r="N946" s="26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6"/>
      <c r="AO946" s="6"/>
    </row>
    <row r="947" spans="12:41" x14ac:dyDescent="0.25">
      <c r="L947" s="7"/>
      <c r="M947" s="26"/>
      <c r="N947" s="26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6"/>
      <c r="AO947" s="6"/>
    </row>
    <row r="948" spans="12:41" x14ac:dyDescent="0.25">
      <c r="L948" s="7"/>
      <c r="M948" s="26"/>
      <c r="N948" s="26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6"/>
      <c r="AO948" s="6"/>
    </row>
    <row r="949" spans="12:41" x14ac:dyDescent="0.25">
      <c r="L949" s="7"/>
      <c r="M949" s="26"/>
      <c r="N949" s="26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6"/>
      <c r="AO949" s="6"/>
    </row>
    <row r="950" spans="12:41" x14ac:dyDescent="0.25">
      <c r="L950" s="7"/>
      <c r="M950" s="26"/>
      <c r="N950" s="26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6"/>
      <c r="AO950" s="6"/>
    </row>
    <row r="951" spans="12:41" x14ac:dyDescent="0.25">
      <c r="L951" s="7"/>
      <c r="M951" s="26"/>
      <c r="N951" s="26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6"/>
      <c r="AO951" s="6"/>
    </row>
    <row r="952" spans="12:41" x14ac:dyDescent="0.25">
      <c r="L952" s="7"/>
      <c r="M952" s="26"/>
      <c r="N952" s="26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6"/>
      <c r="AO952" s="6"/>
    </row>
    <row r="953" spans="12:41" x14ac:dyDescent="0.25">
      <c r="L953" s="7"/>
      <c r="M953" s="26"/>
      <c r="N953" s="26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6"/>
      <c r="AO953" s="6"/>
    </row>
    <row r="954" spans="12:41" x14ac:dyDescent="0.25">
      <c r="L954" s="7"/>
      <c r="M954" s="26"/>
      <c r="N954" s="26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6"/>
      <c r="AO954" s="6"/>
    </row>
    <row r="955" spans="12:41" x14ac:dyDescent="0.25">
      <c r="L955" s="7"/>
      <c r="M955" s="26"/>
      <c r="N955" s="26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6"/>
      <c r="AO955" s="6"/>
    </row>
    <row r="956" spans="12:41" x14ac:dyDescent="0.25">
      <c r="L956" s="7"/>
      <c r="M956" s="26"/>
      <c r="N956" s="26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6"/>
      <c r="AO956" s="6"/>
    </row>
    <row r="957" spans="12:41" x14ac:dyDescent="0.25">
      <c r="L957" s="7"/>
      <c r="M957" s="26"/>
      <c r="N957" s="26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6"/>
      <c r="AO957" s="6"/>
    </row>
    <row r="958" spans="12:41" x14ac:dyDescent="0.25">
      <c r="L958" s="7"/>
      <c r="M958" s="26"/>
      <c r="N958" s="26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6"/>
      <c r="AO958" s="6"/>
    </row>
    <row r="959" spans="12:41" x14ac:dyDescent="0.25">
      <c r="L959" s="7"/>
      <c r="M959" s="26"/>
      <c r="N959" s="26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6"/>
      <c r="AO959" s="6"/>
    </row>
    <row r="960" spans="12:41" x14ac:dyDescent="0.25">
      <c r="L960" s="7"/>
      <c r="M960" s="26"/>
      <c r="N960" s="26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6"/>
      <c r="AO960" s="6"/>
    </row>
    <row r="961" spans="12:41" x14ac:dyDescent="0.25">
      <c r="L961" s="7"/>
      <c r="M961" s="26"/>
      <c r="N961" s="26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6"/>
      <c r="AO961" s="6"/>
    </row>
    <row r="962" spans="12:41" x14ac:dyDescent="0.25">
      <c r="L962" s="7"/>
      <c r="M962" s="26"/>
      <c r="N962" s="26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6"/>
      <c r="AO962" s="6"/>
    </row>
    <row r="963" spans="12:41" x14ac:dyDescent="0.25">
      <c r="L963" s="7"/>
      <c r="M963" s="26"/>
      <c r="N963" s="26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6"/>
      <c r="AO963" s="6"/>
    </row>
    <row r="964" spans="12:41" x14ac:dyDescent="0.25">
      <c r="L964" s="7"/>
      <c r="M964" s="26"/>
      <c r="N964" s="26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6"/>
      <c r="AO964" s="6"/>
    </row>
    <row r="965" spans="12:41" x14ac:dyDescent="0.25">
      <c r="L965" s="7"/>
      <c r="M965" s="26"/>
      <c r="N965" s="26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6"/>
      <c r="AO965" s="6"/>
    </row>
    <row r="966" spans="12:41" x14ac:dyDescent="0.25">
      <c r="L966" s="7"/>
      <c r="M966" s="26"/>
      <c r="N966" s="26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6"/>
      <c r="AO966" s="6"/>
    </row>
    <row r="967" spans="12:41" x14ac:dyDescent="0.25">
      <c r="L967" s="7"/>
      <c r="M967" s="26"/>
      <c r="N967" s="26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6"/>
      <c r="AO967" s="6"/>
    </row>
    <row r="968" spans="12:41" x14ac:dyDescent="0.25">
      <c r="L968" s="7"/>
      <c r="M968" s="26"/>
      <c r="N968" s="26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6"/>
      <c r="AO968" s="6"/>
    </row>
    <row r="969" spans="12:41" x14ac:dyDescent="0.25">
      <c r="L969" s="7"/>
      <c r="M969" s="26"/>
      <c r="N969" s="26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6"/>
      <c r="AO969" s="6"/>
    </row>
    <row r="970" spans="12:41" x14ac:dyDescent="0.25">
      <c r="L970" s="7"/>
      <c r="M970" s="26"/>
      <c r="N970" s="26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6"/>
      <c r="AO970" s="6"/>
    </row>
    <row r="971" spans="12:41" x14ac:dyDescent="0.25">
      <c r="L971" s="7"/>
      <c r="M971" s="26"/>
      <c r="N971" s="26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6"/>
      <c r="AO971" s="6"/>
    </row>
    <row r="972" spans="12:41" x14ac:dyDescent="0.25">
      <c r="L972" s="7"/>
      <c r="M972" s="26"/>
      <c r="N972" s="26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6"/>
      <c r="AO972" s="6"/>
    </row>
    <row r="973" spans="12:41" x14ac:dyDescent="0.25">
      <c r="L973" s="7"/>
      <c r="M973" s="26"/>
      <c r="N973" s="26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6"/>
      <c r="AO973" s="6"/>
    </row>
    <row r="974" spans="12:41" x14ac:dyDescent="0.25">
      <c r="L974" s="7"/>
      <c r="M974" s="26"/>
      <c r="N974" s="26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6"/>
      <c r="AO974" s="6"/>
    </row>
    <row r="975" spans="12:41" x14ac:dyDescent="0.25">
      <c r="L975" s="7"/>
      <c r="M975" s="26"/>
      <c r="N975" s="26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6"/>
      <c r="AO975" s="6"/>
    </row>
    <row r="976" spans="12:41" x14ac:dyDescent="0.25">
      <c r="L976" s="7"/>
      <c r="M976" s="26"/>
      <c r="N976" s="26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6"/>
      <c r="AO976" s="6"/>
    </row>
    <row r="977" spans="12:41" x14ac:dyDescent="0.25">
      <c r="L977" s="7"/>
      <c r="M977" s="26"/>
      <c r="N977" s="26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6"/>
      <c r="AO977" s="6"/>
    </row>
    <row r="978" spans="12:41" x14ac:dyDescent="0.25">
      <c r="L978" s="7"/>
      <c r="M978" s="26"/>
      <c r="N978" s="26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6"/>
      <c r="AO978" s="6"/>
    </row>
    <row r="979" spans="12:41" x14ac:dyDescent="0.25">
      <c r="L979" s="7"/>
      <c r="M979" s="26"/>
      <c r="N979" s="26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6"/>
      <c r="AO979" s="6"/>
    </row>
    <row r="980" spans="12:41" x14ac:dyDescent="0.25">
      <c r="L980" s="7"/>
      <c r="M980" s="26"/>
      <c r="N980" s="26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6"/>
      <c r="AO980" s="6"/>
    </row>
    <row r="981" spans="12:41" x14ac:dyDescent="0.25">
      <c r="L981" s="7"/>
      <c r="M981" s="26"/>
      <c r="N981" s="26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6"/>
      <c r="AO981" s="6"/>
    </row>
    <row r="982" spans="12:41" x14ac:dyDescent="0.25">
      <c r="L982" s="7"/>
      <c r="M982" s="26"/>
      <c r="N982" s="26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6"/>
      <c r="AO982" s="6"/>
    </row>
    <row r="983" spans="12:41" x14ac:dyDescent="0.25">
      <c r="L983" s="7"/>
      <c r="M983" s="26"/>
      <c r="N983" s="26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6"/>
      <c r="AO983" s="6"/>
    </row>
    <row r="984" spans="12:41" x14ac:dyDescent="0.25">
      <c r="L984" s="7"/>
      <c r="M984" s="26"/>
      <c r="N984" s="26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6"/>
      <c r="AO984" s="6"/>
    </row>
    <row r="985" spans="12:41" x14ac:dyDescent="0.25">
      <c r="L985" s="7"/>
      <c r="M985" s="26"/>
      <c r="N985" s="26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6"/>
      <c r="AO985" s="6"/>
    </row>
    <row r="986" spans="12:41" x14ac:dyDescent="0.25">
      <c r="L986" s="7"/>
      <c r="M986" s="26"/>
      <c r="N986" s="26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6"/>
      <c r="AO986" s="6"/>
    </row>
    <row r="987" spans="12:41" x14ac:dyDescent="0.25">
      <c r="L987" s="7"/>
      <c r="M987" s="26"/>
      <c r="N987" s="26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6"/>
      <c r="AO987" s="6"/>
    </row>
    <row r="988" spans="12:41" x14ac:dyDescent="0.25">
      <c r="L988" s="7"/>
      <c r="M988" s="26"/>
      <c r="N988" s="26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6"/>
      <c r="AO988" s="6"/>
    </row>
    <row r="989" spans="12:41" x14ac:dyDescent="0.25">
      <c r="L989" s="7"/>
      <c r="M989" s="26"/>
      <c r="N989" s="26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6"/>
      <c r="AO989" s="6"/>
    </row>
    <row r="990" spans="12:41" x14ac:dyDescent="0.25">
      <c r="L990" s="7"/>
      <c r="M990" s="26"/>
      <c r="N990" s="26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6"/>
      <c r="AO990" s="6"/>
    </row>
    <row r="991" spans="12:41" x14ac:dyDescent="0.25">
      <c r="L991" s="7"/>
      <c r="M991" s="26"/>
      <c r="N991" s="26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6"/>
      <c r="AO991" s="6"/>
    </row>
    <row r="992" spans="12:41" x14ac:dyDescent="0.25">
      <c r="L992" s="7"/>
      <c r="M992" s="26"/>
      <c r="N992" s="26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6"/>
      <c r="AO992" s="6"/>
    </row>
    <row r="993" spans="12:41" x14ac:dyDescent="0.25">
      <c r="L993" s="7"/>
      <c r="M993" s="26"/>
      <c r="N993" s="26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6"/>
      <c r="AO993" s="6"/>
    </row>
    <row r="994" spans="12:41" x14ac:dyDescent="0.25">
      <c r="L994" s="7"/>
      <c r="M994" s="26"/>
      <c r="N994" s="26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6"/>
      <c r="AO994" s="6"/>
    </row>
    <row r="995" spans="12:41" x14ac:dyDescent="0.25">
      <c r="L995" s="7"/>
      <c r="M995" s="26"/>
      <c r="N995" s="26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6"/>
      <c r="AO995" s="6"/>
    </row>
    <row r="996" spans="12:41" x14ac:dyDescent="0.25">
      <c r="L996" s="7"/>
      <c r="M996" s="26"/>
      <c r="N996" s="26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6"/>
      <c r="AO996" s="6"/>
    </row>
    <row r="997" spans="12:41" x14ac:dyDescent="0.25">
      <c r="L997" s="7"/>
      <c r="M997" s="26"/>
      <c r="N997" s="26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6"/>
      <c r="AO997" s="6"/>
    </row>
    <row r="998" spans="12:41" x14ac:dyDescent="0.25">
      <c r="L998" s="7"/>
      <c r="M998" s="26"/>
      <c r="N998" s="26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6"/>
      <c r="AO998" s="6"/>
    </row>
    <row r="999" spans="12:41" x14ac:dyDescent="0.25">
      <c r="L999" s="7"/>
      <c r="M999" s="26"/>
      <c r="N999" s="26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6"/>
      <c r="AO999" s="6"/>
    </row>
    <row r="1000" spans="12:41" x14ac:dyDescent="0.25">
      <c r="L1000" s="7"/>
      <c r="M1000" s="26"/>
      <c r="N1000" s="26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6"/>
      <c r="AO1000" s="6"/>
    </row>
    <row r="1001" spans="12:41" x14ac:dyDescent="0.25">
      <c r="L1001" s="7"/>
      <c r="M1001" s="26"/>
      <c r="N1001" s="26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6"/>
      <c r="AO1001" s="6"/>
    </row>
    <row r="1002" spans="12:41" x14ac:dyDescent="0.25">
      <c r="L1002" s="7"/>
      <c r="M1002" s="26"/>
      <c r="N1002" s="26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6"/>
      <c r="AO1002" s="6"/>
    </row>
    <row r="1003" spans="12:41" x14ac:dyDescent="0.25">
      <c r="L1003" s="7"/>
      <c r="M1003" s="26"/>
      <c r="N1003" s="26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6"/>
      <c r="AO1003" s="6"/>
    </row>
    <row r="1004" spans="12:41" x14ac:dyDescent="0.25">
      <c r="L1004" s="7"/>
      <c r="M1004" s="26"/>
      <c r="N1004" s="26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6"/>
      <c r="AO1004" s="6"/>
    </row>
    <row r="1005" spans="12:41" x14ac:dyDescent="0.25">
      <c r="L1005" s="7"/>
      <c r="M1005" s="26"/>
      <c r="N1005" s="26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6"/>
      <c r="AO1005" s="6"/>
    </row>
    <row r="1006" spans="12:41" x14ac:dyDescent="0.25">
      <c r="L1006" s="7"/>
      <c r="M1006" s="26"/>
      <c r="N1006" s="26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6"/>
      <c r="AO1006" s="6"/>
    </row>
    <row r="1007" spans="12:41" x14ac:dyDescent="0.25">
      <c r="L1007" s="7"/>
      <c r="M1007" s="26"/>
      <c r="N1007" s="26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6"/>
      <c r="AO1007" s="6"/>
    </row>
    <row r="1008" spans="12:41" x14ac:dyDescent="0.25">
      <c r="L1008" s="7"/>
      <c r="M1008" s="26"/>
      <c r="N1008" s="26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6"/>
      <c r="AO1008" s="6"/>
    </row>
    <row r="1009" spans="12:41" x14ac:dyDescent="0.25">
      <c r="L1009" s="7"/>
      <c r="M1009" s="26"/>
      <c r="N1009" s="26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6"/>
      <c r="AO1009" s="6"/>
    </row>
    <row r="1010" spans="12:41" x14ac:dyDescent="0.25">
      <c r="L1010" s="7"/>
      <c r="M1010" s="26"/>
      <c r="N1010" s="26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6"/>
      <c r="AO1010" s="6"/>
    </row>
    <row r="1011" spans="12:41" x14ac:dyDescent="0.25">
      <c r="L1011" s="7"/>
      <c r="M1011" s="26"/>
      <c r="N1011" s="26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6"/>
      <c r="AO1011" s="6"/>
    </row>
    <row r="1012" spans="12:41" x14ac:dyDescent="0.25">
      <c r="L1012" s="7"/>
      <c r="M1012" s="26"/>
      <c r="N1012" s="26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6"/>
      <c r="AO1012" s="6"/>
    </row>
    <row r="1013" spans="12:41" x14ac:dyDescent="0.25">
      <c r="L1013" s="7"/>
      <c r="M1013" s="26"/>
      <c r="N1013" s="26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6"/>
      <c r="AO1013" s="6"/>
    </row>
    <row r="1014" spans="12:41" x14ac:dyDescent="0.25">
      <c r="L1014" s="7"/>
      <c r="M1014" s="26"/>
      <c r="N1014" s="26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6"/>
      <c r="AO1014" s="6"/>
    </row>
    <row r="1015" spans="12:41" x14ac:dyDescent="0.25">
      <c r="L1015" s="7"/>
      <c r="M1015" s="26"/>
      <c r="N1015" s="26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6"/>
      <c r="AO1015" s="6"/>
    </row>
    <row r="1016" spans="12:41" x14ac:dyDescent="0.25">
      <c r="L1016" s="7"/>
      <c r="M1016" s="26"/>
      <c r="N1016" s="26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6"/>
      <c r="AO1016" s="6"/>
    </row>
    <row r="1017" spans="12:41" x14ac:dyDescent="0.25">
      <c r="L1017" s="7"/>
      <c r="M1017" s="26"/>
      <c r="N1017" s="26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6"/>
      <c r="AO1017" s="6"/>
    </row>
    <row r="1018" spans="12:41" x14ac:dyDescent="0.25">
      <c r="L1018" s="7"/>
      <c r="M1018" s="26"/>
      <c r="N1018" s="26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6"/>
      <c r="AO1018" s="6"/>
    </row>
    <row r="1019" spans="12:41" x14ac:dyDescent="0.25">
      <c r="L1019" s="7"/>
      <c r="M1019" s="26"/>
      <c r="N1019" s="26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6"/>
      <c r="AO1019" s="6"/>
    </row>
    <row r="1020" spans="12:41" x14ac:dyDescent="0.25">
      <c r="L1020" s="7"/>
      <c r="M1020" s="26"/>
      <c r="N1020" s="26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6"/>
      <c r="AO1020" s="6"/>
    </row>
    <row r="1021" spans="12:41" x14ac:dyDescent="0.25">
      <c r="L1021" s="7"/>
      <c r="M1021" s="26"/>
      <c r="N1021" s="26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6"/>
      <c r="AO1021" s="6"/>
    </row>
    <row r="1022" spans="12:41" x14ac:dyDescent="0.25">
      <c r="L1022" s="7"/>
      <c r="M1022" s="26"/>
      <c r="N1022" s="26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6"/>
      <c r="AO1022" s="6"/>
    </row>
    <row r="1023" spans="12:41" x14ac:dyDescent="0.25">
      <c r="L1023" s="7"/>
      <c r="M1023" s="26"/>
      <c r="N1023" s="26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6"/>
      <c r="AO1023" s="6"/>
    </row>
    <row r="1024" spans="12:41" x14ac:dyDescent="0.25">
      <c r="L1024" s="7"/>
      <c r="M1024" s="26"/>
      <c r="N1024" s="26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6"/>
      <c r="AO1024" s="6"/>
    </row>
    <row r="1025" spans="12:41" x14ac:dyDescent="0.25">
      <c r="L1025" s="7"/>
      <c r="M1025" s="26"/>
      <c r="N1025" s="26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6"/>
      <c r="AO1025" s="6"/>
    </row>
    <row r="1026" spans="12:41" x14ac:dyDescent="0.25">
      <c r="L1026" s="7"/>
      <c r="M1026" s="26"/>
      <c r="N1026" s="26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6"/>
      <c r="AO1026" s="6"/>
    </row>
    <row r="1027" spans="12:41" x14ac:dyDescent="0.25">
      <c r="L1027" s="7"/>
      <c r="M1027" s="26"/>
      <c r="N1027" s="26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6"/>
      <c r="AO1027" s="6"/>
    </row>
    <row r="1028" spans="12:41" x14ac:dyDescent="0.25">
      <c r="L1028" s="7"/>
      <c r="M1028" s="26"/>
      <c r="N1028" s="26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6"/>
      <c r="AO1028" s="6"/>
    </row>
    <row r="1029" spans="12:41" x14ac:dyDescent="0.25">
      <c r="L1029" s="7"/>
      <c r="M1029" s="26"/>
      <c r="N1029" s="26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6"/>
      <c r="AO1029" s="6"/>
    </row>
    <row r="1030" spans="12:41" x14ac:dyDescent="0.25">
      <c r="L1030" s="7"/>
      <c r="M1030" s="26"/>
      <c r="N1030" s="26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6"/>
      <c r="AO1030" s="6"/>
    </row>
    <row r="1031" spans="12:41" x14ac:dyDescent="0.25">
      <c r="L1031" s="7"/>
      <c r="M1031" s="26"/>
      <c r="N1031" s="26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6"/>
      <c r="AO1031" s="6"/>
    </row>
    <row r="1032" spans="12:41" x14ac:dyDescent="0.25">
      <c r="L1032" s="7"/>
      <c r="M1032" s="26"/>
      <c r="N1032" s="26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6"/>
      <c r="AO1032" s="6"/>
    </row>
    <row r="1033" spans="12:41" x14ac:dyDescent="0.25">
      <c r="L1033" s="7"/>
      <c r="M1033" s="26"/>
      <c r="N1033" s="26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6"/>
      <c r="AO1033" s="6"/>
    </row>
    <row r="1034" spans="12:41" x14ac:dyDescent="0.25">
      <c r="L1034" s="7"/>
      <c r="M1034" s="26"/>
      <c r="N1034" s="26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6"/>
      <c r="AO1034" s="6"/>
    </row>
    <row r="1035" spans="12:41" x14ac:dyDescent="0.25">
      <c r="L1035" s="7"/>
      <c r="M1035" s="26"/>
      <c r="N1035" s="26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6"/>
      <c r="AO1035" s="6"/>
    </row>
    <row r="1036" spans="12:41" x14ac:dyDescent="0.25">
      <c r="L1036" s="7"/>
      <c r="M1036" s="26"/>
      <c r="N1036" s="26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6"/>
      <c r="AO1036" s="6"/>
    </row>
    <row r="1037" spans="12:41" x14ac:dyDescent="0.25">
      <c r="L1037" s="7"/>
      <c r="M1037" s="26"/>
      <c r="N1037" s="26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6"/>
      <c r="AO1037" s="6"/>
    </row>
    <row r="1038" spans="12:41" x14ac:dyDescent="0.25">
      <c r="L1038" s="7"/>
      <c r="M1038" s="26"/>
      <c r="N1038" s="26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6"/>
      <c r="AO1038" s="6"/>
    </row>
    <row r="1039" spans="12:41" x14ac:dyDescent="0.25">
      <c r="L1039" s="7"/>
      <c r="M1039" s="26"/>
      <c r="N1039" s="26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6"/>
      <c r="AO1039" s="6"/>
    </row>
    <row r="1040" spans="12:41" x14ac:dyDescent="0.25">
      <c r="L1040" s="7"/>
      <c r="M1040" s="26"/>
      <c r="N1040" s="26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6"/>
      <c r="AO1040" s="6"/>
    </row>
    <row r="1041" spans="12:41" x14ac:dyDescent="0.25">
      <c r="L1041" s="7"/>
      <c r="M1041" s="26"/>
      <c r="N1041" s="26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6"/>
      <c r="AO1041" s="6"/>
    </row>
    <row r="1042" spans="12:41" x14ac:dyDescent="0.25">
      <c r="L1042" s="7"/>
      <c r="M1042" s="26"/>
      <c r="N1042" s="26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6"/>
      <c r="AO1042" s="6"/>
    </row>
    <row r="1043" spans="12:41" x14ac:dyDescent="0.25">
      <c r="L1043" s="7"/>
      <c r="M1043" s="26"/>
      <c r="N1043" s="26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6"/>
      <c r="AO1043" s="6"/>
    </row>
    <row r="1044" spans="12:41" x14ac:dyDescent="0.25">
      <c r="L1044" s="7"/>
      <c r="M1044" s="26"/>
      <c r="N1044" s="26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6"/>
      <c r="AO1044" s="6"/>
    </row>
    <row r="1045" spans="12:41" x14ac:dyDescent="0.25">
      <c r="L1045" s="7"/>
      <c r="M1045" s="26"/>
      <c r="N1045" s="26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6"/>
      <c r="AO1045" s="6"/>
    </row>
    <row r="1046" spans="12:41" x14ac:dyDescent="0.25">
      <c r="L1046" s="7"/>
      <c r="M1046" s="26"/>
      <c r="N1046" s="26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6"/>
      <c r="AO1046" s="6"/>
    </row>
    <row r="1047" spans="12:41" x14ac:dyDescent="0.25">
      <c r="L1047" s="7"/>
      <c r="M1047" s="26"/>
      <c r="N1047" s="26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6"/>
      <c r="AO1047" s="6"/>
    </row>
    <row r="1048" spans="12:41" x14ac:dyDescent="0.25">
      <c r="L1048" s="7"/>
      <c r="M1048" s="26"/>
      <c r="N1048" s="26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6"/>
      <c r="AO1048" s="6"/>
    </row>
    <row r="1049" spans="12:41" x14ac:dyDescent="0.25">
      <c r="L1049" s="7"/>
      <c r="M1049" s="26"/>
      <c r="N1049" s="26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6"/>
      <c r="AO1049" s="6"/>
    </row>
    <row r="1050" spans="12:41" x14ac:dyDescent="0.25">
      <c r="L1050" s="7"/>
      <c r="M1050" s="26"/>
      <c r="N1050" s="26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6"/>
      <c r="AO1050" s="6"/>
    </row>
    <row r="1051" spans="12:41" x14ac:dyDescent="0.25">
      <c r="L1051" s="7"/>
      <c r="M1051" s="26"/>
      <c r="N1051" s="26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6"/>
      <c r="AO1051" s="6"/>
    </row>
    <row r="1052" spans="12:41" x14ac:dyDescent="0.25">
      <c r="L1052" s="7"/>
      <c r="M1052" s="26"/>
      <c r="N1052" s="26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6"/>
      <c r="AO1052" s="6"/>
    </row>
    <row r="1053" spans="12:41" x14ac:dyDescent="0.25">
      <c r="L1053" s="7"/>
      <c r="M1053" s="26"/>
      <c r="N1053" s="26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6"/>
      <c r="AO1053" s="6"/>
    </row>
    <row r="1054" spans="12:41" x14ac:dyDescent="0.25">
      <c r="L1054" s="7"/>
      <c r="M1054" s="26"/>
      <c r="N1054" s="26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6"/>
      <c r="AO1054" s="6"/>
    </row>
    <row r="1055" spans="12:41" x14ac:dyDescent="0.25">
      <c r="L1055" s="7"/>
      <c r="M1055" s="26"/>
      <c r="N1055" s="26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6"/>
      <c r="AO1055" s="6"/>
    </row>
    <row r="1056" spans="12:41" x14ac:dyDescent="0.25">
      <c r="L1056" s="7"/>
      <c r="M1056" s="26"/>
      <c r="N1056" s="26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6"/>
      <c r="AO1056" s="6"/>
    </row>
    <row r="1057" spans="12:41" x14ac:dyDescent="0.25">
      <c r="L1057" s="7"/>
      <c r="M1057" s="26"/>
      <c r="N1057" s="26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6"/>
      <c r="AO1057" s="6"/>
    </row>
    <row r="1058" spans="12:41" x14ac:dyDescent="0.25">
      <c r="L1058" s="7"/>
      <c r="M1058" s="26"/>
      <c r="N1058" s="26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6"/>
      <c r="AO1058" s="6"/>
    </row>
    <row r="1059" spans="12:41" x14ac:dyDescent="0.25">
      <c r="L1059" s="7"/>
      <c r="M1059" s="26"/>
      <c r="N1059" s="26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6"/>
      <c r="AO1059" s="6"/>
    </row>
    <row r="1060" spans="12:41" x14ac:dyDescent="0.25">
      <c r="L1060" s="7"/>
      <c r="M1060" s="26"/>
      <c r="N1060" s="26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6"/>
      <c r="AO1060" s="6"/>
    </row>
    <row r="1061" spans="12:41" x14ac:dyDescent="0.25">
      <c r="L1061" s="7"/>
      <c r="M1061" s="26"/>
      <c r="N1061" s="26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6"/>
      <c r="AO1061" s="6"/>
    </row>
    <row r="1062" spans="12:41" x14ac:dyDescent="0.25">
      <c r="L1062" s="7"/>
      <c r="M1062" s="26"/>
      <c r="N1062" s="26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6"/>
      <c r="AO1062" s="6"/>
    </row>
    <row r="1063" spans="12:41" x14ac:dyDescent="0.25">
      <c r="L1063" s="7"/>
      <c r="M1063" s="26"/>
      <c r="N1063" s="26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6"/>
      <c r="AO1063" s="6"/>
    </row>
    <row r="1064" spans="12:41" x14ac:dyDescent="0.25">
      <c r="L1064" s="7"/>
      <c r="M1064" s="26"/>
      <c r="N1064" s="26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6"/>
      <c r="AO1064" s="6"/>
    </row>
    <row r="1065" spans="12:41" x14ac:dyDescent="0.25">
      <c r="L1065" s="7"/>
      <c r="M1065" s="26"/>
      <c r="N1065" s="26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6"/>
      <c r="AO1065" s="6"/>
    </row>
    <row r="1066" spans="12:41" x14ac:dyDescent="0.25">
      <c r="L1066" s="7"/>
      <c r="M1066" s="26"/>
      <c r="N1066" s="26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6"/>
      <c r="AO1066" s="6"/>
    </row>
    <row r="1067" spans="12:41" x14ac:dyDescent="0.25">
      <c r="L1067" s="7"/>
      <c r="M1067" s="26"/>
      <c r="N1067" s="26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6"/>
      <c r="AO1067" s="6"/>
    </row>
    <row r="1068" spans="12:41" x14ac:dyDescent="0.25">
      <c r="L1068" s="7"/>
      <c r="M1068" s="26"/>
      <c r="N1068" s="26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6"/>
      <c r="AO1068" s="6"/>
    </row>
    <row r="1069" spans="12:41" x14ac:dyDescent="0.25">
      <c r="L1069" s="7"/>
      <c r="M1069" s="26"/>
      <c r="N1069" s="26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6"/>
      <c r="AO1069" s="6"/>
    </row>
    <row r="1070" spans="12:41" x14ac:dyDescent="0.25">
      <c r="L1070" s="7"/>
      <c r="M1070" s="26"/>
      <c r="N1070" s="26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6"/>
      <c r="AO1070" s="6"/>
    </row>
    <row r="1071" spans="12:41" x14ac:dyDescent="0.25">
      <c r="L1071" s="7"/>
      <c r="M1071" s="26"/>
      <c r="N1071" s="26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6"/>
      <c r="AO1071" s="6"/>
    </row>
    <row r="1072" spans="12:41" x14ac:dyDescent="0.25">
      <c r="L1072" s="7"/>
      <c r="M1072" s="26"/>
      <c r="N1072" s="26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6"/>
      <c r="AO1072" s="6"/>
    </row>
    <row r="1073" spans="12:41" x14ac:dyDescent="0.25">
      <c r="L1073" s="7"/>
      <c r="M1073" s="26"/>
      <c r="N1073" s="26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6"/>
      <c r="AO1073" s="6"/>
    </row>
    <row r="1074" spans="12:41" x14ac:dyDescent="0.25">
      <c r="L1074" s="7"/>
      <c r="M1074" s="26"/>
      <c r="N1074" s="26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6"/>
      <c r="AO1074" s="6"/>
    </row>
    <row r="1075" spans="12:41" x14ac:dyDescent="0.25">
      <c r="L1075" s="7"/>
      <c r="M1075" s="26"/>
      <c r="N1075" s="26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6"/>
      <c r="AO1075" s="6"/>
    </row>
    <row r="1076" spans="12:41" x14ac:dyDescent="0.25">
      <c r="L1076" s="7"/>
      <c r="M1076" s="26"/>
      <c r="N1076" s="26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6"/>
      <c r="AO1076" s="6"/>
    </row>
    <row r="1077" spans="12:41" x14ac:dyDescent="0.25">
      <c r="L1077" s="7"/>
      <c r="M1077" s="26"/>
      <c r="N1077" s="26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6"/>
      <c r="AO1077" s="6"/>
    </row>
    <row r="1078" spans="12:41" x14ac:dyDescent="0.25">
      <c r="L1078" s="7"/>
      <c r="M1078" s="26"/>
      <c r="N1078" s="26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6"/>
      <c r="AO1078" s="6"/>
    </row>
    <row r="1079" spans="12:41" x14ac:dyDescent="0.25">
      <c r="L1079" s="7"/>
      <c r="M1079" s="26"/>
      <c r="N1079" s="26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6"/>
      <c r="AO1079" s="6"/>
    </row>
    <row r="1080" spans="12:41" x14ac:dyDescent="0.25">
      <c r="L1080" s="7"/>
      <c r="M1080" s="26"/>
      <c r="N1080" s="26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6"/>
      <c r="AO1080" s="6"/>
    </row>
    <row r="1081" spans="12:41" x14ac:dyDescent="0.25">
      <c r="L1081" s="7"/>
      <c r="M1081" s="26"/>
      <c r="N1081" s="26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6"/>
      <c r="AO1081" s="6"/>
    </row>
    <row r="1082" spans="12:41" x14ac:dyDescent="0.25">
      <c r="L1082" s="7"/>
      <c r="M1082" s="26"/>
      <c r="N1082" s="26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6"/>
      <c r="AO1082" s="6"/>
    </row>
    <row r="1083" spans="12:41" x14ac:dyDescent="0.25">
      <c r="L1083" s="7"/>
      <c r="M1083" s="26"/>
      <c r="N1083" s="26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6"/>
      <c r="AO1083" s="6"/>
    </row>
    <row r="1084" spans="12:41" x14ac:dyDescent="0.25">
      <c r="L1084" s="7"/>
      <c r="M1084" s="26"/>
      <c r="N1084" s="26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6"/>
      <c r="AO1084" s="6"/>
    </row>
    <row r="1085" spans="12:41" x14ac:dyDescent="0.25">
      <c r="L1085" s="7"/>
      <c r="M1085" s="26"/>
      <c r="N1085" s="26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6"/>
      <c r="AO1085" s="6"/>
    </row>
    <row r="1086" spans="12:41" x14ac:dyDescent="0.25">
      <c r="L1086" s="7"/>
      <c r="M1086" s="26"/>
      <c r="N1086" s="26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6"/>
      <c r="AO1086" s="6"/>
    </row>
    <row r="1087" spans="12:41" x14ac:dyDescent="0.25">
      <c r="L1087" s="7"/>
      <c r="M1087" s="26"/>
      <c r="N1087" s="26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6"/>
      <c r="AO1087" s="6"/>
    </row>
    <row r="1088" spans="12:41" x14ac:dyDescent="0.25">
      <c r="L1088" s="7"/>
      <c r="M1088" s="26"/>
      <c r="N1088" s="26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6"/>
      <c r="AO1088" s="6"/>
    </row>
    <row r="1089" spans="12:41" x14ac:dyDescent="0.25">
      <c r="L1089" s="7"/>
      <c r="M1089" s="26"/>
      <c r="N1089" s="26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6"/>
      <c r="AO1089" s="6"/>
    </row>
    <row r="1090" spans="12:41" x14ac:dyDescent="0.25">
      <c r="L1090" s="7"/>
      <c r="M1090" s="26"/>
      <c r="N1090" s="26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6"/>
      <c r="AO1090" s="6"/>
    </row>
    <row r="1091" spans="12:41" x14ac:dyDescent="0.25">
      <c r="L1091" s="7"/>
      <c r="M1091" s="26"/>
      <c r="N1091" s="26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6"/>
      <c r="AO1091" s="6"/>
    </row>
    <row r="1092" spans="12:41" x14ac:dyDescent="0.25">
      <c r="L1092" s="7"/>
      <c r="M1092" s="26"/>
      <c r="N1092" s="26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6"/>
      <c r="AO1092" s="6"/>
    </row>
    <row r="1093" spans="12:41" x14ac:dyDescent="0.25">
      <c r="L1093" s="7"/>
      <c r="M1093" s="26"/>
      <c r="N1093" s="26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6"/>
      <c r="AO1093" s="6"/>
    </row>
    <row r="1094" spans="12:41" x14ac:dyDescent="0.25">
      <c r="L1094" s="7"/>
      <c r="M1094" s="26"/>
      <c r="N1094" s="26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6"/>
      <c r="AO1094" s="6"/>
    </row>
    <row r="1095" spans="12:41" x14ac:dyDescent="0.25">
      <c r="L1095" s="7"/>
      <c r="M1095" s="26"/>
      <c r="N1095" s="26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6"/>
      <c r="AO1095" s="6"/>
    </row>
    <row r="1096" spans="12:41" x14ac:dyDescent="0.25">
      <c r="L1096" s="7"/>
      <c r="M1096" s="26"/>
      <c r="N1096" s="26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6"/>
      <c r="AO1096" s="6"/>
    </row>
    <row r="1097" spans="12:41" x14ac:dyDescent="0.25">
      <c r="L1097" s="7"/>
      <c r="M1097" s="26"/>
      <c r="N1097" s="26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6"/>
      <c r="AO1097" s="6"/>
    </row>
    <row r="1098" spans="12:41" x14ac:dyDescent="0.25">
      <c r="L1098" s="7"/>
      <c r="M1098" s="26"/>
      <c r="N1098" s="26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6"/>
      <c r="AO1098" s="6"/>
    </row>
    <row r="1099" spans="12:41" x14ac:dyDescent="0.25">
      <c r="L1099" s="7"/>
      <c r="M1099" s="26"/>
      <c r="N1099" s="26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6"/>
      <c r="AO1099" s="6"/>
    </row>
    <row r="1100" spans="12:41" x14ac:dyDescent="0.25">
      <c r="L1100" s="7"/>
      <c r="M1100" s="26"/>
      <c r="N1100" s="26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6"/>
      <c r="AO1100" s="6"/>
    </row>
    <row r="1101" spans="12:41" x14ac:dyDescent="0.25">
      <c r="L1101" s="7"/>
      <c r="M1101" s="26"/>
      <c r="N1101" s="26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6"/>
      <c r="AO1101" s="6"/>
    </row>
    <row r="1102" spans="12:41" x14ac:dyDescent="0.25">
      <c r="L1102" s="7"/>
      <c r="M1102" s="26"/>
      <c r="N1102" s="26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6"/>
      <c r="AO1102" s="6"/>
    </row>
    <row r="1103" spans="12:41" x14ac:dyDescent="0.25">
      <c r="L1103" s="7"/>
      <c r="M1103" s="26"/>
      <c r="N1103" s="26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6"/>
      <c r="AO1103" s="6"/>
    </row>
    <row r="1104" spans="12:41" x14ac:dyDescent="0.25">
      <c r="L1104" s="7"/>
      <c r="M1104" s="26"/>
      <c r="N1104" s="26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6"/>
      <c r="AO1104" s="6"/>
    </row>
    <row r="1105" spans="12:41" x14ac:dyDescent="0.25">
      <c r="L1105" s="7"/>
      <c r="M1105" s="26"/>
      <c r="N1105" s="26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6"/>
      <c r="AO1105" s="6"/>
    </row>
    <row r="1106" spans="12:41" x14ac:dyDescent="0.25">
      <c r="L1106" s="7"/>
      <c r="M1106" s="26"/>
      <c r="N1106" s="26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6"/>
      <c r="AO1106" s="6"/>
    </row>
    <row r="1107" spans="12:41" x14ac:dyDescent="0.25">
      <c r="L1107" s="7"/>
      <c r="M1107" s="26"/>
      <c r="N1107" s="26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6"/>
      <c r="AO1107" s="6"/>
    </row>
    <row r="1108" spans="12:41" x14ac:dyDescent="0.25">
      <c r="L1108" s="7"/>
      <c r="M1108" s="26"/>
      <c r="N1108" s="26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6"/>
      <c r="AO1108" s="6"/>
    </row>
    <row r="1109" spans="12:41" x14ac:dyDescent="0.25">
      <c r="L1109" s="7"/>
      <c r="M1109" s="26"/>
      <c r="N1109" s="26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6"/>
      <c r="AO1109" s="6"/>
    </row>
    <row r="1110" spans="12:41" x14ac:dyDescent="0.25">
      <c r="L1110" s="7"/>
      <c r="M1110" s="26"/>
      <c r="N1110" s="26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6"/>
      <c r="AO1110" s="6"/>
    </row>
    <row r="1111" spans="12:41" x14ac:dyDescent="0.25">
      <c r="L1111" s="7"/>
      <c r="M1111" s="26"/>
      <c r="N1111" s="26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6"/>
      <c r="AO1111" s="6"/>
    </row>
    <row r="1112" spans="12:41" x14ac:dyDescent="0.25">
      <c r="L1112" s="7"/>
      <c r="M1112" s="26"/>
      <c r="N1112" s="26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6"/>
      <c r="AO1112" s="6"/>
    </row>
    <row r="1113" spans="12:41" x14ac:dyDescent="0.25">
      <c r="L1113" s="7"/>
      <c r="M1113" s="26"/>
      <c r="N1113" s="26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6"/>
      <c r="AO1113" s="6"/>
    </row>
    <row r="1114" spans="12:41" x14ac:dyDescent="0.25">
      <c r="L1114" s="7"/>
      <c r="M1114" s="26"/>
      <c r="N1114" s="26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6"/>
      <c r="AO1114" s="6"/>
    </row>
    <row r="1115" spans="12:41" x14ac:dyDescent="0.25">
      <c r="L1115" s="7"/>
      <c r="M1115" s="26"/>
      <c r="N1115" s="26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6"/>
      <c r="AO1115" s="6"/>
    </row>
    <row r="1116" spans="12:41" x14ac:dyDescent="0.25">
      <c r="L1116" s="7"/>
      <c r="M1116" s="26"/>
      <c r="N1116" s="26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6"/>
      <c r="AO1116" s="6"/>
    </row>
    <row r="1117" spans="12:41" x14ac:dyDescent="0.25">
      <c r="L1117" s="7"/>
      <c r="M1117" s="26"/>
      <c r="N1117" s="26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6"/>
      <c r="AO1117" s="6"/>
    </row>
    <row r="1118" spans="12:41" x14ac:dyDescent="0.25">
      <c r="L1118" s="7"/>
      <c r="M1118" s="26"/>
      <c r="N1118" s="26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6"/>
      <c r="AO1118" s="6"/>
    </row>
    <row r="1119" spans="12:41" x14ac:dyDescent="0.25">
      <c r="L1119" s="7"/>
      <c r="M1119" s="26"/>
      <c r="N1119" s="26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6"/>
      <c r="AO1119" s="6"/>
    </row>
    <row r="1120" spans="12:41" x14ac:dyDescent="0.25">
      <c r="L1120" s="7"/>
      <c r="M1120" s="26"/>
      <c r="N1120" s="26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6"/>
      <c r="AO1120" s="6"/>
    </row>
    <row r="1121" spans="12:41" x14ac:dyDescent="0.25">
      <c r="L1121" s="7"/>
      <c r="M1121" s="26"/>
      <c r="N1121" s="26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6"/>
      <c r="AO1121" s="6"/>
    </row>
    <row r="1122" spans="12:41" x14ac:dyDescent="0.25">
      <c r="L1122" s="7"/>
      <c r="M1122" s="26"/>
      <c r="N1122" s="26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6"/>
      <c r="AO1122" s="6"/>
    </row>
    <row r="1123" spans="12:41" x14ac:dyDescent="0.25">
      <c r="L1123" s="7"/>
      <c r="M1123" s="26"/>
      <c r="N1123" s="26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6"/>
      <c r="AO1123" s="6"/>
    </row>
    <row r="1124" spans="12:41" x14ac:dyDescent="0.25">
      <c r="L1124" s="7"/>
      <c r="M1124" s="26"/>
      <c r="N1124" s="26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6"/>
      <c r="AO1124" s="6"/>
    </row>
    <row r="1125" spans="12:41" x14ac:dyDescent="0.25">
      <c r="L1125" s="7"/>
      <c r="M1125" s="26"/>
      <c r="N1125" s="26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6"/>
      <c r="AO1125" s="6"/>
    </row>
    <row r="1126" spans="12:41" x14ac:dyDescent="0.25">
      <c r="L1126" s="7"/>
      <c r="M1126" s="26"/>
      <c r="N1126" s="26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6"/>
      <c r="AO1126" s="6"/>
    </row>
    <row r="1127" spans="12:41" x14ac:dyDescent="0.25">
      <c r="L1127" s="7"/>
      <c r="M1127" s="26"/>
      <c r="N1127" s="26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6"/>
      <c r="AO1127" s="6"/>
    </row>
    <row r="1128" spans="12:41" x14ac:dyDescent="0.25">
      <c r="L1128" s="7"/>
      <c r="M1128" s="26"/>
      <c r="N1128" s="26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6"/>
      <c r="AO1128" s="6"/>
    </row>
    <row r="1129" spans="12:41" x14ac:dyDescent="0.25">
      <c r="L1129" s="7"/>
      <c r="M1129" s="26"/>
      <c r="N1129" s="26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6"/>
      <c r="AO1129" s="6"/>
    </row>
    <row r="1130" spans="12:41" x14ac:dyDescent="0.25">
      <c r="L1130" s="7"/>
      <c r="M1130" s="26"/>
      <c r="N1130" s="26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6"/>
      <c r="AO1130" s="6"/>
    </row>
    <row r="1131" spans="12:41" x14ac:dyDescent="0.25">
      <c r="L1131" s="7"/>
      <c r="M1131" s="26"/>
      <c r="N1131" s="26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6"/>
      <c r="AO1131" s="6"/>
    </row>
    <row r="1132" spans="12:41" x14ac:dyDescent="0.25">
      <c r="L1132" s="7"/>
      <c r="M1132" s="26"/>
      <c r="N1132" s="26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6"/>
      <c r="AO1132" s="6"/>
    </row>
    <row r="1133" spans="12:41" x14ac:dyDescent="0.25">
      <c r="L1133" s="7"/>
      <c r="M1133" s="26"/>
      <c r="N1133" s="26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6"/>
      <c r="AO1133" s="6"/>
    </row>
    <row r="1134" spans="12:41" x14ac:dyDescent="0.25">
      <c r="L1134" s="7"/>
      <c r="M1134" s="26"/>
      <c r="N1134" s="26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6"/>
      <c r="AO1134" s="6"/>
    </row>
    <row r="1135" spans="12:41" x14ac:dyDescent="0.25">
      <c r="L1135" s="7"/>
      <c r="M1135" s="26"/>
      <c r="N1135" s="26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6"/>
      <c r="AO1135" s="6"/>
    </row>
    <row r="1136" spans="12:41" x14ac:dyDescent="0.25">
      <c r="L1136" s="7"/>
      <c r="M1136" s="26"/>
      <c r="N1136" s="26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6"/>
      <c r="AO1136" s="6"/>
    </row>
    <row r="1137" spans="12:41" x14ac:dyDescent="0.25">
      <c r="L1137" s="7"/>
      <c r="M1137" s="26"/>
      <c r="N1137" s="26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6"/>
      <c r="AO1137" s="6"/>
    </row>
    <row r="1138" spans="12:41" x14ac:dyDescent="0.25">
      <c r="L1138" s="7"/>
      <c r="M1138" s="26"/>
      <c r="N1138" s="26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6"/>
      <c r="AO1138" s="6"/>
    </row>
    <row r="1139" spans="12:41" x14ac:dyDescent="0.25">
      <c r="L1139" s="7"/>
      <c r="M1139" s="26"/>
      <c r="N1139" s="26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6"/>
      <c r="AO1139" s="6"/>
    </row>
    <row r="1140" spans="12:41" x14ac:dyDescent="0.25">
      <c r="L1140" s="7"/>
      <c r="M1140" s="26"/>
      <c r="N1140" s="26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6"/>
      <c r="AO1140" s="6"/>
    </row>
    <row r="1141" spans="12:41" x14ac:dyDescent="0.25">
      <c r="L1141" s="7"/>
      <c r="M1141" s="26"/>
      <c r="N1141" s="26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6"/>
      <c r="AO1141" s="6"/>
    </row>
    <row r="1142" spans="12:41" x14ac:dyDescent="0.25">
      <c r="L1142" s="7"/>
      <c r="M1142" s="26"/>
      <c r="N1142" s="26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6"/>
      <c r="AO1142" s="6"/>
    </row>
    <row r="1143" spans="12:41" x14ac:dyDescent="0.25">
      <c r="L1143" s="7"/>
      <c r="M1143" s="26"/>
      <c r="N1143" s="26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6"/>
      <c r="AO1143" s="6"/>
    </row>
    <row r="1144" spans="12:41" x14ac:dyDescent="0.25"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</row>
    <row r="1145" spans="12:41" x14ac:dyDescent="0.25"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</row>
    <row r="1146" spans="12:41" x14ac:dyDescent="0.25"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</row>
    <row r="1147" spans="12:41" x14ac:dyDescent="0.25"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pfire Investment forecaster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pfire Group</dc:creator>
  <cp:lastModifiedBy>Lauren Cook</cp:lastModifiedBy>
  <dcterms:created xsi:type="dcterms:W3CDTF">2022-05-11T04:31:42Z</dcterms:created>
  <dcterms:modified xsi:type="dcterms:W3CDTF">2022-05-23T13:38:02Z</dcterms:modified>
</cp:coreProperties>
</file>