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Year 4\Dissertation\Dissertation sections\"/>
    </mc:Choice>
  </mc:AlternateContent>
  <xr:revisionPtr revIDLastSave="0" documentId="13_ncr:1_{EFAA7C62-BF04-4A3C-B88D-2AA8AE81EABB}" xr6:coauthVersionLast="47" xr6:coauthVersionMax="47" xr10:uidLastSave="{00000000-0000-0000-0000-000000000000}"/>
  <bookViews>
    <workbookView xWindow="-120" yWindow="-120" windowWidth="20730" windowHeight="11160" xr2:uid="{4CEC0B8E-4D0B-4322-97EC-C06782D0318B}"/>
  </bookViews>
  <sheets>
    <sheet name="Formulas and DD Factors" sheetId="1" r:id="rId1"/>
    <sheet name="Canada" sheetId="2" r:id="rId2"/>
    <sheet name="European Alps" sheetId="3" r:id="rId3"/>
    <sheet name="Icela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0" i="2" l="1"/>
  <c r="Z383" i="3"/>
  <c r="V379" i="4"/>
  <c r="W377" i="4"/>
  <c r="X383" i="3"/>
  <c r="U389" i="2"/>
  <c r="S378" i="4"/>
  <c r="P378" i="4"/>
  <c r="Q378" i="4"/>
  <c r="R378" i="4"/>
  <c r="O378" i="4"/>
  <c r="O370" i="4"/>
  <c r="N370" i="4"/>
  <c r="L370" i="4"/>
  <c r="M370" i="4"/>
  <c r="K37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4" i="4"/>
  <c r="R380" i="3"/>
  <c r="S380" i="3"/>
  <c r="T380" i="3"/>
  <c r="U380" i="3"/>
  <c r="Q380" i="3"/>
  <c r="R370" i="3"/>
  <c r="Q370" i="3"/>
  <c r="P370" i="3"/>
  <c r="O370" i="3"/>
  <c r="N370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5" i="3"/>
  <c r="O6" i="3"/>
  <c r="R4" i="3"/>
  <c r="Q4" i="3"/>
  <c r="P4" i="3"/>
  <c r="O4" i="3"/>
  <c r="N388" i="2"/>
  <c r="O388" i="2"/>
  <c r="P388" i="2"/>
  <c r="Q388" i="2"/>
  <c r="M388" i="2"/>
  <c r="M371" i="2"/>
  <c r="L371" i="2"/>
  <c r="K371" i="2"/>
  <c r="J371" i="2"/>
  <c r="I37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K197" i="2" s="1"/>
  <c r="L197" i="2" s="1"/>
  <c r="M197" i="2" s="1"/>
  <c r="J198" i="2"/>
  <c r="K198" i="2" s="1"/>
  <c r="L198" i="2" s="1"/>
  <c r="M198" i="2" s="1"/>
  <c r="J199" i="2"/>
  <c r="K199" i="2" s="1"/>
  <c r="L199" i="2" s="1"/>
  <c r="M199" i="2" s="1"/>
  <c r="J200" i="2"/>
  <c r="K200" i="2" s="1"/>
  <c r="L200" i="2" s="1"/>
  <c r="M200" i="2" s="1"/>
  <c r="J201" i="2"/>
  <c r="K201" i="2" s="1"/>
  <c r="L201" i="2" s="1"/>
  <c r="M201" i="2" s="1"/>
  <c r="J202" i="2"/>
  <c r="K202" i="2" s="1"/>
  <c r="L202" i="2" s="1"/>
  <c r="M202" i="2" s="1"/>
  <c r="J203" i="2"/>
  <c r="K203" i="2" s="1"/>
  <c r="L203" i="2" s="1"/>
  <c r="M203" i="2" s="1"/>
  <c r="J204" i="2"/>
  <c r="K204" i="2" s="1"/>
  <c r="L204" i="2" s="1"/>
  <c r="M204" i="2" s="1"/>
  <c r="J205" i="2"/>
  <c r="K205" i="2" s="1"/>
  <c r="L205" i="2" s="1"/>
  <c r="M205" i="2" s="1"/>
  <c r="J206" i="2"/>
  <c r="K206" i="2" s="1"/>
  <c r="L206" i="2" s="1"/>
  <c r="M206" i="2" s="1"/>
  <c r="J207" i="2"/>
  <c r="K207" i="2" s="1"/>
  <c r="L207" i="2" s="1"/>
  <c r="M207" i="2" s="1"/>
  <c r="J208" i="2"/>
  <c r="K208" i="2" s="1"/>
  <c r="L208" i="2" s="1"/>
  <c r="M208" i="2" s="1"/>
  <c r="J209" i="2"/>
  <c r="K209" i="2" s="1"/>
  <c r="L209" i="2" s="1"/>
  <c r="M209" i="2" s="1"/>
  <c r="J210" i="2"/>
  <c r="K210" i="2" s="1"/>
  <c r="L210" i="2" s="1"/>
  <c r="M210" i="2" s="1"/>
  <c r="J211" i="2"/>
  <c r="K211" i="2" s="1"/>
  <c r="L211" i="2" s="1"/>
  <c r="M211" i="2" s="1"/>
  <c r="J212" i="2"/>
  <c r="K212" i="2" s="1"/>
  <c r="L212" i="2" s="1"/>
  <c r="M212" i="2" s="1"/>
  <c r="J213" i="2"/>
  <c r="K213" i="2" s="1"/>
  <c r="L213" i="2" s="1"/>
  <c r="M213" i="2" s="1"/>
  <c r="J214" i="2"/>
  <c r="K214" i="2" s="1"/>
  <c r="L214" i="2" s="1"/>
  <c r="M214" i="2" s="1"/>
  <c r="J215" i="2"/>
  <c r="K215" i="2" s="1"/>
  <c r="L215" i="2" s="1"/>
  <c r="M215" i="2" s="1"/>
  <c r="J216" i="2"/>
  <c r="K216" i="2" s="1"/>
  <c r="L216" i="2" s="1"/>
  <c r="M216" i="2" s="1"/>
  <c r="J217" i="2"/>
  <c r="K217" i="2" s="1"/>
  <c r="L217" i="2" s="1"/>
  <c r="M217" i="2" s="1"/>
  <c r="J218" i="2"/>
  <c r="K218" i="2" s="1"/>
  <c r="L218" i="2" s="1"/>
  <c r="M218" i="2" s="1"/>
  <c r="J219" i="2"/>
  <c r="K219" i="2" s="1"/>
  <c r="L219" i="2" s="1"/>
  <c r="M219" i="2" s="1"/>
  <c r="J220" i="2"/>
  <c r="K220" i="2" s="1"/>
  <c r="L220" i="2" s="1"/>
  <c r="M220" i="2" s="1"/>
  <c r="J221" i="2"/>
  <c r="K221" i="2" s="1"/>
  <c r="L221" i="2" s="1"/>
  <c r="M221" i="2" s="1"/>
  <c r="J222" i="2"/>
  <c r="K222" i="2" s="1"/>
  <c r="L222" i="2" s="1"/>
  <c r="M222" i="2" s="1"/>
  <c r="J223" i="2"/>
  <c r="K223" i="2" s="1"/>
  <c r="L223" i="2" s="1"/>
  <c r="M223" i="2" s="1"/>
  <c r="J224" i="2"/>
  <c r="K224" i="2" s="1"/>
  <c r="L224" i="2" s="1"/>
  <c r="M224" i="2" s="1"/>
  <c r="J225" i="2"/>
  <c r="K225" i="2" s="1"/>
  <c r="L225" i="2" s="1"/>
  <c r="M225" i="2" s="1"/>
  <c r="J226" i="2"/>
  <c r="K226" i="2" s="1"/>
  <c r="L226" i="2" s="1"/>
  <c r="M226" i="2" s="1"/>
  <c r="J227" i="2"/>
  <c r="K227" i="2" s="1"/>
  <c r="L227" i="2" s="1"/>
  <c r="M227" i="2" s="1"/>
  <c r="J228" i="2"/>
  <c r="K228" i="2" s="1"/>
  <c r="L228" i="2" s="1"/>
  <c r="M228" i="2" s="1"/>
  <c r="J229" i="2"/>
  <c r="K229" i="2" s="1"/>
  <c r="L229" i="2" s="1"/>
  <c r="M229" i="2" s="1"/>
  <c r="J230" i="2"/>
  <c r="K230" i="2" s="1"/>
  <c r="L230" i="2" s="1"/>
  <c r="M230" i="2" s="1"/>
  <c r="J231" i="2"/>
  <c r="K231" i="2" s="1"/>
  <c r="L231" i="2" s="1"/>
  <c r="M231" i="2" s="1"/>
  <c r="J232" i="2"/>
  <c r="K232" i="2" s="1"/>
  <c r="L232" i="2" s="1"/>
  <c r="M232" i="2" s="1"/>
  <c r="J233" i="2"/>
  <c r="K233" i="2" s="1"/>
  <c r="L233" i="2" s="1"/>
  <c r="M233" i="2" s="1"/>
  <c r="J234" i="2"/>
  <c r="K234" i="2" s="1"/>
  <c r="L234" i="2" s="1"/>
  <c r="M234" i="2" s="1"/>
  <c r="J235" i="2"/>
  <c r="K235" i="2" s="1"/>
  <c r="L235" i="2" s="1"/>
  <c r="M235" i="2" s="1"/>
  <c r="J237" i="2"/>
  <c r="K237" i="2" s="1"/>
  <c r="L237" i="2" s="1"/>
  <c r="M237" i="2" s="1"/>
  <c r="J238" i="2"/>
  <c r="K238" i="2" s="1"/>
  <c r="L238" i="2" s="1"/>
  <c r="M238" i="2" s="1"/>
  <c r="J239" i="2"/>
  <c r="K239" i="2" s="1"/>
  <c r="L239" i="2" s="1"/>
  <c r="M239" i="2" s="1"/>
  <c r="J240" i="2"/>
  <c r="K240" i="2" s="1"/>
  <c r="L240" i="2" s="1"/>
  <c r="M240" i="2" s="1"/>
  <c r="J241" i="2"/>
  <c r="K241" i="2" s="1"/>
  <c r="L241" i="2" s="1"/>
  <c r="M241" i="2" s="1"/>
  <c r="J242" i="2"/>
  <c r="K242" i="2" s="1"/>
  <c r="L242" i="2" s="1"/>
  <c r="M242" i="2" s="1"/>
  <c r="J243" i="2"/>
  <c r="K243" i="2" s="1"/>
  <c r="L243" i="2" s="1"/>
  <c r="M243" i="2" s="1"/>
  <c r="J244" i="2"/>
  <c r="K244" i="2" s="1"/>
  <c r="L244" i="2" s="1"/>
  <c r="M244" i="2" s="1"/>
  <c r="J245" i="2"/>
  <c r="K245" i="2" s="1"/>
  <c r="L245" i="2" s="1"/>
  <c r="M245" i="2" s="1"/>
  <c r="J246" i="2"/>
  <c r="K246" i="2" s="1"/>
  <c r="L246" i="2" s="1"/>
  <c r="M246" i="2" s="1"/>
  <c r="J247" i="2"/>
  <c r="K247" i="2" s="1"/>
  <c r="L247" i="2" s="1"/>
  <c r="M247" i="2" s="1"/>
  <c r="J248" i="2"/>
  <c r="K248" i="2" s="1"/>
  <c r="L248" i="2" s="1"/>
  <c r="M248" i="2" s="1"/>
  <c r="J249" i="2"/>
  <c r="K249" i="2" s="1"/>
  <c r="L249" i="2" s="1"/>
  <c r="M249" i="2" s="1"/>
  <c r="J250" i="2"/>
  <c r="K250" i="2" s="1"/>
  <c r="L250" i="2" s="1"/>
  <c r="M250" i="2" s="1"/>
  <c r="J251" i="2"/>
  <c r="K251" i="2" s="1"/>
  <c r="L251" i="2" s="1"/>
  <c r="M251" i="2" s="1"/>
  <c r="J252" i="2"/>
  <c r="K252" i="2" s="1"/>
  <c r="L252" i="2" s="1"/>
  <c r="M252" i="2" s="1"/>
  <c r="J253" i="2"/>
  <c r="K253" i="2" s="1"/>
  <c r="L253" i="2" s="1"/>
  <c r="M253" i="2" s="1"/>
  <c r="J254" i="2"/>
  <c r="K254" i="2" s="1"/>
  <c r="L254" i="2" s="1"/>
  <c r="M254" i="2" s="1"/>
  <c r="J255" i="2"/>
  <c r="K255" i="2" s="1"/>
  <c r="L255" i="2" s="1"/>
  <c r="M255" i="2" s="1"/>
  <c r="J256" i="2"/>
  <c r="K256" i="2" s="1"/>
  <c r="L256" i="2" s="1"/>
  <c r="M256" i="2" s="1"/>
  <c r="J257" i="2"/>
  <c r="K257" i="2" s="1"/>
  <c r="L257" i="2" s="1"/>
  <c r="M257" i="2" s="1"/>
  <c r="J258" i="2"/>
  <c r="K258" i="2" s="1"/>
  <c r="L258" i="2" s="1"/>
  <c r="M258" i="2" s="1"/>
  <c r="J259" i="2"/>
  <c r="K259" i="2" s="1"/>
  <c r="L259" i="2" s="1"/>
  <c r="M259" i="2" s="1"/>
  <c r="J260" i="2"/>
  <c r="K260" i="2" s="1"/>
  <c r="L260" i="2" s="1"/>
  <c r="M260" i="2" s="1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4" i="2"/>
</calcChain>
</file>

<file path=xl/sharedStrings.xml><?xml version="1.0" encoding="utf-8"?>
<sst xmlns="http://schemas.openxmlformats.org/spreadsheetml/2006/main" count="3410" uniqueCount="75">
  <si>
    <r>
      <t>B</t>
    </r>
    <r>
      <rPr>
        <i/>
        <sz val="8"/>
        <color rgb="FF373737"/>
        <rFont val="Inherit"/>
      </rPr>
      <t>n</t>
    </r>
    <r>
      <rPr>
        <i/>
        <sz val="11"/>
        <color rgb="FF373737"/>
        <rFont val="Arial"/>
        <family val="2"/>
      </rPr>
      <t> = P – R – E</t>
    </r>
  </si>
  <si>
    <t>Bn = net balance of a glacier</t>
  </si>
  <si>
    <t>p = precipitation</t>
  </si>
  <si>
    <t>R = runoff</t>
  </si>
  <si>
    <t>E = evaporation squared</t>
  </si>
  <si>
    <r>
      <t>B</t>
    </r>
    <r>
      <rPr>
        <sz val="8"/>
        <color rgb="FF373737"/>
        <rFont val="Arial"/>
        <family val="2"/>
      </rPr>
      <t>N</t>
    </r>
    <r>
      <rPr>
        <sz val="11"/>
        <color rgb="FF373737"/>
        <rFont val="Arial"/>
        <family val="2"/>
      </rPr>
      <t> = B</t>
    </r>
    <r>
      <rPr>
        <sz val="8"/>
        <color rgb="FF373737"/>
        <rFont val="Arial"/>
        <family val="2"/>
      </rPr>
      <t>n</t>
    </r>
    <r>
      <rPr>
        <sz val="11"/>
        <color rgb="FF373737"/>
        <rFont val="Arial"/>
        <family val="2"/>
      </rPr>
      <t> / S</t>
    </r>
  </si>
  <si>
    <t>BN = glacier average net balance of a glacier</t>
  </si>
  <si>
    <t>S = function of glacier area</t>
  </si>
  <si>
    <r>
      <t>M = K</t>
    </r>
    <r>
      <rPr>
        <i/>
        <sz val="8"/>
        <color rgb="FF373737"/>
        <rFont val="Inherit"/>
      </rPr>
      <t>I </t>
    </r>
    <r>
      <rPr>
        <i/>
        <sz val="11"/>
        <color rgb="FF373737"/>
        <rFont val="Arial"/>
        <family val="2"/>
      </rPr>
      <t>PDD + K</t>
    </r>
    <r>
      <rPr>
        <i/>
        <sz val="8"/>
        <color rgb="FF373737"/>
        <rFont val="Inherit"/>
      </rPr>
      <t>S</t>
    </r>
    <r>
      <rPr>
        <i/>
        <sz val="11"/>
        <color rgb="FF373737"/>
        <rFont val="Arial"/>
        <family val="2"/>
      </rPr>
      <t> </t>
    </r>
    <r>
      <rPr>
        <i/>
        <sz val="11"/>
        <color rgb="FF373737"/>
        <rFont val="Inherit"/>
      </rPr>
      <t>PDD</t>
    </r>
  </si>
  <si>
    <t>M = Melt in mm.we</t>
  </si>
  <si>
    <t>PDD = positive degree day sum</t>
  </si>
  <si>
    <t>Ki = degree day factor of ice</t>
  </si>
  <si>
    <t>Ks = degree day factor of snow</t>
  </si>
  <si>
    <t>European Alps</t>
  </si>
  <si>
    <t>Ki</t>
  </si>
  <si>
    <t>Ks</t>
  </si>
  <si>
    <t>Canada</t>
  </si>
  <si>
    <t>Iceland</t>
  </si>
  <si>
    <t xml:space="preserve">Found in </t>
  </si>
  <si>
    <t>doi:10.1016/S0022-1694(03)00257-9 (psu.edu)</t>
  </si>
  <si>
    <t>They referenced</t>
  </si>
  <si>
    <t>Schytt, V., 1964. Scientific results of the Swedish glaciological expedition to Nordaustlandet, Spitzbergen, 1957 and 1958. Geogr. Ann. 46 (3), 243–281</t>
  </si>
  <si>
    <t>Arendt, A., Sharp, M., 1999. Energy balance measurements on a Canadian high arctic glacier and their implications for mass balance modelling. In: Tranter, M., et al. (Eds.), Interactions Between the Cryosphere, Climate and Greenhouse Gases, Proceedings of the IUGG Symposium, Birmingham 1999: IAHS Publ. no. 256, pp. 165–172.</t>
  </si>
  <si>
    <t>Temperature index melt modelling in mountain areas
Regine Hock</t>
  </si>
  <si>
    <t>Journal of Hydrology 282 (2003) 104–115</t>
  </si>
  <si>
    <t>Lang, H., 1968. Relations between glacier runoff and meteorolo_x0002_gical factors observed on and outside the glacier, IUGG General Assembly, Berne, International Association of Scientific Hydrology: IAHS Publ. no. 79, pp. 429–439.</t>
  </si>
  <si>
    <t>Link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</si>
  <si>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</si>
  <si>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</si>
  <si>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</si>
  <si>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</si>
  <si>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</si>
  <si>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</si>
  <si>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</si>
  <si>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</si>
  <si>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</si>
  <si>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</si>
  <si>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</si>
  <si>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</si>
  <si>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</si>
  <si>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temp</t>
  </si>
  <si>
    <t>Min temp</t>
  </si>
  <si>
    <t>Mean temp</t>
  </si>
  <si>
    <t>ARCTIC BAY CS     
NUNAVUT</t>
  </si>
  <si>
    <t>data</t>
  </si>
  <si>
    <t xml:space="preserve">Average tempincrease per year is </t>
  </si>
  <si>
    <t>PDD Value</t>
  </si>
  <si>
    <t>N/A</t>
  </si>
  <si>
    <t xml:space="preserve">Melt = </t>
  </si>
  <si>
    <t>mm.we</t>
  </si>
  <si>
    <t>STATION</t>
  </si>
  <si>
    <t>STATION_NAME</t>
  </si>
  <si>
    <t>DATE</t>
  </si>
  <si>
    <t>Month</t>
  </si>
  <si>
    <t>TAVG</t>
  </si>
  <si>
    <t>TMAX</t>
  </si>
  <si>
    <t>TMIN</t>
  </si>
  <si>
    <t>-----------------</t>
  </si>
  <si>
    <t>--------------------------------------------------</t>
  </si>
  <si>
    <t>--------</t>
  </si>
  <si>
    <t>GHCND:AUM00011343</t>
  </si>
  <si>
    <t>SONNBLICK</t>
  </si>
  <si>
    <t>AUTOM.</t>
  </si>
  <si>
    <t>AU</t>
  </si>
  <si>
    <t>June</t>
  </si>
  <si>
    <t>July</t>
  </si>
  <si>
    <t>Daily Summaries Station Details: SONNBLICK AUTOM., AU, GHCND:AUM00011343 | Climate Data Online (CDO) | National Climatic Data Center (NCDC) (noaa.gov)</t>
  </si>
  <si>
    <t>Daily Summaries Map | GIS Maps | National Centers for Environmental Information (NCEI) (noaa.gov)</t>
  </si>
  <si>
    <t>Rate of change</t>
  </si>
  <si>
    <t>Total Melts</t>
  </si>
  <si>
    <t>^C/Yr</t>
  </si>
  <si>
    <t>GHCND:ICM00004130</t>
  </si>
  <si>
    <t>REYKJAVIK</t>
  </si>
  <si>
    <t>IC</t>
  </si>
  <si>
    <t>https://www.ncei.noaa.gov/orders/cdo/2669169.txt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</si>
</sst>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i/>
      <sz val="11"/>
      <color rgb="FF373737"/>
      <name val="Arial"/>
      <family val="2"/>
    </font>
    <font>
      <i/>
      <sz val="8"/>
      <color rgb="FF373737"/>
      <name val="Inherit"/>
    </font>
    <font>
      <sz val="11"/>
      <color rgb="FF373737"/>
      <name val="Arial"/>
      <family val="2"/>
    </font>
    <font>
      <sz val="8"/>
      <color rgb="FF373737"/>
      <name val="Arial"/>
      <family val="2"/>
    </font>
    <font>
      <i/>
      <sz val="11"/>
      <color rgb="FF373737"/>
      <name val="Inherit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33333"/>
      <name val="Arial"/>
      <family val="2"/>
    </font>
    <font>
      <sz val="15"/>
      <color rgb="FF333333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 Unicode MS"/>
    </font>
    <font>
      <u/>
      <sz val="8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horizontal="right" vertical="top"/>
    </xf>
    <xf numFmtId="0" fontId="7" fillId="0" borderId="0" xfId="1"/>
    <xf numFmtId="0" fontId="7" fillId="0" borderId="0" xfId="1" applyAlignment="1"/>
    <xf numFmtId="0" fontId="9" fillId="0" borderId="0" xfId="0" applyFont="1" applyFill="1" applyBorder="1" applyAlignment="1">
      <alignment horizontal="right" vertical="top" wrapText="1"/>
    </xf>
    <xf numFmtId="0" fontId="0" fillId="0" borderId="0" xfId="0" applyFill="1"/>
    <xf numFmtId="0" fontId="0" fillId="0" borderId="0" xfId="0" applyBorder="1"/>
    <xf numFmtId="0" fontId="0" fillId="0" borderId="0" xfId="0" applyFill="1" applyBorder="1" applyAlignment="1">
      <alignment horizontal="center" wrapText="1"/>
    </xf>
    <xf numFmtId="0" fontId="7" fillId="0" borderId="0" xfId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7" fillId="0" borderId="0" xfId="1" applyFill="1" applyBorder="1" applyAlignment="1">
      <alignment wrapText="1"/>
    </xf>
    <xf numFmtId="0" fontId="7" fillId="0" borderId="0" xfId="1" applyFill="1" applyBorder="1" applyAlignment="1">
      <alignment horizontal="right" vertical="top" wrapText="1"/>
    </xf>
    <xf numFmtId="0" fontId="11" fillId="0" borderId="0" xfId="0" applyFont="1"/>
    <xf numFmtId="0" fontId="11" fillId="0" borderId="0" xfId="0" applyFont="1" applyFill="1" applyBorder="1"/>
    <xf numFmtId="0" fontId="12" fillId="2" borderId="0" xfId="0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0" fontId="13" fillId="0" borderId="0" xfId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/>
    <xf numFmtId="0" fontId="13" fillId="0" borderId="0" xfId="1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2" borderId="0" xfId="1" applyFont="1" applyFill="1" applyBorder="1" applyAlignment="1">
      <alignment horizontal="right" vertical="top" wrapText="1"/>
    </xf>
    <xf numFmtId="164" fontId="0" fillId="0" borderId="0" xfId="0" applyNumberFormat="1" applyFill="1" applyBorder="1"/>
    <xf numFmtId="0" fontId="15" fillId="0" borderId="0" xfId="0" applyFont="1" applyAlignment="1">
      <alignment vertical="center"/>
    </xf>
    <xf numFmtId="0" fontId="16" fillId="0" borderId="0" xfId="1" applyFont="1"/>
    <xf numFmtId="0" fontId="0" fillId="3" borderId="0" xfId="0" applyFill="1"/>
    <xf numFmtId="0" fontId="17" fillId="0" borderId="0" xfId="1" applyFont="1"/>
    <xf numFmtId="0" fontId="7" fillId="0" borderId="0" xfId="1" applyFill="1" applyBorder="1" applyAlignment="1">
      <alignment horizontal="center" wrapText="1"/>
    </xf>
    <xf numFmtId="0" fontId="18" fillId="0" borderId="0" xfId="0" applyFont="1" applyFill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iteseerx.ist.psu.edu/viewdoc/download?doi=10.1.1.529.7794&amp;rep=rep1&amp;type=pdf" TargetMode="External"/><Relationship Id="rId2" Type="http://schemas.openxmlformats.org/officeDocument/2006/relationships/hyperlink" Target="http://citeseerx.ist.psu.edu/viewdoc/download?doi=10.1.1.529.7794&amp;rep=rep1&amp;type=pdf" TargetMode="External"/><Relationship Id="rId1" Type="http://schemas.openxmlformats.org/officeDocument/2006/relationships/hyperlink" Target="http://citeseerx.ist.psu.edu/viewdoc/download?doi=10.1.1.529.7794&amp;rep=rep1&amp;type=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iteseerx.ist.psu.edu/viewdoc/download?doi=10.1.1.529.7794&amp;rep=rep1&amp;type=pdf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7" TargetMode="External"/><Relationship Id="rId29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1" TargetMode="External"/><Relationship Id="rId30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1" TargetMode="External"/><Relationship Id="rId2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4" TargetMode="External"/><Relationship Id="rId4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5" TargetMode="External"/><Relationship Id="rId6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6" TargetMode="External"/><Relationship Id="rId8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6" TargetMode="External"/><Relationship Id="rId13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8" TargetMode="External"/><Relationship Id="rId15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9" TargetMode="External"/><Relationship Id="rId32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2" TargetMode="External"/><Relationship Id="rId34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3" TargetMode="External"/><Relationship Id="rId366" Type="http://schemas.openxmlformats.org/officeDocument/2006/relationships/printerSettings" Target="../printerSettings/printerSettings2.bin"/><Relationship Id="rId17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9" TargetMode="External"/><Relationship Id="rId19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10" TargetMode="External"/><Relationship Id="rId20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10" TargetMode="External"/><Relationship Id="rId22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11" TargetMode="External"/><Relationship Id="rId24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12" TargetMode="External"/><Relationship Id="rId10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7" TargetMode="External"/><Relationship Id="rId26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12" TargetMode="External"/><Relationship Id="rId28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1" TargetMode="External"/><Relationship Id="rId1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4" TargetMode="External"/><Relationship Id="rId3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5" TargetMode="External"/><Relationship Id="rId5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5" TargetMode="External"/><Relationship Id="rId7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6" TargetMode="External"/><Relationship Id="rId12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8" TargetMode="External"/><Relationship Id="rId14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8" TargetMode="External"/><Relationship Id="rId31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2" TargetMode="External"/><Relationship Id="rId33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3" TargetMode="External"/><Relationship Id="rId35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3" TargetMode="External"/><Relationship Id="rId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4" TargetMode="External"/><Relationship Id="rId9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7" TargetMode="External"/><Relationship Id="rId16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9" TargetMode="External"/><Relationship Id="rId18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9" TargetMode="External"/><Relationship Id="rId21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11" TargetMode="External"/><Relationship Id="rId23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11" TargetMode="External"/><Relationship Id="rId25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12" TargetMode="External"/><Relationship Id="rId27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1" TargetMode="External"/><Relationship Id="rId2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4" TargetMode="External"/><Relationship Id="rId4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5" TargetMode="External"/><Relationship Id="rId6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6" TargetMode="External"/><Relationship Id="rId11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7" TargetMode="External"/><Relationship Id="rId13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8" TargetMode="External"/><Relationship Id="rId29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1" TargetMode="External"/><Relationship Id="rId30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2" TargetMode="External"/><Relationship Id="rId32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2" TargetMode="External"/><Relationship Id="rId34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3" TargetMode="External"/><Relationship Id="rId8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6" TargetMode="External"/><Relationship Id="rId15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8" TargetMode="External"/><Relationship Id="rId17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9" TargetMode="External"/><Relationship Id="rId19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10" TargetMode="External"/><Relationship Id="rId20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10" TargetMode="External"/><Relationship Id="rId22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11" TargetMode="External"/><Relationship Id="rId24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12" TargetMode="External"/><Relationship Id="rId26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12" TargetMode="External"/><Relationship Id="rId1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4" TargetMode="External"/><Relationship Id="rId3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5" TargetMode="External"/><Relationship Id="rId10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7" TargetMode="External"/><Relationship Id="rId12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8" TargetMode="External"/><Relationship Id="rId28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1" TargetMode="External"/><Relationship Id="rId31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2" TargetMode="External"/><Relationship Id="rId33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3" TargetMode="External"/><Relationship Id="rId35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3" TargetMode="External"/><Relationship Id="rId5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5" TargetMode="External"/><Relationship Id="rId7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6" TargetMode="External"/><Relationship Id="rId9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7" TargetMode="External"/><Relationship Id="rId14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8" TargetMode="External"/><Relationship Id="rId16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9" TargetMode="External"/><Relationship Id="rId18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9" TargetMode="External"/><Relationship Id="rId21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11" TargetMode="External"/><Relationship Id="rId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4" TargetMode="External"/><Relationship Id="rId23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11" TargetMode="External"/><Relationship Id="rId25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12" TargetMode="External"/><Relationship Id="rId2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4" TargetMode="External"/><Relationship Id="rId11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7" TargetMode="External"/><Relationship Id="rId27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12" TargetMode="External"/><Relationship Id="rId29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1" TargetMode="External"/><Relationship Id="rId30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2" TargetMode="External"/><Relationship Id="rId32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2" TargetMode="External"/><Relationship Id="rId34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3" TargetMode="External"/><Relationship Id="rId4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5" TargetMode="External"/><Relationship Id="rId6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6" TargetMode="External"/><Relationship Id="rId8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6" TargetMode="External"/><Relationship Id="rId13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8" TargetMode="External"/><Relationship Id="rId15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8" TargetMode="External"/><Relationship Id="rId17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9" TargetMode="External"/><Relationship Id="rId19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10" TargetMode="External"/><Relationship Id="rId20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10" TargetMode="External"/><Relationship Id="rId22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11" TargetMode="External"/><Relationship Id="rId24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12" TargetMode="External"/><Relationship Id="rId1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4" TargetMode="External"/><Relationship Id="rId10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7" TargetMode="External"/><Relationship Id="rId26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12" TargetMode="External"/><Relationship Id="rId28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1" TargetMode="External"/><Relationship Id="rId31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2" TargetMode="External"/><Relationship Id="rId33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3" TargetMode="External"/><Relationship Id="rId3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5" TargetMode="External"/><Relationship Id="rId5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5" TargetMode="External"/><Relationship Id="rId7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6" TargetMode="External"/><Relationship Id="rId9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7" TargetMode="External"/><Relationship Id="rId12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7" TargetMode="External"/><Relationship Id="rId14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8" TargetMode="External"/><Relationship Id="rId35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3" TargetMode="External"/><Relationship Id="rId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4" TargetMode="External"/><Relationship Id="rId16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9" TargetMode="External"/><Relationship Id="rId18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10" TargetMode="External"/><Relationship Id="rId21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11" TargetMode="External"/><Relationship Id="rId23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11" TargetMode="External"/><Relationship Id="rId25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12" TargetMode="External"/><Relationship Id="rId27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12" TargetMode="External"/><Relationship Id="rId29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1" TargetMode="External"/><Relationship Id="rId30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2" TargetMode="External"/><Relationship Id="rId2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4" TargetMode="External"/><Relationship Id="rId4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5" TargetMode="External"/><Relationship Id="rId6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6" TargetMode="External"/><Relationship Id="rId8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6" TargetMode="External"/><Relationship Id="rId11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7" TargetMode="External"/><Relationship Id="rId13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8" TargetMode="External"/><Relationship Id="rId32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2" TargetMode="External"/><Relationship Id="rId34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3" TargetMode="External"/><Relationship Id="rId15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8" TargetMode="External"/><Relationship Id="rId17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9" TargetMode="External"/><Relationship Id="rId19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10" TargetMode="External"/><Relationship Id="rId20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10" TargetMode="External"/><Relationship Id="rId22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11" TargetMode="External"/><Relationship Id="rId24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11" TargetMode="External"/><Relationship Id="rId26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12" TargetMode="External"/><Relationship Id="rId1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4" TargetMode="External"/><Relationship Id="rId3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5" TargetMode="External"/><Relationship Id="rId5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5" TargetMode="External"/><Relationship Id="rId7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6" TargetMode="External"/><Relationship Id="rId10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7" TargetMode="External"/><Relationship Id="rId28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1" TargetMode="External"/><Relationship Id="rId31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2" TargetMode="External"/><Relationship Id="rId33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3" TargetMode="External"/><Relationship Id="rId35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3" TargetMode="External"/><Relationship Id="rId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4" TargetMode="External"/><Relationship Id="rId9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7" TargetMode="External"/><Relationship Id="rId12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7" TargetMode="External"/><Relationship Id="rId14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8" TargetMode="External"/><Relationship Id="rId16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9" TargetMode="External"/><Relationship Id="rId18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10" TargetMode="External"/><Relationship Id="rId21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11" TargetMode="External"/><Relationship Id="rId23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11" TargetMode="External"/><Relationship Id="rId25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12" TargetMode="External"/><Relationship Id="rId2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4" TargetMode="External"/><Relationship Id="rId4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5" TargetMode="External"/><Relationship Id="rId6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6" TargetMode="External"/><Relationship Id="rId27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12" TargetMode="External"/><Relationship Id="rId29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1" TargetMode="External"/><Relationship Id="rId30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2" TargetMode="External"/><Relationship Id="rId32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2" TargetMode="External"/><Relationship Id="rId34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3" TargetMode="External"/><Relationship Id="rId8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6" TargetMode="External"/><Relationship Id="rId11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7" TargetMode="External"/><Relationship Id="rId13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8" TargetMode="External"/><Relationship Id="rId15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9" TargetMode="External"/><Relationship Id="rId17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9" TargetMode="External"/><Relationship Id="rId19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10" TargetMode="External"/><Relationship Id="rId20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10" TargetMode="External"/><Relationship Id="rId36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3" TargetMode="External"/><Relationship Id="rId22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11" TargetMode="External"/><Relationship Id="rId24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11" TargetMode="External"/><Relationship Id="rId1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4" TargetMode="External"/><Relationship Id="rId3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5" TargetMode="External"/><Relationship Id="rId5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5" TargetMode="External"/><Relationship Id="rId10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7" TargetMode="External"/><Relationship Id="rId12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8" TargetMode="External"/><Relationship Id="rId26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12" TargetMode="External"/><Relationship Id="rId28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1" TargetMode="External"/><Relationship Id="rId31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2" TargetMode="External"/><Relationship Id="rId31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2" TargetMode="External"/><Relationship Id="rId33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3" TargetMode="External"/><Relationship Id="rId1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4" TargetMode="External"/><Relationship Id="rId3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5" TargetMode="External"/><Relationship Id="rId5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5" TargetMode="External"/><Relationship Id="rId7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6" TargetMode="External"/><Relationship Id="rId7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6" TargetMode="External"/><Relationship Id="rId9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7" TargetMode="External"/><Relationship Id="rId9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7" TargetMode="External"/><Relationship Id="rId10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7" TargetMode="External"/><Relationship Id="rId12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7" TargetMode="External"/><Relationship Id="rId14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8" TargetMode="External"/><Relationship Id="rId14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8" TargetMode="External"/><Relationship Id="rId16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9" TargetMode="External"/><Relationship Id="rId16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9" TargetMode="External"/><Relationship Id="rId18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10" TargetMode="External"/><Relationship Id="rId33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3" TargetMode="External"/><Relationship Id="rId35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3" TargetMode="External"/><Relationship Id="rId35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3" TargetMode="External"/><Relationship Id="rId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4" TargetMode="External"/><Relationship Id="rId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4" TargetMode="External"/><Relationship Id="rId18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9" TargetMode="External"/><Relationship Id="rId21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10" TargetMode="External"/><Relationship Id="rId21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11" TargetMode="External"/><Relationship Id="rId23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11" TargetMode="External"/><Relationship Id="rId25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12" TargetMode="External"/><Relationship Id="rId27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1" TargetMode="External"/><Relationship Id="rId2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4" TargetMode="External"/><Relationship Id="rId23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11" TargetMode="External"/><Relationship Id="rId25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12" TargetMode="External"/><Relationship Id="rId27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12" TargetMode="External"/><Relationship Id="rId29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1" TargetMode="External"/><Relationship Id="rId30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2" TargetMode="External"/><Relationship Id="rId32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2" TargetMode="External"/><Relationship Id="rId4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5" TargetMode="External"/><Relationship Id="rId6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6" TargetMode="External"/><Relationship Id="rId8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6" TargetMode="External"/><Relationship Id="rId11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7" TargetMode="External"/><Relationship Id="rId13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8" TargetMode="External"/><Relationship Id="rId15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9" TargetMode="External"/><Relationship Id="rId17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9" TargetMode="External"/><Relationship Id="rId34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3" TargetMode="External"/><Relationship Id="rId36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3" TargetMode="External"/><Relationship Id="rId19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10" TargetMode="External"/><Relationship Id="rId20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10" TargetMode="External"/><Relationship Id="rId1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4" TargetMode="External"/><Relationship Id="rId22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11" TargetMode="External"/><Relationship Id="rId24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11" TargetMode="External"/><Relationship Id="rId26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12" TargetMode="External"/><Relationship Id="rId28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1" TargetMode="External"/><Relationship Id="rId31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2" TargetMode="External"/><Relationship Id="rId3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5" TargetMode="External"/><Relationship Id="rId5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5" TargetMode="External"/><Relationship Id="rId7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6" TargetMode="External"/><Relationship Id="rId10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7" TargetMode="External"/><Relationship Id="rId12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8" TargetMode="External"/><Relationship Id="rId14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8" TargetMode="External"/><Relationship Id="rId33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2" TargetMode="External"/><Relationship Id="rId9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6" TargetMode="External"/><Relationship Id="rId16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9" TargetMode="External"/><Relationship Id="rId18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10" TargetMode="External"/><Relationship Id="rId35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3" TargetMode="External"/><Relationship Id="rId21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10" TargetMode="External"/><Relationship Id="rId23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11" TargetMode="External"/><Relationship Id="rId25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12" TargetMode="External"/><Relationship Id="rId27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12" TargetMode="External"/><Relationship Id="rId29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1" TargetMode="External"/><Relationship Id="rId30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2" TargetMode="External"/><Relationship Id="rId2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4" TargetMode="External"/><Relationship Id="rId4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5" TargetMode="External"/><Relationship Id="rId6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6" TargetMode="External"/><Relationship Id="rId11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7" TargetMode="External"/><Relationship Id="rId13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8" TargetMode="External"/><Relationship Id="rId32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2" TargetMode="External"/><Relationship Id="rId8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6" TargetMode="External"/><Relationship Id="rId15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9" TargetMode="External"/><Relationship Id="rId17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9" TargetMode="External"/><Relationship Id="rId19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10" TargetMode="External"/><Relationship Id="rId34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3" TargetMode="External"/><Relationship Id="rId36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3" TargetMode="External"/><Relationship Id="rId20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10" TargetMode="External"/><Relationship Id="rId22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11" TargetMode="External"/><Relationship Id="rId24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11" TargetMode="External"/><Relationship Id="rId26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12" TargetMode="External"/><Relationship Id="rId28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1" TargetMode="External"/><Relationship Id="rId1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4" TargetMode="External"/><Relationship Id="rId3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5" TargetMode="External"/><Relationship Id="rId5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5" TargetMode="External"/><Relationship Id="rId10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7" TargetMode="External"/><Relationship Id="rId12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8" TargetMode="External"/><Relationship Id="rId31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2" TargetMode="External"/><Relationship Id="rId7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6" TargetMode="External"/><Relationship Id="rId9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6" TargetMode="External"/><Relationship Id="rId14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8" TargetMode="External"/><Relationship Id="rId16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9" TargetMode="External"/><Relationship Id="rId18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10" TargetMode="External"/><Relationship Id="rId33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2" TargetMode="External"/><Relationship Id="rId35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3" TargetMode="External"/><Relationship Id="rId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4" TargetMode="External"/><Relationship Id="rId21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10" TargetMode="External"/><Relationship Id="rId23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11" TargetMode="External"/><Relationship Id="rId25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12" TargetMode="External"/><Relationship Id="rId2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4" TargetMode="External"/><Relationship Id="rId4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5" TargetMode="External"/><Relationship Id="rId11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7" TargetMode="External"/><Relationship Id="rId27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1" TargetMode="External"/><Relationship Id="rId29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1" TargetMode="External"/><Relationship Id="rId30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1" TargetMode="External"/><Relationship Id="rId6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5" TargetMode="External"/><Relationship Id="rId8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6" TargetMode="External"/><Relationship Id="rId13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8" TargetMode="External"/><Relationship Id="rId15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9" TargetMode="External"/><Relationship Id="rId17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9" TargetMode="External"/><Relationship Id="rId19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10" TargetMode="External"/><Relationship Id="rId32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2" TargetMode="External"/><Relationship Id="rId34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3" TargetMode="External"/><Relationship Id="rId36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3" TargetMode="External"/><Relationship Id="rId20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10" TargetMode="External"/><Relationship Id="rId22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11" TargetMode="External"/><Relationship Id="rId24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12" TargetMode="External"/><Relationship Id="rId1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4" TargetMode="External"/><Relationship Id="rId3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5" TargetMode="External"/><Relationship Id="rId26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12" TargetMode="External"/><Relationship Id="rId28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1" TargetMode="External"/><Relationship Id="rId5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5" TargetMode="External"/><Relationship Id="rId10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7" TargetMode="External"/><Relationship Id="rId12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8" TargetMode="External"/><Relationship Id="rId14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8" TargetMode="External"/><Relationship Id="rId16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9" TargetMode="External"/><Relationship Id="rId18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10" TargetMode="External"/><Relationship Id="rId31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2" TargetMode="External"/><Relationship Id="rId33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2" TargetMode="External"/><Relationship Id="rId35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3" TargetMode="External"/><Relationship Id="rId7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6" TargetMode="External"/><Relationship Id="rId9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7" TargetMode="External"/><Relationship Id="rId21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10" TargetMode="External"/><Relationship Id="rId23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11" TargetMode="External"/><Relationship Id="rId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4" TargetMode="External"/><Relationship Id="rId2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4" TargetMode="External"/><Relationship Id="rId25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12" TargetMode="External"/><Relationship Id="rId27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1" TargetMode="External"/><Relationship Id="rId29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1" TargetMode="External"/><Relationship Id="rId4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5" TargetMode="External"/><Relationship Id="rId11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7" TargetMode="External"/><Relationship Id="rId13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8" TargetMode="External"/><Relationship Id="rId15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9" TargetMode="External"/><Relationship Id="rId17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9" TargetMode="External"/><Relationship Id="rId30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1" TargetMode="External"/><Relationship Id="rId32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2" TargetMode="External"/><Relationship Id="rId34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3" TargetMode="External"/><Relationship Id="rId36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1" TargetMode="External"/><Relationship Id="rId6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5" TargetMode="External"/><Relationship Id="rId8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6" TargetMode="External"/><Relationship Id="rId19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10" TargetMode="External"/><Relationship Id="rId20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10" TargetMode="External"/><Relationship Id="rId1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4" TargetMode="External"/><Relationship Id="rId22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11" TargetMode="External"/><Relationship Id="rId24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12" TargetMode="External"/><Relationship Id="rId26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12" TargetMode="External"/><Relationship Id="rId28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1" TargetMode="External"/><Relationship Id="rId3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4" TargetMode="External"/><Relationship Id="rId10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7" TargetMode="External"/><Relationship Id="rId12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8" TargetMode="External"/><Relationship Id="rId14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8" TargetMode="External"/><Relationship Id="rId16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9" TargetMode="External"/><Relationship Id="rId31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2" TargetMode="External"/><Relationship Id="rId33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3" TargetMode="External"/><Relationship Id="rId35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3" TargetMode="External"/><Relationship Id="rId5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5" TargetMode="External"/><Relationship Id="rId7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6" TargetMode="External"/><Relationship Id="rId9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7" TargetMode="External"/><Relationship Id="rId18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10" TargetMode="External"/><Relationship Id="rId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4" TargetMode="External"/><Relationship Id="rId21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11" TargetMode="External"/><Relationship Id="rId23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11" TargetMode="External"/><Relationship Id="rId25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12" TargetMode="External"/><Relationship Id="rId27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1" TargetMode="External"/><Relationship Id="rId29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1" TargetMode="External"/><Relationship Id="rId11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7" TargetMode="External"/><Relationship Id="rId13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8" TargetMode="External"/><Relationship Id="rId15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9" TargetMode="External"/><Relationship Id="rId30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1" TargetMode="External"/><Relationship Id="rId32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2" TargetMode="External"/><Relationship Id="rId34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3" TargetMode="External"/><Relationship Id="rId2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4" TargetMode="External"/><Relationship Id="rId41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5" TargetMode="External"/><Relationship Id="rId62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6" TargetMode="External"/><Relationship Id="rId83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6" TargetMode="External"/><Relationship Id="rId179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9" TargetMode="External"/><Relationship Id="rId36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1" TargetMode="External"/><Relationship Id="rId190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10" TargetMode="External"/><Relationship Id="rId204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10" TargetMode="External"/><Relationship Id="rId225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11" TargetMode="External"/><Relationship Id="rId246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12" TargetMode="External"/><Relationship Id="rId267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12" TargetMode="External"/><Relationship Id="rId288" Type="http://schemas.openxmlformats.org/officeDocument/2006/relationships/hyperlink" Target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s.ncdc.noaa.gov/maps/ncei/summaries/daily" TargetMode="External"/><Relationship Id="rId1" Type="http://schemas.openxmlformats.org/officeDocument/2006/relationships/hyperlink" Target="https://www.ncdc.noaa.gov/cdo-web/datasets/GHCND/stations/GHCND:AUM00011343/detai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s.ncdc.noaa.gov/maps/ncei/summaries/daily" TargetMode="External"/><Relationship Id="rId1" Type="http://schemas.openxmlformats.org/officeDocument/2006/relationships/hyperlink" Target="https://www.ncei.noaa.gov/orders/cdo/2669169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E531-BE53-46FC-91A0-1E7DEC52C487}">
  <dimension ref="B2:V16"/>
  <sheetViews>
    <sheetView tabSelected="1" workbookViewId="0">
      <selection activeCell="F9" sqref="F9"/>
    </sheetView>
  </sheetViews>
  <sheetFormatPr defaultRowHeight="15"/>
  <cols>
    <col min="12" max="12" width="28.7109375" bestFit="1" customWidth="1"/>
    <col min="13" max="13" width="8.7109375" customWidth="1"/>
    <col min="14" max="14" width="9.85546875" customWidth="1"/>
    <col min="15" max="15" width="15.7109375" bestFit="1" customWidth="1"/>
  </cols>
  <sheetData>
    <row r="2" spans="2:22">
      <c r="B2" s="1" t="s">
        <v>0</v>
      </c>
      <c r="F2" s="2" t="s">
        <v>5</v>
      </c>
      <c r="L2" s="1" t="s">
        <v>8</v>
      </c>
    </row>
    <row r="3" spans="2:22">
      <c r="B3" t="s">
        <v>1</v>
      </c>
      <c r="F3" t="s">
        <v>6</v>
      </c>
      <c r="L3" t="s">
        <v>9</v>
      </c>
    </row>
    <row r="4" spans="2:22">
      <c r="B4" t="s">
        <v>2</v>
      </c>
      <c r="F4" t="s">
        <v>7</v>
      </c>
      <c r="L4" t="s">
        <v>10</v>
      </c>
    </row>
    <row r="5" spans="2:22">
      <c r="B5" t="s">
        <v>3</v>
      </c>
      <c r="L5" t="s">
        <v>11</v>
      </c>
    </row>
    <row r="6" spans="2:22">
      <c r="B6" t="s">
        <v>4</v>
      </c>
      <c r="L6" t="s">
        <v>12</v>
      </c>
    </row>
    <row r="8" spans="2:22">
      <c r="M8" t="s">
        <v>14</v>
      </c>
      <c r="N8" t="s">
        <v>15</v>
      </c>
    </row>
    <row r="9" spans="2:22">
      <c r="L9" t="s">
        <v>13</v>
      </c>
      <c r="M9">
        <v>11.7</v>
      </c>
      <c r="N9">
        <v>5.3</v>
      </c>
      <c r="O9" t="s">
        <v>18</v>
      </c>
      <c r="P9" s="6" t="s">
        <v>23</v>
      </c>
      <c r="V9" t="s">
        <v>24</v>
      </c>
    </row>
    <row r="10" spans="2:22">
      <c r="L10" s="4"/>
      <c r="O10" t="s">
        <v>20</v>
      </c>
      <c r="P10" t="s">
        <v>25</v>
      </c>
    </row>
    <row r="11" spans="2:22">
      <c r="L11" t="s">
        <v>16</v>
      </c>
      <c r="M11">
        <v>7.6</v>
      </c>
      <c r="N11">
        <v>3.9</v>
      </c>
      <c r="O11" t="s">
        <v>18</v>
      </c>
      <c r="P11" s="6" t="s">
        <v>23</v>
      </c>
      <c r="V11" t="s">
        <v>24</v>
      </c>
    </row>
    <row r="12" spans="2:22">
      <c r="M12" s="3"/>
      <c r="O12" t="s">
        <v>20</v>
      </c>
      <c r="P12" t="s">
        <v>22</v>
      </c>
    </row>
    <row r="13" spans="2:22">
      <c r="L13" t="s">
        <v>17</v>
      </c>
      <c r="M13">
        <v>7.7</v>
      </c>
      <c r="N13">
        <v>5.6</v>
      </c>
      <c r="O13" t="s">
        <v>18</v>
      </c>
      <c r="P13" s="6" t="s">
        <v>23</v>
      </c>
      <c r="V13" t="s">
        <v>24</v>
      </c>
    </row>
    <row r="14" spans="2:22">
      <c r="O14" t="s">
        <v>20</v>
      </c>
      <c r="P14" t="s">
        <v>21</v>
      </c>
    </row>
    <row r="16" spans="2:22">
      <c r="P16" t="s">
        <v>26</v>
      </c>
      <c r="Q16" s="5" t="s">
        <v>19</v>
      </c>
    </row>
  </sheetData>
  <hyperlinks>
    <hyperlink ref="P11" r:id="rId1" display="http://citeseerx.ist.psu.edu/viewdoc/download?doi=10.1.1.529.7794&amp;rep=rep1&amp;type=pdf" xr:uid="{62D852A7-2110-4A93-B64C-0742A0F5A637}"/>
    <hyperlink ref="P13" r:id="rId2" display="http://citeseerx.ist.psu.edu/viewdoc/download?doi=10.1.1.529.7794&amp;rep=rep1&amp;type=pdf" xr:uid="{BD2F1C52-0425-4F14-A5C3-042FEFC4E928}"/>
    <hyperlink ref="P9" r:id="rId3" display="http://citeseerx.ist.psu.edu/viewdoc/download?doi=10.1.1.529.7794&amp;rep=rep1&amp;type=pdf" xr:uid="{ED61DC1E-3A06-47FF-BD91-A02A9060EFDE}"/>
    <hyperlink ref="Q16" r:id="rId4" display="http://citeseerx.ist.psu.edu/viewdoc/download?doi=10.1.1.529.7794&amp;rep=rep1&amp;type=pdf" xr:uid="{D155C799-B105-4BF2-BD09-724C66FDBF76}"/>
  </hyperlinks>
  <pageMargins left="0.7" right="0.7" top="0.75" bottom="0.75" header="0.3" footer="0.3"/>
  <pageSetup paperSize="9" orientation="portrait" horizontalDpi="360" verticalDpi="36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8D3E-F6AE-491F-901F-5D0D9943DB78}">
  <dimension ref="A1:AA593"/>
  <sheetViews>
    <sheetView topLeftCell="A2" workbookViewId="0">
      <selection activeCell="A2" sqref="A2"/>
    </sheetView>
  </sheetViews>
  <sheetFormatPr defaultRowHeight="15"/>
  <cols>
    <col min="3" max="3" width="9.85546875" bestFit="1" customWidth="1"/>
    <col min="4" max="4" width="9.5703125" bestFit="1" customWidth="1"/>
    <col min="5" max="5" width="11.140625" bestFit="1" customWidth="1"/>
    <col min="7" max="7" width="31.5703125" bestFit="1" customWidth="1"/>
    <col min="8" max="8" width="10.28515625" bestFit="1" customWidth="1"/>
    <col min="9" max="9" width="11.140625" bestFit="1" customWidth="1"/>
    <col min="10" max="10" width="12.7109375" bestFit="1" customWidth="1"/>
    <col min="11" max="13" width="11.140625" bestFit="1" customWidth="1"/>
  </cols>
  <sheetData>
    <row r="1" spans="1:27" ht="15" hidden="1" customHeight="1">
      <c r="B1" t="s">
        <v>16</v>
      </c>
      <c r="E1">
        <v>2020</v>
      </c>
      <c r="F1" t="s">
        <v>44</v>
      </c>
    </row>
    <row r="2" spans="1:27" ht="15.75">
      <c r="A2" s="17"/>
      <c r="B2" s="22" t="s">
        <v>43</v>
      </c>
      <c r="C2" s="17"/>
      <c r="D2" s="17"/>
      <c r="E2" s="17"/>
      <c r="F2" s="17"/>
      <c r="I2" s="16">
        <v>2020</v>
      </c>
      <c r="J2" s="16">
        <v>2010</v>
      </c>
      <c r="K2" s="16">
        <v>2000</v>
      </c>
      <c r="L2" s="16">
        <v>1800</v>
      </c>
      <c r="M2" s="16">
        <v>1500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7" ht="15.75">
      <c r="A3" s="17"/>
      <c r="B3" s="17" t="s">
        <v>27</v>
      </c>
      <c r="C3" s="17" t="s">
        <v>40</v>
      </c>
      <c r="D3" s="17" t="s">
        <v>41</v>
      </c>
      <c r="E3" s="17" t="s">
        <v>42</v>
      </c>
      <c r="F3" s="17"/>
      <c r="G3" t="s">
        <v>45</v>
      </c>
      <c r="I3" s="17" t="s">
        <v>42</v>
      </c>
      <c r="J3" s="17" t="s">
        <v>42</v>
      </c>
      <c r="K3" s="17" t="s">
        <v>42</v>
      </c>
      <c r="L3" s="17" t="s">
        <v>42</v>
      </c>
      <c r="M3" s="17" t="s">
        <v>42</v>
      </c>
      <c r="N3" s="13"/>
      <c r="O3" s="13"/>
      <c r="P3" s="10"/>
      <c r="Q3" s="11"/>
      <c r="R3" s="11"/>
      <c r="S3" s="14"/>
      <c r="T3" s="14"/>
      <c r="U3" s="11"/>
      <c r="V3" s="11"/>
      <c r="W3" s="11"/>
      <c r="X3" s="11"/>
      <c r="Y3" s="11"/>
      <c r="Z3" s="32"/>
      <c r="AA3" s="8"/>
    </row>
    <row r="4" spans="1:27" ht="19.5">
      <c r="A4" s="17" t="s">
        <v>28</v>
      </c>
      <c r="B4" s="23">
        <v>1</v>
      </c>
      <c r="C4" s="24">
        <v>-27.5</v>
      </c>
      <c r="D4" s="21">
        <v>-34.299999999999997</v>
      </c>
      <c r="E4" s="21">
        <v>-30.9</v>
      </c>
      <c r="F4" s="21"/>
      <c r="G4" s="33">
        <v>1.06E-2</v>
      </c>
      <c r="H4" s="7"/>
      <c r="I4" s="18">
        <v>-30.9</v>
      </c>
      <c r="J4" s="19">
        <f>I4-($G$4*10)</f>
        <v>-31.006</v>
      </c>
      <c r="K4" s="19">
        <f>J4-($G$4*20)</f>
        <v>-31.218</v>
      </c>
      <c r="L4" s="19">
        <f>K4-($G$4*220)</f>
        <v>-33.549999999999997</v>
      </c>
      <c r="M4" s="19">
        <f>L4-($G$4*520)</f>
        <v>-39.061999999999998</v>
      </c>
      <c r="N4" s="7"/>
      <c r="O4" s="13"/>
      <c r="P4" s="11"/>
      <c r="Q4" s="12"/>
      <c r="R4" s="12"/>
      <c r="S4" s="14"/>
      <c r="T4" s="14"/>
      <c r="U4" s="12"/>
      <c r="V4" s="12"/>
      <c r="W4" s="12"/>
      <c r="X4" s="12"/>
      <c r="Y4" s="12"/>
      <c r="Z4" s="32"/>
      <c r="AA4" s="8"/>
    </row>
    <row r="5" spans="1:27" ht="19.5">
      <c r="A5" s="17" t="s">
        <v>28</v>
      </c>
      <c r="B5" s="23">
        <v>2</v>
      </c>
      <c r="C5" s="24">
        <v>-28.6</v>
      </c>
      <c r="D5" s="21">
        <v>-34.200000000000003</v>
      </c>
      <c r="E5" s="21">
        <v>-31.4</v>
      </c>
      <c r="F5" s="21"/>
      <c r="G5" s="7"/>
      <c r="H5" s="7"/>
      <c r="I5" s="18">
        <v>-31.4</v>
      </c>
      <c r="J5" s="19">
        <f t="shared" ref="J5:J68" si="0">I5-($G$4*10)</f>
        <v>-31.506</v>
      </c>
      <c r="K5" s="19">
        <f t="shared" ref="K5:K68" si="1">J5-($G$4*20)</f>
        <v>-31.718</v>
      </c>
      <c r="L5" s="19">
        <f t="shared" ref="L5:L68" si="2">K5-($G$4*220)</f>
        <v>-34.049999999999997</v>
      </c>
      <c r="M5" s="19">
        <f t="shared" ref="M5:M68" si="3">L5-($G$4*520)</f>
        <v>-39.561999999999998</v>
      </c>
      <c r="N5" s="7"/>
      <c r="O5" s="13"/>
      <c r="P5" s="11"/>
      <c r="Q5" s="11"/>
      <c r="R5" s="11"/>
      <c r="S5" s="14"/>
      <c r="T5" s="14"/>
      <c r="U5" s="11"/>
      <c r="V5" s="11"/>
      <c r="W5" s="11"/>
      <c r="X5" s="11"/>
      <c r="Y5" s="12"/>
      <c r="Z5" s="32"/>
      <c r="AA5" s="8"/>
    </row>
    <row r="6" spans="1:27" ht="18.75">
      <c r="A6" s="17" t="s">
        <v>28</v>
      </c>
      <c r="B6" s="23">
        <v>3</v>
      </c>
      <c r="C6" s="24">
        <v>-30.8</v>
      </c>
      <c r="D6" s="21">
        <v>-36.799999999999997</v>
      </c>
      <c r="E6" s="21">
        <v>-33.799999999999997</v>
      </c>
      <c r="F6" s="21"/>
      <c r="G6" s="7"/>
      <c r="H6" s="7"/>
      <c r="I6" s="18">
        <v>-33.799999999999997</v>
      </c>
      <c r="J6" s="19">
        <f t="shared" si="0"/>
        <v>-33.905999999999999</v>
      </c>
      <c r="K6" s="19">
        <f t="shared" si="1"/>
        <v>-34.118000000000002</v>
      </c>
      <c r="L6" s="19">
        <f t="shared" si="2"/>
        <v>-36.450000000000003</v>
      </c>
      <c r="M6" s="19">
        <f t="shared" si="3"/>
        <v>-41.962000000000003</v>
      </c>
      <c r="N6" s="7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8"/>
    </row>
    <row r="7" spans="1:27" ht="18.75">
      <c r="A7" s="17" t="s">
        <v>28</v>
      </c>
      <c r="B7" s="23">
        <v>4</v>
      </c>
      <c r="C7" s="24">
        <v>-29.9</v>
      </c>
      <c r="D7" s="21">
        <v>-37.6</v>
      </c>
      <c r="E7" s="21">
        <v>-33.799999999999997</v>
      </c>
      <c r="F7" s="21"/>
      <c r="G7" s="7"/>
      <c r="H7" s="7"/>
      <c r="I7" s="18">
        <v>-33.799999999999997</v>
      </c>
      <c r="J7" s="19">
        <f t="shared" si="0"/>
        <v>-33.905999999999999</v>
      </c>
      <c r="K7" s="19">
        <f t="shared" si="1"/>
        <v>-34.118000000000002</v>
      </c>
      <c r="L7" s="19">
        <f t="shared" si="2"/>
        <v>-36.450000000000003</v>
      </c>
      <c r="M7" s="19">
        <f t="shared" si="3"/>
        <v>-41.962000000000003</v>
      </c>
      <c r="N7" s="7"/>
      <c r="O7" s="13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7" ht="18.75">
      <c r="A8" s="17" t="s">
        <v>28</v>
      </c>
      <c r="B8" s="23">
        <v>5</v>
      </c>
      <c r="C8" s="24">
        <v>-30</v>
      </c>
      <c r="D8" s="21">
        <v>-35</v>
      </c>
      <c r="E8" s="21">
        <v>-32.5</v>
      </c>
      <c r="F8" s="21"/>
      <c r="G8" s="7"/>
      <c r="H8" s="7"/>
      <c r="I8" s="18">
        <v>-32.5</v>
      </c>
      <c r="J8" s="19">
        <f t="shared" si="0"/>
        <v>-32.606000000000002</v>
      </c>
      <c r="K8" s="19">
        <f t="shared" si="1"/>
        <v>-32.818000000000005</v>
      </c>
      <c r="L8" s="19">
        <f t="shared" si="2"/>
        <v>-35.150000000000006</v>
      </c>
      <c r="M8" s="19">
        <f t="shared" si="3"/>
        <v>-40.662000000000006</v>
      </c>
      <c r="N8" s="7"/>
      <c r="O8" s="13"/>
    </row>
    <row r="9" spans="1:27" ht="18.75">
      <c r="A9" s="17" t="s">
        <v>28</v>
      </c>
      <c r="B9" s="23">
        <v>6</v>
      </c>
      <c r="C9" s="24">
        <v>-32</v>
      </c>
      <c r="D9" s="21">
        <v>-37.799999999999997</v>
      </c>
      <c r="E9" s="21">
        <v>-34.9</v>
      </c>
      <c r="F9" s="21"/>
      <c r="G9" s="7"/>
      <c r="H9" s="7"/>
      <c r="I9" s="18">
        <v>-34.9</v>
      </c>
      <c r="J9" s="19">
        <f t="shared" si="0"/>
        <v>-35.006</v>
      </c>
      <c r="K9" s="19">
        <f t="shared" si="1"/>
        <v>-35.218000000000004</v>
      </c>
      <c r="L9" s="19">
        <f t="shared" si="2"/>
        <v>-37.550000000000004</v>
      </c>
      <c r="M9" s="19">
        <f t="shared" si="3"/>
        <v>-43.062000000000005</v>
      </c>
      <c r="N9" s="7"/>
      <c r="O9" s="13"/>
    </row>
    <row r="10" spans="1:27" ht="18.75">
      <c r="A10" s="17" t="s">
        <v>28</v>
      </c>
      <c r="B10" s="23">
        <v>7</v>
      </c>
      <c r="C10" s="24">
        <v>-30.2</v>
      </c>
      <c r="D10" s="21">
        <v>-35.4</v>
      </c>
      <c r="E10" s="21">
        <v>-32.799999999999997</v>
      </c>
      <c r="F10" s="21"/>
      <c r="G10" s="7"/>
      <c r="H10" s="7"/>
      <c r="I10" s="18">
        <v>-32.799999999999997</v>
      </c>
      <c r="J10" s="19">
        <f t="shared" si="0"/>
        <v>-32.905999999999999</v>
      </c>
      <c r="K10" s="19">
        <f t="shared" si="1"/>
        <v>-33.118000000000002</v>
      </c>
      <c r="L10" s="19">
        <f t="shared" si="2"/>
        <v>-35.450000000000003</v>
      </c>
      <c r="M10" s="19">
        <f t="shared" si="3"/>
        <v>-40.962000000000003</v>
      </c>
      <c r="N10" s="7"/>
      <c r="O10" s="13"/>
    </row>
    <row r="11" spans="1:27" ht="18.75">
      <c r="A11" s="17" t="s">
        <v>28</v>
      </c>
      <c r="B11" s="23">
        <v>8</v>
      </c>
      <c r="C11" s="24">
        <v>-32.1</v>
      </c>
      <c r="D11" s="21">
        <v>-35.799999999999997</v>
      </c>
      <c r="E11" s="21">
        <v>-34</v>
      </c>
      <c r="F11" s="21"/>
      <c r="G11" s="7"/>
      <c r="H11" s="7"/>
      <c r="I11" s="18">
        <v>-34</v>
      </c>
      <c r="J11" s="19">
        <f t="shared" si="0"/>
        <v>-34.106000000000002</v>
      </c>
      <c r="K11" s="19">
        <f t="shared" si="1"/>
        <v>-34.318000000000005</v>
      </c>
      <c r="L11" s="19">
        <f t="shared" si="2"/>
        <v>-36.650000000000006</v>
      </c>
      <c r="M11" s="19">
        <f t="shared" si="3"/>
        <v>-42.162000000000006</v>
      </c>
      <c r="N11" s="7"/>
      <c r="O11" s="13"/>
    </row>
    <row r="12" spans="1:27" ht="18.75">
      <c r="A12" s="17" t="s">
        <v>28</v>
      </c>
      <c r="B12" s="23">
        <v>9</v>
      </c>
      <c r="C12" s="24">
        <v>-30.1</v>
      </c>
      <c r="D12" s="21">
        <v>-35.200000000000003</v>
      </c>
      <c r="E12" s="21">
        <v>-32.700000000000003</v>
      </c>
      <c r="F12" s="21"/>
      <c r="G12" s="7"/>
      <c r="H12" s="7"/>
      <c r="I12" s="18">
        <v>-32.700000000000003</v>
      </c>
      <c r="J12" s="19">
        <f t="shared" si="0"/>
        <v>-32.806000000000004</v>
      </c>
      <c r="K12" s="19">
        <f t="shared" si="1"/>
        <v>-33.018000000000008</v>
      </c>
      <c r="L12" s="19">
        <f t="shared" si="2"/>
        <v>-35.350000000000009</v>
      </c>
      <c r="M12" s="19">
        <f t="shared" si="3"/>
        <v>-40.862000000000009</v>
      </c>
      <c r="N12" s="7"/>
      <c r="O12" s="13"/>
    </row>
    <row r="13" spans="1:27" ht="18.75">
      <c r="A13" s="17" t="s">
        <v>28</v>
      </c>
      <c r="B13" s="23">
        <v>10</v>
      </c>
      <c r="C13" s="24">
        <v>-29.6</v>
      </c>
      <c r="D13" s="21">
        <v>-32.9</v>
      </c>
      <c r="E13" s="21">
        <v>-31.3</v>
      </c>
      <c r="F13" s="21"/>
      <c r="G13" s="7"/>
      <c r="H13" s="7"/>
      <c r="I13" s="18">
        <v>-31.3</v>
      </c>
      <c r="J13" s="19">
        <f t="shared" si="0"/>
        <v>-31.406000000000002</v>
      </c>
      <c r="K13" s="19">
        <f t="shared" si="1"/>
        <v>-31.618000000000002</v>
      </c>
      <c r="L13" s="19">
        <f t="shared" si="2"/>
        <v>-33.950000000000003</v>
      </c>
      <c r="M13" s="19">
        <f t="shared" si="3"/>
        <v>-39.462000000000003</v>
      </c>
      <c r="N13" s="7"/>
      <c r="O13" s="13"/>
    </row>
    <row r="14" spans="1:27" ht="18.75">
      <c r="A14" s="17" t="s">
        <v>28</v>
      </c>
      <c r="B14" s="23">
        <v>11</v>
      </c>
      <c r="C14" s="24">
        <v>-30.9</v>
      </c>
      <c r="D14" s="21">
        <v>-35</v>
      </c>
      <c r="E14" s="21">
        <v>-32.9</v>
      </c>
      <c r="F14" s="21"/>
      <c r="G14" s="7"/>
      <c r="H14" s="7"/>
      <c r="I14" s="18">
        <v>-32.9</v>
      </c>
      <c r="J14" s="19">
        <f t="shared" si="0"/>
        <v>-33.006</v>
      </c>
      <c r="K14" s="19">
        <f t="shared" si="1"/>
        <v>-33.218000000000004</v>
      </c>
      <c r="L14" s="19">
        <f t="shared" si="2"/>
        <v>-35.550000000000004</v>
      </c>
      <c r="M14" s="19">
        <f t="shared" si="3"/>
        <v>-41.062000000000005</v>
      </c>
      <c r="N14" s="7"/>
      <c r="O14" s="13"/>
    </row>
    <row r="15" spans="1:27" ht="18.75">
      <c r="A15" s="17" t="s">
        <v>28</v>
      </c>
      <c r="B15" s="23">
        <v>12</v>
      </c>
      <c r="C15" s="24">
        <v>-30.1</v>
      </c>
      <c r="D15" s="21">
        <v>-35</v>
      </c>
      <c r="E15" s="21">
        <v>-32.6</v>
      </c>
      <c r="F15" s="21"/>
      <c r="G15" s="7"/>
      <c r="H15" s="7"/>
      <c r="I15" s="18">
        <v>-32.6</v>
      </c>
      <c r="J15" s="19">
        <f t="shared" si="0"/>
        <v>-32.706000000000003</v>
      </c>
      <c r="K15" s="19">
        <f t="shared" si="1"/>
        <v>-32.918000000000006</v>
      </c>
      <c r="L15" s="19">
        <f t="shared" si="2"/>
        <v>-35.250000000000007</v>
      </c>
      <c r="M15" s="19">
        <f t="shared" si="3"/>
        <v>-40.762000000000008</v>
      </c>
      <c r="N15" s="7"/>
      <c r="O15" s="13"/>
    </row>
    <row r="16" spans="1:27" ht="18.75">
      <c r="A16" s="17" t="s">
        <v>28</v>
      </c>
      <c r="B16" s="23">
        <v>13</v>
      </c>
      <c r="C16" s="24">
        <v>-29.1</v>
      </c>
      <c r="D16" s="21">
        <v>-35.299999999999997</v>
      </c>
      <c r="E16" s="21">
        <v>-32.200000000000003</v>
      </c>
      <c r="F16" s="21"/>
      <c r="G16" s="7"/>
      <c r="H16" s="7"/>
      <c r="I16" s="18">
        <v>-32.200000000000003</v>
      </c>
      <c r="J16" s="19">
        <f t="shared" si="0"/>
        <v>-32.306000000000004</v>
      </c>
      <c r="K16" s="19">
        <f t="shared" si="1"/>
        <v>-32.518000000000008</v>
      </c>
      <c r="L16" s="19">
        <f t="shared" si="2"/>
        <v>-34.850000000000009</v>
      </c>
      <c r="M16" s="19">
        <f t="shared" si="3"/>
        <v>-40.362000000000009</v>
      </c>
      <c r="N16" s="7"/>
      <c r="O16" s="13"/>
    </row>
    <row r="17" spans="1:15" ht="18.75">
      <c r="A17" s="17" t="s">
        <v>28</v>
      </c>
      <c r="B17" s="23">
        <v>14</v>
      </c>
      <c r="C17" s="24">
        <v>-24.2</v>
      </c>
      <c r="D17" s="21">
        <v>-34.200000000000003</v>
      </c>
      <c r="E17" s="21">
        <v>-29.2</v>
      </c>
      <c r="F17" s="21"/>
      <c r="G17" s="7"/>
      <c r="H17" s="7"/>
      <c r="I17" s="18">
        <v>-29.2</v>
      </c>
      <c r="J17" s="19">
        <f t="shared" si="0"/>
        <v>-29.306000000000001</v>
      </c>
      <c r="K17" s="19">
        <f t="shared" si="1"/>
        <v>-29.518000000000001</v>
      </c>
      <c r="L17" s="19">
        <f t="shared" si="2"/>
        <v>-31.85</v>
      </c>
      <c r="M17" s="19">
        <f t="shared" si="3"/>
        <v>-37.362000000000002</v>
      </c>
      <c r="N17" s="7"/>
      <c r="O17" s="13"/>
    </row>
    <row r="18" spans="1:15" ht="18.75">
      <c r="A18" s="17" t="s">
        <v>28</v>
      </c>
      <c r="B18" s="23">
        <v>15</v>
      </c>
      <c r="C18" s="24">
        <v>-26.5</v>
      </c>
      <c r="D18" s="21">
        <v>-31.6</v>
      </c>
      <c r="E18" s="21">
        <v>-29.1</v>
      </c>
      <c r="F18" s="21"/>
      <c r="G18" s="7"/>
      <c r="H18" s="7"/>
      <c r="I18" s="18">
        <v>-29.1</v>
      </c>
      <c r="J18" s="19">
        <f t="shared" si="0"/>
        <v>-29.206000000000003</v>
      </c>
      <c r="K18" s="19">
        <f t="shared" si="1"/>
        <v>-29.418000000000003</v>
      </c>
      <c r="L18" s="19">
        <f t="shared" si="2"/>
        <v>-31.750000000000004</v>
      </c>
      <c r="M18" s="19">
        <f t="shared" si="3"/>
        <v>-37.262</v>
      </c>
      <c r="N18" s="7"/>
      <c r="O18" s="13"/>
    </row>
    <row r="19" spans="1:15" ht="18.75">
      <c r="A19" s="17" t="s">
        <v>28</v>
      </c>
      <c r="B19" s="23">
        <v>16</v>
      </c>
      <c r="C19" s="24">
        <v>-25.3</v>
      </c>
      <c r="D19" s="21">
        <v>-33.1</v>
      </c>
      <c r="E19" s="21">
        <v>-29.2</v>
      </c>
      <c r="F19" s="21"/>
      <c r="G19" s="7"/>
      <c r="H19" s="7"/>
      <c r="I19" s="18">
        <v>-29.2</v>
      </c>
      <c r="J19" s="19">
        <f t="shared" si="0"/>
        <v>-29.306000000000001</v>
      </c>
      <c r="K19" s="19">
        <f t="shared" si="1"/>
        <v>-29.518000000000001</v>
      </c>
      <c r="L19" s="19">
        <f t="shared" si="2"/>
        <v>-31.85</v>
      </c>
      <c r="M19" s="19">
        <f t="shared" si="3"/>
        <v>-37.362000000000002</v>
      </c>
      <c r="N19" s="7"/>
      <c r="O19" s="13"/>
    </row>
    <row r="20" spans="1:15" ht="18.75">
      <c r="A20" s="17" t="s">
        <v>28</v>
      </c>
      <c r="B20" s="23">
        <v>17</v>
      </c>
      <c r="C20" s="24">
        <v>-30.1</v>
      </c>
      <c r="D20" s="21">
        <v>-35.4</v>
      </c>
      <c r="E20" s="21">
        <v>-32.700000000000003</v>
      </c>
      <c r="F20" s="21"/>
      <c r="G20" s="7"/>
      <c r="H20" s="7"/>
      <c r="I20" s="18">
        <v>-32.700000000000003</v>
      </c>
      <c r="J20" s="19">
        <f t="shared" si="0"/>
        <v>-32.806000000000004</v>
      </c>
      <c r="K20" s="19">
        <f t="shared" si="1"/>
        <v>-33.018000000000008</v>
      </c>
      <c r="L20" s="19">
        <f t="shared" si="2"/>
        <v>-35.350000000000009</v>
      </c>
      <c r="M20" s="19">
        <f t="shared" si="3"/>
        <v>-40.862000000000009</v>
      </c>
      <c r="N20" s="7"/>
      <c r="O20" s="13"/>
    </row>
    <row r="21" spans="1:15" ht="18.75">
      <c r="A21" s="17" t="s">
        <v>28</v>
      </c>
      <c r="B21" s="23">
        <v>18</v>
      </c>
      <c r="C21" s="24">
        <v>-25.4</v>
      </c>
      <c r="D21" s="21">
        <v>-33.5</v>
      </c>
      <c r="E21" s="21">
        <v>-29.5</v>
      </c>
      <c r="F21" s="21"/>
      <c r="G21" s="7"/>
      <c r="H21" s="7"/>
      <c r="I21" s="18">
        <v>-29.5</v>
      </c>
      <c r="J21" s="19">
        <f t="shared" si="0"/>
        <v>-29.606000000000002</v>
      </c>
      <c r="K21" s="19">
        <f t="shared" si="1"/>
        <v>-29.818000000000001</v>
      </c>
      <c r="L21" s="19">
        <f t="shared" si="2"/>
        <v>-32.15</v>
      </c>
      <c r="M21" s="19">
        <f t="shared" si="3"/>
        <v>-37.661999999999999</v>
      </c>
      <c r="N21" s="7"/>
      <c r="O21" s="13"/>
    </row>
    <row r="22" spans="1:15" ht="18.75">
      <c r="A22" s="17" t="s">
        <v>28</v>
      </c>
      <c r="B22" s="23">
        <v>19</v>
      </c>
      <c r="C22" s="24">
        <v>-28.8</v>
      </c>
      <c r="D22" s="21">
        <v>-35.700000000000003</v>
      </c>
      <c r="E22" s="21">
        <v>-32.200000000000003</v>
      </c>
      <c r="F22" s="21"/>
      <c r="G22" s="7"/>
      <c r="H22" s="7"/>
      <c r="I22" s="18">
        <v>-32.200000000000003</v>
      </c>
      <c r="J22" s="19">
        <f t="shared" si="0"/>
        <v>-32.306000000000004</v>
      </c>
      <c r="K22" s="19">
        <f t="shared" si="1"/>
        <v>-32.518000000000008</v>
      </c>
      <c r="L22" s="19">
        <f t="shared" si="2"/>
        <v>-34.850000000000009</v>
      </c>
      <c r="M22" s="19">
        <f t="shared" si="3"/>
        <v>-40.362000000000009</v>
      </c>
      <c r="N22" s="7"/>
      <c r="O22" s="13"/>
    </row>
    <row r="23" spans="1:15" ht="18.75">
      <c r="A23" s="17" t="s">
        <v>28</v>
      </c>
      <c r="B23" s="23">
        <v>20</v>
      </c>
      <c r="C23" s="24">
        <v>-30</v>
      </c>
      <c r="D23" s="21">
        <v>-37.9</v>
      </c>
      <c r="E23" s="21">
        <v>-33.9</v>
      </c>
      <c r="F23" s="21"/>
      <c r="G23" s="7"/>
      <c r="H23" s="7"/>
      <c r="I23" s="18">
        <v>-33.9</v>
      </c>
      <c r="J23" s="19">
        <f t="shared" si="0"/>
        <v>-34.006</v>
      </c>
      <c r="K23" s="19">
        <f t="shared" si="1"/>
        <v>-34.218000000000004</v>
      </c>
      <c r="L23" s="19">
        <f t="shared" si="2"/>
        <v>-36.550000000000004</v>
      </c>
      <c r="M23" s="19">
        <f t="shared" si="3"/>
        <v>-42.062000000000005</v>
      </c>
      <c r="N23" s="7"/>
      <c r="O23" s="13"/>
    </row>
    <row r="24" spans="1:15" ht="18.75">
      <c r="A24" s="17" t="s">
        <v>28</v>
      </c>
      <c r="B24" s="23">
        <v>21</v>
      </c>
      <c r="C24" s="24">
        <v>-29.6</v>
      </c>
      <c r="D24" s="21">
        <v>-36.799999999999997</v>
      </c>
      <c r="E24" s="21">
        <v>-33.200000000000003</v>
      </c>
      <c r="F24" s="21"/>
      <c r="G24" s="7"/>
      <c r="H24" s="7"/>
      <c r="I24" s="18">
        <v>-33.200000000000003</v>
      </c>
      <c r="J24" s="19">
        <f t="shared" si="0"/>
        <v>-33.306000000000004</v>
      </c>
      <c r="K24" s="19">
        <f t="shared" si="1"/>
        <v>-33.518000000000008</v>
      </c>
      <c r="L24" s="19">
        <f t="shared" si="2"/>
        <v>-35.850000000000009</v>
      </c>
      <c r="M24" s="19">
        <f t="shared" si="3"/>
        <v>-41.362000000000009</v>
      </c>
      <c r="N24" s="7"/>
      <c r="O24" s="13"/>
    </row>
    <row r="25" spans="1:15" ht="18.75">
      <c r="A25" s="17" t="s">
        <v>28</v>
      </c>
      <c r="B25" s="23">
        <v>22</v>
      </c>
      <c r="C25" s="24">
        <v>-28.1</v>
      </c>
      <c r="D25" s="21">
        <v>-35.700000000000003</v>
      </c>
      <c r="E25" s="21">
        <v>-31.9</v>
      </c>
      <c r="F25" s="21"/>
      <c r="G25" s="7"/>
      <c r="H25" s="7"/>
      <c r="I25" s="18">
        <v>-31.9</v>
      </c>
      <c r="J25" s="19">
        <f t="shared" si="0"/>
        <v>-32.006</v>
      </c>
      <c r="K25" s="19">
        <f t="shared" si="1"/>
        <v>-32.218000000000004</v>
      </c>
      <c r="L25" s="19">
        <f t="shared" si="2"/>
        <v>-34.550000000000004</v>
      </c>
      <c r="M25" s="19">
        <f t="shared" si="3"/>
        <v>-40.062000000000005</v>
      </c>
      <c r="N25" s="7"/>
      <c r="O25" s="13"/>
    </row>
    <row r="26" spans="1:15" ht="18.75">
      <c r="A26" s="17" t="s">
        <v>28</v>
      </c>
      <c r="B26" s="23">
        <v>23</v>
      </c>
      <c r="C26" s="24">
        <v>-29.5</v>
      </c>
      <c r="D26" s="21">
        <v>-35.799999999999997</v>
      </c>
      <c r="E26" s="21">
        <v>-32.700000000000003</v>
      </c>
      <c r="F26" s="21"/>
      <c r="G26" s="7"/>
      <c r="H26" s="7"/>
      <c r="I26" s="18">
        <v>-32.700000000000003</v>
      </c>
      <c r="J26" s="19">
        <f t="shared" si="0"/>
        <v>-32.806000000000004</v>
      </c>
      <c r="K26" s="19">
        <f t="shared" si="1"/>
        <v>-33.018000000000008</v>
      </c>
      <c r="L26" s="19">
        <f t="shared" si="2"/>
        <v>-35.350000000000009</v>
      </c>
      <c r="M26" s="19">
        <f t="shared" si="3"/>
        <v>-40.862000000000009</v>
      </c>
      <c r="N26" s="7"/>
      <c r="O26" s="13"/>
    </row>
    <row r="27" spans="1:15" ht="18.75">
      <c r="A27" s="17" t="s">
        <v>28</v>
      </c>
      <c r="B27" s="23">
        <v>24</v>
      </c>
      <c r="C27" s="24">
        <v>-32.6</v>
      </c>
      <c r="D27" s="21">
        <v>-39.1</v>
      </c>
      <c r="E27" s="21">
        <v>-35.799999999999997</v>
      </c>
      <c r="F27" s="21"/>
      <c r="G27" s="7"/>
      <c r="H27" s="7"/>
      <c r="I27" s="18">
        <v>-35.799999999999997</v>
      </c>
      <c r="J27" s="19">
        <f t="shared" si="0"/>
        <v>-35.905999999999999</v>
      </c>
      <c r="K27" s="19">
        <f t="shared" si="1"/>
        <v>-36.118000000000002</v>
      </c>
      <c r="L27" s="19">
        <f t="shared" si="2"/>
        <v>-38.450000000000003</v>
      </c>
      <c r="M27" s="19">
        <f t="shared" si="3"/>
        <v>-43.962000000000003</v>
      </c>
      <c r="N27" s="7"/>
      <c r="O27" s="13"/>
    </row>
    <row r="28" spans="1:15" ht="18.75">
      <c r="A28" s="17" t="s">
        <v>28</v>
      </c>
      <c r="B28" s="23">
        <v>25</v>
      </c>
      <c r="C28" s="24">
        <v>-31.3</v>
      </c>
      <c r="D28" s="21">
        <v>-38.9</v>
      </c>
      <c r="E28" s="21">
        <v>-35.1</v>
      </c>
      <c r="F28" s="21"/>
      <c r="G28" s="7"/>
      <c r="H28" s="7"/>
      <c r="I28" s="18">
        <v>-35.1</v>
      </c>
      <c r="J28" s="19">
        <f t="shared" si="0"/>
        <v>-35.206000000000003</v>
      </c>
      <c r="K28" s="19">
        <f t="shared" si="1"/>
        <v>-35.418000000000006</v>
      </c>
      <c r="L28" s="19">
        <f t="shared" si="2"/>
        <v>-37.750000000000007</v>
      </c>
      <c r="M28" s="19">
        <f t="shared" si="3"/>
        <v>-43.262000000000008</v>
      </c>
      <c r="N28" s="7"/>
      <c r="O28" s="13"/>
    </row>
    <row r="29" spans="1:15" ht="18.75">
      <c r="A29" s="17" t="s">
        <v>28</v>
      </c>
      <c r="B29" s="23">
        <v>26</v>
      </c>
      <c r="C29" s="24">
        <v>-29.8</v>
      </c>
      <c r="D29" s="21">
        <v>-37.5</v>
      </c>
      <c r="E29" s="21">
        <v>-33.6</v>
      </c>
      <c r="F29" s="21"/>
      <c r="G29" s="7"/>
      <c r="H29" s="7"/>
      <c r="I29" s="18">
        <v>-33.6</v>
      </c>
      <c r="J29" s="19">
        <f t="shared" si="0"/>
        <v>-33.706000000000003</v>
      </c>
      <c r="K29" s="19">
        <f t="shared" si="1"/>
        <v>-33.918000000000006</v>
      </c>
      <c r="L29" s="19">
        <f t="shared" si="2"/>
        <v>-36.250000000000007</v>
      </c>
      <c r="M29" s="19">
        <f t="shared" si="3"/>
        <v>-41.762000000000008</v>
      </c>
      <c r="N29" s="7"/>
      <c r="O29" s="13"/>
    </row>
    <row r="30" spans="1:15" ht="18.75">
      <c r="A30" s="17" t="s">
        <v>28</v>
      </c>
      <c r="B30" s="23">
        <v>27</v>
      </c>
      <c r="C30" s="24">
        <v>-31</v>
      </c>
      <c r="D30" s="21">
        <v>-39.200000000000003</v>
      </c>
      <c r="E30" s="21">
        <v>-35.1</v>
      </c>
      <c r="F30" s="21"/>
      <c r="G30" s="7"/>
      <c r="H30" s="7"/>
      <c r="I30" s="18">
        <v>-35.1</v>
      </c>
      <c r="J30" s="19">
        <f t="shared" si="0"/>
        <v>-35.206000000000003</v>
      </c>
      <c r="K30" s="19">
        <f t="shared" si="1"/>
        <v>-35.418000000000006</v>
      </c>
      <c r="L30" s="19">
        <f t="shared" si="2"/>
        <v>-37.750000000000007</v>
      </c>
      <c r="M30" s="19">
        <f t="shared" si="3"/>
        <v>-43.262000000000008</v>
      </c>
      <c r="N30" s="7"/>
      <c r="O30" s="13"/>
    </row>
    <row r="31" spans="1:15" ht="18.75">
      <c r="A31" s="17" t="s">
        <v>28</v>
      </c>
      <c r="B31" s="23">
        <v>28</v>
      </c>
      <c r="C31" s="24">
        <v>-28.4</v>
      </c>
      <c r="D31" s="21">
        <v>-35.4</v>
      </c>
      <c r="E31" s="21">
        <v>-31.9</v>
      </c>
      <c r="F31" s="21"/>
      <c r="G31" s="7"/>
      <c r="H31" s="7"/>
      <c r="I31" s="18">
        <v>-31.9</v>
      </c>
      <c r="J31" s="19">
        <f t="shared" si="0"/>
        <v>-32.006</v>
      </c>
      <c r="K31" s="19">
        <f t="shared" si="1"/>
        <v>-32.218000000000004</v>
      </c>
      <c r="L31" s="19">
        <f t="shared" si="2"/>
        <v>-34.550000000000004</v>
      </c>
      <c r="M31" s="19">
        <f t="shared" si="3"/>
        <v>-40.062000000000005</v>
      </c>
      <c r="N31" s="7"/>
      <c r="O31" s="13"/>
    </row>
    <row r="32" spans="1:15" ht="18.75">
      <c r="A32" s="17" t="s">
        <v>28</v>
      </c>
      <c r="B32" s="23">
        <v>29</v>
      </c>
      <c r="C32" s="24">
        <v>-23.7</v>
      </c>
      <c r="D32" s="21">
        <v>-35.1</v>
      </c>
      <c r="E32" s="21">
        <v>-29.4</v>
      </c>
      <c r="F32" s="21"/>
      <c r="G32" s="7"/>
      <c r="H32" s="7"/>
      <c r="I32" s="18">
        <v>-29.4</v>
      </c>
      <c r="J32" s="19">
        <f t="shared" si="0"/>
        <v>-29.506</v>
      </c>
      <c r="K32" s="19">
        <f t="shared" si="1"/>
        <v>-29.718</v>
      </c>
      <c r="L32" s="19">
        <f t="shared" si="2"/>
        <v>-32.049999999999997</v>
      </c>
      <c r="M32" s="19">
        <f t="shared" si="3"/>
        <v>-37.561999999999998</v>
      </c>
      <c r="N32" s="7"/>
      <c r="O32" s="13"/>
    </row>
    <row r="33" spans="1:15" ht="18.75">
      <c r="A33" s="17" t="s">
        <v>28</v>
      </c>
      <c r="B33" s="23">
        <v>30</v>
      </c>
      <c r="C33" s="24">
        <v>-28</v>
      </c>
      <c r="D33" s="21">
        <v>-38.5</v>
      </c>
      <c r="E33" s="21">
        <v>-33.299999999999997</v>
      </c>
      <c r="F33" s="21"/>
      <c r="G33" s="7"/>
      <c r="H33" s="7"/>
      <c r="I33" s="18">
        <v>-33.299999999999997</v>
      </c>
      <c r="J33" s="19">
        <f t="shared" si="0"/>
        <v>-33.405999999999999</v>
      </c>
      <c r="K33" s="19">
        <f t="shared" si="1"/>
        <v>-33.618000000000002</v>
      </c>
      <c r="L33" s="19">
        <f t="shared" si="2"/>
        <v>-35.950000000000003</v>
      </c>
      <c r="M33" s="19">
        <f t="shared" si="3"/>
        <v>-41.462000000000003</v>
      </c>
      <c r="N33" s="7"/>
      <c r="O33" s="13"/>
    </row>
    <row r="34" spans="1:15" ht="18.75">
      <c r="A34" s="17" t="s">
        <v>28</v>
      </c>
      <c r="B34" s="23">
        <v>31</v>
      </c>
      <c r="C34" s="24">
        <v>-33.200000000000003</v>
      </c>
      <c r="D34" s="21">
        <v>-41.1</v>
      </c>
      <c r="E34" s="21">
        <v>-37.1</v>
      </c>
      <c r="F34" s="21"/>
      <c r="G34" s="7"/>
      <c r="H34" s="7"/>
      <c r="I34" s="18">
        <v>-37.1</v>
      </c>
      <c r="J34" s="19">
        <f t="shared" si="0"/>
        <v>-37.206000000000003</v>
      </c>
      <c r="K34" s="19">
        <f t="shared" si="1"/>
        <v>-37.418000000000006</v>
      </c>
      <c r="L34" s="19">
        <f t="shared" si="2"/>
        <v>-39.750000000000007</v>
      </c>
      <c r="M34" s="19">
        <f t="shared" si="3"/>
        <v>-45.262000000000008</v>
      </c>
      <c r="N34" s="7"/>
      <c r="O34" s="13"/>
    </row>
    <row r="35" spans="1:15" ht="18.75">
      <c r="A35" s="17" t="s">
        <v>29</v>
      </c>
      <c r="B35" s="23">
        <v>1</v>
      </c>
      <c r="C35" s="24">
        <v>-30.6</v>
      </c>
      <c r="D35" s="21">
        <v>-38.4</v>
      </c>
      <c r="E35" s="21">
        <v>-34.5</v>
      </c>
      <c r="F35" s="21"/>
      <c r="G35" s="7"/>
      <c r="H35" s="7"/>
      <c r="I35" s="18">
        <v>-34.5</v>
      </c>
      <c r="J35" s="19">
        <f t="shared" si="0"/>
        <v>-34.606000000000002</v>
      </c>
      <c r="K35" s="19">
        <f t="shared" si="1"/>
        <v>-34.818000000000005</v>
      </c>
      <c r="L35" s="19">
        <f t="shared" si="2"/>
        <v>-37.150000000000006</v>
      </c>
      <c r="M35" s="19">
        <f t="shared" si="3"/>
        <v>-42.662000000000006</v>
      </c>
      <c r="N35" s="7"/>
      <c r="O35" s="13"/>
    </row>
    <row r="36" spans="1:15" ht="18.75">
      <c r="A36" s="17" t="s">
        <v>29</v>
      </c>
      <c r="B36" s="23">
        <v>2</v>
      </c>
      <c r="C36" s="24">
        <v>-31.8</v>
      </c>
      <c r="D36" s="21">
        <v>-38.1</v>
      </c>
      <c r="E36" s="21">
        <v>-35</v>
      </c>
      <c r="F36" s="21"/>
      <c r="G36" s="7"/>
      <c r="H36" s="7"/>
      <c r="I36" s="18">
        <v>-35</v>
      </c>
      <c r="J36" s="19">
        <f t="shared" si="0"/>
        <v>-35.106000000000002</v>
      </c>
      <c r="K36" s="19">
        <f t="shared" si="1"/>
        <v>-35.318000000000005</v>
      </c>
      <c r="L36" s="19">
        <f t="shared" si="2"/>
        <v>-37.650000000000006</v>
      </c>
      <c r="M36" s="19">
        <f t="shared" si="3"/>
        <v>-43.162000000000006</v>
      </c>
      <c r="N36" s="7"/>
      <c r="O36" s="13"/>
    </row>
    <row r="37" spans="1:15" ht="18.75">
      <c r="A37" s="17" t="s">
        <v>29</v>
      </c>
      <c r="B37" s="23">
        <v>3</v>
      </c>
      <c r="C37" s="24">
        <v>-32</v>
      </c>
      <c r="D37" s="21">
        <v>-39.1</v>
      </c>
      <c r="E37" s="21">
        <v>-35.5</v>
      </c>
      <c r="F37" s="21"/>
      <c r="G37" s="7"/>
      <c r="H37" s="7"/>
      <c r="I37" s="18">
        <v>-35.5</v>
      </c>
      <c r="J37" s="19">
        <f t="shared" si="0"/>
        <v>-35.606000000000002</v>
      </c>
      <c r="K37" s="19">
        <f t="shared" si="1"/>
        <v>-35.818000000000005</v>
      </c>
      <c r="L37" s="19">
        <f t="shared" si="2"/>
        <v>-38.150000000000006</v>
      </c>
      <c r="M37" s="19">
        <f t="shared" si="3"/>
        <v>-43.662000000000006</v>
      </c>
      <c r="N37" s="7"/>
      <c r="O37" s="13"/>
    </row>
    <row r="38" spans="1:15" ht="18.75">
      <c r="A38" s="17" t="s">
        <v>29</v>
      </c>
      <c r="B38" s="23">
        <v>4</v>
      </c>
      <c r="C38" s="24">
        <v>-30.7</v>
      </c>
      <c r="D38" s="21">
        <v>-37.9</v>
      </c>
      <c r="E38" s="21">
        <v>-34.299999999999997</v>
      </c>
      <c r="F38" s="21"/>
      <c r="G38" s="7"/>
      <c r="H38" s="7"/>
      <c r="I38" s="18">
        <v>-34.299999999999997</v>
      </c>
      <c r="J38" s="19">
        <f t="shared" si="0"/>
        <v>-34.405999999999999</v>
      </c>
      <c r="K38" s="19">
        <f t="shared" si="1"/>
        <v>-34.618000000000002</v>
      </c>
      <c r="L38" s="19">
        <f t="shared" si="2"/>
        <v>-36.950000000000003</v>
      </c>
      <c r="M38" s="19">
        <f t="shared" si="3"/>
        <v>-42.462000000000003</v>
      </c>
      <c r="N38" s="7"/>
      <c r="O38" s="13"/>
    </row>
    <row r="39" spans="1:15" ht="18.75">
      <c r="A39" s="17" t="s">
        <v>29</v>
      </c>
      <c r="B39" s="23">
        <v>5</v>
      </c>
      <c r="C39" s="24">
        <v>-31.8</v>
      </c>
      <c r="D39" s="21">
        <v>-40.299999999999997</v>
      </c>
      <c r="E39" s="21">
        <v>-36</v>
      </c>
      <c r="F39" s="21"/>
      <c r="G39" s="7"/>
      <c r="H39" s="7"/>
      <c r="I39" s="18">
        <v>-36</v>
      </c>
      <c r="J39" s="19">
        <f t="shared" si="0"/>
        <v>-36.106000000000002</v>
      </c>
      <c r="K39" s="19">
        <f t="shared" si="1"/>
        <v>-36.318000000000005</v>
      </c>
      <c r="L39" s="19">
        <f t="shared" si="2"/>
        <v>-38.650000000000006</v>
      </c>
      <c r="M39" s="19">
        <f t="shared" si="3"/>
        <v>-44.162000000000006</v>
      </c>
      <c r="N39" s="7"/>
      <c r="O39" s="13"/>
    </row>
    <row r="40" spans="1:15" ht="18.75">
      <c r="A40" s="17" t="s">
        <v>29</v>
      </c>
      <c r="B40" s="23">
        <v>6</v>
      </c>
      <c r="C40" s="24">
        <v>-27.1</v>
      </c>
      <c r="D40" s="21">
        <v>-39.799999999999997</v>
      </c>
      <c r="E40" s="21">
        <v>-33.4</v>
      </c>
      <c r="F40" s="21"/>
      <c r="G40" s="7"/>
      <c r="H40" s="7"/>
      <c r="I40" s="18">
        <v>-33.4</v>
      </c>
      <c r="J40" s="19">
        <f t="shared" si="0"/>
        <v>-33.506</v>
      </c>
      <c r="K40" s="19">
        <f t="shared" si="1"/>
        <v>-33.718000000000004</v>
      </c>
      <c r="L40" s="19">
        <f t="shared" si="2"/>
        <v>-36.050000000000004</v>
      </c>
      <c r="M40" s="19">
        <f t="shared" si="3"/>
        <v>-41.562000000000005</v>
      </c>
      <c r="N40" s="7"/>
      <c r="O40" s="13"/>
    </row>
    <row r="41" spans="1:15" ht="18.75">
      <c r="A41" s="17" t="s">
        <v>29</v>
      </c>
      <c r="B41" s="23">
        <v>7</v>
      </c>
      <c r="C41" s="24">
        <v>-29.3</v>
      </c>
      <c r="D41" s="21">
        <v>-35.9</v>
      </c>
      <c r="E41" s="21">
        <v>-32.6</v>
      </c>
      <c r="F41" s="21"/>
      <c r="G41" s="7"/>
      <c r="H41" s="7"/>
      <c r="I41" s="18">
        <v>-32.6</v>
      </c>
      <c r="J41" s="19">
        <f t="shared" si="0"/>
        <v>-32.706000000000003</v>
      </c>
      <c r="K41" s="19">
        <f t="shared" si="1"/>
        <v>-32.918000000000006</v>
      </c>
      <c r="L41" s="19">
        <f t="shared" si="2"/>
        <v>-35.250000000000007</v>
      </c>
      <c r="M41" s="19">
        <f t="shared" si="3"/>
        <v>-40.762000000000008</v>
      </c>
      <c r="N41" s="7"/>
      <c r="O41" s="13"/>
    </row>
    <row r="42" spans="1:15" ht="18.75">
      <c r="A42" s="17" t="s">
        <v>29</v>
      </c>
      <c r="B42" s="23">
        <v>8</v>
      </c>
      <c r="C42" s="24">
        <v>-32.299999999999997</v>
      </c>
      <c r="D42" s="21">
        <v>-40.799999999999997</v>
      </c>
      <c r="E42" s="21">
        <v>-36.5</v>
      </c>
      <c r="F42" s="21"/>
      <c r="G42" s="7"/>
      <c r="H42" s="7"/>
      <c r="I42" s="18">
        <v>-36.5</v>
      </c>
      <c r="J42" s="19">
        <f t="shared" si="0"/>
        <v>-36.606000000000002</v>
      </c>
      <c r="K42" s="19">
        <f t="shared" si="1"/>
        <v>-36.818000000000005</v>
      </c>
      <c r="L42" s="19">
        <f t="shared" si="2"/>
        <v>-39.150000000000006</v>
      </c>
      <c r="M42" s="19">
        <f t="shared" si="3"/>
        <v>-44.662000000000006</v>
      </c>
      <c r="N42" s="7"/>
      <c r="O42" s="13"/>
    </row>
    <row r="43" spans="1:15" ht="18.75">
      <c r="A43" s="17" t="s">
        <v>29</v>
      </c>
      <c r="B43" s="23">
        <v>9</v>
      </c>
      <c r="C43" s="24">
        <v>-37.299999999999997</v>
      </c>
      <c r="D43" s="21">
        <v>-42</v>
      </c>
      <c r="E43" s="21">
        <v>-39.6</v>
      </c>
      <c r="F43" s="21"/>
      <c r="G43" s="7"/>
      <c r="H43" s="7"/>
      <c r="I43" s="18">
        <v>-39.6</v>
      </c>
      <c r="J43" s="19">
        <f t="shared" si="0"/>
        <v>-39.706000000000003</v>
      </c>
      <c r="K43" s="19">
        <f t="shared" si="1"/>
        <v>-39.918000000000006</v>
      </c>
      <c r="L43" s="19">
        <f t="shared" si="2"/>
        <v>-42.250000000000007</v>
      </c>
      <c r="M43" s="19">
        <f t="shared" si="3"/>
        <v>-47.762000000000008</v>
      </c>
      <c r="N43" s="7"/>
      <c r="O43" s="13"/>
    </row>
    <row r="44" spans="1:15" ht="18.75">
      <c r="A44" s="17" t="s">
        <v>29</v>
      </c>
      <c r="B44" s="23">
        <v>10</v>
      </c>
      <c r="C44" s="24">
        <v>-29.7</v>
      </c>
      <c r="D44" s="21">
        <v>-41.1</v>
      </c>
      <c r="E44" s="21">
        <v>-35.4</v>
      </c>
      <c r="F44" s="21"/>
      <c r="G44" s="7"/>
      <c r="H44" s="7"/>
      <c r="I44" s="18">
        <v>-35.4</v>
      </c>
      <c r="J44" s="19">
        <f t="shared" si="0"/>
        <v>-35.506</v>
      </c>
      <c r="K44" s="19">
        <f t="shared" si="1"/>
        <v>-35.718000000000004</v>
      </c>
      <c r="L44" s="19">
        <f t="shared" si="2"/>
        <v>-38.050000000000004</v>
      </c>
      <c r="M44" s="19">
        <f t="shared" si="3"/>
        <v>-43.562000000000005</v>
      </c>
      <c r="N44" s="7"/>
      <c r="O44" s="13"/>
    </row>
    <row r="45" spans="1:15" ht="18.75">
      <c r="A45" s="17" t="s">
        <v>29</v>
      </c>
      <c r="B45" s="23">
        <v>11</v>
      </c>
      <c r="C45" s="24">
        <v>-25.3</v>
      </c>
      <c r="D45" s="21">
        <v>-33.799999999999997</v>
      </c>
      <c r="E45" s="21">
        <v>-29.5</v>
      </c>
      <c r="F45" s="21"/>
      <c r="G45" s="7"/>
      <c r="H45" s="7"/>
      <c r="I45" s="18">
        <v>-29.5</v>
      </c>
      <c r="J45" s="19">
        <f t="shared" si="0"/>
        <v>-29.606000000000002</v>
      </c>
      <c r="K45" s="19">
        <f t="shared" si="1"/>
        <v>-29.818000000000001</v>
      </c>
      <c r="L45" s="19">
        <f t="shared" si="2"/>
        <v>-32.15</v>
      </c>
      <c r="M45" s="19">
        <f t="shared" si="3"/>
        <v>-37.661999999999999</v>
      </c>
      <c r="N45" s="7"/>
      <c r="O45" s="13"/>
    </row>
    <row r="46" spans="1:15" ht="18.75">
      <c r="A46" s="17" t="s">
        <v>29</v>
      </c>
      <c r="B46" s="23">
        <v>12</v>
      </c>
      <c r="C46" s="24">
        <v>-23.7</v>
      </c>
      <c r="D46" s="21">
        <v>-34.9</v>
      </c>
      <c r="E46" s="21">
        <v>-29.3</v>
      </c>
      <c r="F46" s="21"/>
      <c r="G46" s="7"/>
      <c r="H46" s="7"/>
      <c r="I46" s="18">
        <v>-29.3</v>
      </c>
      <c r="J46" s="19">
        <f t="shared" si="0"/>
        <v>-29.406000000000002</v>
      </c>
      <c r="K46" s="19">
        <f t="shared" si="1"/>
        <v>-29.618000000000002</v>
      </c>
      <c r="L46" s="19">
        <f t="shared" si="2"/>
        <v>-31.950000000000003</v>
      </c>
      <c r="M46" s="19">
        <f t="shared" si="3"/>
        <v>-37.462000000000003</v>
      </c>
      <c r="N46" s="7"/>
      <c r="O46" s="13"/>
    </row>
    <row r="47" spans="1:15" ht="18.75">
      <c r="A47" s="17" t="s">
        <v>29</v>
      </c>
      <c r="B47" s="23">
        <v>13</v>
      </c>
      <c r="C47" s="24">
        <v>-26.7</v>
      </c>
      <c r="D47" s="21">
        <v>-35.4</v>
      </c>
      <c r="E47" s="21">
        <v>-31</v>
      </c>
      <c r="F47" s="21"/>
      <c r="G47" s="7"/>
      <c r="H47" s="7"/>
      <c r="I47" s="18">
        <v>-31</v>
      </c>
      <c r="J47" s="19">
        <f t="shared" si="0"/>
        <v>-31.106000000000002</v>
      </c>
      <c r="K47" s="19">
        <f t="shared" si="1"/>
        <v>-31.318000000000001</v>
      </c>
      <c r="L47" s="19">
        <f t="shared" si="2"/>
        <v>-33.65</v>
      </c>
      <c r="M47" s="19">
        <f t="shared" si="3"/>
        <v>-39.161999999999999</v>
      </c>
      <c r="N47" s="7"/>
      <c r="O47" s="13"/>
    </row>
    <row r="48" spans="1:15" ht="18.75">
      <c r="A48" s="17" t="s">
        <v>29</v>
      </c>
      <c r="B48" s="23">
        <v>14</v>
      </c>
      <c r="C48" s="24">
        <v>-27.8</v>
      </c>
      <c r="D48" s="21">
        <v>-38.6</v>
      </c>
      <c r="E48" s="21">
        <v>-33.200000000000003</v>
      </c>
      <c r="F48" s="21"/>
      <c r="G48" s="7"/>
      <c r="H48" s="7"/>
      <c r="I48" s="18">
        <v>-33.200000000000003</v>
      </c>
      <c r="J48" s="19">
        <f t="shared" si="0"/>
        <v>-33.306000000000004</v>
      </c>
      <c r="K48" s="19">
        <f t="shared" si="1"/>
        <v>-33.518000000000008</v>
      </c>
      <c r="L48" s="19">
        <f t="shared" si="2"/>
        <v>-35.850000000000009</v>
      </c>
      <c r="M48" s="19">
        <f t="shared" si="3"/>
        <v>-41.362000000000009</v>
      </c>
      <c r="N48" s="7"/>
      <c r="O48" s="13"/>
    </row>
    <row r="49" spans="1:15" ht="18.75">
      <c r="A49" s="17" t="s">
        <v>29</v>
      </c>
      <c r="B49" s="23">
        <v>15</v>
      </c>
      <c r="C49" s="24">
        <v>-33.700000000000003</v>
      </c>
      <c r="D49" s="21">
        <v>-41</v>
      </c>
      <c r="E49" s="21">
        <v>-37.299999999999997</v>
      </c>
      <c r="F49" s="21"/>
      <c r="G49" s="7"/>
      <c r="H49" s="7"/>
      <c r="I49" s="18">
        <v>-37.299999999999997</v>
      </c>
      <c r="J49" s="19">
        <f t="shared" si="0"/>
        <v>-37.405999999999999</v>
      </c>
      <c r="K49" s="19">
        <f t="shared" si="1"/>
        <v>-37.618000000000002</v>
      </c>
      <c r="L49" s="19">
        <f t="shared" si="2"/>
        <v>-39.950000000000003</v>
      </c>
      <c r="M49" s="19">
        <f t="shared" si="3"/>
        <v>-45.462000000000003</v>
      </c>
      <c r="N49" s="7"/>
      <c r="O49" s="13"/>
    </row>
    <row r="50" spans="1:15" ht="18.75">
      <c r="A50" s="17" t="s">
        <v>29</v>
      </c>
      <c r="B50" s="23">
        <v>16</v>
      </c>
      <c r="C50" s="24">
        <v>-31.2</v>
      </c>
      <c r="D50" s="21">
        <v>-40.1</v>
      </c>
      <c r="E50" s="21">
        <v>-35.6</v>
      </c>
      <c r="F50" s="21"/>
      <c r="G50" s="7"/>
      <c r="H50" s="7"/>
      <c r="I50" s="18">
        <v>-35.6</v>
      </c>
      <c r="J50" s="19">
        <f t="shared" si="0"/>
        <v>-35.706000000000003</v>
      </c>
      <c r="K50" s="19">
        <f t="shared" si="1"/>
        <v>-35.918000000000006</v>
      </c>
      <c r="L50" s="19">
        <f t="shared" si="2"/>
        <v>-38.250000000000007</v>
      </c>
      <c r="M50" s="19">
        <f t="shared" si="3"/>
        <v>-43.762000000000008</v>
      </c>
      <c r="N50" s="7"/>
      <c r="O50" s="13"/>
    </row>
    <row r="51" spans="1:15" ht="18.75">
      <c r="A51" s="17" t="s">
        <v>29</v>
      </c>
      <c r="B51" s="23">
        <v>17</v>
      </c>
      <c r="C51" s="24">
        <v>-33</v>
      </c>
      <c r="D51" s="21">
        <v>-38.700000000000003</v>
      </c>
      <c r="E51" s="21">
        <v>-35.9</v>
      </c>
      <c r="F51" s="21"/>
      <c r="G51" s="7"/>
      <c r="H51" s="7"/>
      <c r="I51" s="18">
        <v>-35.9</v>
      </c>
      <c r="J51" s="19">
        <f t="shared" si="0"/>
        <v>-36.006</v>
      </c>
      <c r="K51" s="19">
        <f t="shared" si="1"/>
        <v>-36.218000000000004</v>
      </c>
      <c r="L51" s="19">
        <f t="shared" si="2"/>
        <v>-38.550000000000004</v>
      </c>
      <c r="M51" s="19">
        <f t="shared" si="3"/>
        <v>-44.062000000000005</v>
      </c>
      <c r="N51" s="7"/>
      <c r="O51" s="13"/>
    </row>
    <row r="52" spans="1:15" ht="18.75">
      <c r="A52" s="17" t="s">
        <v>29</v>
      </c>
      <c r="B52" s="23">
        <v>18</v>
      </c>
      <c r="C52" s="24">
        <v>-32</v>
      </c>
      <c r="D52" s="21">
        <v>-36.200000000000003</v>
      </c>
      <c r="E52" s="21">
        <v>-34.1</v>
      </c>
      <c r="F52" s="21"/>
      <c r="G52" s="7"/>
      <c r="H52" s="7"/>
      <c r="I52" s="18">
        <v>-34.1</v>
      </c>
      <c r="J52" s="19">
        <f t="shared" si="0"/>
        <v>-34.206000000000003</v>
      </c>
      <c r="K52" s="19">
        <f t="shared" si="1"/>
        <v>-34.418000000000006</v>
      </c>
      <c r="L52" s="19">
        <f t="shared" si="2"/>
        <v>-36.750000000000007</v>
      </c>
      <c r="M52" s="19">
        <f t="shared" si="3"/>
        <v>-42.262000000000008</v>
      </c>
      <c r="N52" s="15"/>
      <c r="O52" s="13"/>
    </row>
    <row r="53" spans="1:15" ht="18.75">
      <c r="A53" s="17" t="s">
        <v>29</v>
      </c>
      <c r="B53" s="23">
        <v>19</v>
      </c>
      <c r="C53" s="24">
        <v>-32</v>
      </c>
      <c r="D53" s="21">
        <v>-39.200000000000003</v>
      </c>
      <c r="E53" s="21">
        <v>-35.6</v>
      </c>
      <c r="F53" s="21"/>
      <c r="G53" s="7"/>
      <c r="H53" s="7"/>
      <c r="I53" s="18">
        <v>-35.6</v>
      </c>
      <c r="J53" s="19">
        <f t="shared" si="0"/>
        <v>-35.706000000000003</v>
      </c>
      <c r="K53" s="19">
        <f t="shared" si="1"/>
        <v>-35.918000000000006</v>
      </c>
      <c r="L53" s="19">
        <f t="shared" si="2"/>
        <v>-38.250000000000007</v>
      </c>
      <c r="M53" s="19">
        <f t="shared" si="3"/>
        <v>-43.762000000000008</v>
      </c>
      <c r="N53" s="7"/>
      <c r="O53" s="13"/>
    </row>
    <row r="54" spans="1:15" ht="18.75">
      <c r="A54" s="17" t="s">
        <v>29</v>
      </c>
      <c r="B54" s="23">
        <v>20</v>
      </c>
      <c r="C54" s="24">
        <v>-35.1</v>
      </c>
      <c r="D54" s="21">
        <v>-40.4</v>
      </c>
      <c r="E54" s="21">
        <v>-37.700000000000003</v>
      </c>
      <c r="F54" s="21"/>
      <c r="G54" s="7"/>
      <c r="H54" s="7"/>
      <c r="I54" s="18">
        <v>-37.700000000000003</v>
      </c>
      <c r="J54" s="19">
        <f t="shared" si="0"/>
        <v>-37.806000000000004</v>
      </c>
      <c r="K54" s="19">
        <f t="shared" si="1"/>
        <v>-38.018000000000008</v>
      </c>
      <c r="L54" s="19">
        <f t="shared" si="2"/>
        <v>-40.350000000000009</v>
      </c>
      <c r="M54" s="19">
        <f t="shared" si="3"/>
        <v>-45.862000000000009</v>
      </c>
      <c r="N54" s="7"/>
      <c r="O54" s="13"/>
    </row>
    <row r="55" spans="1:15" ht="18.75">
      <c r="A55" s="17" t="s">
        <v>29</v>
      </c>
      <c r="B55" s="23">
        <v>21</v>
      </c>
      <c r="C55" s="24">
        <v>-34.700000000000003</v>
      </c>
      <c r="D55" s="21">
        <v>-40.299999999999997</v>
      </c>
      <c r="E55" s="21">
        <v>-37.5</v>
      </c>
      <c r="F55" s="21"/>
      <c r="G55" s="7"/>
      <c r="H55" s="7"/>
      <c r="I55" s="18">
        <v>-37.5</v>
      </c>
      <c r="J55" s="19">
        <f t="shared" si="0"/>
        <v>-37.606000000000002</v>
      </c>
      <c r="K55" s="19">
        <f t="shared" si="1"/>
        <v>-37.818000000000005</v>
      </c>
      <c r="L55" s="19">
        <f t="shared" si="2"/>
        <v>-40.150000000000006</v>
      </c>
      <c r="M55" s="19">
        <f t="shared" si="3"/>
        <v>-45.662000000000006</v>
      </c>
      <c r="N55" s="7"/>
      <c r="O55" s="13"/>
    </row>
    <row r="56" spans="1:15" ht="18.75">
      <c r="A56" s="17" t="s">
        <v>29</v>
      </c>
      <c r="B56" s="23">
        <v>22</v>
      </c>
      <c r="C56" s="24">
        <v>-30.4</v>
      </c>
      <c r="D56" s="21">
        <v>-39.6</v>
      </c>
      <c r="E56" s="21">
        <v>-35</v>
      </c>
      <c r="F56" s="21"/>
      <c r="G56" s="7"/>
      <c r="H56" s="7"/>
      <c r="I56" s="18">
        <v>-35</v>
      </c>
      <c r="J56" s="19">
        <f t="shared" si="0"/>
        <v>-35.106000000000002</v>
      </c>
      <c r="K56" s="19">
        <f t="shared" si="1"/>
        <v>-35.318000000000005</v>
      </c>
      <c r="L56" s="19">
        <f t="shared" si="2"/>
        <v>-37.650000000000006</v>
      </c>
      <c r="M56" s="19">
        <f t="shared" si="3"/>
        <v>-43.162000000000006</v>
      </c>
      <c r="N56" s="7"/>
      <c r="O56" s="13"/>
    </row>
    <row r="57" spans="1:15" ht="18.75">
      <c r="A57" s="17" t="s">
        <v>29</v>
      </c>
      <c r="B57" s="23">
        <v>23</v>
      </c>
      <c r="C57" s="24">
        <v>-27.1</v>
      </c>
      <c r="D57" s="21">
        <v>-36.799999999999997</v>
      </c>
      <c r="E57" s="21">
        <v>-32</v>
      </c>
      <c r="F57" s="21"/>
      <c r="G57" s="7"/>
      <c r="H57" s="7"/>
      <c r="I57" s="18">
        <v>-32</v>
      </c>
      <c r="J57" s="19">
        <f t="shared" si="0"/>
        <v>-32.106000000000002</v>
      </c>
      <c r="K57" s="19">
        <f t="shared" si="1"/>
        <v>-32.318000000000005</v>
      </c>
      <c r="L57" s="19">
        <f t="shared" si="2"/>
        <v>-34.650000000000006</v>
      </c>
      <c r="M57" s="19">
        <f t="shared" si="3"/>
        <v>-40.162000000000006</v>
      </c>
      <c r="N57" s="7"/>
      <c r="O57" s="13"/>
    </row>
    <row r="58" spans="1:15" ht="18.75">
      <c r="A58" s="17" t="s">
        <v>29</v>
      </c>
      <c r="B58" s="23">
        <v>24</v>
      </c>
      <c r="C58" s="24">
        <v>-27.2</v>
      </c>
      <c r="D58" s="21">
        <v>-36.6</v>
      </c>
      <c r="E58" s="21">
        <v>-31.9</v>
      </c>
      <c r="F58" s="21"/>
      <c r="G58" s="7"/>
      <c r="H58" s="7"/>
      <c r="I58" s="18">
        <v>-31.9</v>
      </c>
      <c r="J58" s="19">
        <f t="shared" si="0"/>
        <v>-32.006</v>
      </c>
      <c r="K58" s="19">
        <f t="shared" si="1"/>
        <v>-32.218000000000004</v>
      </c>
      <c r="L58" s="19">
        <f t="shared" si="2"/>
        <v>-34.550000000000004</v>
      </c>
      <c r="M58" s="19">
        <f t="shared" si="3"/>
        <v>-40.062000000000005</v>
      </c>
      <c r="N58" s="7"/>
      <c r="O58" s="13"/>
    </row>
    <row r="59" spans="1:15" ht="18.75">
      <c r="A59" s="17" t="s">
        <v>29</v>
      </c>
      <c r="B59" s="23">
        <v>25</v>
      </c>
      <c r="C59" s="24">
        <v>-27.5</v>
      </c>
      <c r="D59" s="21">
        <v>-34.700000000000003</v>
      </c>
      <c r="E59" s="21">
        <v>-31.1</v>
      </c>
      <c r="F59" s="21"/>
      <c r="G59" s="7"/>
      <c r="H59" s="7"/>
      <c r="I59" s="18">
        <v>-31.1</v>
      </c>
      <c r="J59" s="19">
        <f t="shared" si="0"/>
        <v>-31.206000000000003</v>
      </c>
      <c r="K59" s="19">
        <f t="shared" si="1"/>
        <v>-31.418000000000003</v>
      </c>
      <c r="L59" s="19">
        <f t="shared" si="2"/>
        <v>-33.75</v>
      </c>
      <c r="M59" s="19">
        <f t="shared" si="3"/>
        <v>-39.262</v>
      </c>
      <c r="N59" s="7"/>
      <c r="O59" s="13"/>
    </row>
    <row r="60" spans="1:15" ht="18.75">
      <c r="A60" s="17" t="s">
        <v>29</v>
      </c>
      <c r="B60" s="23">
        <v>26</v>
      </c>
      <c r="C60" s="24">
        <v>-28.5</v>
      </c>
      <c r="D60" s="21">
        <v>-35.799999999999997</v>
      </c>
      <c r="E60" s="21">
        <v>-32.1</v>
      </c>
      <c r="F60" s="21"/>
      <c r="G60" s="7"/>
      <c r="H60" s="7"/>
      <c r="I60" s="18">
        <v>-32.1</v>
      </c>
      <c r="J60" s="19">
        <f t="shared" si="0"/>
        <v>-32.206000000000003</v>
      </c>
      <c r="K60" s="19">
        <f t="shared" si="1"/>
        <v>-32.418000000000006</v>
      </c>
      <c r="L60" s="19">
        <f t="shared" si="2"/>
        <v>-34.750000000000007</v>
      </c>
      <c r="M60" s="19">
        <f t="shared" si="3"/>
        <v>-40.262000000000008</v>
      </c>
      <c r="N60" s="7"/>
      <c r="O60" s="13"/>
    </row>
    <row r="61" spans="1:15" ht="18.75">
      <c r="A61" s="17" t="s">
        <v>29</v>
      </c>
      <c r="B61" s="23">
        <v>27</v>
      </c>
      <c r="C61" s="24">
        <v>-29</v>
      </c>
      <c r="D61" s="21">
        <v>-36.6</v>
      </c>
      <c r="E61" s="21">
        <v>-32.799999999999997</v>
      </c>
      <c r="F61" s="21"/>
      <c r="G61" s="7"/>
      <c r="H61" s="7"/>
      <c r="I61" s="18">
        <v>-32.799999999999997</v>
      </c>
      <c r="J61" s="19">
        <f t="shared" si="0"/>
        <v>-32.905999999999999</v>
      </c>
      <c r="K61" s="19">
        <f t="shared" si="1"/>
        <v>-33.118000000000002</v>
      </c>
      <c r="L61" s="19">
        <f t="shared" si="2"/>
        <v>-35.450000000000003</v>
      </c>
      <c r="M61" s="19">
        <f t="shared" si="3"/>
        <v>-40.962000000000003</v>
      </c>
      <c r="N61" s="7"/>
      <c r="O61" s="13"/>
    </row>
    <row r="62" spans="1:15" ht="18.75">
      <c r="A62" s="17" t="s">
        <v>29</v>
      </c>
      <c r="B62" s="23">
        <v>28</v>
      </c>
      <c r="C62" s="24">
        <v>-32.299999999999997</v>
      </c>
      <c r="D62" s="21">
        <v>-38.6</v>
      </c>
      <c r="E62" s="21">
        <v>-35.5</v>
      </c>
      <c r="F62" s="21"/>
      <c r="G62" s="7"/>
      <c r="H62" s="7"/>
      <c r="I62" s="18">
        <v>-35.5</v>
      </c>
      <c r="J62" s="19">
        <f t="shared" si="0"/>
        <v>-35.606000000000002</v>
      </c>
      <c r="K62" s="19">
        <f t="shared" si="1"/>
        <v>-35.818000000000005</v>
      </c>
      <c r="L62" s="19">
        <f t="shared" si="2"/>
        <v>-38.150000000000006</v>
      </c>
      <c r="M62" s="19">
        <f t="shared" si="3"/>
        <v>-43.662000000000006</v>
      </c>
      <c r="N62" s="7"/>
      <c r="O62" s="13"/>
    </row>
    <row r="63" spans="1:15" ht="18.75">
      <c r="A63" s="17" t="s">
        <v>29</v>
      </c>
      <c r="B63" s="23">
        <v>29</v>
      </c>
      <c r="C63" s="24">
        <v>-34.5</v>
      </c>
      <c r="D63" s="21">
        <v>-41.7</v>
      </c>
      <c r="E63" s="21">
        <v>-38.1</v>
      </c>
      <c r="F63" s="21"/>
      <c r="G63" s="7"/>
      <c r="H63" s="7"/>
      <c r="I63" s="18">
        <v>-38.1</v>
      </c>
      <c r="J63" s="19">
        <f t="shared" si="0"/>
        <v>-38.206000000000003</v>
      </c>
      <c r="K63" s="19">
        <f t="shared" si="1"/>
        <v>-38.418000000000006</v>
      </c>
      <c r="L63" s="19">
        <f t="shared" si="2"/>
        <v>-40.750000000000007</v>
      </c>
      <c r="M63" s="19">
        <f t="shared" si="3"/>
        <v>-46.262000000000008</v>
      </c>
      <c r="N63" s="7"/>
      <c r="O63" s="13"/>
    </row>
    <row r="64" spans="1:15" ht="18.75">
      <c r="A64" s="17" t="s">
        <v>30</v>
      </c>
      <c r="B64" s="23">
        <v>1</v>
      </c>
      <c r="C64" s="24">
        <v>-27.2</v>
      </c>
      <c r="D64" s="21">
        <v>-41.7</v>
      </c>
      <c r="E64" s="21">
        <v>-34.5</v>
      </c>
      <c r="F64" s="21"/>
      <c r="G64" s="7"/>
      <c r="H64" s="7"/>
      <c r="I64" s="18">
        <v>-34.5</v>
      </c>
      <c r="J64" s="19">
        <f t="shared" si="0"/>
        <v>-34.606000000000002</v>
      </c>
      <c r="K64" s="19">
        <f t="shared" si="1"/>
        <v>-34.818000000000005</v>
      </c>
      <c r="L64" s="19">
        <f t="shared" si="2"/>
        <v>-37.150000000000006</v>
      </c>
      <c r="M64" s="19">
        <f t="shared" si="3"/>
        <v>-42.662000000000006</v>
      </c>
      <c r="N64" s="7"/>
      <c r="O64" s="13"/>
    </row>
    <row r="65" spans="1:15" ht="18.75">
      <c r="A65" s="17" t="s">
        <v>30</v>
      </c>
      <c r="B65" s="23">
        <v>2</v>
      </c>
      <c r="C65" s="24">
        <v>-23.2</v>
      </c>
      <c r="D65" s="21">
        <v>-27.2</v>
      </c>
      <c r="E65" s="21">
        <v>-25.2</v>
      </c>
      <c r="F65" s="21"/>
      <c r="G65" s="7"/>
      <c r="H65" s="7"/>
      <c r="I65" s="18">
        <v>-25.2</v>
      </c>
      <c r="J65" s="19">
        <f t="shared" si="0"/>
        <v>-25.306000000000001</v>
      </c>
      <c r="K65" s="19">
        <f t="shared" si="1"/>
        <v>-25.518000000000001</v>
      </c>
      <c r="L65" s="19">
        <f t="shared" si="2"/>
        <v>-27.85</v>
      </c>
      <c r="M65" s="19">
        <f t="shared" si="3"/>
        <v>-33.362000000000002</v>
      </c>
      <c r="N65" s="7"/>
      <c r="O65" s="13"/>
    </row>
    <row r="66" spans="1:15" ht="18.75">
      <c r="A66" s="17" t="s">
        <v>30</v>
      </c>
      <c r="B66" s="23">
        <v>3</v>
      </c>
      <c r="C66" s="24">
        <v>-23.5</v>
      </c>
      <c r="D66" s="21">
        <v>-36.5</v>
      </c>
      <c r="E66" s="21">
        <v>-30</v>
      </c>
      <c r="F66" s="21"/>
      <c r="G66" s="7"/>
      <c r="H66" s="7"/>
      <c r="I66" s="18">
        <v>-30</v>
      </c>
      <c r="J66" s="19">
        <f t="shared" si="0"/>
        <v>-30.106000000000002</v>
      </c>
      <c r="K66" s="19">
        <f t="shared" si="1"/>
        <v>-30.318000000000001</v>
      </c>
      <c r="L66" s="19">
        <f t="shared" si="2"/>
        <v>-32.65</v>
      </c>
      <c r="M66" s="19">
        <f t="shared" si="3"/>
        <v>-38.161999999999999</v>
      </c>
      <c r="N66" s="7"/>
      <c r="O66" s="13"/>
    </row>
    <row r="67" spans="1:15" ht="18.75">
      <c r="A67" s="17" t="s">
        <v>30</v>
      </c>
      <c r="B67" s="23">
        <v>4</v>
      </c>
      <c r="C67" s="24">
        <v>-32.1</v>
      </c>
      <c r="D67" s="21">
        <v>-37.5</v>
      </c>
      <c r="E67" s="21">
        <v>-34.799999999999997</v>
      </c>
      <c r="F67" s="21"/>
      <c r="G67" s="7"/>
      <c r="H67" s="7"/>
      <c r="I67" s="18">
        <v>-34.799999999999997</v>
      </c>
      <c r="J67" s="19">
        <f t="shared" si="0"/>
        <v>-34.905999999999999</v>
      </c>
      <c r="K67" s="19">
        <f t="shared" si="1"/>
        <v>-35.118000000000002</v>
      </c>
      <c r="L67" s="19">
        <f t="shared" si="2"/>
        <v>-37.450000000000003</v>
      </c>
      <c r="M67" s="19">
        <f t="shared" si="3"/>
        <v>-42.962000000000003</v>
      </c>
      <c r="N67" s="7"/>
      <c r="O67" s="13"/>
    </row>
    <row r="68" spans="1:15" ht="18.75">
      <c r="A68" s="17" t="s">
        <v>30</v>
      </c>
      <c r="B68" s="23">
        <v>5</v>
      </c>
      <c r="C68" s="24">
        <v>-33.5</v>
      </c>
      <c r="D68" s="21">
        <v>-39.200000000000003</v>
      </c>
      <c r="E68" s="21">
        <v>-36.4</v>
      </c>
      <c r="F68" s="21"/>
      <c r="G68" s="7"/>
      <c r="H68" s="7"/>
      <c r="I68" s="18">
        <v>-36.4</v>
      </c>
      <c r="J68" s="19">
        <f t="shared" si="0"/>
        <v>-36.506</v>
      </c>
      <c r="K68" s="19">
        <f t="shared" si="1"/>
        <v>-36.718000000000004</v>
      </c>
      <c r="L68" s="19">
        <f t="shared" si="2"/>
        <v>-39.050000000000004</v>
      </c>
      <c r="M68" s="19">
        <f t="shared" si="3"/>
        <v>-44.562000000000005</v>
      </c>
      <c r="N68" s="7"/>
      <c r="O68" s="13"/>
    </row>
    <row r="69" spans="1:15" ht="18.75">
      <c r="A69" s="17" t="s">
        <v>30</v>
      </c>
      <c r="B69" s="23">
        <v>6</v>
      </c>
      <c r="C69" s="24">
        <v>-33.299999999999997</v>
      </c>
      <c r="D69" s="21">
        <v>-38.6</v>
      </c>
      <c r="E69" s="21">
        <v>-36</v>
      </c>
      <c r="F69" s="21"/>
      <c r="G69" s="7"/>
      <c r="H69" s="7"/>
      <c r="I69" s="18">
        <v>-36</v>
      </c>
      <c r="J69" s="19">
        <f t="shared" ref="J69:J132" si="4">I69-($G$4*10)</f>
        <v>-36.106000000000002</v>
      </c>
      <c r="K69" s="19">
        <f t="shared" ref="K69:K132" si="5">J69-($G$4*20)</f>
        <v>-36.318000000000005</v>
      </c>
      <c r="L69" s="19">
        <f t="shared" ref="L69:L132" si="6">K69-($G$4*220)</f>
        <v>-38.650000000000006</v>
      </c>
      <c r="M69" s="19">
        <f t="shared" ref="M69:M132" si="7">L69-($G$4*520)</f>
        <v>-44.162000000000006</v>
      </c>
      <c r="N69" s="7"/>
      <c r="O69" s="13"/>
    </row>
    <row r="70" spans="1:15" ht="18.75">
      <c r="A70" s="17" t="s">
        <v>30</v>
      </c>
      <c r="B70" s="23">
        <v>7</v>
      </c>
      <c r="C70" s="24">
        <v>-32.299999999999997</v>
      </c>
      <c r="D70" s="21">
        <v>-37.700000000000003</v>
      </c>
      <c r="E70" s="21">
        <v>-35</v>
      </c>
      <c r="F70" s="21"/>
      <c r="G70" s="7"/>
      <c r="H70" s="7"/>
      <c r="I70" s="18">
        <v>-35</v>
      </c>
      <c r="J70" s="19">
        <f t="shared" si="4"/>
        <v>-35.106000000000002</v>
      </c>
      <c r="K70" s="19">
        <f t="shared" si="5"/>
        <v>-35.318000000000005</v>
      </c>
      <c r="L70" s="19">
        <f t="shared" si="6"/>
        <v>-37.650000000000006</v>
      </c>
      <c r="M70" s="19">
        <f t="shared" si="7"/>
        <v>-43.162000000000006</v>
      </c>
      <c r="N70" s="7"/>
      <c r="O70" s="13"/>
    </row>
    <row r="71" spans="1:15" ht="18.75">
      <c r="A71" s="17" t="s">
        <v>30</v>
      </c>
      <c r="B71" s="23">
        <v>8</v>
      </c>
      <c r="C71" s="24">
        <v>-31.1</v>
      </c>
      <c r="D71" s="21">
        <v>-37.5</v>
      </c>
      <c r="E71" s="21">
        <v>-34.299999999999997</v>
      </c>
      <c r="F71" s="21"/>
      <c r="G71" s="7"/>
      <c r="H71" s="7"/>
      <c r="I71" s="18">
        <v>-34.299999999999997</v>
      </c>
      <c r="J71" s="19">
        <f t="shared" si="4"/>
        <v>-34.405999999999999</v>
      </c>
      <c r="K71" s="19">
        <f t="shared" si="5"/>
        <v>-34.618000000000002</v>
      </c>
      <c r="L71" s="19">
        <f t="shared" si="6"/>
        <v>-36.950000000000003</v>
      </c>
      <c r="M71" s="19">
        <f t="shared" si="7"/>
        <v>-42.462000000000003</v>
      </c>
      <c r="N71" s="7"/>
      <c r="O71" s="13"/>
    </row>
    <row r="72" spans="1:15" ht="18.75">
      <c r="A72" s="17" t="s">
        <v>30</v>
      </c>
      <c r="B72" s="23">
        <v>9</v>
      </c>
      <c r="C72" s="24">
        <v>-30.7</v>
      </c>
      <c r="D72" s="21">
        <v>-36.200000000000003</v>
      </c>
      <c r="E72" s="21">
        <v>-33.5</v>
      </c>
      <c r="F72" s="21"/>
      <c r="G72" s="7"/>
      <c r="H72" s="7"/>
      <c r="I72" s="18">
        <v>-33.5</v>
      </c>
      <c r="J72" s="19">
        <f t="shared" si="4"/>
        <v>-33.606000000000002</v>
      </c>
      <c r="K72" s="19">
        <f t="shared" si="5"/>
        <v>-33.818000000000005</v>
      </c>
      <c r="L72" s="19">
        <f t="shared" si="6"/>
        <v>-36.150000000000006</v>
      </c>
      <c r="M72" s="19">
        <f t="shared" si="7"/>
        <v>-41.662000000000006</v>
      </c>
      <c r="N72" s="7"/>
      <c r="O72" s="13"/>
    </row>
    <row r="73" spans="1:15" ht="18.75">
      <c r="A73" s="17" t="s">
        <v>30</v>
      </c>
      <c r="B73" s="23">
        <v>10</v>
      </c>
      <c r="C73" s="24">
        <v>-28.7</v>
      </c>
      <c r="D73" s="21">
        <v>-35.6</v>
      </c>
      <c r="E73" s="21">
        <v>-32.200000000000003</v>
      </c>
      <c r="F73" s="21"/>
      <c r="G73" s="7"/>
      <c r="H73" s="7"/>
      <c r="I73" s="18">
        <v>-32.200000000000003</v>
      </c>
      <c r="J73" s="19">
        <f t="shared" si="4"/>
        <v>-32.306000000000004</v>
      </c>
      <c r="K73" s="19">
        <f t="shared" si="5"/>
        <v>-32.518000000000008</v>
      </c>
      <c r="L73" s="19">
        <f t="shared" si="6"/>
        <v>-34.850000000000009</v>
      </c>
      <c r="M73" s="19">
        <f t="shared" si="7"/>
        <v>-40.362000000000009</v>
      </c>
      <c r="N73" s="7"/>
      <c r="O73" s="13"/>
    </row>
    <row r="74" spans="1:15" ht="18.75">
      <c r="A74" s="17" t="s">
        <v>30</v>
      </c>
      <c r="B74" s="23">
        <v>11</v>
      </c>
      <c r="C74" s="24">
        <v>-29.4</v>
      </c>
      <c r="D74" s="21">
        <v>-35.5</v>
      </c>
      <c r="E74" s="21">
        <v>-32.4</v>
      </c>
      <c r="F74" s="21"/>
      <c r="G74" s="7"/>
      <c r="H74" s="7"/>
      <c r="I74" s="18">
        <v>-32.4</v>
      </c>
      <c r="J74" s="19">
        <f t="shared" si="4"/>
        <v>-32.506</v>
      </c>
      <c r="K74" s="19">
        <f t="shared" si="5"/>
        <v>-32.718000000000004</v>
      </c>
      <c r="L74" s="19">
        <f t="shared" si="6"/>
        <v>-35.050000000000004</v>
      </c>
      <c r="M74" s="19">
        <f t="shared" si="7"/>
        <v>-40.562000000000005</v>
      </c>
      <c r="N74" s="7"/>
      <c r="O74" s="13"/>
    </row>
    <row r="75" spans="1:15" ht="18.75">
      <c r="A75" s="17" t="s">
        <v>30</v>
      </c>
      <c r="B75" s="23">
        <v>12</v>
      </c>
      <c r="C75" s="24">
        <v>-30.3</v>
      </c>
      <c r="D75" s="21">
        <v>-36.799999999999997</v>
      </c>
      <c r="E75" s="21">
        <v>-33.6</v>
      </c>
      <c r="F75" s="21"/>
      <c r="G75" s="7"/>
      <c r="H75" s="7"/>
      <c r="I75" s="18">
        <v>-33.6</v>
      </c>
      <c r="J75" s="19">
        <f t="shared" si="4"/>
        <v>-33.706000000000003</v>
      </c>
      <c r="K75" s="19">
        <f t="shared" si="5"/>
        <v>-33.918000000000006</v>
      </c>
      <c r="L75" s="19">
        <f t="shared" si="6"/>
        <v>-36.250000000000007</v>
      </c>
      <c r="M75" s="19">
        <f t="shared" si="7"/>
        <v>-41.762000000000008</v>
      </c>
      <c r="N75" s="7"/>
      <c r="O75" s="13"/>
    </row>
    <row r="76" spans="1:15" ht="18.75">
      <c r="A76" s="17" t="s">
        <v>30</v>
      </c>
      <c r="B76" s="23">
        <v>13</v>
      </c>
      <c r="C76" s="24">
        <v>-23.7</v>
      </c>
      <c r="D76" s="21">
        <v>-35.6</v>
      </c>
      <c r="E76" s="21">
        <v>-29.6</v>
      </c>
      <c r="F76" s="21"/>
      <c r="G76" s="7"/>
      <c r="H76" s="7"/>
      <c r="I76" s="18">
        <v>-29.6</v>
      </c>
      <c r="J76" s="19">
        <f t="shared" si="4"/>
        <v>-29.706000000000003</v>
      </c>
      <c r="K76" s="19">
        <f t="shared" si="5"/>
        <v>-29.918000000000003</v>
      </c>
      <c r="L76" s="19">
        <f t="shared" si="6"/>
        <v>-32.25</v>
      </c>
      <c r="M76" s="19">
        <f t="shared" si="7"/>
        <v>-37.762</v>
      </c>
      <c r="N76" s="7"/>
      <c r="O76" s="13"/>
    </row>
    <row r="77" spans="1:15" ht="18.75">
      <c r="A77" s="17" t="s">
        <v>30</v>
      </c>
      <c r="B77" s="23">
        <v>14</v>
      </c>
      <c r="C77" s="24">
        <v>-25.4</v>
      </c>
      <c r="D77" s="21">
        <v>-31.6</v>
      </c>
      <c r="E77" s="21">
        <v>-28.5</v>
      </c>
      <c r="F77" s="21"/>
      <c r="G77" s="7"/>
      <c r="H77" s="7"/>
      <c r="I77" s="18">
        <v>-28.5</v>
      </c>
      <c r="J77" s="19">
        <f t="shared" si="4"/>
        <v>-28.606000000000002</v>
      </c>
      <c r="K77" s="19">
        <f t="shared" si="5"/>
        <v>-28.818000000000001</v>
      </c>
      <c r="L77" s="19">
        <f t="shared" si="6"/>
        <v>-31.150000000000002</v>
      </c>
      <c r="M77" s="19">
        <f t="shared" si="7"/>
        <v>-36.662000000000006</v>
      </c>
      <c r="N77" s="7"/>
      <c r="O77" s="13"/>
    </row>
    <row r="78" spans="1:15" ht="18.75">
      <c r="A78" s="17" t="s">
        <v>30</v>
      </c>
      <c r="B78" s="23">
        <v>15</v>
      </c>
      <c r="C78" s="24">
        <v>-23.9</v>
      </c>
      <c r="D78" s="21">
        <v>-31.9</v>
      </c>
      <c r="E78" s="21">
        <v>-27.9</v>
      </c>
      <c r="F78" s="21"/>
      <c r="G78" s="7"/>
      <c r="H78" s="7"/>
      <c r="I78" s="18">
        <v>-27.9</v>
      </c>
      <c r="J78" s="19">
        <f t="shared" si="4"/>
        <v>-28.006</v>
      </c>
      <c r="K78" s="19">
        <f t="shared" si="5"/>
        <v>-28.218</v>
      </c>
      <c r="L78" s="19">
        <f t="shared" si="6"/>
        <v>-30.55</v>
      </c>
      <c r="M78" s="19">
        <f t="shared" si="7"/>
        <v>-36.061999999999998</v>
      </c>
      <c r="N78" s="7"/>
      <c r="O78" s="13"/>
    </row>
    <row r="79" spans="1:15" ht="18.75">
      <c r="A79" s="17" t="s">
        <v>30</v>
      </c>
      <c r="B79" s="23">
        <v>16</v>
      </c>
      <c r="C79" s="24">
        <v>-14.7</v>
      </c>
      <c r="D79" s="21">
        <v>-31.3</v>
      </c>
      <c r="E79" s="21">
        <v>-23</v>
      </c>
      <c r="F79" s="21"/>
      <c r="G79" s="7"/>
      <c r="H79" s="7"/>
      <c r="I79" s="18">
        <v>-23</v>
      </c>
      <c r="J79" s="19">
        <f t="shared" si="4"/>
        <v>-23.106000000000002</v>
      </c>
      <c r="K79" s="19">
        <f t="shared" si="5"/>
        <v>-23.318000000000001</v>
      </c>
      <c r="L79" s="19">
        <f t="shared" si="6"/>
        <v>-25.650000000000002</v>
      </c>
      <c r="M79" s="19">
        <f t="shared" si="7"/>
        <v>-31.162000000000003</v>
      </c>
      <c r="N79" s="7"/>
      <c r="O79" s="13"/>
    </row>
    <row r="80" spans="1:15" ht="18.75">
      <c r="A80" s="17" t="s">
        <v>30</v>
      </c>
      <c r="B80" s="23">
        <v>17</v>
      </c>
      <c r="C80" s="24">
        <v>-15.2</v>
      </c>
      <c r="D80" s="21">
        <v>-29.6</v>
      </c>
      <c r="E80" s="21">
        <v>-22.4</v>
      </c>
      <c r="F80" s="21"/>
      <c r="G80" s="7"/>
      <c r="H80" s="7"/>
      <c r="I80" s="18">
        <v>-22.4</v>
      </c>
      <c r="J80" s="19">
        <f t="shared" si="4"/>
        <v>-22.506</v>
      </c>
      <c r="K80" s="19">
        <f t="shared" si="5"/>
        <v>-22.718</v>
      </c>
      <c r="L80" s="19">
        <f t="shared" si="6"/>
        <v>-25.05</v>
      </c>
      <c r="M80" s="19">
        <f t="shared" si="7"/>
        <v>-30.562000000000001</v>
      </c>
      <c r="N80" s="7"/>
      <c r="O80" s="13"/>
    </row>
    <row r="81" spans="1:15" ht="18.75">
      <c r="A81" s="17" t="s">
        <v>30</v>
      </c>
      <c r="B81" s="23">
        <v>18</v>
      </c>
      <c r="C81" s="24">
        <v>-25</v>
      </c>
      <c r="D81" s="21">
        <v>-32.200000000000003</v>
      </c>
      <c r="E81" s="21">
        <v>-28.6</v>
      </c>
      <c r="F81" s="21"/>
      <c r="G81" s="7"/>
      <c r="H81" s="7"/>
      <c r="I81" s="18">
        <v>-28.6</v>
      </c>
      <c r="J81" s="19">
        <f t="shared" si="4"/>
        <v>-28.706000000000003</v>
      </c>
      <c r="K81" s="19">
        <f t="shared" si="5"/>
        <v>-28.918000000000003</v>
      </c>
      <c r="L81" s="19">
        <f t="shared" si="6"/>
        <v>-31.250000000000004</v>
      </c>
      <c r="M81" s="19">
        <f t="shared" si="7"/>
        <v>-36.762</v>
      </c>
      <c r="N81" s="7"/>
      <c r="O81" s="13"/>
    </row>
    <row r="82" spans="1:15" ht="18.75">
      <c r="A82" s="17" t="s">
        <v>30</v>
      </c>
      <c r="B82" s="23">
        <v>19</v>
      </c>
      <c r="C82" s="24">
        <v>-23</v>
      </c>
      <c r="D82" s="21">
        <v>-31.9</v>
      </c>
      <c r="E82" s="21">
        <v>-27.5</v>
      </c>
      <c r="F82" s="21"/>
      <c r="G82" s="7"/>
      <c r="H82" s="7"/>
      <c r="I82" s="18">
        <v>-27.5</v>
      </c>
      <c r="J82" s="19">
        <f t="shared" si="4"/>
        <v>-27.606000000000002</v>
      </c>
      <c r="K82" s="19">
        <f t="shared" si="5"/>
        <v>-27.818000000000001</v>
      </c>
      <c r="L82" s="19">
        <f t="shared" si="6"/>
        <v>-30.150000000000002</v>
      </c>
      <c r="M82" s="19">
        <f t="shared" si="7"/>
        <v>-35.662000000000006</v>
      </c>
      <c r="N82" s="7"/>
      <c r="O82" s="13"/>
    </row>
    <row r="83" spans="1:15" ht="18.75">
      <c r="A83" s="17" t="s">
        <v>30</v>
      </c>
      <c r="B83" s="23">
        <v>20</v>
      </c>
      <c r="C83" s="24">
        <v>-22</v>
      </c>
      <c r="D83" s="21">
        <v>-31.5</v>
      </c>
      <c r="E83" s="21">
        <v>-26.8</v>
      </c>
      <c r="F83" s="21"/>
      <c r="G83" s="7"/>
      <c r="H83" s="7"/>
      <c r="I83" s="18">
        <v>-26.8</v>
      </c>
      <c r="J83" s="19">
        <f t="shared" si="4"/>
        <v>-26.906000000000002</v>
      </c>
      <c r="K83" s="19">
        <f t="shared" si="5"/>
        <v>-27.118000000000002</v>
      </c>
      <c r="L83" s="19">
        <f t="shared" si="6"/>
        <v>-29.450000000000003</v>
      </c>
      <c r="M83" s="19">
        <f t="shared" si="7"/>
        <v>-34.962000000000003</v>
      </c>
      <c r="N83" s="7"/>
      <c r="O83" s="13"/>
    </row>
    <row r="84" spans="1:15" ht="18.75">
      <c r="A84" s="17" t="s">
        <v>30</v>
      </c>
      <c r="B84" s="23">
        <v>21</v>
      </c>
      <c r="C84" s="24">
        <v>-20.7</v>
      </c>
      <c r="D84" s="21">
        <v>-23.6</v>
      </c>
      <c r="E84" s="21">
        <v>-22.1</v>
      </c>
      <c r="F84" s="21"/>
      <c r="G84" s="7"/>
      <c r="H84" s="7"/>
      <c r="I84" s="18">
        <v>-22.1</v>
      </c>
      <c r="J84" s="19">
        <f t="shared" si="4"/>
        <v>-22.206000000000003</v>
      </c>
      <c r="K84" s="19">
        <f t="shared" si="5"/>
        <v>-22.418000000000003</v>
      </c>
      <c r="L84" s="19">
        <f t="shared" si="6"/>
        <v>-24.750000000000004</v>
      </c>
      <c r="M84" s="19">
        <f t="shared" si="7"/>
        <v>-30.262000000000004</v>
      </c>
      <c r="N84" s="7"/>
      <c r="O84" s="13"/>
    </row>
    <row r="85" spans="1:15" ht="18.75">
      <c r="A85" s="17" t="s">
        <v>30</v>
      </c>
      <c r="B85" s="23">
        <v>22</v>
      </c>
      <c r="C85" s="24">
        <v>-18.600000000000001</v>
      </c>
      <c r="D85" s="21">
        <v>-21.8</v>
      </c>
      <c r="E85" s="21">
        <v>-20.2</v>
      </c>
      <c r="F85" s="21"/>
      <c r="G85" s="7"/>
      <c r="H85" s="7"/>
      <c r="I85" s="18">
        <v>-20.2</v>
      </c>
      <c r="J85" s="19">
        <f t="shared" si="4"/>
        <v>-20.306000000000001</v>
      </c>
      <c r="K85" s="19">
        <f t="shared" si="5"/>
        <v>-20.518000000000001</v>
      </c>
      <c r="L85" s="19">
        <f t="shared" si="6"/>
        <v>-22.85</v>
      </c>
      <c r="M85" s="19">
        <f t="shared" si="7"/>
        <v>-28.362000000000002</v>
      </c>
      <c r="N85" s="7"/>
      <c r="O85" s="13"/>
    </row>
    <row r="86" spans="1:15" ht="18.75">
      <c r="A86" s="17" t="s">
        <v>30</v>
      </c>
      <c r="B86" s="23">
        <v>23</v>
      </c>
      <c r="C86" s="24">
        <v>-18.3</v>
      </c>
      <c r="D86" s="21">
        <v>-26.3</v>
      </c>
      <c r="E86" s="21">
        <v>-22.3</v>
      </c>
      <c r="F86" s="21"/>
      <c r="G86" s="7"/>
      <c r="H86" s="7"/>
      <c r="I86" s="18">
        <v>-22.3</v>
      </c>
      <c r="J86" s="19">
        <f t="shared" si="4"/>
        <v>-22.406000000000002</v>
      </c>
      <c r="K86" s="19">
        <f t="shared" si="5"/>
        <v>-22.618000000000002</v>
      </c>
      <c r="L86" s="19">
        <f t="shared" si="6"/>
        <v>-24.950000000000003</v>
      </c>
      <c r="M86" s="19">
        <f t="shared" si="7"/>
        <v>-30.462000000000003</v>
      </c>
      <c r="N86" s="7"/>
      <c r="O86" s="13"/>
    </row>
    <row r="87" spans="1:15" ht="18.75">
      <c r="A87" s="17" t="s">
        <v>30</v>
      </c>
      <c r="B87" s="23">
        <v>24</v>
      </c>
      <c r="C87" s="24">
        <v>-23.6</v>
      </c>
      <c r="D87" s="21">
        <v>-35.299999999999997</v>
      </c>
      <c r="E87" s="21">
        <v>-29.4</v>
      </c>
      <c r="F87" s="21"/>
      <c r="G87" s="7"/>
      <c r="H87" s="7"/>
      <c r="I87" s="18">
        <v>-29.4</v>
      </c>
      <c r="J87" s="19">
        <f t="shared" si="4"/>
        <v>-29.506</v>
      </c>
      <c r="K87" s="19">
        <f t="shared" si="5"/>
        <v>-29.718</v>
      </c>
      <c r="L87" s="19">
        <f t="shared" si="6"/>
        <v>-32.049999999999997</v>
      </c>
      <c r="M87" s="19">
        <f t="shared" si="7"/>
        <v>-37.561999999999998</v>
      </c>
      <c r="N87" s="7"/>
      <c r="O87" s="13"/>
    </row>
    <row r="88" spans="1:15" ht="18.75">
      <c r="A88" s="17" t="s">
        <v>30</v>
      </c>
      <c r="B88" s="23">
        <v>25</v>
      </c>
      <c r="C88" s="24">
        <v>-30.8</v>
      </c>
      <c r="D88" s="21">
        <v>-38.200000000000003</v>
      </c>
      <c r="E88" s="21">
        <v>-34.5</v>
      </c>
      <c r="F88" s="21"/>
      <c r="G88" s="7"/>
      <c r="H88" s="7"/>
      <c r="I88" s="18">
        <v>-34.5</v>
      </c>
      <c r="J88" s="19">
        <f t="shared" si="4"/>
        <v>-34.606000000000002</v>
      </c>
      <c r="K88" s="19">
        <f t="shared" si="5"/>
        <v>-34.818000000000005</v>
      </c>
      <c r="L88" s="19">
        <f t="shared" si="6"/>
        <v>-37.150000000000006</v>
      </c>
      <c r="M88" s="19">
        <f t="shared" si="7"/>
        <v>-42.662000000000006</v>
      </c>
      <c r="N88" s="7"/>
      <c r="O88" s="13"/>
    </row>
    <row r="89" spans="1:15" ht="18.75">
      <c r="A89" s="17" t="s">
        <v>30</v>
      </c>
      <c r="B89" s="23">
        <v>26</v>
      </c>
      <c r="C89" s="24">
        <v>-20</v>
      </c>
      <c r="D89" s="21">
        <v>-36.200000000000003</v>
      </c>
      <c r="E89" s="21">
        <v>-28.1</v>
      </c>
      <c r="F89" s="21"/>
      <c r="G89" s="7"/>
      <c r="H89" s="7"/>
      <c r="I89" s="18">
        <v>-28.1</v>
      </c>
      <c r="J89" s="19">
        <f t="shared" si="4"/>
        <v>-28.206000000000003</v>
      </c>
      <c r="K89" s="19">
        <f t="shared" si="5"/>
        <v>-28.418000000000003</v>
      </c>
      <c r="L89" s="19">
        <f t="shared" si="6"/>
        <v>-30.750000000000004</v>
      </c>
      <c r="M89" s="19">
        <f t="shared" si="7"/>
        <v>-36.262</v>
      </c>
      <c r="N89" s="7"/>
      <c r="O89" s="13"/>
    </row>
    <row r="90" spans="1:15" ht="18.75">
      <c r="A90" s="17" t="s">
        <v>30</v>
      </c>
      <c r="B90" s="23">
        <v>27</v>
      </c>
      <c r="C90" s="24">
        <v>-14.3</v>
      </c>
      <c r="D90" s="21">
        <v>-20.100000000000001</v>
      </c>
      <c r="E90" s="21">
        <v>-17.2</v>
      </c>
      <c r="F90" s="21"/>
      <c r="G90" s="7"/>
      <c r="H90" s="7"/>
      <c r="I90" s="18">
        <v>-17.2</v>
      </c>
      <c r="J90" s="19">
        <f t="shared" si="4"/>
        <v>-17.306000000000001</v>
      </c>
      <c r="K90" s="19">
        <f t="shared" si="5"/>
        <v>-17.518000000000001</v>
      </c>
      <c r="L90" s="19">
        <f t="shared" si="6"/>
        <v>-19.850000000000001</v>
      </c>
      <c r="M90" s="19">
        <f t="shared" si="7"/>
        <v>-25.362000000000002</v>
      </c>
      <c r="N90" s="7"/>
      <c r="O90" s="13"/>
    </row>
    <row r="91" spans="1:15" ht="18.75">
      <c r="A91" s="17" t="s">
        <v>30</v>
      </c>
      <c r="B91" s="23">
        <v>28</v>
      </c>
      <c r="C91" s="24">
        <v>-16.399999999999999</v>
      </c>
      <c r="D91" s="21">
        <v>-32.6</v>
      </c>
      <c r="E91" s="21">
        <v>-24.5</v>
      </c>
      <c r="F91" s="21"/>
      <c r="G91" s="7"/>
      <c r="H91" s="7"/>
      <c r="I91" s="18">
        <v>-24.5</v>
      </c>
      <c r="J91" s="19">
        <f t="shared" si="4"/>
        <v>-24.606000000000002</v>
      </c>
      <c r="K91" s="19">
        <f t="shared" si="5"/>
        <v>-24.818000000000001</v>
      </c>
      <c r="L91" s="19">
        <f t="shared" si="6"/>
        <v>-27.150000000000002</v>
      </c>
      <c r="M91" s="19">
        <f t="shared" si="7"/>
        <v>-32.662000000000006</v>
      </c>
      <c r="N91" s="7"/>
      <c r="O91" s="13"/>
    </row>
    <row r="92" spans="1:15" ht="18.75">
      <c r="A92" s="17" t="s">
        <v>30</v>
      </c>
      <c r="B92" s="23">
        <v>29</v>
      </c>
      <c r="C92" s="24">
        <v>-29.9</v>
      </c>
      <c r="D92" s="21">
        <v>-34.4</v>
      </c>
      <c r="E92" s="21">
        <v>-32.1</v>
      </c>
      <c r="F92" s="21"/>
      <c r="G92" s="7"/>
      <c r="H92" s="7"/>
      <c r="I92" s="18">
        <v>-32.1</v>
      </c>
      <c r="J92" s="19">
        <f t="shared" si="4"/>
        <v>-32.206000000000003</v>
      </c>
      <c r="K92" s="19">
        <f t="shared" si="5"/>
        <v>-32.418000000000006</v>
      </c>
      <c r="L92" s="19">
        <f t="shared" si="6"/>
        <v>-34.750000000000007</v>
      </c>
      <c r="M92" s="19">
        <f t="shared" si="7"/>
        <v>-40.262000000000008</v>
      </c>
      <c r="N92" s="7"/>
      <c r="O92" s="13"/>
    </row>
    <row r="93" spans="1:15" ht="18.75">
      <c r="A93" s="17" t="s">
        <v>30</v>
      </c>
      <c r="B93" s="23">
        <v>30</v>
      </c>
      <c r="C93" s="24">
        <v>-21.2</v>
      </c>
      <c r="D93" s="21">
        <v>-33.700000000000003</v>
      </c>
      <c r="E93" s="21">
        <v>-27.4</v>
      </c>
      <c r="F93" s="21"/>
      <c r="G93" s="7"/>
      <c r="H93" s="7"/>
      <c r="I93" s="18">
        <v>-27.4</v>
      </c>
      <c r="J93" s="19">
        <f t="shared" si="4"/>
        <v>-27.506</v>
      </c>
      <c r="K93" s="19">
        <f t="shared" si="5"/>
        <v>-27.718</v>
      </c>
      <c r="L93" s="19">
        <f t="shared" si="6"/>
        <v>-30.05</v>
      </c>
      <c r="M93" s="19">
        <f t="shared" si="7"/>
        <v>-35.561999999999998</v>
      </c>
      <c r="N93" s="7"/>
      <c r="O93" s="13"/>
    </row>
    <row r="94" spans="1:15" ht="18.75">
      <c r="A94" s="17" t="s">
        <v>30</v>
      </c>
      <c r="B94" s="23">
        <v>31</v>
      </c>
      <c r="C94" s="24">
        <v>-22.8</v>
      </c>
      <c r="D94" s="21">
        <v>-29.5</v>
      </c>
      <c r="E94" s="21">
        <v>-26.1</v>
      </c>
      <c r="F94" s="21"/>
      <c r="G94" s="7"/>
      <c r="H94" s="7"/>
      <c r="I94" s="18">
        <v>-26.1</v>
      </c>
      <c r="J94" s="19">
        <f t="shared" si="4"/>
        <v>-26.206000000000003</v>
      </c>
      <c r="K94" s="19">
        <f t="shared" si="5"/>
        <v>-26.418000000000003</v>
      </c>
      <c r="L94" s="19">
        <f t="shared" si="6"/>
        <v>-28.750000000000004</v>
      </c>
      <c r="M94" s="19">
        <f t="shared" si="7"/>
        <v>-34.262</v>
      </c>
      <c r="N94" s="7"/>
      <c r="O94" s="13"/>
    </row>
    <row r="95" spans="1:15" ht="18.75">
      <c r="A95" s="17" t="s">
        <v>31</v>
      </c>
      <c r="B95" s="23">
        <v>1</v>
      </c>
      <c r="C95" s="24">
        <v>-24.1</v>
      </c>
      <c r="D95" s="21">
        <v>-31.8</v>
      </c>
      <c r="E95" s="21">
        <v>-28</v>
      </c>
      <c r="F95" s="21"/>
      <c r="G95" s="7"/>
      <c r="H95" s="7"/>
      <c r="I95" s="18">
        <v>-28</v>
      </c>
      <c r="J95" s="19">
        <f t="shared" si="4"/>
        <v>-28.106000000000002</v>
      </c>
      <c r="K95" s="19">
        <f t="shared" si="5"/>
        <v>-28.318000000000001</v>
      </c>
      <c r="L95" s="19">
        <f t="shared" si="6"/>
        <v>-30.650000000000002</v>
      </c>
      <c r="M95" s="19">
        <f t="shared" si="7"/>
        <v>-36.162000000000006</v>
      </c>
      <c r="N95" s="7"/>
      <c r="O95" s="13"/>
    </row>
    <row r="96" spans="1:15" ht="18.75">
      <c r="A96" s="17" t="s">
        <v>31</v>
      </c>
      <c r="B96" s="23">
        <v>2</v>
      </c>
      <c r="C96" s="24">
        <v>-20.9</v>
      </c>
      <c r="D96" s="21">
        <v>-31.7</v>
      </c>
      <c r="E96" s="21">
        <v>-26.3</v>
      </c>
      <c r="F96" s="21"/>
      <c r="G96" s="7"/>
      <c r="H96" s="7"/>
      <c r="I96" s="18">
        <v>-26.3</v>
      </c>
      <c r="J96" s="19">
        <f t="shared" si="4"/>
        <v>-26.406000000000002</v>
      </c>
      <c r="K96" s="19">
        <f t="shared" si="5"/>
        <v>-26.618000000000002</v>
      </c>
      <c r="L96" s="19">
        <f t="shared" si="6"/>
        <v>-28.950000000000003</v>
      </c>
      <c r="M96" s="19">
        <f t="shared" si="7"/>
        <v>-34.462000000000003</v>
      </c>
      <c r="N96" s="7"/>
      <c r="O96" s="13"/>
    </row>
    <row r="97" spans="1:15" ht="18.75">
      <c r="A97" s="17" t="s">
        <v>31</v>
      </c>
      <c r="B97" s="23">
        <v>3</v>
      </c>
      <c r="C97" s="24">
        <v>-18.899999999999999</v>
      </c>
      <c r="D97" s="21">
        <v>-28.6</v>
      </c>
      <c r="E97" s="21">
        <v>-23.7</v>
      </c>
      <c r="F97" s="21"/>
      <c r="G97" s="7"/>
      <c r="H97" s="7"/>
      <c r="I97" s="18">
        <v>-23.7</v>
      </c>
      <c r="J97" s="19">
        <f t="shared" si="4"/>
        <v>-23.806000000000001</v>
      </c>
      <c r="K97" s="19">
        <f t="shared" si="5"/>
        <v>-24.018000000000001</v>
      </c>
      <c r="L97" s="19">
        <f t="shared" si="6"/>
        <v>-26.35</v>
      </c>
      <c r="M97" s="19">
        <f t="shared" si="7"/>
        <v>-31.862000000000002</v>
      </c>
      <c r="N97" s="7"/>
      <c r="O97" s="13"/>
    </row>
    <row r="98" spans="1:15" ht="18.75">
      <c r="A98" s="17" t="s">
        <v>31</v>
      </c>
      <c r="B98" s="23">
        <v>4</v>
      </c>
      <c r="C98" s="24">
        <v>-16.399999999999999</v>
      </c>
      <c r="D98" s="21">
        <v>-27.7</v>
      </c>
      <c r="E98" s="21">
        <v>-22</v>
      </c>
      <c r="F98" s="21"/>
      <c r="G98" s="7"/>
      <c r="H98" s="7"/>
      <c r="I98" s="18">
        <v>-22</v>
      </c>
      <c r="J98" s="19">
        <f t="shared" si="4"/>
        <v>-22.106000000000002</v>
      </c>
      <c r="K98" s="19">
        <f t="shared" si="5"/>
        <v>-22.318000000000001</v>
      </c>
      <c r="L98" s="19">
        <f t="shared" si="6"/>
        <v>-24.650000000000002</v>
      </c>
      <c r="M98" s="19">
        <f t="shared" si="7"/>
        <v>-30.162000000000003</v>
      </c>
      <c r="N98" s="7"/>
      <c r="O98" s="13"/>
    </row>
    <row r="99" spans="1:15" ht="18.75">
      <c r="A99" s="17" t="s">
        <v>31</v>
      </c>
      <c r="B99" s="23">
        <v>5</v>
      </c>
      <c r="C99" s="24">
        <v>-13.9</v>
      </c>
      <c r="D99" s="21">
        <v>-25.4</v>
      </c>
      <c r="E99" s="21">
        <v>-19.600000000000001</v>
      </c>
      <c r="F99" s="21"/>
      <c r="G99" s="7"/>
      <c r="H99" s="7"/>
      <c r="I99" s="18">
        <v>-19.600000000000001</v>
      </c>
      <c r="J99" s="19">
        <f t="shared" si="4"/>
        <v>-19.706000000000003</v>
      </c>
      <c r="K99" s="19">
        <f t="shared" si="5"/>
        <v>-19.918000000000003</v>
      </c>
      <c r="L99" s="19">
        <f t="shared" si="6"/>
        <v>-22.250000000000004</v>
      </c>
      <c r="M99" s="19">
        <f t="shared" si="7"/>
        <v>-27.762000000000004</v>
      </c>
      <c r="N99" s="7"/>
      <c r="O99" s="13"/>
    </row>
    <row r="100" spans="1:15" ht="18.75">
      <c r="A100" s="17" t="s">
        <v>31</v>
      </c>
      <c r="B100" s="23">
        <v>6</v>
      </c>
      <c r="C100" s="24">
        <v>-13</v>
      </c>
      <c r="D100" s="21">
        <v>-24.4</v>
      </c>
      <c r="E100" s="21">
        <v>-18.7</v>
      </c>
      <c r="F100" s="21"/>
      <c r="G100" s="7"/>
      <c r="H100" s="7"/>
      <c r="I100" s="18">
        <v>-18.7</v>
      </c>
      <c r="J100" s="19">
        <f t="shared" si="4"/>
        <v>-18.806000000000001</v>
      </c>
      <c r="K100" s="19">
        <f t="shared" si="5"/>
        <v>-19.018000000000001</v>
      </c>
      <c r="L100" s="19">
        <f t="shared" si="6"/>
        <v>-21.35</v>
      </c>
      <c r="M100" s="19">
        <f t="shared" si="7"/>
        <v>-26.862000000000002</v>
      </c>
      <c r="N100" s="7"/>
      <c r="O100" s="13"/>
    </row>
    <row r="101" spans="1:15" ht="18.75">
      <c r="A101" s="17" t="s">
        <v>31</v>
      </c>
      <c r="B101" s="23">
        <v>7</v>
      </c>
      <c r="C101" s="24">
        <v>-13.3</v>
      </c>
      <c r="D101" s="21">
        <v>-24.2</v>
      </c>
      <c r="E101" s="21">
        <v>-18.8</v>
      </c>
      <c r="F101" s="21"/>
      <c r="G101" s="7"/>
      <c r="H101" s="7"/>
      <c r="I101" s="18">
        <v>-18.8</v>
      </c>
      <c r="J101" s="19">
        <f t="shared" si="4"/>
        <v>-18.906000000000002</v>
      </c>
      <c r="K101" s="19">
        <f t="shared" si="5"/>
        <v>-19.118000000000002</v>
      </c>
      <c r="L101" s="19">
        <f t="shared" si="6"/>
        <v>-21.450000000000003</v>
      </c>
      <c r="M101" s="19">
        <f t="shared" si="7"/>
        <v>-26.962000000000003</v>
      </c>
      <c r="N101" s="7"/>
      <c r="O101" s="13"/>
    </row>
    <row r="102" spans="1:15" ht="18.75">
      <c r="A102" s="17" t="s">
        <v>31</v>
      </c>
      <c r="B102" s="23">
        <v>8</v>
      </c>
      <c r="C102" s="24">
        <v>-12.7</v>
      </c>
      <c r="D102" s="21">
        <v>-24.4</v>
      </c>
      <c r="E102" s="21">
        <v>-18.600000000000001</v>
      </c>
      <c r="F102" s="21"/>
      <c r="G102" s="7"/>
      <c r="H102" s="7"/>
      <c r="I102" s="18">
        <v>-18.600000000000001</v>
      </c>
      <c r="J102" s="19">
        <f t="shared" si="4"/>
        <v>-18.706000000000003</v>
      </c>
      <c r="K102" s="19">
        <f t="shared" si="5"/>
        <v>-18.918000000000003</v>
      </c>
      <c r="L102" s="19">
        <f t="shared" si="6"/>
        <v>-21.250000000000004</v>
      </c>
      <c r="M102" s="19">
        <f t="shared" si="7"/>
        <v>-26.762000000000004</v>
      </c>
      <c r="N102" s="7"/>
      <c r="O102" s="13"/>
    </row>
    <row r="103" spans="1:15" ht="18.75">
      <c r="A103" s="17" t="s">
        <v>31</v>
      </c>
      <c r="B103" s="23">
        <v>9</v>
      </c>
      <c r="C103" s="24">
        <v>-15</v>
      </c>
      <c r="D103" s="21">
        <v>-24.5</v>
      </c>
      <c r="E103" s="21">
        <v>-19.7</v>
      </c>
      <c r="F103" s="21"/>
      <c r="G103" s="7"/>
      <c r="H103" s="7"/>
      <c r="I103" s="18">
        <v>-19.7</v>
      </c>
      <c r="J103" s="19">
        <f t="shared" si="4"/>
        <v>-19.806000000000001</v>
      </c>
      <c r="K103" s="19">
        <f t="shared" si="5"/>
        <v>-20.018000000000001</v>
      </c>
      <c r="L103" s="19">
        <f t="shared" si="6"/>
        <v>-22.35</v>
      </c>
      <c r="M103" s="19">
        <f t="shared" si="7"/>
        <v>-27.862000000000002</v>
      </c>
      <c r="N103" s="7"/>
      <c r="O103" s="13"/>
    </row>
    <row r="104" spans="1:15" ht="18.75">
      <c r="A104" s="17" t="s">
        <v>31</v>
      </c>
      <c r="B104" s="23">
        <v>10</v>
      </c>
      <c r="C104" s="24">
        <v>-13</v>
      </c>
      <c r="D104" s="21">
        <v>-24.5</v>
      </c>
      <c r="E104" s="21">
        <v>-18.7</v>
      </c>
      <c r="F104" s="21"/>
      <c r="G104" s="7"/>
      <c r="H104" s="7"/>
      <c r="I104" s="18">
        <v>-18.7</v>
      </c>
      <c r="J104" s="19">
        <f t="shared" si="4"/>
        <v>-18.806000000000001</v>
      </c>
      <c r="K104" s="19">
        <f t="shared" si="5"/>
        <v>-19.018000000000001</v>
      </c>
      <c r="L104" s="19">
        <f t="shared" si="6"/>
        <v>-21.35</v>
      </c>
      <c r="M104" s="19">
        <f t="shared" si="7"/>
        <v>-26.862000000000002</v>
      </c>
      <c r="N104" s="7"/>
      <c r="O104" s="13"/>
    </row>
    <row r="105" spans="1:15" ht="18.75">
      <c r="A105" s="17" t="s">
        <v>31</v>
      </c>
      <c r="B105" s="23">
        <v>11</v>
      </c>
      <c r="C105" s="24">
        <v>-13.8</v>
      </c>
      <c r="D105" s="21">
        <v>-22.1</v>
      </c>
      <c r="E105" s="21">
        <v>-17.899999999999999</v>
      </c>
      <c r="F105" s="21"/>
      <c r="G105" s="7"/>
      <c r="H105" s="7"/>
      <c r="I105" s="18">
        <v>-17.899999999999999</v>
      </c>
      <c r="J105" s="19">
        <f t="shared" si="4"/>
        <v>-18.006</v>
      </c>
      <c r="K105" s="19">
        <f t="shared" si="5"/>
        <v>-18.218</v>
      </c>
      <c r="L105" s="19">
        <f t="shared" si="6"/>
        <v>-20.55</v>
      </c>
      <c r="M105" s="19">
        <f t="shared" si="7"/>
        <v>-26.062000000000001</v>
      </c>
      <c r="N105" s="7"/>
      <c r="O105" s="13"/>
    </row>
    <row r="106" spans="1:15" ht="18.75">
      <c r="A106" s="17" t="s">
        <v>31</v>
      </c>
      <c r="B106" s="23">
        <v>12</v>
      </c>
      <c r="C106" s="24">
        <v>-11.3</v>
      </c>
      <c r="D106" s="21">
        <v>-23.4</v>
      </c>
      <c r="E106" s="21">
        <v>-17.3</v>
      </c>
      <c r="F106" s="21"/>
      <c r="G106" s="7"/>
      <c r="H106" s="7"/>
      <c r="I106" s="18">
        <v>-17.3</v>
      </c>
      <c r="J106" s="19">
        <f t="shared" si="4"/>
        <v>-17.406000000000002</v>
      </c>
      <c r="K106" s="19">
        <f t="shared" si="5"/>
        <v>-17.618000000000002</v>
      </c>
      <c r="L106" s="19">
        <f t="shared" si="6"/>
        <v>-19.950000000000003</v>
      </c>
      <c r="M106" s="19">
        <f t="shared" si="7"/>
        <v>-25.462000000000003</v>
      </c>
      <c r="N106" s="7"/>
      <c r="O106" s="13"/>
    </row>
    <row r="107" spans="1:15" ht="18.75">
      <c r="A107" s="17" t="s">
        <v>31</v>
      </c>
      <c r="B107" s="23">
        <v>13</v>
      </c>
      <c r="C107" s="24">
        <v>-13.1</v>
      </c>
      <c r="D107" s="21">
        <v>-20.3</v>
      </c>
      <c r="E107" s="21">
        <v>-16.7</v>
      </c>
      <c r="F107" s="21"/>
      <c r="G107" s="7"/>
      <c r="H107" s="7"/>
      <c r="I107" s="18">
        <v>-16.7</v>
      </c>
      <c r="J107" s="19">
        <f t="shared" si="4"/>
        <v>-16.806000000000001</v>
      </c>
      <c r="K107" s="19">
        <f t="shared" si="5"/>
        <v>-17.018000000000001</v>
      </c>
      <c r="L107" s="19">
        <f t="shared" si="6"/>
        <v>-19.350000000000001</v>
      </c>
      <c r="M107" s="19">
        <f t="shared" si="7"/>
        <v>-24.862000000000002</v>
      </c>
      <c r="N107" s="7"/>
      <c r="O107" s="13"/>
    </row>
    <row r="108" spans="1:15" ht="18.75">
      <c r="A108" s="17" t="s">
        <v>31</v>
      </c>
      <c r="B108" s="23">
        <v>14</v>
      </c>
      <c r="C108" s="24">
        <v>-12.8</v>
      </c>
      <c r="D108" s="21">
        <v>-21.2</v>
      </c>
      <c r="E108" s="21">
        <v>-17</v>
      </c>
      <c r="F108" s="21"/>
      <c r="G108" s="7"/>
      <c r="H108" s="7"/>
      <c r="I108" s="18">
        <v>-17</v>
      </c>
      <c r="J108" s="19">
        <f t="shared" si="4"/>
        <v>-17.106000000000002</v>
      </c>
      <c r="K108" s="19">
        <f t="shared" si="5"/>
        <v>-17.318000000000001</v>
      </c>
      <c r="L108" s="19">
        <f t="shared" si="6"/>
        <v>-19.650000000000002</v>
      </c>
      <c r="M108" s="19">
        <f t="shared" si="7"/>
        <v>-25.162000000000003</v>
      </c>
      <c r="N108" s="7"/>
      <c r="O108" s="13"/>
    </row>
    <row r="109" spans="1:15" ht="18.75">
      <c r="A109" s="17" t="s">
        <v>31</v>
      </c>
      <c r="B109" s="23">
        <v>15</v>
      </c>
      <c r="C109" s="24">
        <v>-14.4</v>
      </c>
      <c r="D109" s="21">
        <v>-22.4</v>
      </c>
      <c r="E109" s="21">
        <v>-18.399999999999999</v>
      </c>
      <c r="F109" s="21"/>
      <c r="G109" s="7"/>
      <c r="H109" s="7"/>
      <c r="I109" s="18">
        <v>-18.399999999999999</v>
      </c>
      <c r="J109" s="19">
        <f t="shared" si="4"/>
        <v>-18.506</v>
      </c>
      <c r="K109" s="19">
        <f t="shared" si="5"/>
        <v>-18.718</v>
      </c>
      <c r="L109" s="19">
        <f t="shared" si="6"/>
        <v>-21.05</v>
      </c>
      <c r="M109" s="19">
        <f t="shared" si="7"/>
        <v>-26.562000000000001</v>
      </c>
      <c r="N109" s="7"/>
      <c r="O109" s="13"/>
    </row>
    <row r="110" spans="1:15" ht="18.75">
      <c r="A110" s="17" t="s">
        <v>31</v>
      </c>
      <c r="B110" s="23">
        <v>16</v>
      </c>
      <c r="C110" s="24">
        <v>-16.100000000000001</v>
      </c>
      <c r="D110" s="21">
        <v>-22.7</v>
      </c>
      <c r="E110" s="21">
        <v>-19.399999999999999</v>
      </c>
      <c r="F110" s="21"/>
      <c r="G110" s="7"/>
      <c r="H110" s="7"/>
      <c r="I110" s="18">
        <v>-19.399999999999999</v>
      </c>
      <c r="J110" s="19">
        <f t="shared" si="4"/>
        <v>-19.506</v>
      </c>
      <c r="K110" s="19">
        <f t="shared" si="5"/>
        <v>-19.718</v>
      </c>
      <c r="L110" s="19">
        <f t="shared" si="6"/>
        <v>-22.05</v>
      </c>
      <c r="M110" s="19">
        <f t="shared" si="7"/>
        <v>-27.562000000000001</v>
      </c>
      <c r="N110" s="7"/>
      <c r="O110" s="13"/>
    </row>
    <row r="111" spans="1:15" ht="18.75">
      <c r="A111" s="17" t="s">
        <v>31</v>
      </c>
      <c r="B111" s="23">
        <v>17</v>
      </c>
      <c r="C111" s="24">
        <v>-10.8</v>
      </c>
      <c r="D111" s="21">
        <v>-21.3</v>
      </c>
      <c r="E111" s="21">
        <v>-16.100000000000001</v>
      </c>
      <c r="F111" s="21"/>
      <c r="G111" s="7"/>
      <c r="H111" s="7"/>
      <c r="I111" s="18">
        <v>-16.100000000000001</v>
      </c>
      <c r="J111" s="19">
        <f t="shared" si="4"/>
        <v>-16.206000000000003</v>
      </c>
      <c r="K111" s="19">
        <f t="shared" si="5"/>
        <v>-16.418000000000003</v>
      </c>
      <c r="L111" s="19">
        <f t="shared" si="6"/>
        <v>-18.750000000000004</v>
      </c>
      <c r="M111" s="19">
        <f t="shared" si="7"/>
        <v>-24.262000000000004</v>
      </c>
      <c r="N111" s="7"/>
      <c r="O111" s="13"/>
    </row>
    <row r="112" spans="1:15" ht="18.75">
      <c r="A112" s="17" t="s">
        <v>31</v>
      </c>
      <c r="B112" s="23">
        <v>18</v>
      </c>
      <c r="C112" s="24">
        <v>-13.4</v>
      </c>
      <c r="D112" s="21">
        <v>-20.100000000000001</v>
      </c>
      <c r="E112" s="21">
        <v>-16.7</v>
      </c>
      <c r="F112" s="21"/>
      <c r="G112" s="7"/>
      <c r="H112" s="7"/>
      <c r="I112" s="18">
        <v>-16.7</v>
      </c>
      <c r="J112" s="19">
        <f t="shared" si="4"/>
        <v>-16.806000000000001</v>
      </c>
      <c r="K112" s="19">
        <f t="shared" si="5"/>
        <v>-17.018000000000001</v>
      </c>
      <c r="L112" s="19">
        <f t="shared" si="6"/>
        <v>-19.350000000000001</v>
      </c>
      <c r="M112" s="19">
        <f t="shared" si="7"/>
        <v>-24.862000000000002</v>
      </c>
      <c r="N112" s="7"/>
      <c r="O112" s="13"/>
    </row>
    <row r="113" spans="1:15" ht="18.75">
      <c r="A113" s="17" t="s">
        <v>31</v>
      </c>
      <c r="B113" s="23">
        <v>19</v>
      </c>
      <c r="C113" s="24">
        <v>-15.3</v>
      </c>
      <c r="D113" s="21">
        <v>-20.100000000000001</v>
      </c>
      <c r="E113" s="21">
        <v>-17.7</v>
      </c>
      <c r="F113" s="21"/>
      <c r="G113" s="7"/>
      <c r="H113" s="7"/>
      <c r="I113" s="18">
        <v>-17.7</v>
      </c>
      <c r="J113" s="19">
        <f t="shared" si="4"/>
        <v>-17.806000000000001</v>
      </c>
      <c r="K113" s="19">
        <f t="shared" si="5"/>
        <v>-18.018000000000001</v>
      </c>
      <c r="L113" s="19">
        <f t="shared" si="6"/>
        <v>-20.350000000000001</v>
      </c>
      <c r="M113" s="19">
        <f t="shared" si="7"/>
        <v>-25.862000000000002</v>
      </c>
      <c r="N113" s="7"/>
      <c r="O113" s="13"/>
    </row>
    <row r="114" spans="1:15" ht="18.75">
      <c r="A114" s="17" t="s">
        <v>31</v>
      </c>
      <c r="B114" s="23">
        <v>20</v>
      </c>
      <c r="C114" s="24">
        <v>-13.5</v>
      </c>
      <c r="D114" s="21">
        <v>-19.8</v>
      </c>
      <c r="E114" s="21">
        <v>-16.7</v>
      </c>
      <c r="F114" s="21"/>
      <c r="G114" s="7"/>
      <c r="H114" s="7"/>
      <c r="I114" s="18">
        <v>-16.7</v>
      </c>
      <c r="J114" s="19">
        <f t="shared" si="4"/>
        <v>-16.806000000000001</v>
      </c>
      <c r="K114" s="19">
        <f t="shared" si="5"/>
        <v>-17.018000000000001</v>
      </c>
      <c r="L114" s="19">
        <f t="shared" si="6"/>
        <v>-19.350000000000001</v>
      </c>
      <c r="M114" s="19">
        <f t="shared" si="7"/>
        <v>-24.862000000000002</v>
      </c>
      <c r="N114" s="7"/>
      <c r="O114" s="13"/>
    </row>
    <row r="115" spans="1:15" ht="18.75">
      <c r="A115" s="17" t="s">
        <v>31</v>
      </c>
      <c r="B115" s="23">
        <v>21</v>
      </c>
      <c r="C115" s="24">
        <v>-16.8</v>
      </c>
      <c r="D115" s="21">
        <v>-24.9</v>
      </c>
      <c r="E115" s="21">
        <v>-20.9</v>
      </c>
      <c r="F115" s="21"/>
      <c r="G115" s="7"/>
      <c r="H115" s="7"/>
      <c r="I115" s="18">
        <v>-20.9</v>
      </c>
      <c r="J115" s="19">
        <f t="shared" si="4"/>
        <v>-21.006</v>
      </c>
      <c r="K115" s="19">
        <f t="shared" si="5"/>
        <v>-21.218</v>
      </c>
      <c r="L115" s="19">
        <f t="shared" si="6"/>
        <v>-23.55</v>
      </c>
      <c r="M115" s="19">
        <f t="shared" si="7"/>
        <v>-29.062000000000001</v>
      </c>
      <c r="N115" s="7"/>
      <c r="O115" s="13"/>
    </row>
    <row r="116" spans="1:15" ht="18.75">
      <c r="A116" s="17" t="s">
        <v>31</v>
      </c>
      <c r="B116" s="23">
        <v>22</v>
      </c>
      <c r="C116" s="24">
        <v>-18</v>
      </c>
      <c r="D116" s="21">
        <v>-25.9</v>
      </c>
      <c r="E116" s="21">
        <v>-21.9</v>
      </c>
      <c r="F116" s="21"/>
      <c r="G116" s="7"/>
      <c r="H116" s="7"/>
      <c r="I116" s="18">
        <v>-21.9</v>
      </c>
      <c r="J116" s="19">
        <f t="shared" si="4"/>
        <v>-22.006</v>
      </c>
      <c r="K116" s="19">
        <f t="shared" si="5"/>
        <v>-22.218</v>
      </c>
      <c r="L116" s="19">
        <f t="shared" si="6"/>
        <v>-24.55</v>
      </c>
      <c r="M116" s="19">
        <f t="shared" si="7"/>
        <v>-30.062000000000001</v>
      </c>
      <c r="N116" s="7"/>
      <c r="O116" s="13"/>
    </row>
    <row r="117" spans="1:15" ht="18.75">
      <c r="A117" s="17" t="s">
        <v>31</v>
      </c>
      <c r="B117" s="23">
        <v>23</v>
      </c>
      <c r="C117" s="24">
        <v>-14.3</v>
      </c>
      <c r="D117" s="21">
        <v>-24</v>
      </c>
      <c r="E117" s="21">
        <v>-19.100000000000001</v>
      </c>
      <c r="F117" s="21"/>
      <c r="G117" s="7"/>
      <c r="H117" s="7"/>
      <c r="I117" s="18">
        <v>-19.100000000000001</v>
      </c>
      <c r="J117" s="19">
        <f t="shared" si="4"/>
        <v>-19.206000000000003</v>
      </c>
      <c r="K117" s="19">
        <f t="shared" si="5"/>
        <v>-19.418000000000003</v>
      </c>
      <c r="L117" s="19">
        <f t="shared" si="6"/>
        <v>-21.750000000000004</v>
      </c>
      <c r="M117" s="19">
        <f t="shared" si="7"/>
        <v>-27.262000000000004</v>
      </c>
      <c r="N117" s="7"/>
      <c r="O117" s="13"/>
    </row>
    <row r="118" spans="1:15" ht="18.75">
      <c r="A118" s="17" t="s">
        <v>31</v>
      </c>
      <c r="B118" s="23">
        <v>24</v>
      </c>
      <c r="C118" s="24">
        <v>-12.4</v>
      </c>
      <c r="D118" s="21">
        <v>-19.5</v>
      </c>
      <c r="E118" s="21">
        <v>-16</v>
      </c>
      <c r="F118" s="21"/>
      <c r="G118" s="7"/>
      <c r="H118" s="7"/>
      <c r="I118" s="18">
        <v>-16</v>
      </c>
      <c r="J118" s="19">
        <f t="shared" si="4"/>
        <v>-16.106000000000002</v>
      </c>
      <c r="K118" s="19">
        <f t="shared" si="5"/>
        <v>-16.318000000000001</v>
      </c>
      <c r="L118" s="19">
        <f t="shared" si="6"/>
        <v>-18.650000000000002</v>
      </c>
      <c r="M118" s="19">
        <f t="shared" si="7"/>
        <v>-24.162000000000003</v>
      </c>
      <c r="N118" s="7"/>
      <c r="O118" s="13"/>
    </row>
    <row r="119" spans="1:15" ht="18.75">
      <c r="A119" s="17" t="s">
        <v>31</v>
      </c>
      <c r="B119" s="23">
        <v>25</v>
      </c>
      <c r="C119" s="24">
        <v>-10.8</v>
      </c>
      <c r="D119" s="21">
        <v>-20.399999999999999</v>
      </c>
      <c r="E119" s="21">
        <v>-15.6</v>
      </c>
      <c r="F119" s="21"/>
      <c r="G119" s="7"/>
      <c r="H119" s="7"/>
      <c r="I119" s="18">
        <v>-15.6</v>
      </c>
      <c r="J119" s="19">
        <f t="shared" si="4"/>
        <v>-15.706</v>
      </c>
      <c r="K119" s="19">
        <f t="shared" si="5"/>
        <v>-15.917999999999999</v>
      </c>
      <c r="L119" s="19">
        <f t="shared" si="6"/>
        <v>-18.25</v>
      </c>
      <c r="M119" s="19">
        <f t="shared" si="7"/>
        <v>-23.762</v>
      </c>
      <c r="N119" s="7"/>
      <c r="O119" s="13"/>
    </row>
    <row r="120" spans="1:15" ht="18.75">
      <c r="A120" s="17" t="s">
        <v>31</v>
      </c>
      <c r="B120" s="23">
        <v>26</v>
      </c>
      <c r="C120" s="24">
        <v>-13.2</v>
      </c>
      <c r="D120" s="21">
        <v>-20.3</v>
      </c>
      <c r="E120" s="21">
        <v>-16.7</v>
      </c>
      <c r="F120" s="21"/>
      <c r="G120" s="7"/>
      <c r="H120" s="7"/>
      <c r="I120" s="18">
        <v>-16.7</v>
      </c>
      <c r="J120" s="19">
        <f t="shared" si="4"/>
        <v>-16.806000000000001</v>
      </c>
      <c r="K120" s="19">
        <f t="shared" si="5"/>
        <v>-17.018000000000001</v>
      </c>
      <c r="L120" s="19">
        <f t="shared" si="6"/>
        <v>-19.350000000000001</v>
      </c>
      <c r="M120" s="19">
        <f t="shared" si="7"/>
        <v>-24.862000000000002</v>
      </c>
      <c r="N120" s="7"/>
      <c r="O120" s="13"/>
    </row>
    <row r="121" spans="1:15" ht="18.75">
      <c r="A121" s="17" t="s">
        <v>31</v>
      </c>
      <c r="B121" s="23">
        <v>27</v>
      </c>
      <c r="C121" s="24">
        <v>-17.7</v>
      </c>
      <c r="D121" s="21">
        <v>-23.9</v>
      </c>
      <c r="E121" s="21">
        <v>-20.8</v>
      </c>
      <c r="F121" s="21"/>
      <c r="G121" s="7"/>
      <c r="H121" s="7"/>
      <c r="I121" s="18">
        <v>-20.8</v>
      </c>
      <c r="J121" s="19">
        <f t="shared" si="4"/>
        <v>-20.906000000000002</v>
      </c>
      <c r="K121" s="19">
        <f t="shared" si="5"/>
        <v>-21.118000000000002</v>
      </c>
      <c r="L121" s="19">
        <f t="shared" si="6"/>
        <v>-23.450000000000003</v>
      </c>
      <c r="M121" s="19">
        <f t="shared" si="7"/>
        <v>-28.962000000000003</v>
      </c>
      <c r="N121" s="7"/>
      <c r="O121" s="13"/>
    </row>
    <row r="122" spans="1:15" ht="18.75">
      <c r="A122" s="17" t="s">
        <v>31</v>
      </c>
      <c r="B122" s="23">
        <v>28</v>
      </c>
      <c r="C122" s="24">
        <v>-12.7</v>
      </c>
      <c r="D122" s="21">
        <v>-23.9</v>
      </c>
      <c r="E122" s="21">
        <v>-18.3</v>
      </c>
      <c r="F122" s="21"/>
      <c r="G122" s="7"/>
      <c r="H122" s="7"/>
      <c r="I122" s="18">
        <v>-18.3</v>
      </c>
      <c r="J122" s="19">
        <f t="shared" si="4"/>
        <v>-18.406000000000002</v>
      </c>
      <c r="K122" s="19">
        <f t="shared" si="5"/>
        <v>-18.618000000000002</v>
      </c>
      <c r="L122" s="19">
        <f t="shared" si="6"/>
        <v>-20.950000000000003</v>
      </c>
      <c r="M122" s="19">
        <f t="shared" si="7"/>
        <v>-26.462000000000003</v>
      </c>
      <c r="N122" s="7"/>
      <c r="O122" s="13"/>
    </row>
    <row r="123" spans="1:15" ht="18.75">
      <c r="A123" s="17" t="s">
        <v>31</v>
      </c>
      <c r="B123" s="23">
        <v>29</v>
      </c>
      <c r="C123" s="24">
        <v>-8.6999999999999993</v>
      </c>
      <c r="D123" s="21">
        <v>-13</v>
      </c>
      <c r="E123" s="21">
        <v>-10.9</v>
      </c>
      <c r="F123" s="21"/>
      <c r="G123" s="7"/>
      <c r="H123" s="7"/>
      <c r="I123" s="18">
        <v>-10.9</v>
      </c>
      <c r="J123" s="19">
        <f t="shared" si="4"/>
        <v>-11.006</v>
      </c>
      <c r="K123" s="19">
        <f t="shared" si="5"/>
        <v>-11.218</v>
      </c>
      <c r="L123" s="19">
        <f t="shared" si="6"/>
        <v>-13.55</v>
      </c>
      <c r="M123" s="19">
        <f t="shared" si="7"/>
        <v>-19.062000000000001</v>
      </c>
      <c r="N123" s="7"/>
      <c r="O123" s="13"/>
    </row>
    <row r="124" spans="1:15" ht="18.75">
      <c r="A124" s="17" t="s">
        <v>31</v>
      </c>
      <c r="B124" s="23">
        <v>30</v>
      </c>
      <c r="C124" s="24">
        <v>-9.1999999999999993</v>
      </c>
      <c r="D124" s="21">
        <v>-14.7</v>
      </c>
      <c r="E124" s="21">
        <v>-12</v>
      </c>
      <c r="F124" s="21"/>
      <c r="G124" s="7"/>
      <c r="H124" s="7"/>
      <c r="I124" s="18">
        <v>-12</v>
      </c>
      <c r="J124" s="19">
        <f t="shared" si="4"/>
        <v>-12.106</v>
      </c>
      <c r="K124" s="19">
        <f t="shared" si="5"/>
        <v>-12.318</v>
      </c>
      <c r="L124" s="19">
        <f t="shared" si="6"/>
        <v>-14.649999999999999</v>
      </c>
      <c r="M124" s="19">
        <f t="shared" si="7"/>
        <v>-20.161999999999999</v>
      </c>
      <c r="N124" s="7"/>
      <c r="O124" s="13"/>
    </row>
    <row r="125" spans="1:15" ht="18.75">
      <c r="A125" s="17" t="s">
        <v>32</v>
      </c>
      <c r="B125" s="23">
        <v>1</v>
      </c>
      <c r="C125" s="24">
        <v>-13.9</v>
      </c>
      <c r="D125" s="21">
        <v>-20.9</v>
      </c>
      <c r="E125" s="21">
        <v>-17.399999999999999</v>
      </c>
      <c r="F125" s="21"/>
      <c r="G125" s="7"/>
      <c r="H125" s="7"/>
      <c r="I125" s="18">
        <v>-17.399999999999999</v>
      </c>
      <c r="J125" s="19">
        <f t="shared" si="4"/>
        <v>-17.506</v>
      </c>
      <c r="K125" s="19">
        <f t="shared" si="5"/>
        <v>-17.718</v>
      </c>
      <c r="L125" s="19">
        <f t="shared" si="6"/>
        <v>-20.05</v>
      </c>
      <c r="M125" s="19">
        <f t="shared" si="7"/>
        <v>-25.562000000000001</v>
      </c>
      <c r="N125" s="7"/>
      <c r="O125" s="13"/>
    </row>
    <row r="126" spans="1:15" ht="18.75">
      <c r="A126" s="17" t="s">
        <v>32</v>
      </c>
      <c r="B126" s="23">
        <v>2</v>
      </c>
      <c r="C126" s="24">
        <v>-12.5</v>
      </c>
      <c r="D126" s="21">
        <v>-22.1</v>
      </c>
      <c r="E126" s="21">
        <v>-17.3</v>
      </c>
      <c r="F126" s="21"/>
      <c r="G126" s="7"/>
      <c r="H126" s="7"/>
      <c r="I126" s="18">
        <v>-17.3</v>
      </c>
      <c r="J126" s="19">
        <f t="shared" si="4"/>
        <v>-17.406000000000002</v>
      </c>
      <c r="K126" s="19">
        <f t="shared" si="5"/>
        <v>-17.618000000000002</v>
      </c>
      <c r="L126" s="19">
        <f t="shared" si="6"/>
        <v>-19.950000000000003</v>
      </c>
      <c r="M126" s="19">
        <f t="shared" si="7"/>
        <v>-25.462000000000003</v>
      </c>
      <c r="N126" s="7"/>
      <c r="O126" s="13"/>
    </row>
    <row r="127" spans="1:15" ht="18.75">
      <c r="A127" s="17" t="s">
        <v>32</v>
      </c>
      <c r="B127" s="23">
        <v>3</v>
      </c>
      <c r="C127" s="24">
        <v>-9.8000000000000007</v>
      </c>
      <c r="D127" s="21">
        <v>-18.7</v>
      </c>
      <c r="E127" s="21">
        <v>-14.3</v>
      </c>
      <c r="F127" s="21"/>
      <c r="G127" s="7"/>
      <c r="H127" s="7"/>
      <c r="I127" s="18">
        <v>-14.3</v>
      </c>
      <c r="J127" s="19">
        <f t="shared" si="4"/>
        <v>-14.406000000000001</v>
      </c>
      <c r="K127" s="19">
        <f t="shared" si="5"/>
        <v>-14.618</v>
      </c>
      <c r="L127" s="19">
        <f t="shared" si="6"/>
        <v>-16.95</v>
      </c>
      <c r="M127" s="19">
        <f t="shared" si="7"/>
        <v>-22.462</v>
      </c>
      <c r="N127" s="7"/>
      <c r="O127" s="13"/>
    </row>
    <row r="128" spans="1:15" ht="18.75">
      <c r="A128" s="17" t="s">
        <v>32</v>
      </c>
      <c r="B128" s="23">
        <v>4</v>
      </c>
      <c r="C128" s="24">
        <v>-10.5</v>
      </c>
      <c r="D128" s="21">
        <v>-18.399999999999999</v>
      </c>
      <c r="E128" s="21">
        <v>-14.5</v>
      </c>
      <c r="F128" s="21"/>
      <c r="G128" s="7"/>
      <c r="H128" s="7"/>
      <c r="I128" s="18">
        <v>-14.5</v>
      </c>
      <c r="J128" s="19">
        <f t="shared" si="4"/>
        <v>-14.606</v>
      </c>
      <c r="K128" s="19">
        <f t="shared" si="5"/>
        <v>-14.818</v>
      </c>
      <c r="L128" s="19">
        <f t="shared" si="6"/>
        <v>-17.149999999999999</v>
      </c>
      <c r="M128" s="19">
        <f t="shared" si="7"/>
        <v>-22.661999999999999</v>
      </c>
      <c r="N128" s="7"/>
      <c r="O128" s="13"/>
    </row>
    <row r="129" spans="1:15" ht="18.75">
      <c r="A129" s="17" t="s">
        <v>32</v>
      </c>
      <c r="B129" s="23">
        <v>5</v>
      </c>
      <c r="C129" s="24">
        <v>-11.7</v>
      </c>
      <c r="D129" s="21">
        <v>-17.5</v>
      </c>
      <c r="E129" s="21">
        <v>-14.6</v>
      </c>
      <c r="F129" s="21"/>
      <c r="G129" s="7"/>
      <c r="H129" s="7"/>
      <c r="I129" s="18">
        <v>-14.6</v>
      </c>
      <c r="J129" s="19">
        <f t="shared" si="4"/>
        <v>-14.706</v>
      </c>
      <c r="K129" s="19">
        <f t="shared" si="5"/>
        <v>-14.917999999999999</v>
      </c>
      <c r="L129" s="19">
        <f t="shared" si="6"/>
        <v>-17.25</v>
      </c>
      <c r="M129" s="19">
        <f t="shared" si="7"/>
        <v>-22.762</v>
      </c>
      <c r="N129" s="7"/>
      <c r="O129" s="13"/>
    </row>
    <row r="130" spans="1:15" ht="18.75">
      <c r="A130" s="17" t="s">
        <v>32</v>
      </c>
      <c r="B130" s="23">
        <v>6</v>
      </c>
      <c r="C130" s="24">
        <v>-10.6</v>
      </c>
      <c r="D130" s="21">
        <v>-18.600000000000001</v>
      </c>
      <c r="E130" s="21">
        <v>-14.6</v>
      </c>
      <c r="F130" s="21"/>
      <c r="G130" s="7"/>
      <c r="H130" s="7"/>
      <c r="I130" s="18">
        <v>-14.6</v>
      </c>
      <c r="J130" s="19">
        <f t="shared" si="4"/>
        <v>-14.706</v>
      </c>
      <c r="K130" s="19">
        <f t="shared" si="5"/>
        <v>-14.917999999999999</v>
      </c>
      <c r="L130" s="19">
        <f t="shared" si="6"/>
        <v>-17.25</v>
      </c>
      <c r="M130" s="19">
        <f t="shared" si="7"/>
        <v>-22.762</v>
      </c>
      <c r="N130" s="7"/>
      <c r="O130" s="13"/>
    </row>
    <row r="131" spans="1:15" ht="18.75">
      <c r="A131" s="17" t="s">
        <v>32</v>
      </c>
      <c r="B131" s="23">
        <v>7</v>
      </c>
      <c r="C131" s="24">
        <v>-10.9</v>
      </c>
      <c r="D131" s="21">
        <v>-16.899999999999999</v>
      </c>
      <c r="E131" s="21">
        <v>-13.9</v>
      </c>
      <c r="F131" s="21"/>
      <c r="G131" s="7"/>
      <c r="H131" s="7"/>
      <c r="I131" s="18">
        <v>-13.9</v>
      </c>
      <c r="J131" s="19">
        <f t="shared" si="4"/>
        <v>-14.006</v>
      </c>
      <c r="K131" s="19">
        <f t="shared" si="5"/>
        <v>-14.218</v>
      </c>
      <c r="L131" s="19">
        <f t="shared" si="6"/>
        <v>-16.55</v>
      </c>
      <c r="M131" s="19">
        <f t="shared" si="7"/>
        <v>-22.062000000000001</v>
      </c>
      <c r="N131" s="7"/>
      <c r="O131" s="13"/>
    </row>
    <row r="132" spans="1:15" ht="18.75">
      <c r="A132" s="17" t="s">
        <v>32</v>
      </c>
      <c r="B132" s="23">
        <v>8</v>
      </c>
      <c r="C132" s="24">
        <v>-10.6</v>
      </c>
      <c r="D132" s="21">
        <v>-18.899999999999999</v>
      </c>
      <c r="E132" s="21">
        <v>-14.7</v>
      </c>
      <c r="F132" s="21"/>
      <c r="G132" s="7"/>
      <c r="H132" s="7"/>
      <c r="I132" s="18">
        <v>-14.7</v>
      </c>
      <c r="J132" s="19">
        <f t="shared" si="4"/>
        <v>-14.805999999999999</v>
      </c>
      <c r="K132" s="19">
        <f t="shared" si="5"/>
        <v>-15.017999999999999</v>
      </c>
      <c r="L132" s="19">
        <f t="shared" si="6"/>
        <v>-17.349999999999998</v>
      </c>
      <c r="M132" s="19">
        <f t="shared" si="7"/>
        <v>-22.861999999999998</v>
      </c>
      <c r="N132" s="7"/>
      <c r="O132" s="13"/>
    </row>
    <row r="133" spans="1:15" ht="18.75">
      <c r="A133" s="17" t="s">
        <v>32</v>
      </c>
      <c r="B133" s="23">
        <v>9</v>
      </c>
      <c r="C133" s="24">
        <v>-9.6999999999999993</v>
      </c>
      <c r="D133" s="21">
        <v>-21.4</v>
      </c>
      <c r="E133" s="21">
        <v>-15.5</v>
      </c>
      <c r="F133" s="21"/>
      <c r="G133" s="7"/>
      <c r="H133" s="7"/>
      <c r="I133" s="18">
        <v>-15.5</v>
      </c>
      <c r="J133" s="19">
        <f t="shared" ref="J133:J196" si="8">I133-($G$4*10)</f>
        <v>-15.606</v>
      </c>
      <c r="K133" s="19">
        <f t="shared" ref="K133:K196" si="9">J133-($G$4*20)</f>
        <v>-15.818</v>
      </c>
      <c r="L133" s="19">
        <f t="shared" ref="L133:L196" si="10">K133-($G$4*220)</f>
        <v>-18.149999999999999</v>
      </c>
      <c r="M133" s="19">
        <f t="shared" ref="M133:M196" si="11">L133-($G$4*520)</f>
        <v>-23.661999999999999</v>
      </c>
      <c r="N133" s="7"/>
      <c r="O133" s="13"/>
    </row>
    <row r="134" spans="1:15" ht="18.75">
      <c r="A134" s="17" t="s">
        <v>32</v>
      </c>
      <c r="B134" s="23">
        <v>10</v>
      </c>
      <c r="C134" s="24">
        <v>-6.5</v>
      </c>
      <c r="D134" s="21">
        <v>-14.6</v>
      </c>
      <c r="E134" s="21">
        <v>-10.5</v>
      </c>
      <c r="F134" s="21"/>
      <c r="G134" s="7"/>
      <c r="H134" s="7"/>
      <c r="I134" s="18">
        <v>-10.5</v>
      </c>
      <c r="J134" s="19">
        <f t="shared" si="8"/>
        <v>-10.606</v>
      </c>
      <c r="K134" s="19">
        <f t="shared" si="9"/>
        <v>-10.818</v>
      </c>
      <c r="L134" s="19">
        <f t="shared" si="10"/>
        <v>-13.149999999999999</v>
      </c>
      <c r="M134" s="19">
        <f t="shared" si="11"/>
        <v>-18.661999999999999</v>
      </c>
      <c r="N134" s="7"/>
      <c r="O134" s="13"/>
    </row>
    <row r="135" spans="1:15" ht="18.75">
      <c r="A135" s="17" t="s">
        <v>32</v>
      </c>
      <c r="B135" s="23">
        <v>11</v>
      </c>
      <c r="C135" s="24">
        <v>-5.8</v>
      </c>
      <c r="D135" s="21">
        <v>-14.4</v>
      </c>
      <c r="E135" s="21">
        <v>-10.1</v>
      </c>
      <c r="F135" s="21"/>
      <c r="G135" s="7"/>
      <c r="H135" s="7"/>
      <c r="I135" s="18">
        <v>-10.1</v>
      </c>
      <c r="J135" s="19">
        <f t="shared" si="8"/>
        <v>-10.206</v>
      </c>
      <c r="K135" s="19">
        <f t="shared" si="9"/>
        <v>-10.417999999999999</v>
      </c>
      <c r="L135" s="19">
        <f t="shared" si="10"/>
        <v>-12.75</v>
      </c>
      <c r="M135" s="19">
        <f t="shared" si="11"/>
        <v>-18.262</v>
      </c>
      <c r="N135" s="7"/>
      <c r="O135" s="13"/>
    </row>
    <row r="136" spans="1:15" ht="18.75">
      <c r="A136" s="17" t="s">
        <v>32</v>
      </c>
      <c r="B136" s="23">
        <v>12</v>
      </c>
      <c r="C136" s="24">
        <v>-1.3</v>
      </c>
      <c r="D136" s="21">
        <v>-11.6</v>
      </c>
      <c r="E136" s="21">
        <v>-6.5</v>
      </c>
      <c r="F136" s="21"/>
      <c r="G136" s="7"/>
      <c r="H136" s="7"/>
      <c r="I136" s="18">
        <v>-6.5</v>
      </c>
      <c r="J136" s="19">
        <f t="shared" si="8"/>
        <v>-6.6059999999999999</v>
      </c>
      <c r="K136" s="19">
        <f t="shared" si="9"/>
        <v>-6.8179999999999996</v>
      </c>
      <c r="L136" s="19">
        <f t="shared" si="10"/>
        <v>-9.1499999999999986</v>
      </c>
      <c r="M136" s="19">
        <f t="shared" si="11"/>
        <v>-14.661999999999999</v>
      </c>
      <c r="N136" s="7"/>
      <c r="O136" s="13"/>
    </row>
    <row r="137" spans="1:15" ht="18.75">
      <c r="A137" s="17" t="s">
        <v>32</v>
      </c>
      <c r="B137" s="23">
        <v>13</v>
      </c>
      <c r="C137" s="24">
        <v>2.1</v>
      </c>
      <c r="D137" s="21">
        <v>-7.3</v>
      </c>
      <c r="E137" s="21">
        <v>-2.6</v>
      </c>
      <c r="F137" s="21"/>
      <c r="G137" s="7"/>
      <c r="H137" s="7"/>
      <c r="I137" s="18">
        <v>-2.6</v>
      </c>
      <c r="J137" s="19">
        <f t="shared" si="8"/>
        <v>-2.706</v>
      </c>
      <c r="K137" s="19">
        <f t="shared" si="9"/>
        <v>-2.9180000000000001</v>
      </c>
      <c r="L137" s="19">
        <f t="shared" si="10"/>
        <v>-5.25</v>
      </c>
      <c r="M137" s="19">
        <f t="shared" si="11"/>
        <v>-10.762</v>
      </c>
      <c r="N137" s="7"/>
      <c r="O137" s="13"/>
    </row>
    <row r="138" spans="1:15" ht="18.75">
      <c r="A138" s="17" t="s">
        <v>32</v>
      </c>
      <c r="B138" s="23">
        <v>14</v>
      </c>
      <c r="C138" s="24">
        <v>-0.4</v>
      </c>
      <c r="D138" s="21">
        <v>-5.7</v>
      </c>
      <c r="E138" s="21">
        <v>-3.1</v>
      </c>
      <c r="F138" s="21"/>
      <c r="G138" s="7"/>
      <c r="H138" s="7"/>
      <c r="I138" s="18">
        <v>-3.1</v>
      </c>
      <c r="J138" s="19">
        <f t="shared" si="8"/>
        <v>-3.206</v>
      </c>
      <c r="K138" s="19">
        <f t="shared" si="9"/>
        <v>-3.4180000000000001</v>
      </c>
      <c r="L138" s="19">
        <f t="shared" si="10"/>
        <v>-5.75</v>
      </c>
      <c r="M138" s="19">
        <f t="shared" si="11"/>
        <v>-11.262</v>
      </c>
      <c r="N138" s="7"/>
      <c r="O138" s="13"/>
    </row>
    <row r="139" spans="1:15" ht="18.75">
      <c r="A139" s="17" t="s">
        <v>32</v>
      </c>
      <c r="B139" s="23">
        <v>15</v>
      </c>
      <c r="C139" s="24">
        <v>2.8</v>
      </c>
      <c r="D139" s="21">
        <v>-5.5</v>
      </c>
      <c r="E139" s="21">
        <v>-1.4</v>
      </c>
      <c r="F139" s="21"/>
      <c r="G139" s="7"/>
      <c r="H139" s="7"/>
      <c r="I139" s="18">
        <v>-1.4</v>
      </c>
      <c r="J139" s="19">
        <f t="shared" si="8"/>
        <v>-1.506</v>
      </c>
      <c r="K139" s="19">
        <f t="shared" si="9"/>
        <v>-1.718</v>
      </c>
      <c r="L139" s="19">
        <f t="shared" si="10"/>
        <v>-4.05</v>
      </c>
      <c r="M139" s="19">
        <f t="shared" si="11"/>
        <v>-9.5620000000000012</v>
      </c>
      <c r="N139" s="7"/>
      <c r="O139" s="13"/>
    </row>
    <row r="140" spans="1:15" ht="18.75">
      <c r="A140" s="17" t="s">
        <v>32</v>
      </c>
      <c r="B140" s="23">
        <v>16</v>
      </c>
      <c r="C140" s="24">
        <v>8.9</v>
      </c>
      <c r="D140" s="21">
        <v>-0.5</v>
      </c>
      <c r="E140" s="21">
        <v>4.2</v>
      </c>
      <c r="F140" s="21"/>
      <c r="G140" s="7"/>
      <c r="H140" s="7"/>
      <c r="I140" s="18">
        <v>4.2</v>
      </c>
      <c r="J140" s="19">
        <f t="shared" si="8"/>
        <v>4.0940000000000003</v>
      </c>
      <c r="K140" s="19">
        <f t="shared" si="9"/>
        <v>3.8820000000000001</v>
      </c>
      <c r="L140" s="19">
        <f t="shared" si="10"/>
        <v>1.5500000000000003</v>
      </c>
      <c r="M140" s="19">
        <f t="shared" si="11"/>
        <v>-3.9620000000000002</v>
      </c>
      <c r="N140" s="7"/>
      <c r="O140" s="13"/>
    </row>
    <row r="141" spans="1:15" ht="18.75">
      <c r="A141" s="17" t="s">
        <v>32</v>
      </c>
      <c r="B141" s="23">
        <v>17</v>
      </c>
      <c r="C141" s="24">
        <v>2.7</v>
      </c>
      <c r="D141" s="21">
        <v>-3.5</v>
      </c>
      <c r="E141" s="21">
        <v>-0.4</v>
      </c>
      <c r="F141" s="21"/>
      <c r="G141" s="7"/>
      <c r="H141" s="7"/>
      <c r="I141" s="18">
        <v>-0.4</v>
      </c>
      <c r="J141" s="19">
        <f t="shared" si="8"/>
        <v>-0.50600000000000001</v>
      </c>
      <c r="K141" s="19">
        <f t="shared" si="9"/>
        <v>-0.71799999999999997</v>
      </c>
      <c r="L141" s="19">
        <f t="shared" si="10"/>
        <v>-3.05</v>
      </c>
      <c r="M141" s="19">
        <f t="shared" si="11"/>
        <v>-8.5620000000000012</v>
      </c>
      <c r="N141" s="7"/>
      <c r="O141" s="13"/>
    </row>
    <row r="142" spans="1:15" ht="18.75">
      <c r="A142" s="17" t="s">
        <v>32</v>
      </c>
      <c r="B142" s="23">
        <v>18</v>
      </c>
      <c r="C142" s="24">
        <v>0.9</v>
      </c>
      <c r="D142" s="21">
        <v>-5.5</v>
      </c>
      <c r="E142" s="21">
        <v>-2.2999999999999998</v>
      </c>
      <c r="F142" s="21"/>
      <c r="G142" s="7"/>
      <c r="H142" s="7"/>
      <c r="I142" s="18">
        <v>-2.2999999999999998</v>
      </c>
      <c r="J142" s="19">
        <f t="shared" si="8"/>
        <v>-2.4059999999999997</v>
      </c>
      <c r="K142" s="19">
        <f t="shared" si="9"/>
        <v>-2.6179999999999999</v>
      </c>
      <c r="L142" s="19">
        <f t="shared" si="10"/>
        <v>-4.9499999999999993</v>
      </c>
      <c r="M142" s="19">
        <f t="shared" si="11"/>
        <v>-10.462</v>
      </c>
      <c r="N142" s="7"/>
      <c r="O142" s="13"/>
    </row>
    <row r="143" spans="1:15" ht="18.75">
      <c r="A143" s="17" t="s">
        <v>32</v>
      </c>
      <c r="B143" s="23">
        <v>19</v>
      </c>
      <c r="C143" s="24">
        <v>-2.8</v>
      </c>
      <c r="D143" s="21">
        <v>-7</v>
      </c>
      <c r="E143" s="21">
        <v>-4.9000000000000004</v>
      </c>
      <c r="F143" s="21"/>
      <c r="G143" s="7"/>
      <c r="H143" s="7"/>
      <c r="I143" s="18">
        <v>-4.9000000000000004</v>
      </c>
      <c r="J143" s="19">
        <f t="shared" si="8"/>
        <v>-5.0060000000000002</v>
      </c>
      <c r="K143" s="19">
        <f t="shared" si="9"/>
        <v>-5.218</v>
      </c>
      <c r="L143" s="19">
        <f t="shared" si="10"/>
        <v>-7.55</v>
      </c>
      <c r="M143" s="19">
        <f t="shared" si="11"/>
        <v>-13.062000000000001</v>
      </c>
      <c r="N143" s="7"/>
      <c r="O143" s="13"/>
    </row>
    <row r="144" spans="1:15" ht="18.75">
      <c r="A144" s="17" t="s">
        <v>32</v>
      </c>
      <c r="B144" s="23">
        <v>20</v>
      </c>
      <c r="C144" s="24">
        <v>-2.2999999999999998</v>
      </c>
      <c r="D144" s="21">
        <v>-6.4</v>
      </c>
      <c r="E144" s="21">
        <v>-4.4000000000000004</v>
      </c>
      <c r="F144" s="21"/>
      <c r="G144" s="7"/>
      <c r="H144" s="7"/>
      <c r="I144" s="18">
        <v>-4.4000000000000004</v>
      </c>
      <c r="J144" s="19">
        <f t="shared" si="8"/>
        <v>-4.5060000000000002</v>
      </c>
      <c r="K144" s="19">
        <f t="shared" si="9"/>
        <v>-4.718</v>
      </c>
      <c r="L144" s="19">
        <f t="shared" si="10"/>
        <v>-7.05</v>
      </c>
      <c r="M144" s="19">
        <f t="shared" si="11"/>
        <v>-12.562000000000001</v>
      </c>
      <c r="N144" s="7"/>
      <c r="O144" s="13"/>
    </row>
    <row r="145" spans="1:15" ht="18.75">
      <c r="A145" s="17" t="s">
        <v>32</v>
      </c>
      <c r="B145" s="23">
        <v>21</v>
      </c>
      <c r="C145" s="24">
        <v>-0.7</v>
      </c>
      <c r="D145" s="21">
        <v>-6</v>
      </c>
      <c r="E145" s="21">
        <v>-3.3</v>
      </c>
      <c r="F145" s="21"/>
      <c r="G145" s="7"/>
      <c r="H145" s="7"/>
      <c r="I145" s="18">
        <v>-3.3</v>
      </c>
      <c r="J145" s="19">
        <f t="shared" si="8"/>
        <v>-3.4059999999999997</v>
      </c>
      <c r="K145" s="19">
        <f t="shared" si="9"/>
        <v>-3.6179999999999999</v>
      </c>
      <c r="L145" s="19">
        <f t="shared" si="10"/>
        <v>-5.9499999999999993</v>
      </c>
      <c r="M145" s="19">
        <f t="shared" si="11"/>
        <v>-11.462</v>
      </c>
      <c r="N145" s="7"/>
      <c r="O145" s="13"/>
    </row>
    <row r="146" spans="1:15" ht="18.75">
      <c r="A146" s="17" t="s">
        <v>32</v>
      </c>
      <c r="B146" s="23">
        <v>22</v>
      </c>
      <c r="C146" s="24">
        <v>-3.6</v>
      </c>
      <c r="D146" s="21">
        <v>-7</v>
      </c>
      <c r="E146" s="21">
        <v>-5.3</v>
      </c>
      <c r="F146" s="21"/>
      <c r="G146" s="7"/>
      <c r="H146" s="7"/>
      <c r="I146" s="18">
        <v>-5.3</v>
      </c>
      <c r="J146" s="19">
        <f t="shared" si="8"/>
        <v>-5.4059999999999997</v>
      </c>
      <c r="K146" s="19">
        <f t="shared" si="9"/>
        <v>-5.6179999999999994</v>
      </c>
      <c r="L146" s="19">
        <f t="shared" si="10"/>
        <v>-7.9499999999999993</v>
      </c>
      <c r="M146" s="19">
        <f t="shared" si="11"/>
        <v>-13.462</v>
      </c>
      <c r="N146" s="7"/>
      <c r="O146" s="13"/>
    </row>
    <row r="147" spans="1:15" ht="18.75">
      <c r="A147" s="17" t="s">
        <v>32</v>
      </c>
      <c r="B147" s="23">
        <v>23</v>
      </c>
      <c r="C147" s="24">
        <v>-4.5</v>
      </c>
      <c r="D147" s="21">
        <v>-6.4</v>
      </c>
      <c r="E147" s="21">
        <v>-5.4</v>
      </c>
      <c r="F147" s="21"/>
      <c r="G147" s="7"/>
      <c r="H147" s="7"/>
      <c r="I147" s="18">
        <v>-5.4</v>
      </c>
      <c r="J147" s="19">
        <f t="shared" si="8"/>
        <v>-5.5060000000000002</v>
      </c>
      <c r="K147" s="19">
        <f t="shared" si="9"/>
        <v>-5.718</v>
      </c>
      <c r="L147" s="19">
        <f t="shared" si="10"/>
        <v>-8.0500000000000007</v>
      </c>
      <c r="M147" s="19">
        <f t="shared" si="11"/>
        <v>-13.562000000000001</v>
      </c>
      <c r="N147" s="7"/>
      <c r="O147" s="13"/>
    </row>
    <row r="148" spans="1:15" ht="18.75">
      <c r="A148" s="17" t="s">
        <v>32</v>
      </c>
      <c r="B148" s="23">
        <v>24</v>
      </c>
      <c r="C148" s="24">
        <v>-4</v>
      </c>
      <c r="D148" s="21">
        <v>-7.5</v>
      </c>
      <c r="E148" s="21">
        <v>-5.7</v>
      </c>
      <c r="F148" s="21"/>
      <c r="G148" s="7"/>
      <c r="H148" s="7"/>
      <c r="I148" s="18">
        <v>-5.7</v>
      </c>
      <c r="J148" s="19">
        <f t="shared" si="8"/>
        <v>-5.806</v>
      </c>
      <c r="K148" s="19">
        <f t="shared" si="9"/>
        <v>-6.0179999999999998</v>
      </c>
      <c r="L148" s="19">
        <f t="shared" si="10"/>
        <v>-8.35</v>
      </c>
      <c r="M148" s="19">
        <f t="shared" si="11"/>
        <v>-13.862</v>
      </c>
      <c r="N148" s="7"/>
      <c r="O148" s="13"/>
    </row>
    <row r="149" spans="1:15" ht="18.75">
      <c r="A149" s="17" t="s">
        <v>32</v>
      </c>
      <c r="B149" s="23">
        <v>25</v>
      </c>
      <c r="C149" s="24">
        <v>-3.6</v>
      </c>
      <c r="D149" s="21">
        <v>-6.5</v>
      </c>
      <c r="E149" s="21">
        <v>-5</v>
      </c>
      <c r="F149" s="21"/>
      <c r="G149" s="7"/>
      <c r="H149" s="7"/>
      <c r="I149" s="18">
        <v>-5</v>
      </c>
      <c r="J149" s="19">
        <f t="shared" si="8"/>
        <v>-5.1059999999999999</v>
      </c>
      <c r="K149" s="19">
        <f t="shared" si="9"/>
        <v>-5.3179999999999996</v>
      </c>
      <c r="L149" s="19">
        <f t="shared" si="10"/>
        <v>-7.6499999999999995</v>
      </c>
      <c r="M149" s="19">
        <f t="shared" si="11"/>
        <v>-13.161999999999999</v>
      </c>
      <c r="N149" s="7"/>
      <c r="O149" s="13"/>
    </row>
    <row r="150" spans="1:15" ht="18.75">
      <c r="A150" s="17" t="s">
        <v>32</v>
      </c>
      <c r="B150" s="23">
        <v>26</v>
      </c>
      <c r="C150" s="24">
        <v>-4.4000000000000004</v>
      </c>
      <c r="D150" s="21">
        <v>-6.4</v>
      </c>
      <c r="E150" s="21">
        <v>-5.4</v>
      </c>
      <c r="F150" s="21"/>
      <c r="G150" s="7"/>
      <c r="H150" s="7"/>
      <c r="I150" s="18">
        <v>-5.4</v>
      </c>
      <c r="J150" s="19">
        <f t="shared" si="8"/>
        <v>-5.5060000000000002</v>
      </c>
      <c r="K150" s="19">
        <f t="shared" si="9"/>
        <v>-5.718</v>
      </c>
      <c r="L150" s="19">
        <f t="shared" si="10"/>
        <v>-8.0500000000000007</v>
      </c>
      <c r="M150" s="19">
        <f t="shared" si="11"/>
        <v>-13.562000000000001</v>
      </c>
      <c r="N150" s="7"/>
      <c r="O150" s="13"/>
    </row>
    <row r="151" spans="1:15" ht="18.75">
      <c r="A151" s="17" t="s">
        <v>32</v>
      </c>
      <c r="B151" s="23">
        <v>27</v>
      </c>
      <c r="C151" s="24">
        <v>-1.6</v>
      </c>
      <c r="D151" s="21">
        <v>-5.7</v>
      </c>
      <c r="E151" s="21">
        <v>-3.7</v>
      </c>
      <c r="F151" s="21"/>
      <c r="G151" s="7"/>
      <c r="H151" s="7"/>
      <c r="I151" s="18">
        <v>-3.7</v>
      </c>
      <c r="J151" s="19">
        <f t="shared" si="8"/>
        <v>-3.806</v>
      </c>
      <c r="K151" s="19">
        <f t="shared" si="9"/>
        <v>-4.0179999999999998</v>
      </c>
      <c r="L151" s="19">
        <f t="shared" si="10"/>
        <v>-6.35</v>
      </c>
      <c r="M151" s="19">
        <f t="shared" si="11"/>
        <v>-11.862</v>
      </c>
      <c r="N151" s="7"/>
      <c r="O151" s="13"/>
    </row>
    <row r="152" spans="1:15" ht="18.75">
      <c r="A152" s="17" t="s">
        <v>32</v>
      </c>
      <c r="B152" s="23">
        <v>28</v>
      </c>
      <c r="C152" s="24">
        <v>0.3</v>
      </c>
      <c r="D152" s="21">
        <v>-3.7</v>
      </c>
      <c r="E152" s="21">
        <v>-1.7</v>
      </c>
      <c r="F152" s="21"/>
      <c r="G152" s="7"/>
      <c r="H152" s="7"/>
      <c r="I152" s="18">
        <v>-1.7</v>
      </c>
      <c r="J152" s="19">
        <f t="shared" si="8"/>
        <v>-1.806</v>
      </c>
      <c r="K152" s="19">
        <f t="shared" si="9"/>
        <v>-2.0180000000000002</v>
      </c>
      <c r="L152" s="19">
        <f t="shared" si="10"/>
        <v>-4.3499999999999996</v>
      </c>
      <c r="M152" s="19">
        <f t="shared" si="11"/>
        <v>-9.8620000000000001</v>
      </c>
      <c r="N152" s="7"/>
      <c r="O152" s="13"/>
    </row>
    <row r="153" spans="1:15" ht="18.75">
      <c r="A153" s="17" t="s">
        <v>32</v>
      </c>
      <c r="B153" s="23">
        <v>29</v>
      </c>
      <c r="C153" s="24">
        <v>1.2</v>
      </c>
      <c r="D153" s="21">
        <v>-2</v>
      </c>
      <c r="E153" s="21">
        <v>-0.4</v>
      </c>
      <c r="F153" s="21"/>
      <c r="G153" s="7"/>
      <c r="H153" s="7"/>
      <c r="I153" s="18">
        <v>-0.4</v>
      </c>
      <c r="J153" s="19">
        <f t="shared" si="8"/>
        <v>-0.50600000000000001</v>
      </c>
      <c r="K153" s="19">
        <f t="shared" si="9"/>
        <v>-0.71799999999999997</v>
      </c>
      <c r="L153" s="19">
        <f t="shared" si="10"/>
        <v>-3.05</v>
      </c>
      <c r="M153" s="19">
        <f t="shared" si="11"/>
        <v>-8.5620000000000012</v>
      </c>
      <c r="N153" s="7"/>
      <c r="O153" s="13"/>
    </row>
    <row r="154" spans="1:15" ht="18.75">
      <c r="A154" s="17" t="s">
        <v>32</v>
      </c>
      <c r="B154" s="23">
        <v>30</v>
      </c>
      <c r="C154" s="24">
        <v>1.4</v>
      </c>
      <c r="D154" s="21">
        <v>-0.8</v>
      </c>
      <c r="E154" s="21">
        <v>0.3</v>
      </c>
      <c r="F154" s="21"/>
      <c r="G154" s="7"/>
      <c r="H154" s="7"/>
      <c r="I154" s="18">
        <v>0.3</v>
      </c>
      <c r="J154" s="19">
        <f t="shared" si="8"/>
        <v>0.19400000000000001</v>
      </c>
      <c r="K154" s="19">
        <f t="shared" si="9"/>
        <v>-1.7999999999999988E-2</v>
      </c>
      <c r="L154" s="19">
        <f t="shared" si="10"/>
        <v>-2.3499999999999996</v>
      </c>
      <c r="M154" s="19">
        <f t="shared" si="11"/>
        <v>-7.8620000000000001</v>
      </c>
      <c r="N154" s="7"/>
      <c r="O154" s="13"/>
    </row>
    <row r="155" spans="1:15" ht="18.75">
      <c r="A155" s="17" t="s">
        <v>32</v>
      </c>
      <c r="B155" s="23">
        <v>31</v>
      </c>
      <c r="C155" s="24">
        <v>2.2999999999999998</v>
      </c>
      <c r="D155" s="21">
        <v>-3.1</v>
      </c>
      <c r="E155" s="21">
        <v>-0.4</v>
      </c>
      <c r="F155" s="21"/>
      <c r="G155" s="7"/>
      <c r="H155" s="7"/>
      <c r="I155" s="18">
        <v>-0.4</v>
      </c>
      <c r="J155" s="19">
        <f t="shared" si="8"/>
        <v>-0.50600000000000001</v>
      </c>
      <c r="K155" s="19">
        <f t="shared" si="9"/>
        <v>-0.71799999999999997</v>
      </c>
      <c r="L155" s="19">
        <f t="shared" si="10"/>
        <v>-3.05</v>
      </c>
      <c r="M155" s="19">
        <f t="shared" si="11"/>
        <v>-8.5620000000000012</v>
      </c>
      <c r="N155" s="7"/>
      <c r="O155" s="13"/>
    </row>
    <row r="156" spans="1:15" ht="18.75">
      <c r="A156" s="17" t="s">
        <v>33</v>
      </c>
      <c r="B156" s="23">
        <v>1</v>
      </c>
      <c r="C156" s="24">
        <v>2.4</v>
      </c>
      <c r="D156" s="21">
        <v>-4.0999999999999996</v>
      </c>
      <c r="E156" s="21">
        <v>-0.9</v>
      </c>
      <c r="F156" s="21"/>
      <c r="G156" s="7"/>
      <c r="H156" s="7"/>
      <c r="I156" s="18">
        <v>-0.9</v>
      </c>
      <c r="J156" s="19">
        <f t="shared" si="8"/>
        <v>-1.006</v>
      </c>
      <c r="K156" s="19">
        <f t="shared" si="9"/>
        <v>-1.218</v>
      </c>
      <c r="L156" s="19">
        <f t="shared" si="10"/>
        <v>-3.55</v>
      </c>
      <c r="M156" s="19">
        <f t="shared" si="11"/>
        <v>-9.0620000000000012</v>
      </c>
      <c r="N156" s="7"/>
      <c r="O156" s="13"/>
    </row>
    <row r="157" spans="1:15" ht="18.75">
      <c r="A157" s="17" t="s">
        <v>33</v>
      </c>
      <c r="B157" s="23">
        <v>2</v>
      </c>
      <c r="C157" s="24">
        <v>-0.4</v>
      </c>
      <c r="D157" s="21">
        <v>-4.0999999999999996</v>
      </c>
      <c r="E157" s="21">
        <v>-2.2999999999999998</v>
      </c>
      <c r="F157" s="21"/>
      <c r="G157" s="7"/>
      <c r="H157" s="7"/>
      <c r="I157" s="18">
        <v>-2.2999999999999998</v>
      </c>
      <c r="J157" s="19">
        <f t="shared" si="8"/>
        <v>-2.4059999999999997</v>
      </c>
      <c r="K157" s="19">
        <f t="shared" si="9"/>
        <v>-2.6179999999999999</v>
      </c>
      <c r="L157" s="19">
        <f t="shared" si="10"/>
        <v>-4.9499999999999993</v>
      </c>
      <c r="M157" s="19">
        <f t="shared" si="11"/>
        <v>-10.462</v>
      </c>
      <c r="N157" s="7"/>
      <c r="O157" s="13"/>
    </row>
    <row r="158" spans="1:15" ht="18.75">
      <c r="A158" s="17" t="s">
        <v>33</v>
      </c>
      <c r="B158" s="23">
        <v>3</v>
      </c>
      <c r="C158" s="24">
        <v>2.5</v>
      </c>
      <c r="D158" s="21">
        <v>-2.4</v>
      </c>
      <c r="E158" s="21">
        <v>0.1</v>
      </c>
      <c r="F158" s="21"/>
      <c r="G158" s="7"/>
      <c r="H158" s="7"/>
      <c r="I158" s="18">
        <v>0.1</v>
      </c>
      <c r="J158" s="19">
        <f t="shared" si="8"/>
        <v>-5.9999999999999915E-3</v>
      </c>
      <c r="K158" s="19">
        <f t="shared" si="9"/>
        <v>-0.21799999999999997</v>
      </c>
      <c r="L158" s="19">
        <f t="shared" si="10"/>
        <v>-2.5499999999999998</v>
      </c>
      <c r="M158" s="19">
        <f t="shared" si="11"/>
        <v>-8.0620000000000012</v>
      </c>
      <c r="N158" s="7"/>
      <c r="O158" s="13"/>
    </row>
    <row r="159" spans="1:15" ht="18.75">
      <c r="A159" s="17" t="s">
        <v>33</v>
      </c>
      <c r="B159" s="23">
        <v>4</v>
      </c>
      <c r="C159" s="24">
        <v>1.4</v>
      </c>
      <c r="D159" s="21">
        <v>-2.5</v>
      </c>
      <c r="E159" s="21">
        <v>-0.5</v>
      </c>
      <c r="F159" s="21"/>
      <c r="G159" s="7"/>
      <c r="H159" s="7"/>
      <c r="I159" s="18">
        <v>-0.5</v>
      </c>
      <c r="J159" s="19">
        <f t="shared" si="8"/>
        <v>-0.60599999999999998</v>
      </c>
      <c r="K159" s="19">
        <f t="shared" si="9"/>
        <v>-0.81799999999999995</v>
      </c>
      <c r="L159" s="19">
        <f t="shared" si="10"/>
        <v>-3.15</v>
      </c>
      <c r="M159" s="19">
        <f t="shared" si="11"/>
        <v>-8.6620000000000008</v>
      </c>
      <c r="N159" s="7"/>
      <c r="O159" s="13"/>
    </row>
    <row r="160" spans="1:15" ht="18.75">
      <c r="A160" s="17" t="s">
        <v>33</v>
      </c>
      <c r="B160" s="23">
        <v>5</v>
      </c>
      <c r="C160" s="24">
        <v>1.7</v>
      </c>
      <c r="D160" s="21">
        <v>-3.8</v>
      </c>
      <c r="E160" s="21">
        <v>-1</v>
      </c>
      <c r="F160" s="21"/>
      <c r="G160" s="7"/>
      <c r="H160" s="7"/>
      <c r="I160" s="18">
        <v>-1</v>
      </c>
      <c r="J160" s="19">
        <f t="shared" si="8"/>
        <v>-1.1060000000000001</v>
      </c>
      <c r="K160" s="19">
        <f t="shared" si="9"/>
        <v>-1.3180000000000001</v>
      </c>
      <c r="L160" s="19">
        <f t="shared" si="10"/>
        <v>-3.65</v>
      </c>
      <c r="M160" s="19">
        <f t="shared" si="11"/>
        <v>-9.1620000000000008</v>
      </c>
      <c r="N160" s="7"/>
      <c r="O160" s="13"/>
    </row>
    <row r="161" spans="1:15" ht="18.75">
      <c r="A161" s="17" t="s">
        <v>33</v>
      </c>
      <c r="B161" s="23">
        <v>6</v>
      </c>
      <c r="C161" s="24">
        <v>1.7</v>
      </c>
      <c r="D161" s="21">
        <v>-3</v>
      </c>
      <c r="E161" s="21">
        <v>-0.6</v>
      </c>
      <c r="F161" s="21"/>
      <c r="G161" s="7"/>
      <c r="H161" s="7"/>
      <c r="I161" s="18">
        <v>-0.6</v>
      </c>
      <c r="J161" s="19">
        <f t="shared" si="8"/>
        <v>-0.70599999999999996</v>
      </c>
      <c r="K161" s="19">
        <f t="shared" si="9"/>
        <v>-0.91799999999999993</v>
      </c>
      <c r="L161" s="19">
        <f t="shared" si="10"/>
        <v>-3.25</v>
      </c>
      <c r="M161" s="19">
        <f t="shared" si="11"/>
        <v>-8.7620000000000005</v>
      </c>
      <c r="N161" s="7"/>
      <c r="O161" s="13"/>
    </row>
    <row r="162" spans="1:15" ht="18.75">
      <c r="A162" s="17" t="s">
        <v>33</v>
      </c>
      <c r="B162" s="23">
        <v>7</v>
      </c>
      <c r="C162" s="24">
        <v>1.4</v>
      </c>
      <c r="D162" s="21">
        <v>-0.7</v>
      </c>
      <c r="E162" s="21">
        <v>0.3</v>
      </c>
      <c r="F162" s="21"/>
      <c r="G162" s="7"/>
      <c r="H162" s="7"/>
      <c r="I162" s="18">
        <v>0.3</v>
      </c>
      <c r="J162" s="19">
        <f t="shared" si="8"/>
        <v>0.19400000000000001</v>
      </c>
      <c r="K162" s="19">
        <f t="shared" si="9"/>
        <v>-1.7999999999999988E-2</v>
      </c>
      <c r="L162" s="19">
        <f t="shared" si="10"/>
        <v>-2.3499999999999996</v>
      </c>
      <c r="M162" s="19">
        <f t="shared" si="11"/>
        <v>-7.8620000000000001</v>
      </c>
      <c r="N162" s="7"/>
      <c r="O162" s="13"/>
    </row>
    <row r="163" spans="1:15" ht="18.75">
      <c r="A163" s="17" t="s">
        <v>33</v>
      </c>
      <c r="B163" s="23">
        <v>8</v>
      </c>
      <c r="C163" s="24">
        <v>3.6</v>
      </c>
      <c r="D163" s="21">
        <v>-1.5</v>
      </c>
      <c r="E163" s="21">
        <v>1.1000000000000001</v>
      </c>
      <c r="F163" s="21"/>
      <c r="G163" s="7"/>
      <c r="H163" s="7"/>
      <c r="I163" s="18">
        <v>1.1000000000000001</v>
      </c>
      <c r="J163" s="19">
        <f t="shared" si="8"/>
        <v>0.99400000000000011</v>
      </c>
      <c r="K163" s="19">
        <f t="shared" si="9"/>
        <v>0.78200000000000014</v>
      </c>
      <c r="L163" s="19">
        <f t="shared" si="10"/>
        <v>-1.5499999999999998</v>
      </c>
      <c r="M163" s="19">
        <f t="shared" si="11"/>
        <v>-7.0620000000000003</v>
      </c>
      <c r="N163" s="7"/>
      <c r="O163" s="13"/>
    </row>
    <row r="164" spans="1:15" ht="18.75">
      <c r="A164" s="17" t="s">
        <v>33</v>
      </c>
      <c r="B164" s="23">
        <v>9</v>
      </c>
      <c r="C164" s="24">
        <v>3.5</v>
      </c>
      <c r="D164" s="21">
        <v>-2</v>
      </c>
      <c r="E164" s="21">
        <v>0.8</v>
      </c>
      <c r="F164" s="21"/>
      <c r="G164" s="7"/>
      <c r="H164" s="7"/>
      <c r="I164" s="18">
        <v>0.8</v>
      </c>
      <c r="J164" s="19">
        <f t="shared" si="8"/>
        <v>0.69400000000000006</v>
      </c>
      <c r="K164" s="19">
        <f t="shared" si="9"/>
        <v>0.4820000000000001</v>
      </c>
      <c r="L164" s="19">
        <f t="shared" si="10"/>
        <v>-1.8499999999999996</v>
      </c>
      <c r="M164" s="19">
        <f t="shared" si="11"/>
        <v>-7.3620000000000001</v>
      </c>
      <c r="N164" s="7"/>
      <c r="O164" s="13"/>
    </row>
    <row r="165" spans="1:15" ht="18.75">
      <c r="A165" s="17" t="s">
        <v>33</v>
      </c>
      <c r="B165" s="23">
        <v>10</v>
      </c>
      <c r="C165" s="24">
        <v>4</v>
      </c>
      <c r="D165" s="21">
        <v>-1</v>
      </c>
      <c r="E165" s="21">
        <v>1.5</v>
      </c>
      <c r="F165" s="21"/>
      <c r="G165" s="7"/>
      <c r="H165" s="7"/>
      <c r="I165" s="18">
        <v>1.5</v>
      </c>
      <c r="J165" s="19">
        <f t="shared" si="8"/>
        <v>1.3939999999999999</v>
      </c>
      <c r="K165" s="19">
        <f t="shared" si="9"/>
        <v>1.1819999999999999</v>
      </c>
      <c r="L165" s="19">
        <f t="shared" si="10"/>
        <v>-1.1499999999999999</v>
      </c>
      <c r="M165" s="19">
        <f t="shared" si="11"/>
        <v>-6.6620000000000008</v>
      </c>
      <c r="N165" s="7"/>
      <c r="O165" s="13"/>
    </row>
    <row r="166" spans="1:15" ht="18.75">
      <c r="A166" s="17" t="s">
        <v>33</v>
      </c>
      <c r="B166" s="23">
        <v>11</v>
      </c>
      <c r="C166" s="24">
        <v>5.2</v>
      </c>
      <c r="D166" s="21">
        <v>0.5</v>
      </c>
      <c r="E166" s="21">
        <v>2.9</v>
      </c>
      <c r="F166" s="21"/>
      <c r="G166" s="7"/>
      <c r="H166" s="7"/>
      <c r="I166" s="18">
        <v>2.9</v>
      </c>
      <c r="J166" s="19">
        <f t="shared" si="8"/>
        <v>2.794</v>
      </c>
      <c r="K166" s="19">
        <f t="shared" si="9"/>
        <v>2.5819999999999999</v>
      </c>
      <c r="L166" s="19">
        <f t="shared" si="10"/>
        <v>0.25</v>
      </c>
      <c r="M166" s="19">
        <f t="shared" si="11"/>
        <v>-5.2620000000000005</v>
      </c>
      <c r="N166" s="7"/>
      <c r="O166" s="13"/>
    </row>
    <row r="167" spans="1:15" ht="18.75">
      <c r="A167" s="17" t="s">
        <v>33</v>
      </c>
      <c r="B167" s="23">
        <v>12</v>
      </c>
      <c r="C167" s="24">
        <v>5</v>
      </c>
      <c r="D167" s="21">
        <v>0.3</v>
      </c>
      <c r="E167" s="21">
        <v>2.7</v>
      </c>
      <c r="F167" s="21"/>
      <c r="G167" s="7"/>
      <c r="H167" s="7"/>
      <c r="I167" s="18">
        <v>2.7</v>
      </c>
      <c r="J167" s="19">
        <f t="shared" si="8"/>
        <v>2.5940000000000003</v>
      </c>
      <c r="K167" s="19">
        <f t="shared" si="9"/>
        <v>2.3820000000000001</v>
      </c>
      <c r="L167" s="19">
        <f t="shared" si="10"/>
        <v>5.0000000000000266E-2</v>
      </c>
      <c r="M167" s="19">
        <f t="shared" si="11"/>
        <v>-5.4619999999999997</v>
      </c>
      <c r="N167" s="7"/>
      <c r="O167" s="13"/>
    </row>
    <row r="168" spans="1:15" ht="18.75">
      <c r="A168" s="17" t="s">
        <v>33</v>
      </c>
      <c r="B168" s="23">
        <v>13</v>
      </c>
      <c r="C168" s="24">
        <v>2.4</v>
      </c>
      <c r="D168" s="21">
        <v>-0.6</v>
      </c>
      <c r="E168" s="21">
        <v>0.9</v>
      </c>
      <c r="F168" s="21"/>
      <c r="G168" s="7"/>
      <c r="H168" s="7"/>
      <c r="I168" s="18">
        <v>0.9</v>
      </c>
      <c r="J168" s="19">
        <f t="shared" si="8"/>
        <v>0.79400000000000004</v>
      </c>
      <c r="K168" s="19">
        <f t="shared" si="9"/>
        <v>0.58200000000000007</v>
      </c>
      <c r="L168" s="19">
        <f t="shared" si="10"/>
        <v>-1.7499999999999998</v>
      </c>
      <c r="M168" s="19">
        <f t="shared" si="11"/>
        <v>-7.2620000000000005</v>
      </c>
      <c r="N168" s="7"/>
      <c r="O168" s="13"/>
    </row>
    <row r="169" spans="1:15" ht="18.75">
      <c r="A169" s="17" t="s">
        <v>33</v>
      </c>
      <c r="B169" s="23">
        <v>14</v>
      </c>
      <c r="C169" s="24">
        <v>3.3</v>
      </c>
      <c r="D169" s="21">
        <v>-1</v>
      </c>
      <c r="E169" s="21">
        <v>1.2</v>
      </c>
      <c r="F169" s="21"/>
      <c r="G169" s="7"/>
      <c r="H169" s="7"/>
      <c r="I169" s="18">
        <v>1.2</v>
      </c>
      <c r="J169" s="19">
        <f t="shared" si="8"/>
        <v>1.0939999999999999</v>
      </c>
      <c r="K169" s="19">
        <f t="shared" si="9"/>
        <v>0.8819999999999999</v>
      </c>
      <c r="L169" s="19">
        <f t="shared" si="10"/>
        <v>-1.45</v>
      </c>
      <c r="M169" s="19">
        <f t="shared" si="11"/>
        <v>-6.9620000000000006</v>
      </c>
      <c r="N169" s="7"/>
      <c r="O169" s="13"/>
    </row>
    <row r="170" spans="1:15" ht="18.75">
      <c r="A170" s="17" t="s">
        <v>33</v>
      </c>
      <c r="B170" s="23">
        <v>15</v>
      </c>
      <c r="C170" s="24">
        <v>10.9</v>
      </c>
      <c r="D170" s="21">
        <v>0.6</v>
      </c>
      <c r="E170" s="21">
        <v>5.8</v>
      </c>
      <c r="F170" s="21"/>
      <c r="G170" s="7"/>
      <c r="H170" s="7"/>
      <c r="I170" s="18">
        <v>5.8</v>
      </c>
      <c r="J170" s="19">
        <f t="shared" si="8"/>
        <v>5.694</v>
      </c>
      <c r="K170" s="19">
        <f t="shared" si="9"/>
        <v>5.4820000000000002</v>
      </c>
      <c r="L170" s="19">
        <f t="shared" si="10"/>
        <v>3.1500000000000004</v>
      </c>
      <c r="M170" s="19">
        <f t="shared" si="11"/>
        <v>-2.3620000000000001</v>
      </c>
      <c r="N170" s="7"/>
      <c r="O170" s="13"/>
    </row>
    <row r="171" spans="1:15" ht="18.75">
      <c r="A171" s="17" t="s">
        <v>33</v>
      </c>
      <c r="B171" s="23">
        <v>16</v>
      </c>
      <c r="C171" s="24">
        <v>6.9</v>
      </c>
      <c r="D171" s="21">
        <v>2.2999999999999998</v>
      </c>
      <c r="E171" s="21">
        <v>4.5999999999999996</v>
      </c>
      <c r="F171" s="21"/>
      <c r="G171" s="7"/>
      <c r="H171" s="7"/>
      <c r="I171" s="18">
        <v>4.5999999999999996</v>
      </c>
      <c r="J171" s="19">
        <f t="shared" si="8"/>
        <v>4.4939999999999998</v>
      </c>
      <c r="K171" s="19">
        <f t="shared" si="9"/>
        <v>4.282</v>
      </c>
      <c r="L171" s="19">
        <f t="shared" si="10"/>
        <v>1.9500000000000002</v>
      </c>
      <c r="M171" s="19">
        <f t="shared" si="11"/>
        <v>-3.5620000000000003</v>
      </c>
      <c r="N171" s="7"/>
      <c r="O171" s="13"/>
    </row>
    <row r="172" spans="1:15" ht="18.75">
      <c r="A172" s="17" t="s">
        <v>33</v>
      </c>
      <c r="B172" s="23">
        <v>17</v>
      </c>
      <c r="C172" s="24">
        <v>7.1</v>
      </c>
      <c r="D172" s="21">
        <v>1.9</v>
      </c>
      <c r="E172" s="21">
        <v>4.5</v>
      </c>
      <c r="F172" s="21"/>
      <c r="G172" s="7"/>
      <c r="H172" s="7"/>
      <c r="I172" s="18">
        <v>4.5</v>
      </c>
      <c r="J172" s="19">
        <f t="shared" si="8"/>
        <v>4.3940000000000001</v>
      </c>
      <c r="K172" s="19">
        <f t="shared" si="9"/>
        <v>4.1820000000000004</v>
      </c>
      <c r="L172" s="19">
        <f t="shared" si="10"/>
        <v>1.8500000000000005</v>
      </c>
      <c r="M172" s="19">
        <f t="shared" si="11"/>
        <v>-3.6619999999999999</v>
      </c>
      <c r="N172" s="7"/>
      <c r="O172" s="13"/>
    </row>
    <row r="173" spans="1:15" ht="18.75">
      <c r="A173" s="17" t="s">
        <v>33</v>
      </c>
      <c r="B173" s="23">
        <v>18</v>
      </c>
      <c r="C173" s="24">
        <v>6.5</v>
      </c>
      <c r="D173" s="21">
        <v>-0.5</v>
      </c>
      <c r="E173" s="21">
        <v>3</v>
      </c>
      <c r="F173" s="21"/>
      <c r="G173" s="7"/>
      <c r="H173" s="7"/>
      <c r="I173" s="18">
        <v>3</v>
      </c>
      <c r="J173" s="19">
        <f t="shared" si="8"/>
        <v>2.8940000000000001</v>
      </c>
      <c r="K173" s="19">
        <f t="shared" si="9"/>
        <v>2.6819999999999999</v>
      </c>
      <c r="L173" s="19">
        <f t="shared" si="10"/>
        <v>0.35000000000000009</v>
      </c>
      <c r="M173" s="19">
        <f t="shared" si="11"/>
        <v>-5.1620000000000008</v>
      </c>
      <c r="N173" s="7"/>
      <c r="O173" s="13"/>
    </row>
    <row r="174" spans="1:15" ht="18.75">
      <c r="A174" s="17" t="s">
        <v>33</v>
      </c>
      <c r="B174" s="23">
        <v>19</v>
      </c>
      <c r="C174" s="24">
        <v>8.9</v>
      </c>
      <c r="D174" s="21">
        <v>-0.9</v>
      </c>
      <c r="E174" s="21">
        <v>4</v>
      </c>
      <c r="F174" s="21"/>
      <c r="G174" s="7"/>
      <c r="H174" s="7"/>
      <c r="I174" s="18">
        <v>4</v>
      </c>
      <c r="J174" s="19">
        <f t="shared" si="8"/>
        <v>3.8940000000000001</v>
      </c>
      <c r="K174" s="19">
        <f t="shared" si="9"/>
        <v>3.6819999999999999</v>
      </c>
      <c r="L174" s="19">
        <f t="shared" si="10"/>
        <v>1.35</v>
      </c>
      <c r="M174" s="19">
        <f t="shared" si="11"/>
        <v>-4.1620000000000008</v>
      </c>
      <c r="N174" s="7"/>
      <c r="O174" s="13"/>
    </row>
    <row r="175" spans="1:15" ht="18.75">
      <c r="A175" s="17" t="s">
        <v>33</v>
      </c>
      <c r="B175" s="23">
        <v>20</v>
      </c>
      <c r="C175" s="24">
        <v>7.3</v>
      </c>
      <c r="D175" s="21">
        <v>1.4</v>
      </c>
      <c r="E175" s="21">
        <v>4.4000000000000004</v>
      </c>
      <c r="F175" s="21"/>
      <c r="G175" s="7"/>
      <c r="H175" s="7"/>
      <c r="I175" s="18">
        <v>4.4000000000000004</v>
      </c>
      <c r="J175" s="19">
        <f t="shared" si="8"/>
        <v>4.2940000000000005</v>
      </c>
      <c r="K175" s="19">
        <f t="shared" si="9"/>
        <v>4.0820000000000007</v>
      </c>
      <c r="L175" s="19">
        <f t="shared" si="10"/>
        <v>1.7500000000000009</v>
      </c>
      <c r="M175" s="19">
        <f t="shared" si="11"/>
        <v>-3.7619999999999996</v>
      </c>
      <c r="N175" s="7"/>
      <c r="O175" s="13"/>
    </row>
    <row r="176" spans="1:15" ht="18.75">
      <c r="A176" s="17" t="s">
        <v>33</v>
      </c>
      <c r="B176" s="23">
        <v>21</v>
      </c>
      <c r="C176" s="24">
        <v>4.2</v>
      </c>
      <c r="D176" s="21">
        <v>1.2</v>
      </c>
      <c r="E176" s="21">
        <v>2.7</v>
      </c>
      <c r="F176" s="21"/>
      <c r="G176" s="7"/>
      <c r="H176" s="7"/>
      <c r="I176" s="18">
        <v>2.7</v>
      </c>
      <c r="J176" s="19">
        <f t="shared" si="8"/>
        <v>2.5940000000000003</v>
      </c>
      <c r="K176" s="19">
        <f t="shared" si="9"/>
        <v>2.3820000000000001</v>
      </c>
      <c r="L176" s="19">
        <f t="shared" si="10"/>
        <v>5.0000000000000266E-2</v>
      </c>
      <c r="M176" s="19">
        <f t="shared" si="11"/>
        <v>-5.4619999999999997</v>
      </c>
      <c r="N176" s="7"/>
      <c r="O176" s="13"/>
    </row>
    <row r="177" spans="1:15" ht="18.75">
      <c r="A177" s="17" t="s">
        <v>33</v>
      </c>
      <c r="B177" s="23">
        <v>22</v>
      </c>
      <c r="C177" s="24">
        <v>6.8</v>
      </c>
      <c r="D177" s="21">
        <v>1.5</v>
      </c>
      <c r="E177" s="21">
        <v>4.0999999999999996</v>
      </c>
      <c r="F177" s="21"/>
      <c r="G177" s="7"/>
      <c r="H177" s="7"/>
      <c r="I177" s="18">
        <v>4.0999999999999996</v>
      </c>
      <c r="J177" s="19">
        <f t="shared" si="8"/>
        <v>3.9939999999999998</v>
      </c>
      <c r="K177" s="19">
        <f t="shared" si="9"/>
        <v>3.7819999999999996</v>
      </c>
      <c r="L177" s="19">
        <f t="shared" si="10"/>
        <v>1.4499999999999997</v>
      </c>
      <c r="M177" s="19">
        <f t="shared" si="11"/>
        <v>-4.0620000000000012</v>
      </c>
      <c r="N177" s="7"/>
      <c r="O177" s="13"/>
    </row>
    <row r="178" spans="1:15" ht="18.75">
      <c r="A178" s="17" t="s">
        <v>33</v>
      </c>
      <c r="B178" s="23">
        <v>23</v>
      </c>
      <c r="C178" s="24">
        <v>5.2</v>
      </c>
      <c r="D178" s="21">
        <v>1.4</v>
      </c>
      <c r="E178" s="21">
        <v>3.3</v>
      </c>
      <c r="F178" s="21"/>
      <c r="G178" s="7"/>
      <c r="H178" s="7"/>
      <c r="I178" s="18">
        <v>3.3</v>
      </c>
      <c r="J178" s="19">
        <f t="shared" si="8"/>
        <v>3.194</v>
      </c>
      <c r="K178" s="19">
        <f t="shared" si="9"/>
        <v>2.9819999999999998</v>
      </c>
      <c r="L178" s="19">
        <f t="shared" si="10"/>
        <v>0.64999999999999991</v>
      </c>
      <c r="M178" s="19">
        <f t="shared" si="11"/>
        <v>-4.8620000000000001</v>
      </c>
      <c r="N178" s="7"/>
      <c r="O178" s="13"/>
    </row>
    <row r="179" spans="1:15" ht="18.75">
      <c r="A179" s="17" t="s">
        <v>33</v>
      </c>
      <c r="B179" s="23">
        <v>24</v>
      </c>
      <c r="C179" s="24">
        <v>9</v>
      </c>
      <c r="D179" s="21">
        <v>0.7</v>
      </c>
      <c r="E179" s="21">
        <v>4.8</v>
      </c>
      <c r="F179" s="21"/>
      <c r="G179" s="7"/>
      <c r="H179" s="7"/>
      <c r="I179" s="18">
        <v>4.8</v>
      </c>
      <c r="J179" s="19">
        <f t="shared" si="8"/>
        <v>4.694</v>
      </c>
      <c r="K179" s="19">
        <f t="shared" si="9"/>
        <v>4.4820000000000002</v>
      </c>
      <c r="L179" s="19">
        <f t="shared" si="10"/>
        <v>2.1500000000000004</v>
      </c>
      <c r="M179" s="19">
        <f t="shared" si="11"/>
        <v>-3.3620000000000001</v>
      </c>
      <c r="N179" s="7"/>
      <c r="O179" s="13"/>
    </row>
    <row r="180" spans="1:15" ht="18.75">
      <c r="A180" s="17" t="s">
        <v>33</v>
      </c>
      <c r="B180" s="23">
        <v>25</v>
      </c>
      <c r="C180" s="24">
        <v>9.8000000000000007</v>
      </c>
      <c r="D180" s="21">
        <v>2.2000000000000002</v>
      </c>
      <c r="E180" s="21">
        <v>6</v>
      </c>
      <c r="F180" s="21"/>
      <c r="G180" s="7"/>
      <c r="H180" s="7"/>
      <c r="I180" s="18">
        <v>6</v>
      </c>
      <c r="J180" s="19">
        <f t="shared" si="8"/>
        <v>5.8940000000000001</v>
      </c>
      <c r="K180" s="19">
        <f t="shared" si="9"/>
        <v>5.6820000000000004</v>
      </c>
      <c r="L180" s="19">
        <f t="shared" si="10"/>
        <v>3.3500000000000005</v>
      </c>
      <c r="M180" s="19">
        <f t="shared" si="11"/>
        <v>-2.1619999999999999</v>
      </c>
      <c r="N180" s="7"/>
      <c r="O180" s="13"/>
    </row>
    <row r="181" spans="1:15" ht="18.75">
      <c r="A181" s="17" t="s">
        <v>33</v>
      </c>
      <c r="B181" s="23">
        <v>26</v>
      </c>
      <c r="C181" s="24">
        <v>7</v>
      </c>
      <c r="D181" s="21">
        <v>1.3</v>
      </c>
      <c r="E181" s="21">
        <v>4.0999999999999996</v>
      </c>
      <c r="F181" s="21"/>
      <c r="G181" s="7"/>
      <c r="H181" s="7"/>
      <c r="I181" s="18">
        <v>4.0999999999999996</v>
      </c>
      <c r="J181" s="19">
        <f t="shared" si="8"/>
        <v>3.9939999999999998</v>
      </c>
      <c r="K181" s="19">
        <f t="shared" si="9"/>
        <v>3.7819999999999996</v>
      </c>
      <c r="L181" s="19">
        <f t="shared" si="10"/>
        <v>1.4499999999999997</v>
      </c>
      <c r="M181" s="19">
        <f t="shared" si="11"/>
        <v>-4.0620000000000012</v>
      </c>
      <c r="N181" s="7"/>
      <c r="O181" s="13"/>
    </row>
    <row r="182" spans="1:15" ht="18.75">
      <c r="A182" s="17" t="s">
        <v>33</v>
      </c>
      <c r="B182" s="23">
        <v>27</v>
      </c>
      <c r="C182" s="24">
        <v>15</v>
      </c>
      <c r="D182" s="21">
        <v>2.7</v>
      </c>
      <c r="E182" s="21">
        <v>8.8000000000000007</v>
      </c>
      <c r="F182" s="21"/>
      <c r="G182" s="7"/>
      <c r="H182" s="7"/>
      <c r="I182" s="18">
        <v>8.8000000000000007</v>
      </c>
      <c r="J182" s="19">
        <f t="shared" si="8"/>
        <v>8.6940000000000008</v>
      </c>
      <c r="K182" s="19">
        <f t="shared" si="9"/>
        <v>8.4820000000000011</v>
      </c>
      <c r="L182" s="19">
        <f t="shared" si="10"/>
        <v>6.1500000000000012</v>
      </c>
      <c r="M182" s="19">
        <f t="shared" si="11"/>
        <v>0.63800000000000079</v>
      </c>
      <c r="N182" s="7"/>
      <c r="O182" s="13"/>
    </row>
    <row r="183" spans="1:15" ht="18.75">
      <c r="A183" s="17" t="s">
        <v>33</v>
      </c>
      <c r="B183" s="23">
        <v>28</v>
      </c>
      <c r="C183" s="24">
        <v>9.8000000000000007</v>
      </c>
      <c r="D183" s="21">
        <v>0.9</v>
      </c>
      <c r="E183" s="21">
        <v>5.3</v>
      </c>
      <c r="F183" s="21"/>
      <c r="G183" s="7"/>
      <c r="H183" s="7"/>
      <c r="I183" s="18">
        <v>5.3</v>
      </c>
      <c r="J183" s="19">
        <f t="shared" si="8"/>
        <v>5.194</v>
      </c>
      <c r="K183" s="19">
        <f t="shared" si="9"/>
        <v>4.9820000000000002</v>
      </c>
      <c r="L183" s="19">
        <f t="shared" si="10"/>
        <v>2.6500000000000004</v>
      </c>
      <c r="M183" s="19">
        <f t="shared" si="11"/>
        <v>-2.8620000000000001</v>
      </c>
      <c r="N183" s="7"/>
      <c r="O183" s="13"/>
    </row>
    <row r="184" spans="1:15" ht="18.75">
      <c r="A184" s="17" t="s">
        <v>33</v>
      </c>
      <c r="B184" s="23">
        <v>29</v>
      </c>
      <c r="C184" s="24">
        <v>5.2</v>
      </c>
      <c r="D184" s="21">
        <v>0.6</v>
      </c>
      <c r="E184" s="21">
        <v>2.9</v>
      </c>
      <c r="F184" s="21"/>
      <c r="G184" s="7"/>
      <c r="H184" s="7"/>
      <c r="I184" s="18">
        <v>2.9</v>
      </c>
      <c r="J184" s="19">
        <f t="shared" si="8"/>
        <v>2.794</v>
      </c>
      <c r="K184" s="19">
        <f t="shared" si="9"/>
        <v>2.5819999999999999</v>
      </c>
      <c r="L184" s="19">
        <f t="shared" si="10"/>
        <v>0.25</v>
      </c>
      <c r="M184" s="19">
        <f t="shared" si="11"/>
        <v>-5.2620000000000005</v>
      </c>
      <c r="N184" s="7"/>
      <c r="O184" s="13"/>
    </row>
    <row r="185" spans="1:15" ht="18.75">
      <c r="A185" s="17" t="s">
        <v>33</v>
      </c>
      <c r="B185" s="23">
        <v>30</v>
      </c>
      <c r="C185" s="24">
        <v>6.6</v>
      </c>
      <c r="D185" s="21">
        <v>1.1000000000000001</v>
      </c>
      <c r="E185" s="21">
        <v>3.9</v>
      </c>
      <c r="F185" s="21"/>
      <c r="G185" s="7"/>
      <c r="H185" s="7"/>
      <c r="I185" s="18">
        <v>3.9</v>
      </c>
      <c r="J185" s="19">
        <f t="shared" si="8"/>
        <v>3.794</v>
      </c>
      <c r="K185" s="19">
        <f t="shared" si="9"/>
        <v>3.5819999999999999</v>
      </c>
      <c r="L185" s="19">
        <f t="shared" si="10"/>
        <v>1.25</v>
      </c>
      <c r="M185" s="19">
        <f t="shared" si="11"/>
        <v>-4.2620000000000005</v>
      </c>
      <c r="N185" s="7"/>
      <c r="O185" s="13"/>
    </row>
    <row r="186" spans="1:15" ht="18.75">
      <c r="A186" s="17" t="s">
        <v>34</v>
      </c>
      <c r="B186" s="23">
        <v>1</v>
      </c>
      <c r="C186" s="24">
        <v>8.3000000000000007</v>
      </c>
      <c r="D186" s="21">
        <v>1.3</v>
      </c>
      <c r="E186" s="21">
        <v>4.8</v>
      </c>
      <c r="F186" s="21"/>
      <c r="G186" s="7"/>
      <c r="H186" s="7"/>
      <c r="I186" s="18">
        <v>4.8</v>
      </c>
      <c r="J186" s="19">
        <f t="shared" si="8"/>
        <v>4.694</v>
      </c>
      <c r="K186" s="19">
        <f t="shared" si="9"/>
        <v>4.4820000000000002</v>
      </c>
      <c r="L186" s="19">
        <f t="shared" si="10"/>
        <v>2.1500000000000004</v>
      </c>
      <c r="M186" s="19">
        <f t="shared" si="11"/>
        <v>-3.3620000000000001</v>
      </c>
      <c r="N186" s="7"/>
      <c r="O186" s="13"/>
    </row>
    <row r="187" spans="1:15" ht="18.75">
      <c r="A187" s="17" t="s">
        <v>34</v>
      </c>
      <c r="B187" s="23">
        <v>2</v>
      </c>
      <c r="C187" s="24">
        <v>7.5</v>
      </c>
      <c r="D187" s="21">
        <v>3.3</v>
      </c>
      <c r="E187" s="21">
        <v>5.4</v>
      </c>
      <c r="F187" s="21"/>
      <c r="G187" s="7"/>
      <c r="H187" s="7"/>
      <c r="I187" s="18">
        <v>5.4</v>
      </c>
      <c r="J187" s="19">
        <f t="shared" si="8"/>
        <v>5.2940000000000005</v>
      </c>
      <c r="K187" s="19">
        <f t="shared" si="9"/>
        <v>5.0820000000000007</v>
      </c>
      <c r="L187" s="19">
        <f t="shared" si="10"/>
        <v>2.7500000000000009</v>
      </c>
      <c r="M187" s="19">
        <f t="shared" si="11"/>
        <v>-2.7619999999999996</v>
      </c>
      <c r="N187" s="7"/>
      <c r="O187" s="13"/>
    </row>
    <row r="188" spans="1:15" ht="18.75">
      <c r="A188" s="17" t="s">
        <v>34</v>
      </c>
      <c r="B188" s="23">
        <v>3</v>
      </c>
      <c r="C188" s="24">
        <v>9</v>
      </c>
      <c r="D188" s="21">
        <v>3.6</v>
      </c>
      <c r="E188" s="21">
        <v>6.3</v>
      </c>
      <c r="F188" s="21"/>
      <c r="G188" s="7"/>
      <c r="H188" s="7"/>
      <c r="I188" s="18">
        <v>6.3</v>
      </c>
      <c r="J188" s="19">
        <f t="shared" si="8"/>
        <v>6.194</v>
      </c>
      <c r="K188" s="19">
        <f t="shared" si="9"/>
        <v>5.9820000000000002</v>
      </c>
      <c r="L188" s="19">
        <f t="shared" si="10"/>
        <v>3.6500000000000004</v>
      </c>
      <c r="M188" s="19">
        <f t="shared" si="11"/>
        <v>-1.8620000000000001</v>
      </c>
      <c r="N188" s="7"/>
      <c r="O188" s="13"/>
    </row>
    <row r="189" spans="1:15" ht="18.75">
      <c r="A189" s="17" t="s">
        <v>34</v>
      </c>
      <c r="B189" s="23">
        <v>4</v>
      </c>
      <c r="C189" s="24">
        <v>8.9</v>
      </c>
      <c r="D189" s="21">
        <v>3.3</v>
      </c>
      <c r="E189" s="21">
        <v>6.1</v>
      </c>
      <c r="F189" s="21"/>
      <c r="G189" s="7"/>
      <c r="H189" s="7"/>
      <c r="I189" s="18">
        <v>6.1</v>
      </c>
      <c r="J189" s="19">
        <f t="shared" si="8"/>
        <v>5.9939999999999998</v>
      </c>
      <c r="K189" s="19">
        <f t="shared" si="9"/>
        <v>5.782</v>
      </c>
      <c r="L189" s="19">
        <f t="shared" si="10"/>
        <v>3.45</v>
      </c>
      <c r="M189" s="19">
        <f t="shared" si="11"/>
        <v>-2.0620000000000003</v>
      </c>
      <c r="N189" s="7"/>
      <c r="O189" s="13"/>
    </row>
    <row r="190" spans="1:15" ht="18.75">
      <c r="A190" s="17" t="s">
        <v>34</v>
      </c>
      <c r="B190" s="23">
        <v>5</v>
      </c>
      <c r="C190" s="24">
        <v>14.3</v>
      </c>
      <c r="D190" s="21">
        <v>3.1</v>
      </c>
      <c r="E190" s="21">
        <v>8.6999999999999993</v>
      </c>
      <c r="F190" s="21"/>
      <c r="G190" s="7"/>
      <c r="H190" s="7"/>
      <c r="I190" s="18">
        <v>8.6999999999999993</v>
      </c>
      <c r="J190" s="19">
        <f t="shared" si="8"/>
        <v>8.5939999999999994</v>
      </c>
      <c r="K190" s="19">
        <f t="shared" si="9"/>
        <v>8.3819999999999997</v>
      </c>
      <c r="L190" s="19">
        <f t="shared" si="10"/>
        <v>6.05</v>
      </c>
      <c r="M190" s="19">
        <f t="shared" si="11"/>
        <v>0.53799999999999937</v>
      </c>
      <c r="N190" s="7"/>
      <c r="O190" s="13"/>
    </row>
    <row r="191" spans="1:15" ht="18.75">
      <c r="A191" s="17" t="s">
        <v>34</v>
      </c>
      <c r="B191" s="23">
        <v>6</v>
      </c>
      <c r="C191" s="24">
        <v>9.8000000000000007</v>
      </c>
      <c r="D191" s="21">
        <v>1.7</v>
      </c>
      <c r="E191" s="21">
        <v>5.8</v>
      </c>
      <c r="F191" s="21"/>
      <c r="G191" s="7"/>
      <c r="H191" s="7"/>
      <c r="I191" s="18">
        <v>5.8</v>
      </c>
      <c r="J191" s="19">
        <f t="shared" si="8"/>
        <v>5.694</v>
      </c>
      <c r="K191" s="19">
        <f t="shared" si="9"/>
        <v>5.4820000000000002</v>
      </c>
      <c r="L191" s="19">
        <f t="shared" si="10"/>
        <v>3.1500000000000004</v>
      </c>
      <c r="M191" s="19">
        <f t="shared" si="11"/>
        <v>-2.3620000000000001</v>
      </c>
      <c r="N191" s="7"/>
      <c r="O191" s="13"/>
    </row>
    <row r="192" spans="1:15" ht="18.75">
      <c r="A192" s="17" t="s">
        <v>34</v>
      </c>
      <c r="B192" s="23">
        <v>7</v>
      </c>
      <c r="C192" s="24">
        <v>10.199999999999999</v>
      </c>
      <c r="D192" s="21">
        <v>2.1</v>
      </c>
      <c r="E192" s="21">
        <v>6.1</v>
      </c>
      <c r="F192" s="21"/>
      <c r="G192" s="7"/>
      <c r="H192" s="7"/>
      <c r="I192" s="18">
        <v>6.1</v>
      </c>
      <c r="J192" s="19">
        <f t="shared" si="8"/>
        <v>5.9939999999999998</v>
      </c>
      <c r="K192" s="19">
        <f t="shared" si="9"/>
        <v>5.782</v>
      </c>
      <c r="L192" s="19">
        <f t="shared" si="10"/>
        <v>3.45</v>
      </c>
      <c r="M192" s="19">
        <f t="shared" si="11"/>
        <v>-2.0620000000000003</v>
      </c>
      <c r="N192" s="7"/>
      <c r="O192" s="13"/>
    </row>
    <row r="193" spans="1:15" ht="18.75">
      <c r="A193" s="17" t="s">
        <v>34</v>
      </c>
      <c r="B193" s="23">
        <v>8</v>
      </c>
      <c r="C193" s="24">
        <v>6.8</v>
      </c>
      <c r="D193" s="21">
        <v>1.4</v>
      </c>
      <c r="E193" s="21">
        <v>4.0999999999999996</v>
      </c>
      <c r="F193" s="21"/>
      <c r="G193" s="7"/>
      <c r="H193" s="7"/>
      <c r="I193" s="18">
        <v>4.0999999999999996</v>
      </c>
      <c r="J193" s="19">
        <f t="shared" si="8"/>
        <v>3.9939999999999998</v>
      </c>
      <c r="K193" s="19">
        <f t="shared" si="9"/>
        <v>3.7819999999999996</v>
      </c>
      <c r="L193" s="19">
        <f t="shared" si="10"/>
        <v>1.4499999999999997</v>
      </c>
      <c r="M193" s="19">
        <f t="shared" si="11"/>
        <v>-4.0620000000000012</v>
      </c>
      <c r="N193" s="7"/>
      <c r="O193" s="13"/>
    </row>
    <row r="194" spans="1:15" ht="18.75">
      <c r="A194" s="17" t="s">
        <v>34</v>
      </c>
      <c r="B194" s="23">
        <v>9</v>
      </c>
      <c r="C194" s="24">
        <v>8.1</v>
      </c>
      <c r="D194" s="21">
        <v>1.6</v>
      </c>
      <c r="E194" s="21">
        <v>4.8</v>
      </c>
      <c r="F194" s="21"/>
      <c r="G194" s="7"/>
      <c r="H194" s="7"/>
      <c r="I194" s="18">
        <v>4.8</v>
      </c>
      <c r="J194" s="19">
        <f t="shared" si="8"/>
        <v>4.694</v>
      </c>
      <c r="K194" s="19">
        <f t="shared" si="9"/>
        <v>4.4820000000000002</v>
      </c>
      <c r="L194" s="19">
        <f t="shared" si="10"/>
        <v>2.1500000000000004</v>
      </c>
      <c r="M194" s="19">
        <f t="shared" si="11"/>
        <v>-3.3620000000000001</v>
      </c>
      <c r="N194" s="7"/>
      <c r="O194" s="13"/>
    </row>
    <row r="195" spans="1:15" ht="18.75">
      <c r="A195" s="17" t="s">
        <v>34</v>
      </c>
      <c r="B195" s="23">
        <v>10</v>
      </c>
      <c r="C195" s="24">
        <v>12.7</v>
      </c>
      <c r="D195" s="21">
        <v>3.1</v>
      </c>
      <c r="E195" s="21">
        <v>7.9</v>
      </c>
      <c r="F195" s="21"/>
      <c r="G195" s="7"/>
      <c r="H195" s="7"/>
      <c r="I195" s="18">
        <v>7.9</v>
      </c>
      <c r="J195" s="19">
        <f t="shared" si="8"/>
        <v>7.7940000000000005</v>
      </c>
      <c r="K195" s="19">
        <f t="shared" si="9"/>
        <v>7.5820000000000007</v>
      </c>
      <c r="L195" s="19">
        <f t="shared" si="10"/>
        <v>5.2500000000000009</v>
      </c>
      <c r="M195" s="19">
        <f t="shared" si="11"/>
        <v>-0.26199999999999957</v>
      </c>
      <c r="N195" s="7"/>
      <c r="O195" s="13"/>
    </row>
    <row r="196" spans="1:15" ht="18.75">
      <c r="A196" s="17" t="s">
        <v>34</v>
      </c>
      <c r="B196" s="23">
        <v>11</v>
      </c>
      <c r="C196" s="24">
        <v>10</v>
      </c>
      <c r="D196" s="21">
        <v>3</v>
      </c>
      <c r="E196" s="21">
        <v>6.5</v>
      </c>
      <c r="F196" s="21"/>
      <c r="G196" s="7"/>
      <c r="H196" s="7"/>
      <c r="I196" s="18">
        <v>6.5</v>
      </c>
      <c r="J196" s="19">
        <f t="shared" si="8"/>
        <v>6.3940000000000001</v>
      </c>
      <c r="K196" s="19">
        <f t="shared" si="9"/>
        <v>6.1820000000000004</v>
      </c>
      <c r="L196" s="19">
        <f t="shared" si="10"/>
        <v>3.8500000000000005</v>
      </c>
      <c r="M196" s="19">
        <f t="shared" si="11"/>
        <v>-1.6619999999999999</v>
      </c>
      <c r="N196" s="7"/>
      <c r="O196" s="13"/>
    </row>
    <row r="197" spans="1:15" ht="18.75">
      <c r="A197" s="17" t="s">
        <v>34</v>
      </c>
      <c r="B197" s="23">
        <v>12</v>
      </c>
      <c r="C197" s="24">
        <v>9.9</v>
      </c>
      <c r="D197" s="21">
        <v>2.2000000000000002</v>
      </c>
      <c r="E197" s="21">
        <v>6.1</v>
      </c>
      <c r="F197" s="21"/>
      <c r="G197" s="7"/>
      <c r="H197" s="7"/>
      <c r="I197" s="18">
        <v>6.1</v>
      </c>
      <c r="J197" s="19">
        <f t="shared" ref="J197:J260" si="12">I197-($G$4*10)</f>
        <v>5.9939999999999998</v>
      </c>
      <c r="K197" s="19">
        <f t="shared" ref="K197:K260" si="13">J197-($G$4*20)</f>
        <v>5.782</v>
      </c>
      <c r="L197" s="19">
        <f t="shared" ref="L197:L260" si="14">K197-($G$4*220)</f>
        <v>3.45</v>
      </c>
      <c r="M197" s="19">
        <f t="shared" ref="M197:M260" si="15">L197-($G$4*520)</f>
        <v>-2.0620000000000003</v>
      </c>
      <c r="N197" s="7"/>
      <c r="O197" s="13"/>
    </row>
    <row r="198" spans="1:15" ht="18.75">
      <c r="A198" s="17" t="s">
        <v>34</v>
      </c>
      <c r="B198" s="23">
        <v>13</v>
      </c>
      <c r="C198" s="24">
        <v>12.4</v>
      </c>
      <c r="D198" s="21">
        <v>4.2</v>
      </c>
      <c r="E198" s="21">
        <v>8.3000000000000007</v>
      </c>
      <c r="F198" s="21"/>
      <c r="G198" s="7"/>
      <c r="H198" s="7"/>
      <c r="I198" s="18">
        <v>8.3000000000000007</v>
      </c>
      <c r="J198" s="19">
        <f t="shared" si="12"/>
        <v>8.1940000000000008</v>
      </c>
      <c r="K198" s="19">
        <f t="shared" si="13"/>
        <v>7.9820000000000011</v>
      </c>
      <c r="L198" s="19">
        <f t="shared" si="14"/>
        <v>5.6500000000000012</v>
      </c>
      <c r="M198" s="19">
        <f t="shared" si="15"/>
        <v>0.13800000000000079</v>
      </c>
      <c r="N198" s="7"/>
      <c r="O198" s="13"/>
    </row>
    <row r="199" spans="1:15" ht="18.75">
      <c r="A199" s="17" t="s">
        <v>34</v>
      </c>
      <c r="B199" s="23">
        <v>14</v>
      </c>
      <c r="C199" s="24">
        <v>14.2</v>
      </c>
      <c r="D199" s="21">
        <v>5.3</v>
      </c>
      <c r="E199" s="21">
        <v>9.8000000000000007</v>
      </c>
      <c r="F199" s="21"/>
      <c r="G199" s="7"/>
      <c r="H199" s="7"/>
      <c r="I199" s="18">
        <v>9.8000000000000007</v>
      </c>
      <c r="J199" s="19">
        <f t="shared" si="12"/>
        <v>9.6940000000000008</v>
      </c>
      <c r="K199" s="19">
        <f t="shared" si="13"/>
        <v>9.4820000000000011</v>
      </c>
      <c r="L199" s="19">
        <f t="shared" si="14"/>
        <v>7.1500000000000012</v>
      </c>
      <c r="M199" s="19">
        <f t="shared" si="15"/>
        <v>1.6380000000000008</v>
      </c>
      <c r="N199" s="7"/>
      <c r="O199" s="13"/>
    </row>
    <row r="200" spans="1:15" ht="18.75">
      <c r="A200" s="17" t="s">
        <v>34</v>
      </c>
      <c r="B200" s="23">
        <v>15</v>
      </c>
      <c r="C200" s="24">
        <v>13</v>
      </c>
      <c r="D200" s="21">
        <v>5.3</v>
      </c>
      <c r="E200" s="21">
        <v>9.1</v>
      </c>
      <c r="F200" s="21"/>
      <c r="G200" s="7"/>
      <c r="H200" s="7"/>
      <c r="I200" s="18">
        <v>9.1</v>
      </c>
      <c r="J200" s="19">
        <f t="shared" si="12"/>
        <v>8.9939999999999998</v>
      </c>
      <c r="K200" s="19">
        <f t="shared" si="13"/>
        <v>8.782</v>
      </c>
      <c r="L200" s="19">
        <f t="shared" si="14"/>
        <v>6.45</v>
      </c>
      <c r="M200" s="19">
        <f t="shared" si="15"/>
        <v>0.93799999999999972</v>
      </c>
      <c r="N200" s="7"/>
      <c r="O200" s="13"/>
    </row>
    <row r="201" spans="1:15" ht="18.75">
      <c r="A201" s="17" t="s">
        <v>34</v>
      </c>
      <c r="B201" s="23">
        <v>16</v>
      </c>
      <c r="C201" s="24">
        <v>15.5</v>
      </c>
      <c r="D201" s="21">
        <v>6</v>
      </c>
      <c r="E201" s="21">
        <v>10.7</v>
      </c>
      <c r="F201" s="21"/>
      <c r="G201" s="7"/>
      <c r="H201" s="7"/>
      <c r="I201" s="18">
        <v>10.7</v>
      </c>
      <c r="J201" s="19">
        <f t="shared" si="12"/>
        <v>10.593999999999999</v>
      </c>
      <c r="K201" s="19">
        <f t="shared" si="13"/>
        <v>10.382</v>
      </c>
      <c r="L201" s="19">
        <f t="shared" si="14"/>
        <v>8.0500000000000007</v>
      </c>
      <c r="M201" s="19">
        <f t="shared" si="15"/>
        <v>2.5380000000000003</v>
      </c>
      <c r="N201" s="7"/>
      <c r="O201" s="13"/>
    </row>
    <row r="202" spans="1:15" ht="18.75">
      <c r="A202" s="17" t="s">
        <v>34</v>
      </c>
      <c r="B202" s="23">
        <v>17</v>
      </c>
      <c r="C202" s="24">
        <v>17.399999999999999</v>
      </c>
      <c r="D202" s="21">
        <v>11.5</v>
      </c>
      <c r="E202" s="21">
        <v>14.5</v>
      </c>
      <c r="F202" s="21"/>
      <c r="G202" s="7"/>
      <c r="H202" s="7"/>
      <c r="I202" s="18">
        <v>14.5</v>
      </c>
      <c r="J202" s="19">
        <f t="shared" si="12"/>
        <v>14.394</v>
      </c>
      <c r="K202" s="19">
        <f t="shared" si="13"/>
        <v>14.182</v>
      </c>
      <c r="L202" s="19">
        <f t="shared" si="14"/>
        <v>11.850000000000001</v>
      </c>
      <c r="M202" s="19">
        <f t="shared" si="15"/>
        <v>6.338000000000001</v>
      </c>
      <c r="N202" s="7"/>
      <c r="O202" s="13"/>
    </row>
    <row r="203" spans="1:15" ht="18.75">
      <c r="A203" s="17" t="s">
        <v>34</v>
      </c>
      <c r="B203" s="23">
        <v>18</v>
      </c>
      <c r="C203" s="24">
        <v>14.4</v>
      </c>
      <c r="D203" s="21">
        <v>4.2</v>
      </c>
      <c r="E203" s="21">
        <v>9.3000000000000007</v>
      </c>
      <c r="F203" s="21"/>
      <c r="G203" s="7"/>
      <c r="H203" s="7"/>
      <c r="I203" s="18">
        <v>9.3000000000000007</v>
      </c>
      <c r="J203" s="19">
        <f t="shared" si="12"/>
        <v>9.1940000000000008</v>
      </c>
      <c r="K203" s="19">
        <f t="shared" si="13"/>
        <v>8.9820000000000011</v>
      </c>
      <c r="L203" s="19">
        <f t="shared" si="14"/>
        <v>6.6500000000000012</v>
      </c>
      <c r="M203" s="19">
        <f t="shared" si="15"/>
        <v>1.1380000000000008</v>
      </c>
      <c r="N203" s="7"/>
      <c r="O203" s="13"/>
    </row>
    <row r="204" spans="1:15" ht="18.75">
      <c r="A204" s="17" t="s">
        <v>34</v>
      </c>
      <c r="B204" s="23">
        <v>19</v>
      </c>
      <c r="C204" s="24">
        <v>8.5</v>
      </c>
      <c r="D204" s="21">
        <v>4.2</v>
      </c>
      <c r="E204" s="21">
        <v>6.3</v>
      </c>
      <c r="F204" s="21"/>
      <c r="G204" s="7"/>
      <c r="H204" s="7"/>
      <c r="I204" s="18">
        <v>6.3</v>
      </c>
      <c r="J204" s="19">
        <f t="shared" si="12"/>
        <v>6.194</v>
      </c>
      <c r="K204" s="19">
        <f t="shared" si="13"/>
        <v>5.9820000000000002</v>
      </c>
      <c r="L204" s="19">
        <f t="shared" si="14"/>
        <v>3.6500000000000004</v>
      </c>
      <c r="M204" s="19">
        <f t="shared" si="15"/>
        <v>-1.8620000000000001</v>
      </c>
      <c r="N204" s="7"/>
      <c r="O204" s="13"/>
    </row>
    <row r="205" spans="1:15" ht="18.75">
      <c r="A205" s="17" t="s">
        <v>34</v>
      </c>
      <c r="B205" s="23">
        <v>20</v>
      </c>
      <c r="C205" s="24">
        <v>7.9</v>
      </c>
      <c r="D205" s="21">
        <v>4.4000000000000004</v>
      </c>
      <c r="E205" s="21">
        <v>6.2</v>
      </c>
      <c r="F205" s="21"/>
      <c r="G205" s="7"/>
      <c r="H205" s="7"/>
      <c r="I205" s="18">
        <v>6.2</v>
      </c>
      <c r="J205" s="19">
        <f t="shared" si="12"/>
        <v>6.0940000000000003</v>
      </c>
      <c r="K205" s="19">
        <f t="shared" si="13"/>
        <v>5.8820000000000006</v>
      </c>
      <c r="L205" s="19">
        <f t="shared" si="14"/>
        <v>3.5500000000000007</v>
      </c>
      <c r="M205" s="19">
        <f t="shared" si="15"/>
        <v>-1.9619999999999997</v>
      </c>
      <c r="N205" s="7"/>
      <c r="O205" s="13"/>
    </row>
    <row r="206" spans="1:15" ht="18.75">
      <c r="A206" s="17" t="s">
        <v>34</v>
      </c>
      <c r="B206" s="23">
        <v>21</v>
      </c>
      <c r="C206" s="24">
        <v>9.1999999999999993</v>
      </c>
      <c r="D206" s="21">
        <v>4.5</v>
      </c>
      <c r="E206" s="21">
        <v>6.9</v>
      </c>
      <c r="F206" s="21"/>
      <c r="G206" s="7"/>
      <c r="H206" s="7"/>
      <c r="I206" s="18">
        <v>6.9</v>
      </c>
      <c r="J206" s="19">
        <f t="shared" si="12"/>
        <v>6.7940000000000005</v>
      </c>
      <c r="K206" s="19">
        <f t="shared" si="13"/>
        <v>6.5820000000000007</v>
      </c>
      <c r="L206" s="19">
        <f t="shared" si="14"/>
        <v>4.2500000000000009</v>
      </c>
      <c r="M206" s="19">
        <f t="shared" si="15"/>
        <v>-1.2619999999999996</v>
      </c>
      <c r="N206" s="7"/>
      <c r="O206" s="13"/>
    </row>
    <row r="207" spans="1:15" ht="18.75">
      <c r="A207" s="17" t="s">
        <v>34</v>
      </c>
      <c r="B207" s="23">
        <v>22</v>
      </c>
      <c r="C207" s="24">
        <v>10.1</v>
      </c>
      <c r="D207" s="21">
        <v>3.4</v>
      </c>
      <c r="E207" s="21">
        <v>6.8</v>
      </c>
      <c r="F207" s="21"/>
      <c r="G207" s="7"/>
      <c r="H207" s="7"/>
      <c r="I207" s="18">
        <v>6.8</v>
      </c>
      <c r="J207" s="19">
        <f t="shared" si="12"/>
        <v>6.694</v>
      </c>
      <c r="K207" s="19">
        <f t="shared" si="13"/>
        <v>6.4820000000000002</v>
      </c>
      <c r="L207" s="19">
        <f t="shared" si="14"/>
        <v>4.1500000000000004</v>
      </c>
      <c r="M207" s="19">
        <f t="shared" si="15"/>
        <v>-1.3620000000000001</v>
      </c>
      <c r="N207" s="7"/>
      <c r="O207" s="13"/>
    </row>
    <row r="208" spans="1:15" ht="18.75">
      <c r="A208" s="17" t="s">
        <v>34</v>
      </c>
      <c r="B208" s="23">
        <v>23</v>
      </c>
      <c r="C208" s="24">
        <v>9.6999999999999993</v>
      </c>
      <c r="D208" s="21">
        <v>3.5</v>
      </c>
      <c r="E208" s="21">
        <v>6.6</v>
      </c>
      <c r="F208" s="21"/>
      <c r="G208" s="7"/>
      <c r="H208" s="7"/>
      <c r="I208" s="18">
        <v>6.6</v>
      </c>
      <c r="J208" s="19">
        <f t="shared" si="12"/>
        <v>6.4939999999999998</v>
      </c>
      <c r="K208" s="19">
        <f t="shared" si="13"/>
        <v>6.282</v>
      </c>
      <c r="L208" s="19">
        <f t="shared" si="14"/>
        <v>3.95</v>
      </c>
      <c r="M208" s="19">
        <f t="shared" si="15"/>
        <v>-1.5620000000000003</v>
      </c>
      <c r="N208" s="7"/>
      <c r="O208" s="13"/>
    </row>
    <row r="209" spans="1:15" ht="18.75">
      <c r="A209" s="17" t="s">
        <v>34</v>
      </c>
      <c r="B209" s="23">
        <v>24</v>
      </c>
      <c r="C209" s="24">
        <v>15.9</v>
      </c>
      <c r="D209" s="21">
        <v>4.8</v>
      </c>
      <c r="E209" s="21">
        <v>10.4</v>
      </c>
      <c r="F209" s="21"/>
      <c r="G209" s="7"/>
      <c r="H209" s="7"/>
      <c r="I209" s="18">
        <v>10.4</v>
      </c>
      <c r="J209" s="19">
        <f t="shared" si="12"/>
        <v>10.294</v>
      </c>
      <c r="K209" s="19">
        <f t="shared" si="13"/>
        <v>10.082000000000001</v>
      </c>
      <c r="L209" s="19">
        <f t="shared" si="14"/>
        <v>7.7500000000000009</v>
      </c>
      <c r="M209" s="19">
        <f t="shared" si="15"/>
        <v>2.2380000000000004</v>
      </c>
      <c r="N209" s="7"/>
      <c r="O209" s="13"/>
    </row>
    <row r="210" spans="1:15" ht="18.75">
      <c r="A210" s="17" t="s">
        <v>34</v>
      </c>
      <c r="B210" s="23">
        <v>25</v>
      </c>
      <c r="C210" s="24">
        <v>15</v>
      </c>
      <c r="D210" s="21">
        <v>8.3000000000000007</v>
      </c>
      <c r="E210" s="21">
        <v>11.7</v>
      </c>
      <c r="F210" s="21"/>
      <c r="G210" s="7"/>
      <c r="H210" s="7"/>
      <c r="I210" s="18">
        <v>11.7</v>
      </c>
      <c r="J210" s="19">
        <f t="shared" si="12"/>
        <v>11.593999999999999</v>
      </c>
      <c r="K210" s="19">
        <f t="shared" si="13"/>
        <v>11.382</v>
      </c>
      <c r="L210" s="19">
        <f t="shared" si="14"/>
        <v>9.0500000000000007</v>
      </c>
      <c r="M210" s="19">
        <f t="shared" si="15"/>
        <v>3.5380000000000003</v>
      </c>
      <c r="N210" s="7"/>
      <c r="O210" s="13"/>
    </row>
    <row r="211" spans="1:15" ht="18.75">
      <c r="A211" s="17" t="s">
        <v>34</v>
      </c>
      <c r="B211" s="23">
        <v>26</v>
      </c>
      <c r="C211" s="24">
        <v>15.2</v>
      </c>
      <c r="D211" s="21">
        <v>7.6</v>
      </c>
      <c r="E211" s="21">
        <v>11.4</v>
      </c>
      <c r="F211" s="21"/>
      <c r="G211" s="7"/>
      <c r="H211" s="7"/>
      <c r="I211" s="18">
        <v>11.4</v>
      </c>
      <c r="J211" s="19">
        <f t="shared" si="12"/>
        <v>11.294</v>
      </c>
      <c r="K211" s="19">
        <f t="shared" si="13"/>
        <v>11.082000000000001</v>
      </c>
      <c r="L211" s="19">
        <f t="shared" si="14"/>
        <v>8.75</v>
      </c>
      <c r="M211" s="19">
        <f t="shared" si="15"/>
        <v>3.2379999999999995</v>
      </c>
      <c r="N211" s="7"/>
      <c r="O211" s="13"/>
    </row>
    <row r="212" spans="1:15" ht="18.75">
      <c r="A212" s="17" t="s">
        <v>34</v>
      </c>
      <c r="B212" s="23">
        <v>27</v>
      </c>
      <c r="C212" s="24">
        <v>10.7</v>
      </c>
      <c r="D212" s="21">
        <v>5.3</v>
      </c>
      <c r="E212" s="21">
        <v>8</v>
      </c>
      <c r="F212" s="21"/>
      <c r="G212" s="7"/>
      <c r="H212" s="7"/>
      <c r="I212" s="18">
        <v>8</v>
      </c>
      <c r="J212" s="19">
        <f t="shared" si="12"/>
        <v>7.8940000000000001</v>
      </c>
      <c r="K212" s="19">
        <f t="shared" si="13"/>
        <v>7.6820000000000004</v>
      </c>
      <c r="L212" s="19">
        <f t="shared" si="14"/>
        <v>5.3500000000000005</v>
      </c>
      <c r="M212" s="19">
        <f t="shared" si="15"/>
        <v>-0.16199999999999992</v>
      </c>
      <c r="N212" s="7"/>
      <c r="O212" s="13"/>
    </row>
    <row r="213" spans="1:15" ht="18.75">
      <c r="A213" s="17" t="s">
        <v>34</v>
      </c>
      <c r="B213" s="23">
        <v>28</v>
      </c>
      <c r="C213" s="24">
        <v>9.6</v>
      </c>
      <c r="D213" s="21">
        <v>4.8</v>
      </c>
      <c r="E213" s="21">
        <v>7.2</v>
      </c>
      <c r="F213" s="21"/>
      <c r="G213" s="7"/>
      <c r="H213" s="7"/>
      <c r="I213" s="18">
        <v>7.2</v>
      </c>
      <c r="J213" s="19">
        <f t="shared" si="12"/>
        <v>7.0940000000000003</v>
      </c>
      <c r="K213" s="19">
        <f t="shared" si="13"/>
        <v>6.8820000000000006</v>
      </c>
      <c r="L213" s="19">
        <f t="shared" si="14"/>
        <v>4.5500000000000007</v>
      </c>
      <c r="M213" s="19">
        <f t="shared" si="15"/>
        <v>-0.96199999999999974</v>
      </c>
      <c r="N213" s="7"/>
      <c r="O213" s="13"/>
    </row>
    <row r="214" spans="1:15" ht="18.75">
      <c r="A214" s="17" t="s">
        <v>34</v>
      </c>
      <c r="B214" s="23">
        <v>29</v>
      </c>
      <c r="C214" s="24">
        <v>14.4</v>
      </c>
      <c r="D214" s="21">
        <v>4.5999999999999996</v>
      </c>
      <c r="E214" s="21">
        <v>9.5</v>
      </c>
      <c r="F214" s="21"/>
      <c r="G214" s="7"/>
      <c r="H214" s="7"/>
      <c r="I214" s="18">
        <v>9.5</v>
      </c>
      <c r="J214" s="19">
        <f t="shared" si="12"/>
        <v>9.3940000000000001</v>
      </c>
      <c r="K214" s="19">
        <f t="shared" si="13"/>
        <v>9.1820000000000004</v>
      </c>
      <c r="L214" s="19">
        <f t="shared" si="14"/>
        <v>6.8500000000000005</v>
      </c>
      <c r="M214" s="19">
        <f t="shared" si="15"/>
        <v>1.3380000000000001</v>
      </c>
      <c r="N214" s="7"/>
      <c r="O214" s="13"/>
    </row>
    <row r="215" spans="1:15" ht="18.75">
      <c r="A215" s="17" t="s">
        <v>34</v>
      </c>
      <c r="B215" s="23">
        <v>30</v>
      </c>
      <c r="C215" s="24">
        <v>14.3</v>
      </c>
      <c r="D215" s="21">
        <v>6.2</v>
      </c>
      <c r="E215" s="21">
        <v>10.199999999999999</v>
      </c>
      <c r="F215" s="21"/>
      <c r="G215" s="7"/>
      <c r="H215" s="7"/>
      <c r="I215" s="18">
        <v>10.199999999999999</v>
      </c>
      <c r="J215" s="19">
        <f t="shared" si="12"/>
        <v>10.093999999999999</v>
      </c>
      <c r="K215" s="19">
        <f t="shared" si="13"/>
        <v>9.8819999999999997</v>
      </c>
      <c r="L215" s="19">
        <f t="shared" si="14"/>
        <v>7.55</v>
      </c>
      <c r="M215" s="19">
        <f t="shared" si="15"/>
        <v>2.0379999999999994</v>
      </c>
      <c r="N215" s="7"/>
      <c r="O215" s="13"/>
    </row>
    <row r="216" spans="1:15" ht="18.75">
      <c r="A216" s="17" t="s">
        <v>34</v>
      </c>
      <c r="B216" s="23">
        <v>31</v>
      </c>
      <c r="C216" s="24">
        <v>8.5</v>
      </c>
      <c r="D216" s="21">
        <v>5.6</v>
      </c>
      <c r="E216" s="21">
        <v>7.1</v>
      </c>
      <c r="F216" s="21"/>
      <c r="G216" s="7"/>
      <c r="H216" s="7"/>
      <c r="I216" s="18">
        <v>7.1</v>
      </c>
      <c r="J216" s="19">
        <f t="shared" si="12"/>
        <v>6.9939999999999998</v>
      </c>
      <c r="K216" s="19">
        <f t="shared" si="13"/>
        <v>6.782</v>
      </c>
      <c r="L216" s="19">
        <f t="shared" si="14"/>
        <v>4.45</v>
      </c>
      <c r="M216" s="19">
        <f t="shared" si="15"/>
        <v>-1.0620000000000003</v>
      </c>
      <c r="N216" s="7"/>
      <c r="O216" s="13"/>
    </row>
    <row r="217" spans="1:15" ht="18.75">
      <c r="A217" s="17" t="s">
        <v>35</v>
      </c>
      <c r="B217" s="23">
        <v>1</v>
      </c>
      <c r="C217" s="24">
        <v>12.7</v>
      </c>
      <c r="D217" s="21">
        <v>5.6</v>
      </c>
      <c r="E217" s="21">
        <v>9.1</v>
      </c>
      <c r="F217" s="21"/>
      <c r="G217" s="7"/>
      <c r="H217" s="7"/>
      <c r="I217" s="18">
        <v>9.1</v>
      </c>
      <c r="J217" s="19">
        <f t="shared" si="12"/>
        <v>8.9939999999999998</v>
      </c>
      <c r="K217" s="19">
        <f t="shared" si="13"/>
        <v>8.782</v>
      </c>
      <c r="L217" s="19">
        <f t="shared" si="14"/>
        <v>6.45</v>
      </c>
      <c r="M217" s="19">
        <f t="shared" si="15"/>
        <v>0.93799999999999972</v>
      </c>
      <c r="N217" s="7"/>
      <c r="O217" s="13"/>
    </row>
    <row r="218" spans="1:15" ht="18.75">
      <c r="A218" s="17" t="s">
        <v>35</v>
      </c>
      <c r="B218" s="23">
        <v>2</v>
      </c>
      <c r="C218" s="24">
        <v>11.8</v>
      </c>
      <c r="D218" s="21">
        <v>5.7</v>
      </c>
      <c r="E218" s="21">
        <v>8.8000000000000007</v>
      </c>
      <c r="F218" s="21"/>
      <c r="G218" s="7"/>
      <c r="H218" s="7"/>
      <c r="I218" s="18">
        <v>8.8000000000000007</v>
      </c>
      <c r="J218" s="19">
        <f t="shared" si="12"/>
        <v>8.6940000000000008</v>
      </c>
      <c r="K218" s="19">
        <f t="shared" si="13"/>
        <v>8.4820000000000011</v>
      </c>
      <c r="L218" s="19">
        <f t="shared" si="14"/>
        <v>6.1500000000000012</v>
      </c>
      <c r="M218" s="19">
        <f t="shared" si="15"/>
        <v>0.63800000000000079</v>
      </c>
      <c r="N218" s="7"/>
      <c r="O218" s="13"/>
    </row>
    <row r="219" spans="1:15" ht="18.75">
      <c r="A219" s="17" t="s">
        <v>35</v>
      </c>
      <c r="B219" s="23">
        <v>3</v>
      </c>
      <c r="C219" s="24">
        <v>6.3</v>
      </c>
      <c r="D219" s="21">
        <v>3.4</v>
      </c>
      <c r="E219" s="21">
        <v>4.9000000000000004</v>
      </c>
      <c r="F219" s="21"/>
      <c r="G219" s="7"/>
      <c r="H219" s="7"/>
      <c r="I219" s="18">
        <v>4.9000000000000004</v>
      </c>
      <c r="J219" s="19">
        <f t="shared" si="12"/>
        <v>4.7940000000000005</v>
      </c>
      <c r="K219" s="19">
        <f t="shared" si="13"/>
        <v>4.5820000000000007</v>
      </c>
      <c r="L219" s="19">
        <f t="shared" si="14"/>
        <v>2.2500000000000009</v>
      </c>
      <c r="M219" s="19">
        <f t="shared" si="15"/>
        <v>-3.2619999999999996</v>
      </c>
      <c r="N219" s="7"/>
      <c r="O219" s="13"/>
    </row>
    <row r="220" spans="1:15" ht="18.75">
      <c r="A220" s="17" t="s">
        <v>35</v>
      </c>
      <c r="B220" s="23">
        <v>4</v>
      </c>
      <c r="C220" s="24">
        <v>9.4</v>
      </c>
      <c r="D220" s="21">
        <v>4</v>
      </c>
      <c r="E220" s="21">
        <v>6.7</v>
      </c>
      <c r="F220" s="21"/>
      <c r="G220" s="7"/>
      <c r="H220" s="7"/>
      <c r="I220" s="18">
        <v>6.7</v>
      </c>
      <c r="J220" s="19">
        <f t="shared" si="12"/>
        <v>6.5940000000000003</v>
      </c>
      <c r="K220" s="19">
        <f t="shared" si="13"/>
        <v>6.3820000000000006</v>
      </c>
      <c r="L220" s="19">
        <f t="shared" si="14"/>
        <v>4.0500000000000007</v>
      </c>
      <c r="M220" s="19">
        <f t="shared" si="15"/>
        <v>-1.4619999999999997</v>
      </c>
      <c r="N220" s="7"/>
      <c r="O220" s="13"/>
    </row>
    <row r="221" spans="1:15" ht="18.75">
      <c r="A221" s="17" t="s">
        <v>35</v>
      </c>
      <c r="B221" s="23">
        <v>5</v>
      </c>
      <c r="C221" s="24">
        <v>8.5</v>
      </c>
      <c r="D221" s="21">
        <v>3</v>
      </c>
      <c r="E221" s="21">
        <v>5.8</v>
      </c>
      <c r="F221" s="21"/>
      <c r="G221" s="7"/>
      <c r="H221" s="7"/>
      <c r="I221" s="18">
        <v>5.8</v>
      </c>
      <c r="J221" s="19">
        <f t="shared" si="12"/>
        <v>5.694</v>
      </c>
      <c r="K221" s="19">
        <f t="shared" si="13"/>
        <v>5.4820000000000002</v>
      </c>
      <c r="L221" s="19">
        <f t="shared" si="14"/>
        <v>3.1500000000000004</v>
      </c>
      <c r="M221" s="19">
        <f t="shared" si="15"/>
        <v>-2.3620000000000001</v>
      </c>
      <c r="N221" s="7"/>
      <c r="O221" s="13"/>
    </row>
    <row r="222" spans="1:15" ht="18.75">
      <c r="A222" s="17" t="s">
        <v>35</v>
      </c>
      <c r="B222" s="23">
        <v>6</v>
      </c>
      <c r="C222" s="24">
        <v>6.2</v>
      </c>
      <c r="D222" s="21">
        <v>2.5</v>
      </c>
      <c r="E222" s="21">
        <v>4.3</v>
      </c>
      <c r="F222" s="21"/>
      <c r="G222" s="7"/>
      <c r="H222" s="7"/>
      <c r="I222" s="18">
        <v>4.3</v>
      </c>
      <c r="J222" s="19">
        <f t="shared" si="12"/>
        <v>4.194</v>
      </c>
      <c r="K222" s="19">
        <f t="shared" si="13"/>
        <v>3.9819999999999998</v>
      </c>
      <c r="L222" s="19">
        <f t="shared" si="14"/>
        <v>1.65</v>
      </c>
      <c r="M222" s="19">
        <f t="shared" si="15"/>
        <v>-3.8620000000000005</v>
      </c>
      <c r="N222" s="7"/>
      <c r="O222" s="13"/>
    </row>
    <row r="223" spans="1:15" ht="18.75">
      <c r="A223" s="17" t="s">
        <v>35</v>
      </c>
      <c r="B223" s="23">
        <v>7</v>
      </c>
      <c r="C223" s="24">
        <v>6</v>
      </c>
      <c r="D223" s="21">
        <v>1.9</v>
      </c>
      <c r="E223" s="21">
        <v>4</v>
      </c>
      <c r="F223" s="21"/>
      <c r="G223" s="7"/>
      <c r="H223" s="7"/>
      <c r="I223" s="18">
        <v>4</v>
      </c>
      <c r="J223" s="19">
        <f t="shared" si="12"/>
        <v>3.8940000000000001</v>
      </c>
      <c r="K223" s="19">
        <f t="shared" si="13"/>
        <v>3.6819999999999999</v>
      </c>
      <c r="L223" s="19">
        <f t="shared" si="14"/>
        <v>1.35</v>
      </c>
      <c r="M223" s="19">
        <f t="shared" si="15"/>
        <v>-4.1620000000000008</v>
      </c>
      <c r="N223" s="7"/>
      <c r="O223" s="13"/>
    </row>
    <row r="224" spans="1:15" ht="18.75">
      <c r="A224" s="17" t="s">
        <v>35</v>
      </c>
      <c r="B224" s="23">
        <v>8</v>
      </c>
      <c r="C224" s="24">
        <v>6.9</v>
      </c>
      <c r="D224" s="21">
        <v>2</v>
      </c>
      <c r="E224" s="21">
        <v>4.4000000000000004</v>
      </c>
      <c r="F224" s="21"/>
      <c r="G224" s="7"/>
      <c r="H224" s="7"/>
      <c r="I224" s="18">
        <v>4.4000000000000004</v>
      </c>
      <c r="J224" s="19">
        <f t="shared" si="12"/>
        <v>4.2940000000000005</v>
      </c>
      <c r="K224" s="19">
        <f t="shared" si="13"/>
        <v>4.0820000000000007</v>
      </c>
      <c r="L224" s="19">
        <f t="shared" si="14"/>
        <v>1.7500000000000009</v>
      </c>
      <c r="M224" s="19">
        <f t="shared" si="15"/>
        <v>-3.7619999999999996</v>
      </c>
      <c r="N224" s="7"/>
      <c r="O224" s="13"/>
    </row>
    <row r="225" spans="1:15" ht="18.75">
      <c r="A225" s="17" t="s">
        <v>35</v>
      </c>
      <c r="B225" s="23">
        <v>9</v>
      </c>
      <c r="C225" s="24">
        <v>10.4</v>
      </c>
      <c r="D225" s="21">
        <v>3.2</v>
      </c>
      <c r="E225" s="21">
        <v>6.8</v>
      </c>
      <c r="F225" s="21"/>
      <c r="G225" s="7"/>
      <c r="H225" s="7"/>
      <c r="I225" s="18">
        <v>6.8</v>
      </c>
      <c r="J225" s="19">
        <f t="shared" si="12"/>
        <v>6.694</v>
      </c>
      <c r="K225" s="19">
        <f t="shared" si="13"/>
        <v>6.4820000000000002</v>
      </c>
      <c r="L225" s="19">
        <f t="shared" si="14"/>
        <v>4.1500000000000004</v>
      </c>
      <c r="M225" s="19">
        <f t="shared" si="15"/>
        <v>-1.3620000000000001</v>
      </c>
      <c r="N225" s="7"/>
      <c r="O225" s="13"/>
    </row>
    <row r="226" spans="1:15" ht="18.75">
      <c r="A226" s="17" t="s">
        <v>35</v>
      </c>
      <c r="B226" s="23">
        <v>10</v>
      </c>
      <c r="C226" s="24">
        <v>11.6</v>
      </c>
      <c r="D226" s="21">
        <v>5.0999999999999996</v>
      </c>
      <c r="E226" s="21">
        <v>8.4</v>
      </c>
      <c r="F226" s="21"/>
      <c r="G226" s="7"/>
      <c r="H226" s="7"/>
      <c r="I226" s="18">
        <v>8.4</v>
      </c>
      <c r="J226" s="19">
        <f t="shared" si="12"/>
        <v>8.2940000000000005</v>
      </c>
      <c r="K226" s="19">
        <f t="shared" si="13"/>
        <v>8.0820000000000007</v>
      </c>
      <c r="L226" s="19">
        <f t="shared" si="14"/>
        <v>5.7500000000000009</v>
      </c>
      <c r="M226" s="19">
        <f t="shared" si="15"/>
        <v>0.23800000000000043</v>
      </c>
      <c r="N226" s="7"/>
      <c r="O226" s="13"/>
    </row>
    <row r="227" spans="1:15" ht="18.75">
      <c r="A227" s="17" t="s">
        <v>35</v>
      </c>
      <c r="B227" s="23">
        <v>11</v>
      </c>
      <c r="C227" s="24">
        <v>9.1999999999999993</v>
      </c>
      <c r="D227" s="21">
        <v>4.9000000000000004</v>
      </c>
      <c r="E227" s="21">
        <v>7.1</v>
      </c>
      <c r="F227" s="21"/>
      <c r="G227" s="7"/>
      <c r="H227" s="7"/>
      <c r="I227" s="18">
        <v>7.1</v>
      </c>
      <c r="J227" s="19">
        <f t="shared" si="12"/>
        <v>6.9939999999999998</v>
      </c>
      <c r="K227" s="19">
        <f t="shared" si="13"/>
        <v>6.782</v>
      </c>
      <c r="L227" s="19">
        <f t="shared" si="14"/>
        <v>4.45</v>
      </c>
      <c r="M227" s="19">
        <f t="shared" si="15"/>
        <v>-1.0620000000000003</v>
      </c>
      <c r="N227" s="7"/>
      <c r="O227" s="13"/>
    </row>
    <row r="228" spans="1:15" ht="18.75">
      <c r="A228" s="17" t="s">
        <v>35</v>
      </c>
      <c r="B228" s="23">
        <v>12</v>
      </c>
      <c r="C228" s="24">
        <v>6.7</v>
      </c>
      <c r="D228" s="21">
        <v>3.9</v>
      </c>
      <c r="E228" s="21">
        <v>5.3</v>
      </c>
      <c r="F228" s="21"/>
      <c r="G228" s="7"/>
      <c r="H228" s="7"/>
      <c r="I228" s="18">
        <v>5.3</v>
      </c>
      <c r="J228" s="19">
        <f t="shared" si="12"/>
        <v>5.194</v>
      </c>
      <c r="K228" s="19">
        <f t="shared" si="13"/>
        <v>4.9820000000000002</v>
      </c>
      <c r="L228" s="19">
        <f t="shared" si="14"/>
        <v>2.6500000000000004</v>
      </c>
      <c r="M228" s="19">
        <f t="shared" si="15"/>
        <v>-2.8620000000000001</v>
      </c>
      <c r="N228" s="7"/>
      <c r="O228" s="13"/>
    </row>
    <row r="229" spans="1:15" ht="18.75">
      <c r="A229" s="17" t="s">
        <v>35</v>
      </c>
      <c r="B229" s="23">
        <v>13</v>
      </c>
      <c r="C229" s="24">
        <v>5.7</v>
      </c>
      <c r="D229" s="21">
        <v>2.9</v>
      </c>
      <c r="E229" s="21">
        <v>4.3</v>
      </c>
      <c r="F229" s="21"/>
      <c r="G229" s="7"/>
      <c r="H229" s="7"/>
      <c r="I229" s="18">
        <v>4.3</v>
      </c>
      <c r="J229" s="19">
        <f t="shared" si="12"/>
        <v>4.194</v>
      </c>
      <c r="K229" s="19">
        <f t="shared" si="13"/>
        <v>3.9819999999999998</v>
      </c>
      <c r="L229" s="19">
        <f t="shared" si="14"/>
        <v>1.65</v>
      </c>
      <c r="M229" s="19">
        <f t="shared" si="15"/>
        <v>-3.8620000000000005</v>
      </c>
      <c r="N229" s="7"/>
      <c r="O229" s="13"/>
    </row>
    <row r="230" spans="1:15" ht="18.75">
      <c r="A230" s="17" t="s">
        <v>35</v>
      </c>
      <c r="B230" s="23">
        <v>14</v>
      </c>
      <c r="C230" s="24">
        <v>6.1</v>
      </c>
      <c r="D230" s="21">
        <v>2.2000000000000002</v>
      </c>
      <c r="E230" s="21">
        <v>4.0999999999999996</v>
      </c>
      <c r="F230" s="21"/>
      <c r="G230" s="7"/>
      <c r="H230" s="7"/>
      <c r="I230" s="18">
        <v>4.0999999999999996</v>
      </c>
      <c r="J230" s="19">
        <f t="shared" si="12"/>
        <v>3.9939999999999998</v>
      </c>
      <c r="K230" s="19">
        <f t="shared" si="13"/>
        <v>3.7819999999999996</v>
      </c>
      <c r="L230" s="19">
        <f t="shared" si="14"/>
        <v>1.4499999999999997</v>
      </c>
      <c r="M230" s="19">
        <f t="shared" si="15"/>
        <v>-4.0620000000000012</v>
      </c>
      <c r="N230" s="7"/>
      <c r="O230" s="13"/>
    </row>
    <row r="231" spans="1:15" ht="18.75">
      <c r="A231" s="17" t="s">
        <v>35</v>
      </c>
      <c r="B231" s="23">
        <v>15</v>
      </c>
      <c r="C231" s="24">
        <v>7.9</v>
      </c>
      <c r="D231" s="21">
        <v>2.6</v>
      </c>
      <c r="E231" s="21">
        <v>5.3</v>
      </c>
      <c r="F231" s="21"/>
      <c r="G231" s="7"/>
      <c r="H231" s="7"/>
      <c r="I231" s="18">
        <v>5.3</v>
      </c>
      <c r="J231" s="19">
        <f t="shared" si="12"/>
        <v>5.194</v>
      </c>
      <c r="K231" s="19">
        <f t="shared" si="13"/>
        <v>4.9820000000000002</v>
      </c>
      <c r="L231" s="19">
        <f t="shared" si="14"/>
        <v>2.6500000000000004</v>
      </c>
      <c r="M231" s="19">
        <f t="shared" si="15"/>
        <v>-2.8620000000000001</v>
      </c>
      <c r="N231" s="7"/>
      <c r="O231" s="13"/>
    </row>
    <row r="232" spans="1:15" ht="18.75">
      <c r="A232" s="17" t="s">
        <v>35</v>
      </c>
      <c r="B232" s="23">
        <v>16</v>
      </c>
      <c r="C232" s="24">
        <v>11.7</v>
      </c>
      <c r="D232" s="21">
        <v>3.3</v>
      </c>
      <c r="E232" s="21">
        <v>7.5</v>
      </c>
      <c r="F232" s="21"/>
      <c r="G232" s="7"/>
      <c r="H232" s="7"/>
      <c r="I232" s="18">
        <v>7.5</v>
      </c>
      <c r="J232" s="19">
        <f t="shared" si="12"/>
        <v>7.3940000000000001</v>
      </c>
      <c r="K232" s="19">
        <f t="shared" si="13"/>
        <v>7.1820000000000004</v>
      </c>
      <c r="L232" s="19">
        <f t="shared" si="14"/>
        <v>4.8500000000000005</v>
      </c>
      <c r="M232" s="19">
        <f t="shared" si="15"/>
        <v>-0.66199999999999992</v>
      </c>
      <c r="N232" s="7"/>
      <c r="O232" s="13"/>
    </row>
    <row r="233" spans="1:15" ht="18.75">
      <c r="A233" s="17" t="s">
        <v>35</v>
      </c>
      <c r="B233" s="23">
        <v>17</v>
      </c>
      <c r="C233" s="24">
        <v>10.8</v>
      </c>
      <c r="D233" s="21">
        <v>4.4000000000000004</v>
      </c>
      <c r="E233" s="21">
        <v>7.6</v>
      </c>
      <c r="F233" s="21"/>
      <c r="G233" s="7"/>
      <c r="H233" s="7"/>
      <c r="I233" s="18">
        <v>7.6</v>
      </c>
      <c r="J233" s="19">
        <f t="shared" si="12"/>
        <v>7.4939999999999998</v>
      </c>
      <c r="K233" s="19">
        <f t="shared" si="13"/>
        <v>7.282</v>
      </c>
      <c r="L233" s="19">
        <f t="shared" si="14"/>
        <v>4.95</v>
      </c>
      <c r="M233" s="19">
        <f t="shared" si="15"/>
        <v>-0.56200000000000028</v>
      </c>
      <c r="N233" s="7"/>
      <c r="O233" s="13"/>
    </row>
    <row r="234" spans="1:15" ht="18.75">
      <c r="A234" s="17" t="s">
        <v>35</v>
      </c>
      <c r="B234" s="23">
        <v>18</v>
      </c>
      <c r="C234" s="24">
        <v>8.8000000000000007</v>
      </c>
      <c r="D234" s="21">
        <v>4.5</v>
      </c>
      <c r="E234" s="21">
        <v>6.6</v>
      </c>
      <c r="F234" s="21"/>
      <c r="G234" s="7"/>
      <c r="H234" s="7"/>
      <c r="I234" s="18">
        <v>6.6</v>
      </c>
      <c r="J234" s="19">
        <f t="shared" si="12"/>
        <v>6.4939999999999998</v>
      </c>
      <c r="K234" s="19">
        <f t="shared" si="13"/>
        <v>6.282</v>
      </c>
      <c r="L234" s="19">
        <f t="shared" si="14"/>
        <v>3.95</v>
      </c>
      <c r="M234" s="19">
        <f t="shared" si="15"/>
        <v>-1.5620000000000003</v>
      </c>
      <c r="N234" s="7"/>
      <c r="O234" s="13"/>
    </row>
    <row r="235" spans="1:15" ht="18.75">
      <c r="A235" s="17" t="s">
        <v>35</v>
      </c>
      <c r="B235" s="23">
        <v>19</v>
      </c>
      <c r="C235" s="24">
        <v>7.7</v>
      </c>
      <c r="D235" s="21">
        <v>4.5</v>
      </c>
      <c r="E235" s="21">
        <v>6.1</v>
      </c>
      <c r="F235" s="21"/>
      <c r="G235" s="7"/>
      <c r="H235" s="7"/>
      <c r="I235" s="18">
        <v>6.1</v>
      </c>
      <c r="J235" s="19">
        <f t="shared" si="12"/>
        <v>5.9939999999999998</v>
      </c>
      <c r="K235" s="19">
        <f t="shared" si="13"/>
        <v>5.782</v>
      </c>
      <c r="L235" s="19">
        <f t="shared" si="14"/>
        <v>3.45</v>
      </c>
      <c r="M235" s="19">
        <f t="shared" si="15"/>
        <v>-2.0620000000000003</v>
      </c>
      <c r="N235" s="7"/>
      <c r="O235" s="13"/>
    </row>
    <row r="236" spans="1:15" ht="15.75">
      <c r="A236" s="17" t="s">
        <v>35</v>
      </c>
      <c r="B236" s="23">
        <v>20</v>
      </c>
      <c r="C236" s="25" t="s">
        <v>47</v>
      </c>
      <c r="D236" s="25" t="s">
        <v>47</v>
      </c>
      <c r="E236" s="25" t="s">
        <v>47</v>
      </c>
      <c r="F236" s="20"/>
      <c r="G236" s="15"/>
      <c r="H236" s="26" t="s">
        <v>47</v>
      </c>
      <c r="J236" s="19"/>
      <c r="K236" s="19"/>
      <c r="L236" s="19"/>
      <c r="M236" s="19"/>
      <c r="N236" s="15"/>
      <c r="O236" s="13"/>
    </row>
    <row r="237" spans="1:15" ht="18.75">
      <c r="A237" s="17" t="s">
        <v>35</v>
      </c>
      <c r="B237" s="23">
        <v>21</v>
      </c>
      <c r="C237" s="24">
        <v>5.9</v>
      </c>
      <c r="D237" s="21">
        <v>4</v>
      </c>
      <c r="E237" s="21">
        <v>4.9000000000000004</v>
      </c>
      <c r="F237" s="21"/>
      <c r="G237" s="7"/>
      <c r="H237" s="7"/>
      <c r="I237" s="18">
        <v>4.9000000000000004</v>
      </c>
      <c r="J237" s="19">
        <f t="shared" si="12"/>
        <v>4.7940000000000005</v>
      </c>
      <c r="K237" s="19">
        <f t="shared" si="13"/>
        <v>4.5820000000000007</v>
      </c>
      <c r="L237" s="19">
        <f t="shared" si="14"/>
        <v>2.2500000000000009</v>
      </c>
      <c r="M237" s="19">
        <f t="shared" si="15"/>
        <v>-3.2619999999999996</v>
      </c>
      <c r="N237" s="7"/>
      <c r="O237" s="13"/>
    </row>
    <row r="238" spans="1:15" ht="18.75">
      <c r="A238" s="17" t="s">
        <v>35</v>
      </c>
      <c r="B238" s="23">
        <v>22</v>
      </c>
      <c r="C238" s="24">
        <v>4.9000000000000004</v>
      </c>
      <c r="D238" s="21">
        <v>3.5</v>
      </c>
      <c r="E238" s="21">
        <v>4.2</v>
      </c>
      <c r="F238" s="21"/>
      <c r="G238" s="7"/>
      <c r="H238" s="7"/>
      <c r="I238" s="18">
        <v>4.2</v>
      </c>
      <c r="J238" s="19">
        <f t="shared" si="12"/>
        <v>4.0940000000000003</v>
      </c>
      <c r="K238" s="19">
        <f t="shared" si="13"/>
        <v>3.8820000000000001</v>
      </c>
      <c r="L238" s="19">
        <f t="shared" si="14"/>
        <v>1.5500000000000003</v>
      </c>
      <c r="M238" s="19">
        <f t="shared" si="15"/>
        <v>-3.9620000000000002</v>
      </c>
      <c r="N238" s="7"/>
      <c r="O238" s="13"/>
    </row>
    <row r="239" spans="1:15" ht="18.75">
      <c r="A239" s="17" t="s">
        <v>35</v>
      </c>
      <c r="B239" s="23">
        <v>23</v>
      </c>
      <c r="C239" s="24">
        <v>4.5</v>
      </c>
      <c r="D239" s="21">
        <v>1.2</v>
      </c>
      <c r="E239" s="21">
        <v>2.8</v>
      </c>
      <c r="F239" s="21"/>
      <c r="G239" s="7"/>
      <c r="H239" s="7"/>
      <c r="I239" s="18">
        <v>2.8</v>
      </c>
      <c r="J239" s="19">
        <f t="shared" si="12"/>
        <v>2.694</v>
      </c>
      <c r="K239" s="19">
        <f t="shared" si="13"/>
        <v>2.4819999999999998</v>
      </c>
      <c r="L239" s="19">
        <f t="shared" si="14"/>
        <v>0.14999999999999991</v>
      </c>
      <c r="M239" s="19">
        <f t="shared" si="15"/>
        <v>-5.3620000000000001</v>
      </c>
      <c r="N239" s="7"/>
      <c r="O239" s="13"/>
    </row>
    <row r="240" spans="1:15" ht="18.75">
      <c r="A240" s="17" t="s">
        <v>35</v>
      </c>
      <c r="B240" s="23">
        <v>24</v>
      </c>
      <c r="C240" s="24">
        <v>5.7</v>
      </c>
      <c r="D240" s="21">
        <v>2.2999999999999998</v>
      </c>
      <c r="E240" s="21">
        <v>4</v>
      </c>
      <c r="F240" s="21"/>
      <c r="G240" s="7"/>
      <c r="H240" s="7"/>
      <c r="I240" s="18">
        <v>4</v>
      </c>
      <c r="J240" s="19">
        <f t="shared" si="12"/>
        <v>3.8940000000000001</v>
      </c>
      <c r="K240" s="19">
        <f t="shared" si="13"/>
        <v>3.6819999999999999</v>
      </c>
      <c r="L240" s="19">
        <f t="shared" si="14"/>
        <v>1.35</v>
      </c>
      <c r="M240" s="19">
        <f t="shared" si="15"/>
        <v>-4.1620000000000008</v>
      </c>
      <c r="N240" s="7"/>
      <c r="O240" s="13"/>
    </row>
    <row r="241" spans="1:15" ht="18.75">
      <c r="A241" s="17" t="s">
        <v>35</v>
      </c>
      <c r="B241" s="23">
        <v>25</v>
      </c>
      <c r="C241" s="24">
        <v>10.199999999999999</v>
      </c>
      <c r="D241" s="21">
        <v>5.0999999999999996</v>
      </c>
      <c r="E241" s="21">
        <v>7.7</v>
      </c>
      <c r="F241" s="21"/>
      <c r="G241" s="7"/>
      <c r="H241" s="7"/>
      <c r="I241" s="18">
        <v>7.7</v>
      </c>
      <c r="J241" s="19">
        <f t="shared" si="12"/>
        <v>7.5940000000000003</v>
      </c>
      <c r="K241" s="19">
        <f t="shared" si="13"/>
        <v>7.3820000000000006</v>
      </c>
      <c r="L241" s="19">
        <f t="shared" si="14"/>
        <v>5.0500000000000007</v>
      </c>
      <c r="M241" s="19">
        <f t="shared" si="15"/>
        <v>-0.46199999999999974</v>
      </c>
      <c r="N241" s="7"/>
      <c r="O241" s="13"/>
    </row>
    <row r="242" spans="1:15" ht="18.75">
      <c r="A242" s="17" t="s">
        <v>35</v>
      </c>
      <c r="B242" s="23">
        <v>26</v>
      </c>
      <c r="C242" s="24">
        <v>10.1</v>
      </c>
      <c r="D242" s="21">
        <v>6.5</v>
      </c>
      <c r="E242" s="21">
        <v>8.3000000000000007</v>
      </c>
      <c r="F242" s="21"/>
      <c r="G242" s="7"/>
      <c r="H242" s="7"/>
      <c r="I242" s="18">
        <v>8.3000000000000007</v>
      </c>
      <c r="J242" s="19">
        <f t="shared" si="12"/>
        <v>8.1940000000000008</v>
      </c>
      <c r="K242" s="19">
        <f t="shared" si="13"/>
        <v>7.9820000000000011</v>
      </c>
      <c r="L242" s="19">
        <f t="shared" si="14"/>
        <v>5.6500000000000012</v>
      </c>
      <c r="M242" s="19">
        <f t="shared" si="15"/>
        <v>0.13800000000000079</v>
      </c>
      <c r="N242" s="7"/>
      <c r="O242" s="13"/>
    </row>
    <row r="243" spans="1:15" ht="18.75">
      <c r="A243" s="17" t="s">
        <v>35</v>
      </c>
      <c r="B243" s="23">
        <v>27</v>
      </c>
      <c r="C243" s="24">
        <v>11</v>
      </c>
      <c r="D243" s="21">
        <v>4.4000000000000004</v>
      </c>
      <c r="E243" s="21">
        <v>7.7</v>
      </c>
      <c r="F243" s="21"/>
      <c r="G243" s="7"/>
      <c r="H243" s="7"/>
      <c r="I243" s="18">
        <v>7.7</v>
      </c>
      <c r="J243" s="19">
        <f t="shared" si="12"/>
        <v>7.5940000000000003</v>
      </c>
      <c r="K243" s="19">
        <f t="shared" si="13"/>
        <v>7.3820000000000006</v>
      </c>
      <c r="L243" s="19">
        <f t="shared" si="14"/>
        <v>5.0500000000000007</v>
      </c>
      <c r="M243" s="19">
        <f t="shared" si="15"/>
        <v>-0.46199999999999974</v>
      </c>
      <c r="N243" s="7"/>
      <c r="O243" s="13"/>
    </row>
    <row r="244" spans="1:15" ht="18.75">
      <c r="A244" s="17" t="s">
        <v>35</v>
      </c>
      <c r="B244" s="23">
        <v>28</v>
      </c>
      <c r="C244" s="24">
        <v>11.2</v>
      </c>
      <c r="D244" s="21">
        <v>6.7</v>
      </c>
      <c r="E244" s="21">
        <v>8.9</v>
      </c>
      <c r="F244" s="21"/>
      <c r="G244" s="7"/>
      <c r="H244" s="7"/>
      <c r="I244" s="18">
        <v>8.9</v>
      </c>
      <c r="J244" s="19">
        <f t="shared" si="12"/>
        <v>8.7940000000000005</v>
      </c>
      <c r="K244" s="19">
        <f t="shared" si="13"/>
        <v>8.5820000000000007</v>
      </c>
      <c r="L244" s="19">
        <f t="shared" si="14"/>
        <v>6.2500000000000009</v>
      </c>
      <c r="M244" s="19">
        <f t="shared" si="15"/>
        <v>0.73800000000000043</v>
      </c>
      <c r="N244" s="7"/>
      <c r="O244" s="13"/>
    </row>
    <row r="245" spans="1:15" ht="18.75">
      <c r="A245" s="17" t="s">
        <v>35</v>
      </c>
      <c r="B245" s="23">
        <v>29</v>
      </c>
      <c r="C245" s="24">
        <v>8.6</v>
      </c>
      <c r="D245" s="21">
        <v>4.2</v>
      </c>
      <c r="E245" s="21">
        <v>6.4</v>
      </c>
      <c r="F245" s="21"/>
      <c r="G245" s="7"/>
      <c r="H245" s="7"/>
      <c r="I245" s="18">
        <v>6.4</v>
      </c>
      <c r="J245" s="19">
        <f t="shared" si="12"/>
        <v>6.2940000000000005</v>
      </c>
      <c r="K245" s="19">
        <f t="shared" si="13"/>
        <v>6.0820000000000007</v>
      </c>
      <c r="L245" s="19">
        <f t="shared" si="14"/>
        <v>3.7500000000000009</v>
      </c>
      <c r="M245" s="19">
        <f t="shared" si="15"/>
        <v>-1.7619999999999996</v>
      </c>
      <c r="N245" s="7"/>
      <c r="O245" s="13"/>
    </row>
    <row r="246" spans="1:15" ht="18.75">
      <c r="A246" s="17" t="s">
        <v>35</v>
      </c>
      <c r="B246" s="23">
        <v>30</v>
      </c>
      <c r="C246" s="24">
        <v>5.2</v>
      </c>
      <c r="D246" s="21">
        <v>3.4</v>
      </c>
      <c r="E246" s="21">
        <v>4.3</v>
      </c>
      <c r="F246" s="21"/>
      <c r="G246" s="7"/>
      <c r="H246" s="7"/>
      <c r="I246" s="18">
        <v>4.3</v>
      </c>
      <c r="J246" s="19">
        <f t="shared" si="12"/>
        <v>4.194</v>
      </c>
      <c r="K246" s="19">
        <f t="shared" si="13"/>
        <v>3.9819999999999998</v>
      </c>
      <c r="L246" s="19">
        <f t="shared" si="14"/>
        <v>1.65</v>
      </c>
      <c r="M246" s="19">
        <f t="shared" si="15"/>
        <v>-3.8620000000000005</v>
      </c>
      <c r="N246" s="7"/>
      <c r="O246" s="13"/>
    </row>
    <row r="247" spans="1:15" ht="18.75">
      <c r="A247" s="17" t="s">
        <v>36</v>
      </c>
      <c r="B247" s="23">
        <v>1</v>
      </c>
      <c r="C247" s="24">
        <v>4</v>
      </c>
      <c r="D247" s="21">
        <v>1.4</v>
      </c>
      <c r="E247" s="21">
        <v>2.7</v>
      </c>
      <c r="F247" s="21"/>
      <c r="G247" s="7"/>
      <c r="H247" s="7"/>
      <c r="I247" s="18">
        <v>2.7</v>
      </c>
      <c r="J247" s="19">
        <f t="shared" si="12"/>
        <v>2.5940000000000003</v>
      </c>
      <c r="K247" s="19">
        <f t="shared" si="13"/>
        <v>2.3820000000000001</v>
      </c>
      <c r="L247" s="19">
        <f t="shared" si="14"/>
        <v>5.0000000000000266E-2</v>
      </c>
      <c r="M247" s="19">
        <f t="shared" si="15"/>
        <v>-5.4619999999999997</v>
      </c>
      <c r="N247" s="7"/>
      <c r="O247" s="13"/>
    </row>
    <row r="248" spans="1:15" ht="18.75">
      <c r="A248" s="17" t="s">
        <v>36</v>
      </c>
      <c r="B248" s="23">
        <v>2</v>
      </c>
      <c r="C248" s="24">
        <v>8.4</v>
      </c>
      <c r="D248" s="21">
        <v>0.9</v>
      </c>
      <c r="E248" s="21">
        <v>4.5999999999999996</v>
      </c>
      <c r="F248" s="21"/>
      <c r="G248" s="7"/>
      <c r="H248" s="7"/>
      <c r="I248" s="18">
        <v>4.5999999999999996</v>
      </c>
      <c r="J248" s="19">
        <f t="shared" si="12"/>
        <v>4.4939999999999998</v>
      </c>
      <c r="K248" s="19">
        <f t="shared" si="13"/>
        <v>4.282</v>
      </c>
      <c r="L248" s="19">
        <f t="shared" si="14"/>
        <v>1.9500000000000002</v>
      </c>
      <c r="M248" s="19">
        <f t="shared" si="15"/>
        <v>-3.5620000000000003</v>
      </c>
      <c r="N248" s="7"/>
      <c r="O248" s="13"/>
    </row>
    <row r="249" spans="1:15" ht="18.75">
      <c r="A249" s="17" t="s">
        <v>36</v>
      </c>
      <c r="B249" s="23">
        <v>3</v>
      </c>
      <c r="C249" s="24">
        <v>7.3</v>
      </c>
      <c r="D249" s="21">
        <v>2.2000000000000002</v>
      </c>
      <c r="E249" s="21">
        <v>4.8</v>
      </c>
      <c r="F249" s="21"/>
      <c r="G249" s="7"/>
      <c r="H249" s="7"/>
      <c r="I249" s="18">
        <v>4.8</v>
      </c>
      <c r="J249" s="19">
        <f t="shared" si="12"/>
        <v>4.694</v>
      </c>
      <c r="K249" s="19">
        <f t="shared" si="13"/>
        <v>4.4820000000000002</v>
      </c>
      <c r="L249" s="19">
        <f t="shared" si="14"/>
        <v>2.1500000000000004</v>
      </c>
      <c r="M249" s="19">
        <f t="shared" si="15"/>
        <v>-3.3620000000000001</v>
      </c>
      <c r="N249" s="7"/>
      <c r="O249" s="13"/>
    </row>
    <row r="250" spans="1:15" ht="18.75">
      <c r="A250" s="17" t="s">
        <v>36</v>
      </c>
      <c r="B250" s="23">
        <v>4</v>
      </c>
      <c r="C250" s="24">
        <v>7</v>
      </c>
      <c r="D250" s="21">
        <v>0.9</v>
      </c>
      <c r="E250" s="21">
        <v>4</v>
      </c>
      <c r="F250" s="21"/>
      <c r="G250" s="7"/>
      <c r="H250" s="7"/>
      <c r="I250" s="18">
        <v>4</v>
      </c>
      <c r="J250" s="19">
        <f t="shared" si="12"/>
        <v>3.8940000000000001</v>
      </c>
      <c r="K250" s="19">
        <f t="shared" si="13"/>
        <v>3.6819999999999999</v>
      </c>
      <c r="L250" s="19">
        <f t="shared" si="14"/>
        <v>1.35</v>
      </c>
      <c r="M250" s="19">
        <f t="shared" si="15"/>
        <v>-4.1620000000000008</v>
      </c>
      <c r="N250" s="7"/>
      <c r="O250" s="13"/>
    </row>
    <row r="251" spans="1:15" ht="18.75">
      <c r="A251" s="17" t="s">
        <v>36</v>
      </c>
      <c r="B251" s="23">
        <v>5</v>
      </c>
      <c r="C251" s="24">
        <v>3.9</v>
      </c>
      <c r="D251" s="21">
        <v>-0.5</v>
      </c>
      <c r="E251" s="21">
        <v>1.7</v>
      </c>
      <c r="F251" s="21"/>
      <c r="G251" s="7"/>
      <c r="H251" s="7"/>
      <c r="I251" s="18">
        <v>1.7</v>
      </c>
      <c r="J251" s="19">
        <f t="shared" si="12"/>
        <v>1.5939999999999999</v>
      </c>
      <c r="K251" s="19">
        <f t="shared" si="13"/>
        <v>1.3819999999999999</v>
      </c>
      <c r="L251" s="19">
        <f t="shared" si="14"/>
        <v>-0.95</v>
      </c>
      <c r="M251" s="19">
        <f t="shared" si="15"/>
        <v>-6.4620000000000006</v>
      </c>
      <c r="N251" s="7"/>
      <c r="O251" s="13"/>
    </row>
    <row r="252" spans="1:15" ht="18.75">
      <c r="A252" s="17" t="s">
        <v>36</v>
      </c>
      <c r="B252" s="23">
        <v>6</v>
      </c>
      <c r="C252" s="24">
        <v>4.3</v>
      </c>
      <c r="D252" s="21">
        <v>-0.6</v>
      </c>
      <c r="E252" s="21">
        <v>1.9</v>
      </c>
      <c r="F252" s="21"/>
      <c r="G252" s="7"/>
      <c r="H252" s="7"/>
      <c r="I252" s="18">
        <v>1.9</v>
      </c>
      <c r="J252" s="19">
        <f t="shared" si="12"/>
        <v>1.7939999999999998</v>
      </c>
      <c r="K252" s="19">
        <f t="shared" si="13"/>
        <v>1.5819999999999999</v>
      </c>
      <c r="L252" s="19">
        <f t="shared" si="14"/>
        <v>-0.75</v>
      </c>
      <c r="M252" s="19">
        <f t="shared" si="15"/>
        <v>-6.2620000000000005</v>
      </c>
      <c r="N252" s="7"/>
      <c r="O252" s="13"/>
    </row>
    <row r="253" spans="1:15" ht="18.75">
      <c r="A253" s="17" t="s">
        <v>36</v>
      </c>
      <c r="B253" s="23">
        <v>7</v>
      </c>
      <c r="C253" s="24">
        <v>2.5</v>
      </c>
      <c r="D253" s="21">
        <v>0.7</v>
      </c>
      <c r="E253" s="21">
        <v>1.6</v>
      </c>
      <c r="F253" s="21"/>
      <c r="G253" s="7"/>
      <c r="H253" s="7"/>
      <c r="I253" s="18">
        <v>1.6</v>
      </c>
      <c r="J253" s="19">
        <f t="shared" si="12"/>
        <v>1.494</v>
      </c>
      <c r="K253" s="19">
        <f t="shared" si="13"/>
        <v>1.282</v>
      </c>
      <c r="L253" s="19">
        <f t="shared" si="14"/>
        <v>-1.0499999999999998</v>
      </c>
      <c r="M253" s="19">
        <f t="shared" si="15"/>
        <v>-6.5620000000000003</v>
      </c>
      <c r="N253" s="7"/>
      <c r="O253" s="13"/>
    </row>
    <row r="254" spans="1:15" ht="18.75">
      <c r="A254" s="17" t="s">
        <v>36</v>
      </c>
      <c r="B254" s="23">
        <v>8</v>
      </c>
      <c r="C254" s="24">
        <v>2.5</v>
      </c>
      <c r="D254" s="21">
        <v>0.1</v>
      </c>
      <c r="E254" s="21">
        <v>1.3</v>
      </c>
      <c r="F254" s="21"/>
      <c r="G254" s="7"/>
      <c r="H254" s="7"/>
      <c r="I254" s="18">
        <v>1.3</v>
      </c>
      <c r="J254" s="19">
        <f t="shared" si="12"/>
        <v>1.194</v>
      </c>
      <c r="K254" s="19">
        <f t="shared" si="13"/>
        <v>0.98199999999999998</v>
      </c>
      <c r="L254" s="19">
        <f t="shared" si="14"/>
        <v>-1.3499999999999999</v>
      </c>
      <c r="M254" s="19">
        <f t="shared" si="15"/>
        <v>-6.8620000000000001</v>
      </c>
      <c r="N254" s="7"/>
      <c r="O254" s="13"/>
    </row>
    <row r="255" spans="1:15" ht="18.75">
      <c r="A255" s="17" t="s">
        <v>36</v>
      </c>
      <c r="B255" s="23">
        <v>9</v>
      </c>
      <c r="C255" s="24">
        <v>2.5</v>
      </c>
      <c r="D255" s="21">
        <v>0.7</v>
      </c>
      <c r="E255" s="21">
        <v>1.6</v>
      </c>
      <c r="F255" s="21"/>
      <c r="G255" s="7"/>
      <c r="H255" s="7"/>
      <c r="I255" s="18">
        <v>1.6</v>
      </c>
      <c r="J255" s="19">
        <f t="shared" si="12"/>
        <v>1.494</v>
      </c>
      <c r="K255" s="19">
        <f t="shared" si="13"/>
        <v>1.282</v>
      </c>
      <c r="L255" s="19">
        <f t="shared" si="14"/>
        <v>-1.0499999999999998</v>
      </c>
      <c r="M255" s="19">
        <f t="shared" si="15"/>
        <v>-6.5620000000000003</v>
      </c>
      <c r="N255" s="7"/>
      <c r="O255" s="13"/>
    </row>
    <row r="256" spans="1:15" ht="18.75">
      <c r="A256" s="17" t="s">
        <v>36</v>
      </c>
      <c r="B256" s="23">
        <v>10</v>
      </c>
      <c r="C256" s="24">
        <v>3.2</v>
      </c>
      <c r="D256" s="21">
        <v>-0.9</v>
      </c>
      <c r="E256" s="21">
        <v>1.1000000000000001</v>
      </c>
      <c r="F256" s="21"/>
      <c r="G256" s="7"/>
      <c r="H256" s="7"/>
      <c r="I256" s="18">
        <v>1.1000000000000001</v>
      </c>
      <c r="J256" s="19">
        <f t="shared" si="12"/>
        <v>0.99400000000000011</v>
      </c>
      <c r="K256" s="19">
        <f t="shared" si="13"/>
        <v>0.78200000000000014</v>
      </c>
      <c r="L256" s="19">
        <f t="shared" si="14"/>
        <v>-1.5499999999999998</v>
      </c>
      <c r="M256" s="19">
        <f t="shared" si="15"/>
        <v>-7.0620000000000003</v>
      </c>
      <c r="N256" s="7"/>
      <c r="O256" s="13"/>
    </row>
    <row r="257" spans="1:15" ht="18.75">
      <c r="A257" s="17" t="s">
        <v>36</v>
      </c>
      <c r="B257" s="23">
        <v>11</v>
      </c>
      <c r="C257" s="24">
        <v>2.2000000000000002</v>
      </c>
      <c r="D257" s="21">
        <v>-0.9</v>
      </c>
      <c r="E257" s="21">
        <v>0.7</v>
      </c>
      <c r="F257" s="21"/>
      <c r="G257" s="7"/>
      <c r="H257" s="7"/>
      <c r="I257" s="18">
        <v>0.7</v>
      </c>
      <c r="J257" s="19">
        <f t="shared" si="12"/>
        <v>0.59399999999999997</v>
      </c>
      <c r="K257" s="19">
        <f t="shared" si="13"/>
        <v>0.38200000000000001</v>
      </c>
      <c r="L257" s="19">
        <f t="shared" si="14"/>
        <v>-1.9499999999999997</v>
      </c>
      <c r="M257" s="19">
        <f t="shared" si="15"/>
        <v>-7.4619999999999997</v>
      </c>
      <c r="N257" s="7"/>
      <c r="O257" s="13"/>
    </row>
    <row r="258" spans="1:15" ht="18.75">
      <c r="A258" s="17" t="s">
        <v>36</v>
      </c>
      <c r="B258" s="23">
        <v>12</v>
      </c>
      <c r="C258" s="24">
        <v>3.6</v>
      </c>
      <c r="D258" s="21">
        <v>1.2</v>
      </c>
      <c r="E258" s="21">
        <v>2.4</v>
      </c>
      <c r="F258" s="21"/>
      <c r="G258" s="7"/>
      <c r="H258" s="7"/>
      <c r="I258" s="18">
        <v>2.4</v>
      </c>
      <c r="J258" s="19">
        <f t="shared" si="12"/>
        <v>2.294</v>
      </c>
      <c r="K258" s="19">
        <f t="shared" si="13"/>
        <v>2.0819999999999999</v>
      </c>
      <c r="L258" s="19">
        <f t="shared" si="14"/>
        <v>-0.25</v>
      </c>
      <c r="M258" s="19">
        <f t="shared" si="15"/>
        <v>-5.7620000000000005</v>
      </c>
      <c r="N258" s="7"/>
      <c r="O258" s="13"/>
    </row>
    <row r="259" spans="1:15" ht="18.75">
      <c r="A259" s="17" t="s">
        <v>36</v>
      </c>
      <c r="B259" s="23">
        <v>13</v>
      </c>
      <c r="C259" s="24">
        <v>3.1</v>
      </c>
      <c r="D259" s="21">
        <v>1.4</v>
      </c>
      <c r="E259" s="21">
        <v>2.2000000000000002</v>
      </c>
      <c r="F259" s="21"/>
      <c r="G259" s="7"/>
      <c r="H259" s="7"/>
      <c r="I259" s="18">
        <v>2.2000000000000002</v>
      </c>
      <c r="J259" s="19">
        <f t="shared" si="12"/>
        <v>2.0940000000000003</v>
      </c>
      <c r="K259" s="19">
        <f t="shared" si="13"/>
        <v>1.8820000000000003</v>
      </c>
      <c r="L259" s="19">
        <f t="shared" si="14"/>
        <v>-0.44999999999999951</v>
      </c>
      <c r="M259" s="19">
        <f t="shared" si="15"/>
        <v>-5.9619999999999997</v>
      </c>
      <c r="N259" s="7"/>
      <c r="O259" s="13"/>
    </row>
    <row r="260" spans="1:15" ht="18.75">
      <c r="A260" s="17" t="s">
        <v>36</v>
      </c>
      <c r="B260" s="23">
        <v>14</v>
      </c>
      <c r="C260" s="24">
        <v>3.5</v>
      </c>
      <c r="D260" s="21">
        <v>0.8</v>
      </c>
      <c r="E260" s="21">
        <v>2.2000000000000002</v>
      </c>
      <c r="F260" s="21"/>
      <c r="G260" s="7"/>
      <c r="H260" s="7"/>
      <c r="I260" s="18">
        <v>2.2000000000000002</v>
      </c>
      <c r="J260" s="19">
        <f t="shared" si="12"/>
        <v>2.0940000000000003</v>
      </c>
      <c r="K260" s="19">
        <f t="shared" si="13"/>
        <v>1.8820000000000003</v>
      </c>
      <c r="L260" s="19">
        <f t="shared" si="14"/>
        <v>-0.44999999999999951</v>
      </c>
      <c r="M260" s="19">
        <f t="shared" si="15"/>
        <v>-5.9619999999999997</v>
      </c>
      <c r="N260" s="7"/>
      <c r="O260" s="13"/>
    </row>
    <row r="261" spans="1:15" ht="18.75">
      <c r="A261" s="17" t="s">
        <v>36</v>
      </c>
      <c r="B261" s="23">
        <v>15</v>
      </c>
      <c r="C261" s="24">
        <v>1.9</v>
      </c>
      <c r="D261" s="21">
        <v>-1.5</v>
      </c>
      <c r="E261" s="21">
        <v>0.2</v>
      </c>
      <c r="F261" s="21"/>
      <c r="G261" s="7"/>
      <c r="H261" s="7"/>
      <c r="I261" s="18">
        <v>0.2</v>
      </c>
      <c r="J261" s="19">
        <f t="shared" ref="J261:J324" si="16">I261-($G$4*10)</f>
        <v>9.4000000000000014E-2</v>
      </c>
      <c r="K261" s="19">
        <f t="shared" ref="K261:K324" si="17">J261-($G$4*20)</f>
        <v>-0.11799999999999998</v>
      </c>
      <c r="L261" s="19">
        <f t="shared" ref="L261:L324" si="18">K261-($G$4*220)</f>
        <v>-2.4499999999999997</v>
      </c>
      <c r="M261" s="19">
        <f t="shared" ref="M261:M324" si="19">L261-($G$4*520)</f>
        <v>-7.9619999999999997</v>
      </c>
      <c r="N261" s="7"/>
      <c r="O261" s="13"/>
    </row>
    <row r="262" spans="1:15" ht="18.75">
      <c r="A262" s="17" t="s">
        <v>36</v>
      </c>
      <c r="B262" s="23">
        <v>16</v>
      </c>
      <c r="C262" s="24">
        <v>1.1000000000000001</v>
      </c>
      <c r="D262" s="21">
        <v>-0.9</v>
      </c>
      <c r="E262" s="21">
        <v>0.1</v>
      </c>
      <c r="F262" s="21"/>
      <c r="G262" s="7"/>
      <c r="H262" s="7"/>
      <c r="I262" s="18">
        <v>0.1</v>
      </c>
      <c r="J262" s="19">
        <f t="shared" si="16"/>
        <v>-5.9999999999999915E-3</v>
      </c>
      <c r="K262" s="19">
        <f t="shared" si="17"/>
        <v>-0.21799999999999997</v>
      </c>
      <c r="L262" s="19">
        <f t="shared" si="18"/>
        <v>-2.5499999999999998</v>
      </c>
      <c r="M262" s="19">
        <f t="shared" si="19"/>
        <v>-8.0620000000000012</v>
      </c>
      <c r="N262" s="7"/>
      <c r="O262" s="13"/>
    </row>
    <row r="263" spans="1:15" ht="18.75">
      <c r="A263" s="17" t="s">
        <v>36</v>
      </c>
      <c r="B263" s="23">
        <v>17</v>
      </c>
      <c r="C263" s="24">
        <v>0.2</v>
      </c>
      <c r="D263" s="21">
        <v>-1.8</v>
      </c>
      <c r="E263" s="21">
        <v>-0.8</v>
      </c>
      <c r="F263" s="21"/>
      <c r="G263" s="7"/>
      <c r="H263" s="7"/>
      <c r="I263" s="18">
        <v>-0.8</v>
      </c>
      <c r="J263" s="19">
        <f t="shared" si="16"/>
        <v>-0.90600000000000003</v>
      </c>
      <c r="K263" s="19">
        <f t="shared" si="17"/>
        <v>-1.1180000000000001</v>
      </c>
      <c r="L263" s="19">
        <f t="shared" si="18"/>
        <v>-3.45</v>
      </c>
      <c r="M263" s="19">
        <f t="shared" si="19"/>
        <v>-8.9619999999999997</v>
      </c>
      <c r="N263" s="7"/>
      <c r="O263" s="13"/>
    </row>
    <row r="264" spans="1:15" ht="18.75">
      <c r="A264" s="17" t="s">
        <v>36</v>
      </c>
      <c r="B264" s="23">
        <v>18</v>
      </c>
      <c r="C264" s="24">
        <v>-0.1</v>
      </c>
      <c r="D264" s="21">
        <v>-2.2999999999999998</v>
      </c>
      <c r="E264" s="21">
        <v>-1.2</v>
      </c>
      <c r="F264" s="21"/>
      <c r="G264" s="7"/>
      <c r="H264" s="7"/>
      <c r="I264" s="18">
        <v>-1.2</v>
      </c>
      <c r="J264" s="19">
        <f t="shared" si="16"/>
        <v>-1.306</v>
      </c>
      <c r="K264" s="19">
        <f t="shared" si="17"/>
        <v>-1.518</v>
      </c>
      <c r="L264" s="19">
        <f t="shared" si="18"/>
        <v>-3.8499999999999996</v>
      </c>
      <c r="M264" s="19">
        <f t="shared" si="19"/>
        <v>-9.3620000000000001</v>
      </c>
      <c r="N264" s="7"/>
      <c r="O264" s="13"/>
    </row>
    <row r="265" spans="1:15" ht="18.75">
      <c r="A265" s="17" t="s">
        <v>36</v>
      </c>
      <c r="B265" s="23">
        <v>19</v>
      </c>
      <c r="C265" s="24">
        <v>-2.1</v>
      </c>
      <c r="D265" s="21">
        <v>-3.8</v>
      </c>
      <c r="E265" s="21">
        <v>-2.9</v>
      </c>
      <c r="F265" s="21"/>
      <c r="G265" s="7"/>
      <c r="H265" s="7"/>
      <c r="I265" s="18">
        <v>-2.9</v>
      </c>
      <c r="J265" s="19">
        <f t="shared" si="16"/>
        <v>-3.0059999999999998</v>
      </c>
      <c r="K265" s="19">
        <f t="shared" si="17"/>
        <v>-3.218</v>
      </c>
      <c r="L265" s="19">
        <f t="shared" si="18"/>
        <v>-5.55</v>
      </c>
      <c r="M265" s="19">
        <f t="shared" si="19"/>
        <v>-11.062000000000001</v>
      </c>
      <c r="N265" s="7"/>
      <c r="O265" s="13"/>
    </row>
    <row r="266" spans="1:15" ht="18.75">
      <c r="A266" s="17" t="s">
        <v>36</v>
      </c>
      <c r="B266" s="23">
        <v>20</v>
      </c>
      <c r="C266" s="24">
        <v>-1.6</v>
      </c>
      <c r="D266" s="21">
        <v>-6.7</v>
      </c>
      <c r="E266" s="21">
        <v>-4.2</v>
      </c>
      <c r="F266" s="21"/>
      <c r="G266" s="7"/>
      <c r="H266" s="7"/>
      <c r="I266" s="18">
        <v>-4.2</v>
      </c>
      <c r="J266" s="19">
        <f t="shared" si="16"/>
        <v>-4.306</v>
      </c>
      <c r="K266" s="19">
        <f t="shared" si="17"/>
        <v>-4.5179999999999998</v>
      </c>
      <c r="L266" s="19">
        <f t="shared" si="18"/>
        <v>-6.85</v>
      </c>
      <c r="M266" s="19">
        <f t="shared" si="19"/>
        <v>-12.362</v>
      </c>
      <c r="N266" s="7"/>
      <c r="O266" s="13"/>
    </row>
    <row r="267" spans="1:15" ht="18.75">
      <c r="A267" s="17" t="s">
        <v>36</v>
      </c>
      <c r="B267" s="23">
        <v>21</v>
      </c>
      <c r="C267" s="24">
        <v>-2.8</v>
      </c>
      <c r="D267" s="21">
        <v>-7.5</v>
      </c>
      <c r="E267" s="21">
        <v>-5.0999999999999996</v>
      </c>
      <c r="F267" s="21"/>
      <c r="G267" s="7"/>
      <c r="H267" s="7"/>
      <c r="I267" s="18">
        <v>-5.0999999999999996</v>
      </c>
      <c r="J267" s="19">
        <f t="shared" si="16"/>
        <v>-5.2059999999999995</v>
      </c>
      <c r="K267" s="19">
        <f t="shared" si="17"/>
        <v>-5.4179999999999993</v>
      </c>
      <c r="L267" s="19">
        <f t="shared" si="18"/>
        <v>-7.7499999999999991</v>
      </c>
      <c r="M267" s="19">
        <f t="shared" si="19"/>
        <v>-13.262</v>
      </c>
      <c r="N267" s="7"/>
      <c r="O267" s="13"/>
    </row>
    <row r="268" spans="1:15" ht="18.75">
      <c r="A268" s="17" t="s">
        <v>36</v>
      </c>
      <c r="B268" s="23">
        <v>22</v>
      </c>
      <c r="C268" s="24">
        <v>0.9</v>
      </c>
      <c r="D268" s="21">
        <v>-5.0999999999999996</v>
      </c>
      <c r="E268" s="21">
        <v>-2.1</v>
      </c>
      <c r="F268" s="21"/>
      <c r="G268" s="7"/>
      <c r="H268" s="7"/>
      <c r="I268" s="18">
        <v>-2.1</v>
      </c>
      <c r="J268" s="19">
        <f t="shared" si="16"/>
        <v>-2.206</v>
      </c>
      <c r="K268" s="19">
        <f t="shared" si="17"/>
        <v>-2.4180000000000001</v>
      </c>
      <c r="L268" s="19">
        <f t="shared" si="18"/>
        <v>-4.75</v>
      </c>
      <c r="M268" s="19">
        <f t="shared" si="19"/>
        <v>-10.262</v>
      </c>
      <c r="N268" s="7"/>
      <c r="O268" s="13"/>
    </row>
    <row r="269" spans="1:15" ht="18.75">
      <c r="A269" s="17" t="s">
        <v>36</v>
      </c>
      <c r="B269" s="23">
        <v>23</v>
      </c>
      <c r="C269" s="24">
        <v>1.1000000000000001</v>
      </c>
      <c r="D269" s="21">
        <v>-0.9</v>
      </c>
      <c r="E269" s="21">
        <v>0.1</v>
      </c>
      <c r="F269" s="21"/>
      <c r="G269" s="7"/>
      <c r="H269" s="7"/>
      <c r="I269" s="18">
        <v>0.1</v>
      </c>
      <c r="J269" s="19">
        <f t="shared" si="16"/>
        <v>-5.9999999999999915E-3</v>
      </c>
      <c r="K269" s="19">
        <f t="shared" si="17"/>
        <v>-0.21799999999999997</v>
      </c>
      <c r="L269" s="19">
        <f t="shared" si="18"/>
        <v>-2.5499999999999998</v>
      </c>
      <c r="M269" s="19">
        <f t="shared" si="19"/>
        <v>-8.0620000000000012</v>
      </c>
      <c r="N269" s="7"/>
      <c r="O269" s="13"/>
    </row>
    <row r="270" spans="1:15" ht="18.75">
      <c r="A270" s="17" t="s">
        <v>36</v>
      </c>
      <c r="B270" s="23">
        <v>24</v>
      </c>
      <c r="C270" s="24">
        <v>0</v>
      </c>
      <c r="D270" s="21">
        <v>-1.5</v>
      </c>
      <c r="E270" s="21">
        <v>-0.8</v>
      </c>
      <c r="F270" s="21"/>
      <c r="G270" s="7"/>
      <c r="H270" s="7"/>
      <c r="I270" s="18">
        <v>-0.8</v>
      </c>
      <c r="J270" s="19">
        <f t="shared" si="16"/>
        <v>-0.90600000000000003</v>
      </c>
      <c r="K270" s="19">
        <f t="shared" si="17"/>
        <v>-1.1180000000000001</v>
      </c>
      <c r="L270" s="19">
        <f t="shared" si="18"/>
        <v>-3.45</v>
      </c>
      <c r="M270" s="19">
        <f t="shared" si="19"/>
        <v>-8.9619999999999997</v>
      </c>
      <c r="N270" s="7"/>
      <c r="O270" s="13"/>
    </row>
    <row r="271" spans="1:15" ht="18.75">
      <c r="A271" s="17" t="s">
        <v>36</v>
      </c>
      <c r="B271" s="23">
        <v>25</v>
      </c>
      <c r="C271" s="24">
        <v>0.3</v>
      </c>
      <c r="D271" s="21">
        <v>-2.6</v>
      </c>
      <c r="E271" s="21">
        <v>-1.2</v>
      </c>
      <c r="F271" s="21"/>
      <c r="G271" s="7"/>
      <c r="H271" s="7"/>
      <c r="I271" s="18">
        <v>-1.2</v>
      </c>
      <c r="J271" s="19">
        <f t="shared" si="16"/>
        <v>-1.306</v>
      </c>
      <c r="K271" s="19">
        <f t="shared" si="17"/>
        <v>-1.518</v>
      </c>
      <c r="L271" s="19">
        <f t="shared" si="18"/>
        <v>-3.8499999999999996</v>
      </c>
      <c r="M271" s="19">
        <f t="shared" si="19"/>
        <v>-9.3620000000000001</v>
      </c>
      <c r="N271" s="7"/>
      <c r="O271" s="13"/>
    </row>
    <row r="272" spans="1:15" ht="18.75">
      <c r="A272" s="17" t="s">
        <v>36</v>
      </c>
      <c r="B272" s="23">
        <v>26</v>
      </c>
      <c r="C272" s="24">
        <v>-1.9</v>
      </c>
      <c r="D272" s="21">
        <v>-5.0999999999999996</v>
      </c>
      <c r="E272" s="21">
        <v>-3.5</v>
      </c>
      <c r="F272" s="21"/>
      <c r="G272" s="7"/>
      <c r="H272" s="7"/>
      <c r="I272" s="18">
        <v>-3.5</v>
      </c>
      <c r="J272" s="19">
        <f t="shared" si="16"/>
        <v>-3.6059999999999999</v>
      </c>
      <c r="K272" s="19">
        <f t="shared" si="17"/>
        <v>-3.8180000000000001</v>
      </c>
      <c r="L272" s="19">
        <f t="shared" si="18"/>
        <v>-6.15</v>
      </c>
      <c r="M272" s="19">
        <f t="shared" si="19"/>
        <v>-11.662000000000001</v>
      </c>
      <c r="N272" s="7"/>
      <c r="O272" s="13"/>
    </row>
    <row r="273" spans="1:15" ht="18.75">
      <c r="A273" s="17" t="s">
        <v>36</v>
      </c>
      <c r="B273" s="23">
        <v>27</v>
      </c>
      <c r="C273" s="24">
        <v>-1.3</v>
      </c>
      <c r="D273" s="21">
        <v>-3.3</v>
      </c>
      <c r="E273" s="21">
        <v>-2.2999999999999998</v>
      </c>
      <c r="F273" s="21"/>
      <c r="G273" s="7"/>
      <c r="H273" s="7"/>
      <c r="I273" s="18">
        <v>-2.2999999999999998</v>
      </c>
      <c r="J273" s="19">
        <f t="shared" si="16"/>
        <v>-2.4059999999999997</v>
      </c>
      <c r="K273" s="19">
        <f t="shared" si="17"/>
        <v>-2.6179999999999999</v>
      </c>
      <c r="L273" s="19">
        <f t="shared" si="18"/>
        <v>-4.9499999999999993</v>
      </c>
      <c r="M273" s="19">
        <f t="shared" si="19"/>
        <v>-10.462</v>
      </c>
      <c r="N273" s="7"/>
      <c r="O273" s="13"/>
    </row>
    <row r="274" spans="1:15" ht="18.75">
      <c r="A274" s="17" t="s">
        <v>36</v>
      </c>
      <c r="B274" s="23">
        <v>28</v>
      </c>
      <c r="C274" s="24">
        <v>-2</v>
      </c>
      <c r="D274" s="21">
        <v>-5.2</v>
      </c>
      <c r="E274" s="21">
        <v>-3.6</v>
      </c>
      <c r="F274" s="21"/>
      <c r="G274" s="7"/>
      <c r="H274" s="7"/>
      <c r="I274" s="18">
        <v>-3.6</v>
      </c>
      <c r="J274" s="19">
        <f t="shared" si="16"/>
        <v>-3.706</v>
      </c>
      <c r="K274" s="19">
        <f t="shared" si="17"/>
        <v>-3.9180000000000001</v>
      </c>
      <c r="L274" s="19">
        <f t="shared" si="18"/>
        <v>-6.25</v>
      </c>
      <c r="M274" s="19">
        <f t="shared" si="19"/>
        <v>-11.762</v>
      </c>
      <c r="N274" s="7"/>
      <c r="O274" s="13"/>
    </row>
    <row r="275" spans="1:15" ht="18.75">
      <c r="A275" s="17" t="s">
        <v>36</v>
      </c>
      <c r="B275" s="23">
        <v>29</v>
      </c>
      <c r="C275" s="24">
        <v>-2.4</v>
      </c>
      <c r="D275" s="21">
        <v>-6.9</v>
      </c>
      <c r="E275" s="21">
        <v>-4.5999999999999996</v>
      </c>
      <c r="F275" s="21"/>
      <c r="G275" s="7"/>
      <c r="H275" s="7"/>
      <c r="I275" s="18">
        <v>-4.5999999999999996</v>
      </c>
      <c r="J275" s="19">
        <f t="shared" si="16"/>
        <v>-4.7059999999999995</v>
      </c>
      <c r="K275" s="19">
        <f t="shared" si="17"/>
        <v>-4.9179999999999993</v>
      </c>
      <c r="L275" s="19">
        <f t="shared" si="18"/>
        <v>-7.2499999999999991</v>
      </c>
      <c r="M275" s="19">
        <f t="shared" si="19"/>
        <v>-12.762</v>
      </c>
      <c r="N275" s="7"/>
      <c r="O275" s="13"/>
    </row>
    <row r="276" spans="1:15" ht="18.75">
      <c r="A276" s="17" t="s">
        <v>36</v>
      </c>
      <c r="B276" s="23">
        <v>30</v>
      </c>
      <c r="C276" s="24">
        <v>-2.4</v>
      </c>
      <c r="D276" s="21">
        <v>-5.9</v>
      </c>
      <c r="E276" s="21">
        <v>-4.0999999999999996</v>
      </c>
      <c r="F276" s="21"/>
      <c r="G276" s="7"/>
      <c r="H276" s="7"/>
      <c r="I276" s="18">
        <v>-4.0999999999999996</v>
      </c>
      <c r="J276" s="19">
        <f t="shared" si="16"/>
        <v>-4.2059999999999995</v>
      </c>
      <c r="K276" s="19">
        <f t="shared" si="17"/>
        <v>-4.4179999999999993</v>
      </c>
      <c r="L276" s="19">
        <f t="shared" si="18"/>
        <v>-6.7499999999999991</v>
      </c>
      <c r="M276" s="19">
        <f t="shared" si="19"/>
        <v>-12.262</v>
      </c>
      <c r="N276" s="7"/>
      <c r="O276" s="13"/>
    </row>
    <row r="277" spans="1:15" ht="18.75">
      <c r="A277" s="17" t="s">
        <v>37</v>
      </c>
      <c r="B277" s="23">
        <v>1</v>
      </c>
      <c r="C277" s="24">
        <v>-1.3</v>
      </c>
      <c r="D277" s="21">
        <v>-6.1</v>
      </c>
      <c r="E277" s="21">
        <v>-3.7</v>
      </c>
      <c r="F277" s="21"/>
      <c r="G277" s="7"/>
      <c r="H277" s="7"/>
      <c r="I277" s="18">
        <v>-3.7</v>
      </c>
      <c r="J277" s="19">
        <f t="shared" si="16"/>
        <v>-3.806</v>
      </c>
      <c r="K277" s="19">
        <f t="shared" si="17"/>
        <v>-4.0179999999999998</v>
      </c>
      <c r="L277" s="19">
        <f t="shared" si="18"/>
        <v>-6.35</v>
      </c>
      <c r="M277" s="19">
        <f t="shared" si="19"/>
        <v>-11.862</v>
      </c>
      <c r="N277" s="7"/>
      <c r="O277" s="13"/>
    </row>
    <row r="278" spans="1:15" ht="18.75">
      <c r="A278" s="17" t="s">
        <v>37</v>
      </c>
      <c r="B278" s="23">
        <v>2</v>
      </c>
      <c r="C278" s="24">
        <v>-1.3</v>
      </c>
      <c r="D278" s="21">
        <v>-3.5</v>
      </c>
      <c r="E278" s="21">
        <v>-2.4</v>
      </c>
      <c r="F278" s="21"/>
      <c r="G278" s="7"/>
      <c r="H278" s="7"/>
      <c r="I278" s="18">
        <v>-2.4</v>
      </c>
      <c r="J278" s="19">
        <f t="shared" si="16"/>
        <v>-2.5059999999999998</v>
      </c>
      <c r="K278" s="19">
        <f t="shared" si="17"/>
        <v>-2.718</v>
      </c>
      <c r="L278" s="19">
        <f t="shared" si="18"/>
        <v>-5.05</v>
      </c>
      <c r="M278" s="19">
        <f t="shared" si="19"/>
        <v>-10.562000000000001</v>
      </c>
      <c r="N278" s="7"/>
      <c r="O278" s="13"/>
    </row>
    <row r="279" spans="1:15" ht="18.75">
      <c r="A279" s="17" t="s">
        <v>37</v>
      </c>
      <c r="B279" s="23">
        <v>3</v>
      </c>
      <c r="C279" s="24">
        <v>-0.7</v>
      </c>
      <c r="D279" s="21">
        <v>-4.9000000000000004</v>
      </c>
      <c r="E279" s="21">
        <v>-2.8</v>
      </c>
      <c r="F279" s="21"/>
      <c r="G279" s="7"/>
      <c r="H279" s="7"/>
      <c r="I279" s="18">
        <v>-2.8</v>
      </c>
      <c r="J279" s="19">
        <f t="shared" si="16"/>
        <v>-2.9059999999999997</v>
      </c>
      <c r="K279" s="19">
        <f t="shared" si="17"/>
        <v>-3.1179999999999999</v>
      </c>
      <c r="L279" s="19">
        <f t="shared" si="18"/>
        <v>-5.4499999999999993</v>
      </c>
      <c r="M279" s="19">
        <f t="shared" si="19"/>
        <v>-10.962</v>
      </c>
      <c r="N279" s="7"/>
      <c r="O279" s="13"/>
    </row>
    <row r="280" spans="1:15" ht="18.75">
      <c r="A280" s="17" t="s">
        <v>37</v>
      </c>
      <c r="B280" s="23">
        <v>4</v>
      </c>
      <c r="C280" s="24">
        <v>-0.4</v>
      </c>
      <c r="D280" s="21">
        <v>-5.6</v>
      </c>
      <c r="E280" s="21">
        <v>-3</v>
      </c>
      <c r="F280" s="21"/>
      <c r="G280" s="7"/>
      <c r="H280" s="7"/>
      <c r="I280" s="18">
        <v>-3</v>
      </c>
      <c r="J280" s="19">
        <f t="shared" si="16"/>
        <v>-3.1059999999999999</v>
      </c>
      <c r="K280" s="19">
        <f t="shared" si="17"/>
        <v>-3.3180000000000001</v>
      </c>
      <c r="L280" s="19">
        <f t="shared" si="18"/>
        <v>-5.65</v>
      </c>
      <c r="M280" s="19">
        <f t="shared" si="19"/>
        <v>-11.162000000000001</v>
      </c>
      <c r="N280" s="7"/>
      <c r="O280" s="13"/>
    </row>
    <row r="281" spans="1:15" ht="18.75">
      <c r="A281" s="17" t="s">
        <v>37</v>
      </c>
      <c r="B281" s="23">
        <v>5</v>
      </c>
      <c r="C281" s="24">
        <v>-1.6</v>
      </c>
      <c r="D281" s="21">
        <v>-5.4</v>
      </c>
      <c r="E281" s="21">
        <v>-3.5</v>
      </c>
      <c r="F281" s="21"/>
      <c r="G281" s="7"/>
      <c r="H281" s="7"/>
      <c r="I281" s="18">
        <v>-3.5</v>
      </c>
      <c r="J281" s="19">
        <f t="shared" si="16"/>
        <v>-3.6059999999999999</v>
      </c>
      <c r="K281" s="19">
        <f t="shared" si="17"/>
        <v>-3.8180000000000001</v>
      </c>
      <c r="L281" s="19">
        <f t="shared" si="18"/>
        <v>-6.15</v>
      </c>
      <c r="M281" s="19">
        <f t="shared" si="19"/>
        <v>-11.662000000000001</v>
      </c>
      <c r="N281" s="7"/>
      <c r="O281" s="13"/>
    </row>
    <row r="282" spans="1:15" ht="18.75">
      <c r="A282" s="17" t="s">
        <v>37</v>
      </c>
      <c r="B282" s="23">
        <v>6</v>
      </c>
      <c r="C282" s="24">
        <v>-1.4</v>
      </c>
      <c r="D282" s="21">
        <v>-5.5</v>
      </c>
      <c r="E282" s="21">
        <v>-3.5</v>
      </c>
      <c r="F282" s="21"/>
      <c r="G282" s="7"/>
      <c r="H282" s="7"/>
      <c r="I282" s="18">
        <v>-3.5</v>
      </c>
      <c r="J282" s="19">
        <f t="shared" si="16"/>
        <v>-3.6059999999999999</v>
      </c>
      <c r="K282" s="19">
        <f t="shared" si="17"/>
        <v>-3.8180000000000001</v>
      </c>
      <c r="L282" s="19">
        <f t="shared" si="18"/>
        <v>-6.15</v>
      </c>
      <c r="M282" s="19">
        <f t="shared" si="19"/>
        <v>-11.662000000000001</v>
      </c>
      <c r="N282" s="7"/>
      <c r="O282" s="13"/>
    </row>
    <row r="283" spans="1:15" ht="18.75">
      <c r="A283" s="17" t="s">
        <v>37</v>
      </c>
      <c r="B283" s="23">
        <v>7</v>
      </c>
      <c r="C283" s="24">
        <v>-2.5</v>
      </c>
      <c r="D283" s="21">
        <v>-6</v>
      </c>
      <c r="E283" s="21">
        <v>-4.2</v>
      </c>
      <c r="F283" s="21"/>
      <c r="G283" s="7"/>
      <c r="H283" s="7"/>
      <c r="I283" s="18">
        <v>-4.2</v>
      </c>
      <c r="J283" s="19">
        <f t="shared" si="16"/>
        <v>-4.306</v>
      </c>
      <c r="K283" s="19">
        <f t="shared" si="17"/>
        <v>-4.5179999999999998</v>
      </c>
      <c r="L283" s="19">
        <f t="shared" si="18"/>
        <v>-6.85</v>
      </c>
      <c r="M283" s="19">
        <f t="shared" si="19"/>
        <v>-12.362</v>
      </c>
      <c r="N283" s="7"/>
      <c r="O283" s="13"/>
    </row>
    <row r="284" spans="1:15" ht="18.75">
      <c r="A284" s="17" t="s">
        <v>37</v>
      </c>
      <c r="B284" s="23">
        <v>8</v>
      </c>
      <c r="C284" s="24">
        <v>-3.3</v>
      </c>
      <c r="D284" s="21">
        <v>-6.4</v>
      </c>
      <c r="E284" s="21">
        <v>-4.8</v>
      </c>
      <c r="F284" s="21"/>
      <c r="G284" s="7"/>
      <c r="H284" s="7"/>
      <c r="I284" s="18">
        <v>-4.8</v>
      </c>
      <c r="J284" s="19">
        <f t="shared" si="16"/>
        <v>-4.9059999999999997</v>
      </c>
      <c r="K284" s="19">
        <f t="shared" si="17"/>
        <v>-5.1179999999999994</v>
      </c>
      <c r="L284" s="19">
        <f t="shared" si="18"/>
        <v>-7.4499999999999993</v>
      </c>
      <c r="M284" s="19">
        <f t="shared" si="19"/>
        <v>-12.962</v>
      </c>
      <c r="N284" s="7"/>
      <c r="O284" s="13"/>
    </row>
    <row r="285" spans="1:15" ht="18.75">
      <c r="A285" s="17" t="s">
        <v>37</v>
      </c>
      <c r="B285" s="23">
        <v>9</v>
      </c>
      <c r="C285" s="24">
        <v>-1.8</v>
      </c>
      <c r="D285" s="21">
        <v>-6.4</v>
      </c>
      <c r="E285" s="21">
        <v>-4.0999999999999996</v>
      </c>
      <c r="F285" s="21"/>
      <c r="G285" s="7"/>
      <c r="H285" s="7"/>
      <c r="I285" s="18">
        <v>-4.0999999999999996</v>
      </c>
      <c r="J285" s="19">
        <f t="shared" si="16"/>
        <v>-4.2059999999999995</v>
      </c>
      <c r="K285" s="19">
        <f t="shared" si="17"/>
        <v>-4.4179999999999993</v>
      </c>
      <c r="L285" s="19">
        <f t="shared" si="18"/>
        <v>-6.7499999999999991</v>
      </c>
      <c r="M285" s="19">
        <f t="shared" si="19"/>
        <v>-12.262</v>
      </c>
      <c r="N285" s="7"/>
      <c r="O285" s="13"/>
    </row>
    <row r="286" spans="1:15" ht="18.75">
      <c r="A286" s="17" t="s">
        <v>37</v>
      </c>
      <c r="B286" s="23">
        <v>10</v>
      </c>
      <c r="C286" s="24">
        <v>-1.8</v>
      </c>
      <c r="D286" s="21">
        <v>-5.5</v>
      </c>
      <c r="E286" s="21">
        <v>-3.7</v>
      </c>
      <c r="F286" s="21"/>
      <c r="G286" s="7"/>
      <c r="H286" s="7"/>
      <c r="I286" s="18">
        <v>-3.7</v>
      </c>
      <c r="J286" s="19">
        <f t="shared" si="16"/>
        <v>-3.806</v>
      </c>
      <c r="K286" s="19">
        <f t="shared" si="17"/>
        <v>-4.0179999999999998</v>
      </c>
      <c r="L286" s="19">
        <f t="shared" si="18"/>
        <v>-6.35</v>
      </c>
      <c r="M286" s="19">
        <f t="shared" si="19"/>
        <v>-11.862</v>
      </c>
      <c r="N286" s="7"/>
      <c r="O286" s="13"/>
    </row>
    <row r="287" spans="1:15" ht="18.75">
      <c r="A287" s="17" t="s">
        <v>37</v>
      </c>
      <c r="B287" s="23">
        <v>11</v>
      </c>
      <c r="C287" s="24">
        <v>-2.4</v>
      </c>
      <c r="D287" s="21">
        <v>-5.4</v>
      </c>
      <c r="E287" s="21">
        <v>-3.9</v>
      </c>
      <c r="F287" s="21"/>
      <c r="G287" s="7"/>
      <c r="H287" s="7"/>
      <c r="I287" s="18">
        <v>-3.9</v>
      </c>
      <c r="J287" s="19">
        <f t="shared" si="16"/>
        <v>-4.0060000000000002</v>
      </c>
      <c r="K287" s="19">
        <f t="shared" si="17"/>
        <v>-4.218</v>
      </c>
      <c r="L287" s="19">
        <f t="shared" si="18"/>
        <v>-6.55</v>
      </c>
      <c r="M287" s="19">
        <f t="shared" si="19"/>
        <v>-12.062000000000001</v>
      </c>
      <c r="N287" s="7"/>
      <c r="O287" s="13"/>
    </row>
    <row r="288" spans="1:15" ht="18.75">
      <c r="A288" s="17" t="s">
        <v>37</v>
      </c>
      <c r="B288" s="23">
        <v>12</v>
      </c>
      <c r="C288" s="24">
        <v>-5.2</v>
      </c>
      <c r="D288" s="21">
        <v>-11.1</v>
      </c>
      <c r="E288" s="21">
        <v>-8.1999999999999993</v>
      </c>
      <c r="F288" s="21"/>
      <c r="G288" s="7"/>
      <c r="H288" s="7"/>
      <c r="I288" s="18">
        <v>-8.1999999999999993</v>
      </c>
      <c r="J288" s="19">
        <f t="shared" si="16"/>
        <v>-8.3059999999999992</v>
      </c>
      <c r="K288" s="19">
        <f t="shared" si="17"/>
        <v>-8.5179999999999989</v>
      </c>
      <c r="L288" s="19">
        <f t="shared" si="18"/>
        <v>-10.849999999999998</v>
      </c>
      <c r="M288" s="19">
        <f t="shared" si="19"/>
        <v>-16.361999999999998</v>
      </c>
      <c r="N288" s="7"/>
      <c r="O288" s="13"/>
    </row>
    <row r="289" spans="1:15" ht="18.75">
      <c r="A289" s="17" t="s">
        <v>37</v>
      </c>
      <c r="B289" s="23">
        <v>13</v>
      </c>
      <c r="C289" s="24">
        <v>-3.2</v>
      </c>
      <c r="D289" s="21">
        <v>-11.2</v>
      </c>
      <c r="E289" s="21">
        <v>-7.2</v>
      </c>
      <c r="F289" s="21"/>
      <c r="G289" s="7"/>
      <c r="H289" s="7"/>
      <c r="I289" s="18">
        <v>-7.2</v>
      </c>
      <c r="J289" s="19">
        <f t="shared" si="16"/>
        <v>-7.306</v>
      </c>
      <c r="K289" s="19">
        <f t="shared" si="17"/>
        <v>-7.5179999999999998</v>
      </c>
      <c r="L289" s="19">
        <f t="shared" si="18"/>
        <v>-9.85</v>
      </c>
      <c r="M289" s="19">
        <f t="shared" si="19"/>
        <v>-15.362</v>
      </c>
      <c r="N289" s="7"/>
      <c r="O289" s="13"/>
    </row>
    <row r="290" spans="1:15" ht="18.75">
      <c r="A290" s="17" t="s">
        <v>37</v>
      </c>
      <c r="B290" s="23">
        <v>14</v>
      </c>
      <c r="C290" s="24">
        <v>-0.3</v>
      </c>
      <c r="D290" s="21">
        <v>-6.3</v>
      </c>
      <c r="E290" s="21">
        <v>-3.3</v>
      </c>
      <c r="F290" s="21"/>
      <c r="G290" s="7"/>
      <c r="H290" s="7"/>
      <c r="I290" s="18">
        <v>-3.3</v>
      </c>
      <c r="J290" s="19">
        <f t="shared" si="16"/>
        <v>-3.4059999999999997</v>
      </c>
      <c r="K290" s="19">
        <f t="shared" si="17"/>
        <v>-3.6179999999999999</v>
      </c>
      <c r="L290" s="19">
        <f t="shared" si="18"/>
        <v>-5.9499999999999993</v>
      </c>
      <c r="M290" s="19">
        <f t="shared" si="19"/>
        <v>-11.462</v>
      </c>
      <c r="N290" s="7"/>
      <c r="O290" s="13"/>
    </row>
    <row r="291" spans="1:15" ht="18.75">
      <c r="A291" s="17" t="s">
        <v>37</v>
      </c>
      <c r="B291" s="23">
        <v>15</v>
      </c>
      <c r="C291" s="24">
        <v>2.9</v>
      </c>
      <c r="D291" s="21">
        <v>-6.4</v>
      </c>
      <c r="E291" s="21">
        <v>-1.8</v>
      </c>
      <c r="F291" s="21"/>
      <c r="G291" s="7"/>
      <c r="H291" s="7"/>
      <c r="I291" s="18">
        <v>-1.8</v>
      </c>
      <c r="J291" s="19">
        <f t="shared" si="16"/>
        <v>-1.9060000000000001</v>
      </c>
      <c r="K291" s="19">
        <f t="shared" si="17"/>
        <v>-2.1180000000000003</v>
      </c>
      <c r="L291" s="19">
        <f t="shared" si="18"/>
        <v>-4.45</v>
      </c>
      <c r="M291" s="19">
        <f t="shared" si="19"/>
        <v>-9.9619999999999997</v>
      </c>
      <c r="N291" s="7"/>
      <c r="O291" s="13"/>
    </row>
    <row r="292" spans="1:15" ht="18.75">
      <c r="A292" s="17" t="s">
        <v>37</v>
      </c>
      <c r="B292" s="23">
        <v>16</v>
      </c>
      <c r="C292" s="24">
        <v>3.8</v>
      </c>
      <c r="D292" s="21">
        <v>-1.6</v>
      </c>
      <c r="E292" s="21">
        <v>1.1000000000000001</v>
      </c>
      <c r="F292" s="21"/>
      <c r="G292" s="7"/>
      <c r="H292" s="7"/>
      <c r="I292" s="18">
        <v>1.1000000000000001</v>
      </c>
      <c r="J292" s="19">
        <f t="shared" si="16"/>
        <v>0.99400000000000011</v>
      </c>
      <c r="K292" s="19">
        <f t="shared" si="17"/>
        <v>0.78200000000000014</v>
      </c>
      <c r="L292" s="19">
        <f t="shared" si="18"/>
        <v>-1.5499999999999998</v>
      </c>
      <c r="M292" s="19">
        <f t="shared" si="19"/>
        <v>-7.0620000000000003</v>
      </c>
      <c r="N292" s="7"/>
      <c r="O292" s="13"/>
    </row>
    <row r="293" spans="1:15" ht="18.75">
      <c r="A293" s="17" t="s">
        <v>37</v>
      </c>
      <c r="B293" s="23">
        <v>17</v>
      </c>
      <c r="C293" s="24">
        <v>2.1</v>
      </c>
      <c r="D293" s="21">
        <v>-1.1000000000000001</v>
      </c>
      <c r="E293" s="21">
        <v>0.5</v>
      </c>
      <c r="F293" s="21"/>
      <c r="G293" s="7"/>
      <c r="H293" s="7"/>
      <c r="I293" s="18">
        <v>0.5</v>
      </c>
      <c r="J293" s="19">
        <f t="shared" si="16"/>
        <v>0.39400000000000002</v>
      </c>
      <c r="K293" s="19">
        <f t="shared" si="17"/>
        <v>0.18200000000000002</v>
      </c>
      <c r="L293" s="19">
        <f t="shared" si="18"/>
        <v>-2.15</v>
      </c>
      <c r="M293" s="19">
        <f t="shared" si="19"/>
        <v>-7.6620000000000008</v>
      </c>
      <c r="N293" s="7"/>
      <c r="O293" s="13"/>
    </row>
    <row r="294" spans="1:15" ht="18.75">
      <c r="A294" s="17" t="s">
        <v>37</v>
      </c>
      <c r="B294" s="23">
        <v>18</v>
      </c>
      <c r="C294" s="24">
        <v>1.5</v>
      </c>
      <c r="D294" s="21">
        <v>-4.9000000000000004</v>
      </c>
      <c r="E294" s="21">
        <v>-1.7</v>
      </c>
      <c r="F294" s="21"/>
      <c r="G294" s="7"/>
      <c r="H294" s="7"/>
      <c r="I294" s="18">
        <v>-1.7</v>
      </c>
      <c r="J294" s="19">
        <f t="shared" si="16"/>
        <v>-1.806</v>
      </c>
      <c r="K294" s="19">
        <f t="shared" si="17"/>
        <v>-2.0180000000000002</v>
      </c>
      <c r="L294" s="19">
        <f t="shared" si="18"/>
        <v>-4.3499999999999996</v>
      </c>
      <c r="M294" s="19">
        <f t="shared" si="19"/>
        <v>-9.8620000000000001</v>
      </c>
      <c r="N294" s="7"/>
      <c r="O294" s="13"/>
    </row>
    <row r="295" spans="1:15" ht="18.75">
      <c r="A295" s="17" t="s">
        <v>37</v>
      </c>
      <c r="B295" s="23">
        <v>19</v>
      </c>
      <c r="C295" s="24">
        <v>1.4</v>
      </c>
      <c r="D295" s="21">
        <v>-5.7</v>
      </c>
      <c r="E295" s="21">
        <v>-2.2000000000000002</v>
      </c>
      <c r="F295" s="21"/>
      <c r="G295" s="7"/>
      <c r="H295" s="7"/>
      <c r="I295" s="18">
        <v>-2.2000000000000002</v>
      </c>
      <c r="J295" s="19">
        <f t="shared" si="16"/>
        <v>-2.306</v>
      </c>
      <c r="K295" s="19">
        <f t="shared" si="17"/>
        <v>-2.5180000000000002</v>
      </c>
      <c r="L295" s="19">
        <f t="shared" si="18"/>
        <v>-4.8499999999999996</v>
      </c>
      <c r="M295" s="19">
        <f t="shared" si="19"/>
        <v>-10.362</v>
      </c>
      <c r="N295" s="7"/>
      <c r="O295" s="13"/>
    </row>
    <row r="296" spans="1:15" ht="18.75">
      <c r="A296" s="17" t="s">
        <v>37</v>
      </c>
      <c r="B296" s="23">
        <v>20</v>
      </c>
      <c r="C296" s="24">
        <v>1.5</v>
      </c>
      <c r="D296" s="21">
        <v>-2.9</v>
      </c>
      <c r="E296" s="21">
        <v>-0.7</v>
      </c>
      <c r="F296" s="21"/>
      <c r="G296" s="7"/>
      <c r="H296" s="7"/>
      <c r="I296" s="18">
        <v>-0.7</v>
      </c>
      <c r="J296" s="19">
        <f t="shared" si="16"/>
        <v>-0.80599999999999994</v>
      </c>
      <c r="K296" s="19">
        <f t="shared" si="17"/>
        <v>-1.018</v>
      </c>
      <c r="L296" s="19">
        <f t="shared" si="18"/>
        <v>-3.3499999999999996</v>
      </c>
      <c r="M296" s="19">
        <f t="shared" si="19"/>
        <v>-8.8620000000000001</v>
      </c>
      <c r="N296" s="7"/>
      <c r="O296" s="13"/>
    </row>
    <row r="297" spans="1:15" ht="18.75">
      <c r="A297" s="17" t="s">
        <v>37</v>
      </c>
      <c r="B297" s="23">
        <v>21</v>
      </c>
      <c r="C297" s="24">
        <v>-2.1</v>
      </c>
      <c r="D297" s="21">
        <v>-7</v>
      </c>
      <c r="E297" s="21">
        <v>-4.5</v>
      </c>
      <c r="F297" s="21"/>
      <c r="G297" s="7"/>
      <c r="H297" s="7"/>
      <c r="I297" s="18">
        <v>-4.5</v>
      </c>
      <c r="J297" s="19">
        <f t="shared" si="16"/>
        <v>-4.6059999999999999</v>
      </c>
      <c r="K297" s="19">
        <f t="shared" si="17"/>
        <v>-4.8179999999999996</v>
      </c>
      <c r="L297" s="19">
        <f t="shared" si="18"/>
        <v>-7.1499999999999995</v>
      </c>
      <c r="M297" s="19">
        <f t="shared" si="19"/>
        <v>-12.661999999999999</v>
      </c>
      <c r="N297" s="7"/>
      <c r="O297" s="13"/>
    </row>
    <row r="298" spans="1:15" ht="18.75">
      <c r="A298" s="17" t="s">
        <v>37</v>
      </c>
      <c r="B298" s="23">
        <v>22</v>
      </c>
      <c r="C298" s="24">
        <v>-3.4</v>
      </c>
      <c r="D298" s="21">
        <v>-9.6999999999999993</v>
      </c>
      <c r="E298" s="21">
        <v>-6.6</v>
      </c>
      <c r="F298" s="21"/>
      <c r="G298" s="7"/>
      <c r="H298" s="7"/>
      <c r="I298" s="18">
        <v>-6.6</v>
      </c>
      <c r="J298" s="19">
        <f t="shared" si="16"/>
        <v>-6.7059999999999995</v>
      </c>
      <c r="K298" s="19">
        <f t="shared" si="17"/>
        <v>-6.9179999999999993</v>
      </c>
      <c r="L298" s="19">
        <f t="shared" si="18"/>
        <v>-9.25</v>
      </c>
      <c r="M298" s="19">
        <f t="shared" si="19"/>
        <v>-14.762</v>
      </c>
      <c r="N298" s="7"/>
      <c r="O298" s="13"/>
    </row>
    <row r="299" spans="1:15" ht="18.75">
      <c r="A299" s="17" t="s">
        <v>37</v>
      </c>
      <c r="B299" s="23">
        <v>23</v>
      </c>
      <c r="C299" s="24">
        <v>-8.9</v>
      </c>
      <c r="D299" s="21">
        <v>-11.9</v>
      </c>
      <c r="E299" s="21">
        <v>-10.4</v>
      </c>
      <c r="F299" s="21"/>
      <c r="G299" s="7"/>
      <c r="H299" s="7"/>
      <c r="I299" s="18">
        <v>-10.4</v>
      </c>
      <c r="J299" s="19">
        <f t="shared" si="16"/>
        <v>-10.506</v>
      </c>
      <c r="K299" s="19">
        <f t="shared" si="17"/>
        <v>-10.718</v>
      </c>
      <c r="L299" s="19">
        <f t="shared" si="18"/>
        <v>-13.05</v>
      </c>
      <c r="M299" s="19">
        <f t="shared" si="19"/>
        <v>-18.562000000000001</v>
      </c>
      <c r="N299" s="7"/>
      <c r="O299" s="13"/>
    </row>
    <row r="300" spans="1:15" ht="18.75">
      <c r="A300" s="17" t="s">
        <v>37</v>
      </c>
      <c r="B300" s="23">
        <v>24</v>
      </c>
      <c r="C300" s="24">
        <v>-6.6</v>
      </c>
      <c r="D300" s="21">
        <v>-10.4</v>
      </c>
      <c r="E300" s="21">
        <v>-8.5</v>
      </c>
      <c r="F300" s="21"/>
      <c r="G300" s="7"/>
      <c r="H300" s="7"/>
      <c r="I300" s="18">
        <v>-8.5</v>
      </c>
      <c r="J300" s="19">
        <f t="shared" si="16"/>
        <v>-8.6059999999999999</v>
      </c>
      <c r="K300" s="19">
        <f t="shared" si="17"/>
        <v>-8.8179999999999996</v>
      </c>
      <c r="L300" s="19">
        <f t="shared" si="18"/>
        <v>-11.149999999999999</v>
      </c>
      <c r="M300" s="19">
        <f t="shared" si="19"/>
        <v>-16.661999999999999</v>
      </c>
      <c r="N300" s="7"/>
      <c r="O300" s="13"/>
    </row>
    <row r="301" spans="1:15" ht="18.75">
      <c r="A301" s="17" t="s">
        <v>37</v>
      </c>
      <c r="B301" s="23">
        <v>25</v>
      </c>
      <c r="C301" s="24">
        <v>-8.8000000000000007</v>
      </c>
      <c r="D301" s="21">
        <v>-11.8</v>
      </c>
      <c r="E301" s="21">
        <v>-10.3</v>
      </c>
      <c r="F301" s="21"/>
      <c r="G301" s="7"/>
      <c r="H301" s="7"/>
      <c r="I301" s="18">
        <v>-10.3</v>
      </c>
      <c r="J301" s="19">
        <f t="shared" si="16"/>
        <v>-10.406000000000001</v>
      </c>
      <c r="K301" s="19">
        <f t="shared" si="17"/>
        <v>-10.618</v>
      </c>
      <c r="L301" s="19">
        <f t="shared" si="18"/>
        <v>-12.95</v>
      </c>
      <c r="M301" s="19">
        <f t="shared" si="19"/>
        <v>-18.462</v>
      </c>
      <c r="N301" s="7"/>
      <c r="O301" s="13"/>
    </row>
    <row r="302" spans="1:15" ht="18.75">
      <c r="A302" s="17" t="s">
        <v>37</v>
      </c>
      <c r="B302" s="23">
        <v>26</v>
      </c>
      <c r="C302" s="24">
        <v>-7.5</v>
      </c>
      <c r="D302" s="21">
        <v>-10.7</v>
      </c>
      <c r="E302" s="21">
        <v>-9.1</v>
      </c>
      <c r="F302" s="21"/>
      <c r="G302" s="7"/>
      <c r="H302" s="7"/>
      <c r="I302" s="18">
        <v>-9.1</v>
      </c>
      <c r="J302" s="19">
        <f t="shared" si="16"/>
        <v>-9.2059999999999995</v>
      </c>
      <c r="K302" s="19">
        <f t="shared" si="17"/>
        <v>-9.4179999999999993</v>
      </c>
      <c r="L302" s="19">
        <f t="shared" si="18"/>
        <v>-11.75</v>
      </c>
      <c r="M302" s="19">
        <f t="shared" si="19"/>
        <v>-17.262</v>
      </c>
      <c r="N302" s="7"/>
      <c r="O302" s="13"/>
    </row>
    <row r="303" spans="1:15" ht="18.75">
      <c r="A303" s="17" t="s">
        <v>37</v>
      </c>
      <c r="B303" s="23">
        <v>27</v>
      </c>
      <c r="C303" s="24">
        <v>-6.3</v>
      </c>
      <c r="D303" s="21">
        <v>-10.199999999999999</v>
      </c>
      <c r="E303" s="21">
        <v>-8.1999999999999993</v>
      </c>
      <c r="F303" s="21"/>
      <c r="G303" s="7"/>
      <c r="H303" s="7"/>
      <c r="I303" s="18">
        <v>-8.1999999999999993</v>
      </c>
      <c r="J303" s="19">
        <f t="shared" si="16"/>
        <v>-8.3059999999999992</v>
      </c>
      <c r="K303" s="19">
        <f t="shared" si="17"/>
        <v>-8.5179999999999989</v>
      </c>
      <c r="L303" s="19">
        <f t="shared" si="18"/>
        <v>-10.849999999999998</v>
      </c>
      <c r="M303" s="19">
        <f t="shared" si="19"/>
        <v>-16.361999999999998</v>
      </c>
      <c r="N303" s="7"/>
      <c r="O303" s="13"/>
    </row>
    <row r="304" spans="1:15" ht="18.75">
      <c r="A304" s="17" t="s">
        <v>37</v>
      </c>
      <c r="B304" s="23">
        <v>28</v>
      </c>
      <c r="C304" s="24">
        <v>-8.9</v>
      </c>
      <c r="D304" s="21">
        <v>-11.3</v>
      </c>
      <c r="E304" s="21">
        <v>-10.1</v>
      </c>
      <c r="F304" s="21"/>
      <c r="G304" s="7"/>
      <c r="H304" s="7"/>
      <c r="I304" s="18">
        <v>-10.1</v>
      </c>
      <c r="J304" s="19">
        <f t="shared" si="16"/>
        <v>-10.206</v>
      </c>
      <c r="K304" s="19">
        <f t="shared" si="17"/>
        <v>-10.417999999999999</v>
      </c>
      <c r="L304" s="19">
        <f t="shared" si="18"/>
        <v>-12.75</v>
      </c>
      <c r="M304" s="19">
        <f t="shared" si="19"/>
        <v>-18.262</v>
      </c>
      <c r="N304" s="7"/>
      <c r="O304" s="13"/>
    </row>
    <row r="305" spans="1:15" ht="18.75">
      <c r="A305" s="17" t="s">
        <v>37</v>
      </c>
      <c r="B305" s="23">
        <v>29</v>
      </c>
      <c r="C305" s="24">
        <v>-8.6999999999999993</v>
      </c>
      <c r="D305" s="21">
        <v>-10.5</v>
      </c>
      <c r="E305" s="21">
        <v>-9.6</v>
      </c>
      <c r="F305" s="21"/>
      <c r="G305" s="7"/>
      <c r="H305" s="7"/>
      <c r="I305" s="18">
        <v>-9.6</v>
      </c>
      <c r="J305" s="19">
        <f t="shared" si="16"/>
        <v>-9.7059999999999995</v>
      </c>
      <c r="K305" s="19">
        <f t="shared" si="17"/>
        <v>-9.9179999999999993</v>
      </c>
      <c r="L305" s="19">
        <f t="shared" si="18"/>
        <v>-12.25</v>
      </c>
      <c r="M305" s="19">
        <f t="shared" si="19"/>
        <v>-17.762</v>
      </c>
      <c r="N305" s="7"/>
      <c r="O305" s="13"/>
    </row>
    <row r="306" spans="1:15" ht="18.75">
      <c r="A306" s="17" t="s">
        <v>37</v>
      </c>
      <c r="B306" s="23">
        <v>30</v>
      </c>
      <c r="C306" s="24">
        <v>-9.3000000000000007</v>
      </c>
      <c r="D306" s="21">
        <v>-10.5</v>
      </c>
      <c r="E306" s="21">
        <v>-9.9</v>
      </c>
      <c r="F306" s="21"/>
      <c r="G306" s="7"/>
      <c r="H306" s="7"/>
      <c r="I306" s="18">
        <v>-9.9</v>
      </c>
      <c r="J306" s="19">
        <f t="shared" si="16"/>
        <v>-10.006</v>
      </c>
      <c r="K306" s="19">
        <f t="shared" si="17"/>
        <v>-10.218</v>
      </c>
      <c r="L306" s="19">
        <f t="shared" si="18"/>
        <v>-12.55</v>
      </c>
      <c r="M306" s="19">
        <f t="shared" si="19"/>
        <v>-18.062000000000001</v>
      </c>
      <c r="N306" s="7"/>
      <c r="O306" s="13"/>
    </row>
    <row r="307" spans="1:15" ht="18.75">
      <c r="A307" s="17" t="s">
        <v>37</v>
      </c>
      <c r="B307" s="23">
        <v>31</v>
      </c>
      <c r="C307" s="24">
        <v>-10.4</v>
      </c>
      <c r="D307" s="21">
        <v>-16</v>
      </c>
      <c r="E307" s="21">
        <v>-13.2</v>
      </c>
      <c r="F307" s="21"/>
      <c r="G307" s="7"/>
      <c r="H307" s="7"/>
      <c r="I307" s="18">
        <v>-13.2</v>
      </c>
      <c r="J307" s="19">
        <f t="shared" si="16"/>
        <v>-13.305999999999999</v>
      </c>
      <c r="K307" s="19">
        <f t="shared" si="17"/>
        <v>-13.517999999999999</v>
      </c>
      <c r="L307" s="19">
        <f t="shared" si="18"/>
        <v>-15.849999999999998</v>
      </c>
      <c r="M307" s="19">
        <f t="shared" si="19"/>
        <v>-21.361999999999998</v>
      </c>
      <c r="N307" s="7"/>
      <c r="O307" s="13"/>
    </row>
    <row r="308" spans="1:15" ht="18.75">
      <c r="A308" s="17" t="s">
        <v>38</v>
      </c>
      <c r="B308" s="23">
        <v>1</v>
      </c>
      <c r="C308" s="24">
        <v>-11.6</v>
      </c>
      <c r="D308" s="21">
        <v>-17.600000000000001</v>
      </c>
      <c r="E308" s="21">
        <v>-14.6</v>
      </c>
      <c r="F308" s="21"/>
      <c r="G308" s="7"/>
      <c r="H308" s="7"/>
      <c r="I308" s="18">
        <v>-14.6</v>
      </c>
      <c r="J308" s="19">
        <f t="shared" si="16"/>
        <v>-14.706</v>
      </c>
      <c r="K308" s="19">
        <f t="shared" si="17"/>
        <v>-14.917999999999999</v>
      </c>
      <c r="L308" s="19">
        <f t="shared" si="18"/>
        <v>-17.25</v>
      </c>
      <c r="M308" s="19">
        <f t="shared" si="19"/>
        <v>-22.762</v>
      </c>
      <c r="N308" s="7"/>
      <c r="O308" s="13"/>
    </row>
    <row r="309" spans="1:15" ht="18.75">
      <c r="A309" s="17" t="s">
        <v>38</v>
      </c>
      <c r="B309" s="23">
        <v>2</v>
      </c>
      <c r="C309" s="24">
        <v>-12.5</v>
      </c>
      <c r="D309" s="21">
        <v>-19.7</v>
      </c>
      <c r="E309" s="21">
        <v>-16.100000000000001</v>
      </c>
      <c r="F309" s="21"/>
      <c r="G309" s="7"/>
      <c r="H309" s="7"/>
      <c r="I309" s="18">
        <v>-16.100000000000001</v>
      </c>
      <c r="J309" s="19">
        <f t="shared" si="16"/>
        <v>-16.206000000000003</v>
      </c>
      <c r="K309" s="19">
        <f t="shared" si="17"/>
        <v>-16.418000000000003</v>
      </c>
      <c r="L309" s="19">
        <f t="shared" si="18"/>
        <v>-18.750000000000004</v>
      </c>
      <c r="M309" s="19">
        <f t="shared" si="19"/>
        <v>-24.262000000000004</v>
      </c>
      <c r="N309" s="7"/>
      <c r="O309" s="13"/>
    </row>
    <row r="310" spans="1:15" ht="18.75">
      <c r="A310" s="17" t="s">
        <v>38</v>
      </c>
      <c r="B310" s="23">
        <v>3</v>
      </c>
      <c r="C310" s="24">
        <v>-13.8</v>
      </c>
      <c r="D310" s="21">
        <v>-18.899999999999999</v>
      </c>
      <c r="E310" s="21">
        <v>-16.399999999999999</v>
      </c>
      <c r="F310" s="21"/>
      <c r="G310" s="7"/>
      <c r="H310" s="7"/>
      <c r="I310" s="18">
        <v>-16.399999999999999</v>
      </c>
      <c r="J310" s="19">
        <f t="shared" si="16"/>
        <v>-16.506</v>
      </c>
      <c r="K310" s="19">
        <f t="shared" si="17"/>
        <v>-16.718</v>
      </c>
      <c r="L310" s="19">
        <f t="shared" si="18"/>
        <v>-19.05</v>
      </c>
      <c r="M310" s="19">
        <f t="shared" si="19"/>
        <v>-24.562000000000001</v>
      </c>
      <c r="N310" s="7"/>
      <c r="O310" s="13"/>
    </row>
    <row r="311" spans="1:15" ht="18.75">
      <c r="A311" s="17" t="s">
        <v>38</v>
      </c>
      <c r="B311" s="23">
        <v>4</v>
      </c>
      <c r="C311" s="24">
        <v>-13.1</v>
      </c>
      <c r="D311" s="21">
        <v>-15.8</v>
      </c>
      <c r="E311" s="21">
        <v>-14.5</v>
      </c>
      <c r="F311" s="21"/>
      <c r="G311" s="7"/>
      <c r="H311" s="7"/>
      <c r="I311" s="18">
        <v>-14.5</v>
      </c>
      <c r="J311" s="19">
        <f t="shared" si="16"/>
        <v>-14.606</v>
      </c>
      <c r="K311" s="19">
        <f t="shared" si="17"/>
        <v>-14.818</v>
      </c>
      <c r="L311" s="19">
        <f t="shared" si="18"/>
        <v>-17.149999999999999</v>
      </c>
      <c r="M311" s="19">
        <f t="shared" si="19"/>
        <v>-22.661999999999999</v>
      </c>
      <c r="N311" s="7"/>
      <c r="O311" s="13"/>
    </row>
    <row r="312" spans="1:15" ht="18.75">
      <c r="A312" s="17" t="s">
        <v>38</v>
      </c>
      <c r="B312" s="23">
        <v>5</v>
      </c>
      <c r="C312" s="24">
        <v>-14.5</v>
      </c>
      <c r="D312" s="21">
        <v>-17.2</v>
      </c>
      <c r="E312" s="21">
        <v>-15.8</v>
      </c>
      <c r="F312" s="21"/>
      <c r="G312" s="7"/>
      <c r="H312" s="7"/>
      <c r="I312" s="18">
        <v>-15.8</v>
      </c>
      <c r="J312" s="19">
        <f t="shared" si="16"/>
        <v>-15.906000000000001</v>
      </c>
      <c r="K312" s="19">
        <f t="shared" si="17"/>
        <v>-16.118000000000002</v>
      </c>
      <c r="L312" s="19">
        <f t="shared" si="18"/>
        <v>-18.450000000000003</v>
      </c>
      <c r="M312" s="19">
        <f t="shared" si="19"/>
        <v>-23.962000000000003</v>
      </c>
      <c r="N312" s="7"/>
      <c r="O312" s="13"/>
    </row>
    <row r="313" spans="1:15" ht="18.75">
      <c r="A313" s="17" t="s">
        <v>38</v>
      </c>
      <c r="B313" s="23">
        <v>6</v>
      </c>
      <c r="C313" s="24">
        <v>-14.5</v>
      </c>
      <c r="D313" s="21">
        <v>-19.5</v>
      </c>
      <c r="E313" s="21">
        <v>-17</v>
      </c>
      <c r="F313" s="21"/>
      <c r="G313" s="7"/>
      <c r="H313" s="7"/>
      <c r="I313" s="18">
        <v>-17</v>
      </c>
      <c r="J313" s="19">
        <f t="shared" si="16"/>
        <v>-17.106000000000002</v>
      </c>
      <c r="K313" s="19">
        <f t="shared" si="17"/>
        <v>-17.318000000000001</v>
      </c>
      <c r="L313" s="19">
        <f t="shared" si="18"/>
        <v>-19.650000000000002</v>
      </c>
      <c r="M313" s="19">
        <f t="shared" si="19"/>
        <v>-25.162000000000003</v>
      </c>
      <c r="N313" s="7"/>
      <c r="O313" s="13"/>
    </row>
    <row r="314" spans="1:15" ht="18.75">
      <c r="A314" s="17" t="s">
        <v>38</v>
      </c>
      <c r="B314" s="23">
        <v>7</v>
      </c>
      <c r="C314" s="24">
        <v>-13.5</v>
      </c>
      <c r="D314" s="21">
        <v>-17.399999999999999</v>
      </c>
      <c r="E314" s="21">
        <v>-15.5</v>
      </c>
      <c r="F314" s="21"/>
      <c r="G314" s="7"/>
      <c r="H314" s="7"/>
      <c r="I314" s="18">
        <v>-15.5</v>
      </c>
      <c r="J314" s="19">
        <f t="shared" si="16"/>
        <v>-15.606</v>
      </c>
      <c r="K314" s="19">
        <f t="shared" si="17"/>
        <v>-15.818</v>
      </c>
      <c r="L314" s="19">
        <f t="shared" si="18"/>
        <v>-18.149999999999999</v>
      </c>
      <c r="M314" s="19">
        <f t="shared" si="19"/>
        <v>-23.661999999999999</v>
      </c>
      <c r="N314" s="7"/>
      <c r="O314" s="13"/>
    </row>
    <row r="315" spans="1:15" ht="18.75">
      <c r="A315" s="17" t="s">
        <v>38</v>
      </c>
      <c r="B315" s="23">
        <v>8</v>
      </c>
      <c r="C315" s="24">
        <v>-13.3</v>
      </c>
      <c r="D315" s="21">
        <v>-16</v>
      </c>
      <c r="E315" s="21">
        <v>-14.6</v>
      </c>
      <c r="F315" s="21"/>
      <c r="G315" s="7"/>
      <c r="H315" s="7"/>
      <c r="I315" s="18">
        <v>-14.6</v>
      </c>
      <c r="J315" s="19">
        <f t="shared" si="16"/>
        <v>-14.706</v>
      </c>
      <c r="K315" s="19">
        <f t="shared" si="17"/>
        <v>-14.917999999999999</v>
      </c>
      <c r="L315" s="19">
        <f t="shared" si="18"/>
        <v>-17.25</v>
      </c>
      <c r="M315" s="19">
        <f t="shared" si="19"/>
        <v>-22.762</v>
      </c>
      <c r="N315" s="7"/>
      <c r="O315" s="13"/>
    </row>
    <row r="316" spans="1:15" ht="18.75">
      <c r="A316" s="17" t="s">
        <v>38</v>
      </c>
      <c r="B316" s="23">
        <v>9</v>
      </c>
      <c r="C316" s="24">
        <v>-11.7</v>
      </c>
      <c r="D316" s="21">
        <v>-16</v>
      </c>
      <c r="E316" s="21">
        <v>-13.9</v>
      </c>
      <c r="F316" s="21"/>
      <c r="G316" s="7"/>
      <c r="H316" s="7"/>
      <c r="I316" s="18">
        <v>-13.9</v>
      </c>
      <c r="J316" s="19">
        <f t="shared" si="16"/>
        <v>-14.006</v>
      </c>
      <c r="K316" s="19">
        <f t="shared" si="17"/>
        <v>-14.218</v>
      </c>
      <c r="L316" s="19">
        <f t="shared" si="18"/>
        <v>-16.55</v>
      </c>
      <c r="M316" s="19">
        <f t="shared" si="19"/>
        <v>-22.062000000000001</v>
      </c>
      <c r="N316" s="7"/>
      <c r="O316" s="13"/>
    </row>
    <row r="317" spans="1:15" ht="18.75">
      <c r="A317" s="17" t="s">
        <v>38</v>
      </c>
      <c r="B317" s="23">
        <v>10</v>
      </c>
      <c r="C317" s="24">
        <v>-11.3</v>
      </c>
      <c r="D317" s="21">
        <v>-20.3</v>
      </c>
      <c r="E317" s="21">
        <v>-15.8</v>
      </c>
      <c r="F317" s="21"/>
      <c r="G317" s="7"/>
      <c r="H317" s="7"/>
      <c r="I317" s="18">
        <v>-15.8</v>
      </c>
      <c r="J317" s="19">
        <f t="shared" si="16"/>
        <v>-15.906000000000001</v>
      </c>
      <c r="K317" s="19">
        <f t="shared" si="17"/>
        <v>-16.118000000000002</v>
      </c>
      <c r="L317" s="19">
        <f t="shared" si="18"/>
        <v>-18.450000000000003</v>
      </c>
      <c r="M317" s="19">
        <f t="shared" si="19"/>
        <v>-23.962000000000003</v>
      </c>
      <c r="N317" s="7"/>
      <c r="O317" s="13"/>
    </row>
    <row r="318" spans="1:15" ht="18.75">
      <c r="A318" s="17" t="s">
        <v>38</v>
      </c>
      <c r="B318" s="23">
        <v>11</v>
      </c>
      <c r="C318" s="24">
        <v>-18.600000000000001</v>
      </c>
      <c r="D318" s="21">
        <v>-23.5</v>
      </c>
      <c r="E318" s="21">
        <v>-21.1</v>
      </c>
      <c r="F318" s="21"/>
      <c r="G318" s="7"/>
      <c r="H318" s="7"/>
      <c r="I318" s="18">
        <v>-21.1</v>
      </c>
      <c r="J318" s="19">
        <f t="shared" si="16"/>
        <v>-21.206000000000003</v>
      </c>
      <c r="K318" s="19">
        <f t="shared" si="17"/>
        <v>-21.418000000000003</v>
      </c>
      <c r="L318" s="19">
        <f t="shared" si="18"/>
        <v>-23.750000000000004</v>
      </c>
      <c r="M318" s="19">
        <f t="shared" si="19"/>
        <v>-29.262000000000004</v>
      </c>
      <c r="N318" s="7"/>
      <c r="O318" s="13"/>
    </row>
    <row r="319" spans="1:15" ht="18.75">
      <c r="A319" s="17" t="s">
        <v>38</v>
      </c>
      <c r="B319" s="23">
        <v>12</v>
      </c>
      <c r="C319" s="24">
        <v>-14.7</v>
      </c>
      <c r="D319" s="21">
        <v>-20.9</v>
      </c>
      <c r="E319" s="21">
        <v>-17.8</v>
      </c>
      <c r="F319" s="21"/>
      <c r="G319" s="7"/>
      <c r="H319" s="7"/>
      <c r="I319" s="18">
        <v>-17.8</v>
      </c>
      <c r="J319" s="19">
        <f t="shared" si="16"/>
        <v>-17.906000000000002</v>
      </c>
      <c r="K319" s="19">
        <f t="shared" si="17"/>
        <v>-18.118000000000002</v>
      </c>
      <c r="L319" s="19">
        <f t="shared" si="18"/>
        <v>-20.450000000000003</v>
      </c>
      <c r="M319" s="19">
        <f t="shared" si="19"/>
        <v>-25.962000000000003</v>
      </c>
      <c r="N319" s="7"/>
      <c r="O319" s="13"/>
    </row>
    <row r="320" spans="1:15" ht="18.75">
      <c r="A320" s="17" t="s">
        <v>38</v>
      </c>
      <c r="B320" s="23">
        <v>13</v>
      </c>
      <c r="C320" s="24">
        <v>-14.5</v>
      </c>
      <c r="D320" s="21">
        <v>-21.3</v>
      </c>
      <c r="E320" s="21">
        <v>-17.899999999999999</v>
      </c>
      <c r="F320" s="21"/>
      <c r="G320" s="7"/>
      <c r="H320" s="7"/>
      <c r="I320" s="18">
        <v>-17.899999999999999</v>
      </c>
      <c r="J320" s="19">
        <f t="shared" si="16"/>
        <v>-18.006</v>
      </c>
      <c r="K320" s="19">
        <f t="shared" si="17"/>
        <v>-18.218</v>
      </c>
      <c r="L320" s="19">
        <f t="shared" si="18"/>
        <v>-20.55</v>
      </c>
      <c r="M320" s="19">
        <f t="shared" si="19"/>
        <v>-26.062000000000001</v>
      </c>
      <c r="N320" s="7"/>
      <c r="O320" s="13"/>
    </row>
    <row r="321" spans="1:15" ht="18.75">
      <c r="A321" s="17" t="s">
        <v>38</v>
      </c>
      <c r="B321" s="23">
        <v>14</v>
      </c>
      <c r="C321" s="24">
        <v>-10.7</v>
      </c>
      <c r="D321" s="21">
        <v>-20.399999999999999</v>
      </c>
      <c r="E321" s="21">
        <v>-15.6</v>
      </c>
      <c r="F321" s="21"/>
      <c r="G321" s="7"/>
      <c r="H321" s="7"/>
      <c r="I321" s="18">
        <v>-15.6</v>
      </c>
      <c r="J321" s="19">
        <f t="shared" si="16"/>
        <v>-15.706</v>
      </c>
      <c r="K321" s="19">
        <f t="shared" si="17"/>
        <v>-15.917999999999999</v>
      </c>
      <c r="L321" s="19">
        <f t="shared" si="18"/>
        <v>-18.25</v>
      </c>
      <c r="M321" s="19">
        <f t="shared" si="19"/>
        <v>-23.762</v>
      </c>
      <c r="N321" s="7"/>
      <c r="O321" s="13"/>
    </row>
    <row r="322" spans="1:15" ht="18.75">
      <c r="A322" s="17" t="s">
        <v>38</v>
      </c>
      <c r="B322" s="23">
        <v>15</v>
      </c>
      <c r="C322" s="24">
        <v>-16.600000000000001</v>
      </c>
      <c r="D322" s="21">
        <v>-20.399999999999999</v>
      </c>
      <c r="E322" s="21">
        <v>-18.5</v>
      </c>
      <c r="F322" s="21"/>
      <c r="G322" s="7"/>
      <c r="H322" s="7"/>
      <c r="I322" s="18">
        <v>-18.5</v>
      </c>
      <c r="J322" s="19">
        <f t="shared" si="16"/>
        <v>-18.606000000000002</v>
      </c>
      <c r="K322" s="19">
        <f t="shared" si="17"/>
        <v>-18.818000000000001</v>
      </c>
      <c r="L322" s="19">
        <f t="shared" si="18"/>
        <v>-21.150000000000002</v>
      </c>
      <c r="M322" s="19">
        <f t="shared" si="19"/>
        <v>-26.662000000000003</v>
      </c>
      <c r="N322" s="7"/>
      <c r="O322" s="13"/>
    </row>
    <row r="323" spans="1:15" ht="18.75">
      <c r="A323" s="17" t="s">
        <v>38</v>
      </c>
      <c r="B323" s="23">
        <v>16</v>
      </c>
      <c r="C323" s="24">
        <v>-19.7</v>
      </c>
      <c r="D323" s="21">
        <v>-22.9</v>
      </c>
      <c r="E323" s="21">
        <v>-21.3</v>
      </c>
      <c r="F323" s="21"/>
      <c r="G323" s="7"/>
      <c r="H323" s="7"/>
      <c r="I323" s="18">
        <v>-21.3</v>
      </c>
      <c r="J323" s="19">
        <f t="shared" si="16"/>
        <v>-21.406000000000002</v>
      </c>
      <c r="K323" s="19">
        <f t="shared" si="17"/>
        <v>-21.618000000000002</v>
      </c>
      <c r="L323" s="19">
        <f t="shared" si="18"/>
        <v>-23.950000000000003</v>
      </c>
      <c r="M323" s="19">
        <f t="shared" si="19"/>
        <v>-29.462000000000003</v>
      </c>
      <c r="N323" s="7"/>
      <c r="O323" s="13"/>
    </row>
    <row r="324" spans="1:15" ht="18.75">
      <c r="A324" s="17" t="s">
        <v>38</v>
      </c>
      <c r="B324" s="23">
        <v>17</v>
      </c>
      <c r="C324" s="24">
        <v>-19.399999999999999</v>
      </c>
      <c r="D324" s="21">
        <v>-23.6</v>
      </c>
      <c r="E324" s="21">
        <v>-21.5</v>
      </c>
      <c r="F324" s="21"/>
      <c r="G324" s="7"/>
      <c r="H324" s="7"/>
      <c r="I324" s="18">
        <v>-21.5</v>
      </c>
      <c r="J324" s="19">
        <f t="shared" si="16"/>
        <v>-21.606000000000002</v>
      </c>
      <c r="K324" s="19">
        <f t="shared" si="17"/>
        <v>-21.818000000000001</v>
      </c>
      <c r="L324" s="19">
        <f t="shared" si="18"/>
        <v>-24.150000000000002</v>
      </c>
      <c r="M324" s="19">
        <f t="shared" si="19"/>
        <v>-29.662000000000003</v>
      </c>
      <c r="N324" s="7"/>
      <c r="O324" s="13"/>
    </row>
    <row r="325" spans="1:15" ht="18.75">
      <c r="A325" s="17" t="s">
        <v>38</v>
      </c>
      <c r="B325" s="23">
        <v>18</v>
      </c>
      <c r="C325" s="24">
        <v>-19.600000000000001</v>
      </c>
      <c r="D325" s="21">
        <v>-22.7</v>
      </c>
      <c r="E325" s="21">
        <v>-21.1</v>
      </c>
      <c r="F325" s="21"/>
      <c r="G325" s="7"/>
      <c r="H325" s="7"/>
      <c r="I325" s="18">
        <v>-21.1</v>
      </c>
      <c r="J325" s="19">
        <f t="shared" ref="J325:J368" si="20">I325-($G$4*10)</f>
        <v>-21.206000000000003</v>
      </c>
      <c r="K325" s="19">
        <f t="shared" ref="K325:K368" si="21">J325-($G$4*20)</f>
        <v>-21.418000000000003</v>
      </c>
      <c r="L325" s="19">
        <f t="shared" ref="L325:L368" si="22">K325-($G$4*220)</f>
        <v>-23.750000000000004</v>
      </c>
      <c r="M325" s="19">
        <f t="shared" ref="M325:M368" si="23">L325-($G$4*520)</f>
        <v>-29.262000000000004</v>
      </c>
      <c r="N325" s="7"/>
      <c r="O325" s="13"/>
    </row>
    <row r="326" spans="1:15" ht="18.75">
      <c r="A326" s="17" t="s">
        <v>38</v>
      </c>
      <c r="B326" s="23">
        <v>19</v>
      </c>
      <c r="C326" s="24">
        <v>-21.5</v>
      </c>
      <c r="D326" s="21">
        <v>-25.2</v>
      </c>
      <c r="E326" s="21">
        <v>-23.4</v>
      </c>
      <c r="F326" s="21"/>
      <c r="G326" s="7"/>
      <c r="H326" s="7"/>
      <c r="I326" s="18">
        <v>-23.4</v>
      </c>
      <c r="J326" s="19">
        <f t="shared" si="20"/>
        <v>-23.506</v>
      </c>
      <c r="K326" s="19">
        <f t="shared" si="21"/>
        <v>-23.718</v>
      </c>
      <c r="L326" s="19">
        <f t="shared" si="22"/>
        <v>-26.05</v>
      </c>
      <c r="M326" s="19">
        <f t="shared" si="23"/>
        <v>-31.562000000000001</v>
      </c>
      <c r="N326" s="7"/>
      <c r="O326" s="13"/>
    </row>
    <row r="327" spans="1:15" ht="18.75">
      <c r="A327" s="17" t="s">
        <v>38</v>
      </c>
      <c r="B327" s="23">
        <v>20</v>
      </c>
      <c r="C327" s="24">
        <v>-21.2</v>
      </c>
      <c r="D327" s="21">
        <v>-26.3</v>
      </c>
      <c r="E327" s="21">
        <v>-23.8</v>
      </c>
      <c r="F327" s="21"/>
      <c r="G327" s="7"/>
      <c r="H327" s="7"/>
      <c r="I327" s="18">
        <v>-23.8</v>
      </c>
      <c r="J327" s="19">
        <f t="shared" si="20"/>
        <v>-23.906000000000002</v>
      </c>
      <c r="K327" s="19">
        <f t="shared" si="21"/>
        <v>-24.118000000000002</v>
      </c>
      <c r="L327" s="19">
        <f t="shared" si="22"/>
        <v>-26.450000000000003</v>
      </c>
      <c r="M327" s="19">
        <f t="shared" si="23"/>
        <v>-31.962000000000003</v>
      </c>
      <c r="N327" s="7"/>
      <c r="O327" s="13"/>
    </row>
    <row r="328" spans="1:15" ht="18.75">
      <c r="A328" s="17" t="s">
        <v>38</v>
      </c>
      <c r="B328" s="23">
        <v>21</v>
      </c>
      <c r="C328" s="24">
        <v>-22</v>
      </c>
      <c r="D328" s="21">
        <v>-28.2</v>
      </c>
      <c r="E328" s="21">
        <v>-25.1</v>
      </c>
      <c r="F328" s="21"/>
      <c r="G328" s="7"/>
      <c r="H328" s="7"/>
      <c r="I328" s="18">
        <v>-25.1</v>
      </c>
      <c r="J328" s="19">
        <f t="shared" si="20"/>
        <v>-25.206000000000003</v>
      </c>
      <c r="K328" s="19">
        <f t="shared" si="21"/>
        <v>-25.418000000000003</v>
      </c>
      <c r="L328" s="19">
        <f t="shared" si="22"/>
        <v>-27.750000000000004</v>
      </c>
      <c r="M328" s="19">
        <f t="shared" si="23"/>
        <v>-33.262</v>
      </c>
      <c r="N328" s="7"/>
      <c r="O328" s="13"/>
    </row>
    <row r="329" spans="1:15" ht="18.75">
      <c r="A329" s="17" t="s">
        <v>38</v>
      </c>
      <c r="B329" s="23">
        <v>22</v>
      </c>
      <c r="C329" s="24">
        <v>-19.899999999999999</v>
      </c>
      <c r="D329" s="21">
        <v>-24.8</v>
      </c>
      <c r="E329" s="21">
        <v>-22.4</v>
      </c>
      <c r="F329" s="21"/>
      <c r="G329" s="7"/>
      <c r="H329" s="7"/>
      <c r="I329" s="18">
        <v>-22.4</v>
      </c>
      <c r="J329" s="19">
        <f t="shared" si="20"/>
        <v>-22.506</v>
      </c>
      <c r="K329" s="19">
        <f t="shared" si="21"/>
        <v>-22.718</v>
      </c>
      <c r="L329" s="19">
        <f t="shared" si="22"/>
        <v>-25.05</v>
      </c>
      <c r="M329" s="19">
        <f t="shared" si="23"/>
        <v>-30.562000000000001</v>
      </c>
      <c r="N329" s="7"/>
      <c r="O329" s="13"/>
    </row>
    <row r="330" spans="1:15" ht="18.75">
      <c r="A330" s="17" t="s">
        <v>38</v>
      </c>
      <c r="B330" s="23">
        <v>23</v>
      </c>
      <c r="C330" s="24">
        <v>-22.4</v>
      </c>
      <c r="D330" s="21">
        <v>-26.5</v>
      </c>
      <c r="E330" s="21">
        <v>-24.5</v>
      </c>
      <c r="F330" s="21"/>
      <c r="G330" s="7"/>
      <c r="H330" s="7"/>
      <c r="I330" s="18">
        <v>-24.5</v>
      </c>
      <c r="J330" s="19">
        <f t="shared" si="20"/>
        <v>-24.606000000000002</v>
      </c>
      <c r="K330" s="19">
        <f t="shared" si="21"/>
        <v>-24.818000000000001</v>
      </c>
      <c r="L330" s="19">
        <f t="shared" si="22"/>
        <v>-27.150000000000002</v>
      </c>
      <c r="M330" s="19">
        <f t="shared" si="23"/>
        <v>-32.662000000000006</v>
      </c>
      <c r="N330" s="7"/>
      <c r="O330" s="13"/>
    </row>
    <row r="331" spans="1:15" ht="18.75">
      <c r="A331" s="17" t="s">
        <v>38</v>
      </c>
      <c r="B331" s="23">
        <v>24</v>
      </c>
      <c r="C331" s="24">
        <v>-21.5</v>
      </c>
      <c r="D331" s="21">
        <v>-25.9</v>
      </c>
      <c r="E331" s="21">
        <v>-23.7</v>
      </c>
      <c r="F331" s="21"/>
      <c r="G331" s="7"/>
      <c r="H331" s="7"/>
      <c r="I331" s="18">
        <v>-23.7</v>
      </c>
      <c r="J331" s="19">
        <f t="shared" si="20"/>
        <v>-23.806000000000001</v>
      </c>
      <c r="K331" s="19">
        <f t="shared" si="21"/>
        <v>-24.018000000000001</v>
      </c>
      <c r="L331" s="19">
        <f t="shared" si="22"/>
        <v>-26.35</v>
      </c>
      <c r="M331" s="19">
        <f t="shared" si="23"/>
        <v>-31.862000000000002</v>
      </c>
      <c r="N331" s="7"/>
      <c r="O331" s="13"/>
    </row>
    <row r="332" spans="1:15" ht="18.75">
      <c r="A332" s="17" t="s">
        <v>38</v>
      </c>
      <c r="B332" s="23">
        <v>25</v>
      </c>
      <c r="C332" s="24">
        <v>-19.7</v>
      </c>
      <c r="D332" s="21">
        <v>-23.6</v>
      </c>
      <c r="E332" s="21">
        <v>-21.6</v>
      </c>
      <c r="F332" s="21"/>
      <c r="G332" s="7"/>
      <c r="H332" s="7"/>
      <c r="I332" s="18">
        <v>-21.6</v>
      </c>
      <c r="J332" s="19">
        <f t="shared" si="20"/>
        <v>-21.706000000000003</v>
      </c>
      <c r="K332" s="19">
        <f t="shared" si="21"/>
        <v>-21.918000000000003</v>
      </c>
      <c r="L332" s="19">
        <f t="shared" si="22"/>
        <v>-24.250000000000004</v>
      </c>
      <c r="M332" s="19">
        <f t="shared" si="23"/>
        <v>-29.762000000000004</v>
      </c>
      <c r="N332" s="7"/>
      <c r="O332" s="13"/>
    </row>
    <row r="333" spans="1:15" ht="18.75">
      <c r="A333" s="17" t="s">
        <v>38</v>
      </c>
      <c r="B333" s="23">
        <v>26</v>
      </c>
      <c r="C333" s="24">
        <v>-20.2</v>
      </c>
      <c r="D333" s="21">
        <v>-24.5</v>
      </c>
      <c r="E333" s="21">
        <v>-22.4</v>
      </c>
      <c r="F333" s="21"/>
      <c r="G333" s="7"/>
      <c r="H333" s="7"/>
      <c r="I333" s="18">
        <v>-22.4</v>
      </c>
      <c r="J333" s="19">
        <f t="shared" si="20"/>
        <v>-22.506</v>
      </c>
      <c r="K333" s="19">
        <f t="shared" si="21"/>
        <v>-22.718</v>
      </c>
      <c r="L333" s="19">
        <f t="shared" si="22"/>
        <v>-25.05</v>
      </c>
      <c r="M333" s="19">
        <f t="shared" si="23"/>
        <v>-30.562000000000001</v>
      </c>
      <c r="N333" s="7"/>
      <c r="O333" s="13"/>
    </row>
    <row r="334" spans="1:15" ht="18.75">
      <c r="A334" s="17" t="s">
        <v>38</v>
      </c>
      <c r="B334" s="23">
        <v>27</v>
      </c>
      <c r="C334" s="24">
        <v>-21.2</v>
      </c>
      <c r="D334" s="21">
        <v>-25.7</v>
      </c>
      <c r="E334" s="21">
        <v>-23.5</v>
      </c>
      <c r="F334" s="21"/>
      <c r="G334" s="7"/>
      <c r="H334" s="7"/>
      <c r="I334" s="18">
        <v>-23.5</v>
      </c>
      <c r="J334" s="19">
        <f t="shared" si="20"/>
        <v>-23.606000000000002</v>
      </c>
      <c r="K334" s="19">
        <f t="shared" si="21"/>
        <v>-23.818000000000001</v>
      </c>
      <c r="L334" s="19">
        <f t="shared" si="22"/>
        <v>-26.150000000000002</v>
      </c>
      <c r="M334" s="19">
        <f t="shared" si="23"/>
        <v>-31.662000000000003</v>
      </c>
      <c r="N334" s="7"/>
      <c r="O334" s="13"/>
    </row>
    <row r="335" spans="1:15" ht="18.75">
      <c r="A335" s="17" t="s">
        <v>38</v>
      </c>
      <c r="B335" s="23">
        <v>28</v>
      </c>
      <c r="C335" s="24">
        <v>-21.8</v>
      </c>
      <c r="D335" s="21">
        <v>-27.9</v>
      </c>
      <c r="E335" s="21">
        <v>-24.8</v>
      </c>
      <c r="F335" s="21"/>
      <c r="G335" s="7"/>
      <c r="H335" s="7"/>
      <c r="I335" s="18">
        <v>-24.8</v>
      </c>
      <c r="J335" s="19">
        <f t="shared" si="20"/>
        <v>-24.906000000000002</v>
      </c>
      <c r="K335" s="19">
        <f t="shared" si="21"/>
        <v>-25.118000000000002</v>
      </c>
      <c r="L335" s="19">
        <f t="shared" si="22"/>
        <v>-27.450000000000003</v>
      </c>
      <c r="M335" s="19">
        <f t="shared" si="23"/>
        <v>-32.962000000000003</v>
      </c>
      <c r="N335" s="7"/>
      <c r="O335" s="13"/>
    </row>
    <row r="336" spans="1:15" ht="18.75">
      <c r="A336" s="17" t="s">
        <v>38</v>
      </c>
      <c r="B336" s="23">
        <v>29</v>
      </c>
      <c r="C336" s="24">
        <v>-19</v>
      </c>
      <c r="D336" s="21">
        <v>-22.8</v>
      </c>
      <c r="E336" s="21">
        <v>-20.9</v>
      </c>
      <c r="F336" s="21"/>
      <c r="G336" s="7"/>
      <c r="H336" s="7"/>
      <c r="I336" s="18">
        <v>-20.9</v>
      </c>
      <c r="J336" s="19">
        <f t="shared" si="20"/>
        <v>-21.006</v>
      </c>
      <c r="K336" s="19">
        <f t="shared" si="21"/>
        <v>-21.218</v>
      </c>
      <c r="L336" s="19">
        <f t="shared" si="22"/>
        <v>-23.55</v>
      </c>
      <c r="M336" s="19">
        <f t="shared" si="23"/>
        <v>-29.062000000000001</v>
      </c>
      <c r="N336" s="7"/>
      <c r="O336" s="13"/>
    </row>
    <row r="337" spans="1:15" ht="18.75">
      <c r="A337" s="17" t="s">
        <v>38</v>
      </c>
      <c r="B337" s="23">
        <v>30</v>
      </c>
      <c r="C337" s="24">
        <v>-13.5</v>
      </c>
      <c r="D337" s="21">
        <v>-20.399999999999999</v>
      </c>
      <c r="E337" s="21">
        <v>-17</v>
      </c>
      <c r="F337" s="21"/>
      <c r="G337" s="7"/>
      <c r="H337" s="7"/>
      <c r="I337" s="18">
        <v>-17</v>
      </c>
      <c r="J337" s="19">
        <f t="shared" si="20"/>
        <v>-17.106000000000002</v>
      </c>
      <c r="K337" s="19">
        <f t="shared" si="21"/>
        <v>-17.318000000000001</v>
      </c>
      <c r="L337" s="19">
        <f t="shared" si="22"/>
        <v>-19.650000000000002</v>
      </c>
      <c r="M337" s="19">
        <f t="shared" si="23"/>
        <v>-25.162000000000003</v>
      </c>
      <c r="N337" s="7"/>
      <c r="O337" s="13"/>
    </row>
    <row r="338" spans="1:15" ht="18.75">
      <c r="A338" s="17" t="s">
        <v>39</v>
      </c>
      <c r="B338" s="23">
        <v>1</v>
      </c>
      <c r="C338" s="24">
        <v>-13.4</v>
      </c>
      <c r="D338" s="21">
        <v>-18.600000000000001</v>
      </c>
      <c r="E338" s="21">
        <v>-16</v>
      </c>
      <c r="F338" s="21"/>
      <c r="G338" s="7"/>
      <c r="H338" s="7"/>
      <c r="I338" s="18">
        <v>-16</v>
      </c>
      <c r="J338" s="19">
        <f t="shared" si="20"/>
        <v>-16.106000000000002</v>
      </c>
      <c r="K338" s="19">
        <f t="shared" si="21"/>
        <v>-16.318000000000001</v>
      </c>
      <c r="L338" s="19">
        <f t="shared" si="22"/>
        <v>-18.650000000000002</v>
      </c>
      <c r="M338" s="19">
        <f t="shared" si="23"/>
        <v>-24.162000000000003</v>
      </c>
      <c r="N338" s="7"/>
      <c r="O338" s="13"/>
    </row>
    <row r="339" spans="1:15" ht="18.75">
      <c r="A339" s="17" t="s">
        <v>39</v>
      </c>
      <c r="B339" s="23">
        <v>2</v>
      </c>
      <c r="C339" s="24">
        <v>-13.7</v>
      </c>
      <c r="D339" s="21">
        <v>-19.5</v>
      </c>
      <c r="E339" s="21">
        <v>-16.600000000000001</v>
      </c>
      <c r="F339" s="21"/>
      <c r="G339" s="7"/>
      <c r="H339" s="7"/>
      <c r="I339" s="18">
        <v>-16.600000000000001</v>
      </c>
      <c r="J339" s="19">
        <f t="shared" si="20"/>
        <v>-16.706000000000003</v>
      </c>
      <c r="K339" s="19">
        <f t="shared" si="21"/>
        <v>-16.918000000000003</v>
      </c>
      <c r="L339" s="19">
        <f t="shared" si="22"/>
        <v>-19.250000000000004</v>
      </c>
      <c r="M339" s="19">
        <f t="shared" si="23"/>
        <v>-24.762000000000004</v>
      </c>
      <c r="N339" s="7"/>
      <c r="O339" s="13"/>
    </row>
    <row r="340" spans="1:15" ht="18.75">
      <c r="A340" s="17" t="s">
        <v>39</v>
      </c>
      <c r="B340" s="23">
        <v>3</v>
      </c>
      <c r="C340" s="24">
        <v>-16.600000000000001</v>
      </c>
      <c r="D340" s="21">
        <v>-23.6</v>
      </c>
      <c r="E340" s="21">
        <v>-20.100000000000001</v>
      </c>
      <c r="F340" s="21"/>
      <c r="G340" s="7"/>
      <c r="H340" s="7"/>
      <c r="I340" s="18">
        <v>-20.100000000000001</v>
      </c>
      <c r="J340" s="19">
        <f t="shared" si="20"/>
        <v>-20.206000000000003</v>
      </c>
      <c r="K340" s="19">
        <f t="shared" si="21"/>
        <v>-20.418000000000003</v>
      </c>
      <c r="L340" s="19">
        <f t="shared" si="22"/>
        <v>-22.750000000000004</v>
      </c>
      <c r="M340" s="19">
        <f t="shared" si="23"/>
        <v>-28.262000000000004</v>
      </c>
      <c r="N340" s="7"/>
      <c r="O340" s="13"/>
    </row>
    <row r="341" spans="1:15" ht="18.75">
      <c r="A341" s="17" t="s">
        <v>39</v>
      </c>
      <c r="B341" s="23">
        <v>4</v>
      </c>
      <c r="C341" s="24">
        <v>-12.7</v>
      </c>
      <c r="D341" s="21">
        <v>-20.8</v>
      </c>
      <c r="E341" s="21">
        <v>-16.8</v>
      </c>
      <c r="F341" s="21"/>
      <c r="G341" s="7"/>
      <c r="H341" s="7"/>
      <c r="I341" s="18">
        <v>-16.8</v>
      </c>
      <c r="J341" s="19">
        <f t="shared" si="20"/>
        <v>-16.906000000000002</v>
      </c>
      <c r="K341" s="19">
        <f t="shared" si="21"/>
        <v>-17.118000000000002</v>
      </c>
      <c r="L341" s="19">
        <f t="shared" si="22"/>
        <v>-19.450000000000003</v>
      </c>
      <c r="M341" s="19">
        <f t="shared" si="23"/>
        <v>-24.962000000000003</v>
      </c>
      <c r="N341" s="7"/>
      <c r="O341" s="13"/>
    </row>
    <row r="342" spans="1:15" ht="18.75">
      <c r="A342" s="17" t="s">
        <v>39</v>
      </c>
      <c r="B342" s="23">
        <v>5</v>
      </c>
      <c r="C342" s="24">
        <v>-13</v>
      </c>
      <c r="D342" s="21">
        <v>-23</v>
      </c>
      <c r="E342" s="21">
        <v>-18</v>
      </c>
      <c r="F342" s="21"/>
      <c r="G342" s="7"/>
      <c r="H342" s="7"/>
      <c r="I342" s="18">
        <v>-18</v>
      </c>
      <c r="J342" s="19">
        <f t="shared" si="20"/>
        <v>-18.106000000000002</v>
      </c>
      <c r="K342" s="19">
        <f t="shared" si="21"/>
        <v>-18.318000000000001</v>
      </c>
      <c r="L342" s="19">
        <f t="shared" si="22"/>
        <v>-20.650000000000002</v>
      </c>
      <c r="M342" s="19">
        <f t="shared" si="23"/>
        <v>-26.162000000000003</v>
      </c>
      <c r="N342" s="7"/>
      <c r="O342" s="13"/>
    </row>
    <row r="343" spans="1:15" ht="18.75">
      <c r="A343" s="17" t="s">
        <v>39</v>
      </c>
      <c r="B343" s="23">
        <v>6</v>
      </c>
      <c r="C343" s="24">
        <v>-17.8</v>
      </c>
      <c r="D343" s="21">
        <v>-23.8</v>
      </c>
      <c r="E343" s="21">
        <v>-20.8</v>
      </c>
      <c r="F343" s="21"/>
      <c r="G343" s="7"/>
      <c r="H343" s="7"/>
      <c r="I343" s="18">
        <v>-20.8</v>
      </c>
      <c r="J343" s="19">
        <f t="shared" si="20"/>
        <v>-20.906000000000002</v>
      </c>
      <c r="K343" s="19">
        <f t="shared" si="21"/>
        <v>-21.118000000000002</v>
      </c>
      <c r="L343" s="19">
        <f t="shared" si="22"/>
        <v>-23.450000000000003</v>
      </c>
      <c r="M343" s="19">
        <f t="shared" si="23"/>
        <v>-28.962000000000003</v>
      </c>
      <c r="N343" s="7"/>
      <c r="O343" s="13"/>
    </row>
    <row r="344" spans="1:15" ht="18.75">
      <c r="A344" s="17" t="s">
        <v>39</v>
      </c>
      <c r="B344" s="23">
        <v>7</v>
      </c>
      <c r="C344" s="24">
        <v>-17.8</v>
      </c>
      <c r="D344" s="21">
        <v>-26.9</v>
      </c>
      <c r="E344" s="21">
        <v>-22.3</v>
      </c>
      <c r="F344" s="21"/>
      <c r="G344" s="7"/>
      <c r="H344" s="7"/>
      <c r="I344" s="18">
        <v>-22.3</v>
      </c>
      <c r="J344" s="19">
        <f t="shared" si="20"/>
        <v>-22.406000000000002</v>
      </c>
      <c r="K344" s="19">
        <f t="shared" si="21"/>
        <v>-22.618000000000002</v>
      </c>
      <c r="L344" s="19">
        <f t="shared" si="22"/>
        <v>-24.950000000000003</v>
      </c>
      <c r="M344" s="19">
        <f t="shared" si="23"/>
        <v>-30.462000000000003</v>
      </c>
      <c r="N344" s="7"/>
      <c r="O344" s="13"/>
    </row>
    <row r="345" spans="1:15" ht="18.75">
      <c r="A345" s="17" t="s">
        <v>39</v>
      </c>
      <c r="B345" s="23">
        <v>8</v>
      </c>
      <c r="C345" s="24">
        <v>-20.8</v>
      </c>
      <c r="D345" s="21">
        <v>-28.1</v>
      </c>
      <c r="E345" s="21">
        <v>-24.4</v>
      </c>
      <c r="F345" s="21"/>
      <c r="G345" s="7"/>
      <c r="H345" s="7"/>
      <c r="I345" s="18">
        <v>-24.4</v>
      </c>
      <c r="J345" s="19">
        <f t="shared" si="20"/>
        <v>-24.506</v>
      </c>
      <c r="K345" s="19">
        <f t="shared" si="21"/>
        <v>-24.718</v>
      </c>
      <c r="L345" s="19">
        <f t="shared" si="22"/>
        <v>-27.05</v>
      </c>
      <c r="M345" s="19">
        <f t="shared" si="23"/>
        <v>-32.561999999999998</v>
      </c>
      <c r="N345" s="7"/>
      <c r="O345" s="13"/>
    </row>
    <row r="346" spans="1:15" ht="18.75">
      <c r="A346" s="17" t="s">
        <v>39</v>
      </c>
      <c r="B346" s="23">
        <v>9</v>
      </c>
      <c r="C346" s="24">
        <v>-18.399999999999999</v>
      </c>
      <c r="D346" s="21">
        <v>-23.5</v>
      </c>
      <c r="E346" s="21">
        <v>-20.9</v>
      </c>
      <c r="F346" s="21"/>
      <c r="G346" s="7"/>
      <c r="H346" s="7"/>
      <c r="I346" s="18">
        <v>-20.9</v>
      </c>
      <c r="J346" s="19">
        <f t="shared" si="20"/>
        <v>-21.006</v>
      </c>
      <c r="K346" s="19">
        <f t="shared" si="21"/>
        <v>-21.218</v>
      </c>
      <c r="L346" s="19">
        <f t="shared" si="22"/>
        <v>-23.55</v>
      </c>
      <c r="M346" s="19">
        <f t="shared" si="23"/>
        <v>-29.062000000000001</v>
      </c>
      <c r="N346" s="7"/>
      <c r="O346" s="13"/>
    </row>
    <row r="347" spans="1:15" ht="18.75">
      <c r="A347" s="17" t="s">
        <v>39</v>
      </c>
      <c r="B347" s="23">
        <v>10</v>
      </c>
      <c r="C347" s="24">
        <v>-17.899999999999999</v>
      </c>
      <c r="D347" s="21">
        <v>-27.6</v>
      </c>
      <c r="E347" s="21">
        <v>-22.8</v>
      </c>
      <c r="F347" s="21"/>
      <c r="G347" s="7"/>
      <c r="H347" s="7"/>
      <c r="I347" s="18">
        <v>-22.8</v>
      </c>
      <c r="J347" s="19">
        <f t="shared" si="20"/>
        <v>-22.906000000000002</v>
      </c>
      <c r="K347" s="19">
        <f t="shared" si="21"/>
        <v>-23.118000000000002</v>
      </c>
      <c r="L347" s="19">
        <f t="shared" si="22"/>
        <v>-25.450000000000003</v>
      </c>
      <c r="M347" s="19">
        <f t="shared" si="23"/>
        <v>-30.962000000000003</v>
      </c>
      <c r="N347" s="7"/>
      <c r="O347" s="13"/>
    </row>
    <row r="348" spans="1:15" ht="18.75">
      <c r="A348" s="17" t="s">
        <v>39</v>
      </c>
      <c r="B348" s="23">
        <v>11</v>
      </c>
      <c r="C348" s="24">
        <v>-25</v>
      </c>
      <c r="D348" s="21">
        <v>-30.3</v>
      </c>
      <c r="E348" s="21">
        <v>-27.7</v>
      </c>
      <c r="F348" s="21"/>
      <c r="G348" s="7"/>
      <c r="H348" s="7"/>
      <c r="I348" s="18">
        <v>-27.7</v>
      </c>
      <c r="J348" s="19">
        <f t="shared" si="20"/>
        <v>-27.806000000000001</v>
      </c>
      <c r="K348" s="19">
        <f t="shared" si="21"/>
        <v>-28.018000000000001</v>
      </c>
      <c r="L348" s="19">
        <f t="shared" si="22"/>
        <v>-30.35</v>
      </c>
      <c r="M348" s="19">
        <f t="shared" si="23"/>
        <v>-35.862000000000002</v>
      </c>
      <c r="N348" s="7"/>
      <c r="O348" s="13"/>
    </row>
    <row r="349" spans="1:15" ht="18.75">
      <c r="A349" s="17" t="s">
        <v>39</v>
      </c>
      <c r="B349" s="23">
        <v>12</v>
      </c>
      <c r="C349" s="24">
        <v>-28</v>
      </c>
      <c r="D349" s="21">
        <v>-32.1</v>
      </c>
      <c r="E349" s="21">
        <v>-30</v>
      </c>
      <c r="F349" s="21"/>
      <c r="G349" s="7"/>
      <c r="H349" s="7"/>
      <c r="I349" s="18">
        <v>-30</v>
      </c>
      <c r="J349" s="19">
        <f t="shared" si="20"/>
        <v>-30.106000000000002</v>
      </c>
      <c r="K349" s="19">
        <f t="shared" si="21"/>
        <v>-30.318000000000001</v>
      </c>
      <c r="L349" s="19">
        <f t="shared" si="22"/>
        <v>-32.65</v>
      </c>
      <c r="M349" s="19">
        <f t="shared" si="23"/>
        <v>-38.161999999999999</v>
      </c>
      <c r="N349" s="7"/>
      <c r="O349" s="13"/>
    </row>
    <row r="350" spans="1:15" ht="18.75">
      <c r="A350" s="17" t="s">
        <v>39</v>
      </c>
      <c r="B350" s="23">
        <v>13</v>
      </c>
      <c r="C350" s="24">
        <v>-26</v>
      </c>
      <c r="D350" s="21">
        <v>-35.1</v>
      </c>
      <c r="E350" s="21">
        <v>-30.6</v>
      </c>
      <c r="F350" s="21"/>
      <c r="G350" s="7"/>
      <c r="H350" s="7"/>
      <c r="I350" s="18">
        <v>-30.6</v>
      </c>
      <c r="J350" s="19">
        <f t="shared" si="20"/>
        <v>-30.706000000000003</v>
      </c>
      <c r="K350" s="19">
        <f t="shared" si="21"/>
        <v>-30.918000000000003</v>
      </c>
      <c r="L350" s="19">
        <f t="shared" si="22"/>
        <v>-33.25</v>
      </c>
      <c r="M350" s="19">
        <f t="shared" si="23"/>
        <v>-38.762</v>
      </c>
      <c r="N350" s="7"/>
      <c r="O350" s="13"/>
    </row>
    <row r="351" spans="1:15" ht="18.75">
      <c r="A351" s="17" t="s">
        <v>39</v>
      </c>
      <c r="B351" s="23">
        <v>14</v>
      </c>
      <c r="C351" s="24">
        <v>-15.1</v>
      </c>
      <c r="D351" s="21">
        <v>-35.299999999999997</v>
      </c>
      <c r="E351" s="21">
        <v>-25.2</v>
      </c>
      <c r="F351" s="21"/>
      <c r="G351" s="7"/>
      <c r="H351" s="7"/>
      <c r="I351" s="18">
        <v>-25.2</v>
      </c>
      <c r="J351" s="19">
        <f t="shared" si="20"/>
        <v>-25.306000000000001</v>
      </c>
      <c r="K351" s="19">
        <f t="shared" si="21"/>
        <v>-25.518000000000001</v>
      </c>
      <c r="L351" s="19">
        <f t="shared" si="22"/>
        <v>-27.85</v>
      </c>
      <c r="M351" s="19">
        <f t="shared" si="23"/>
        <v>-33.362000000000002</v>
      </c>
      <c r="N351" s="7"/>
      <c r="O351" s="13"/>
    </row>
    <row r="352" spans="1:15" ht="18.75">
      <c r="A352" s="17" t="s">
        <v>39</v>
      </c>
      <c r="B352" s="23">
        <v>15</v>
      </c>
      <c r="C352" s="24">
        <v>-9.1999999999999993</v>
      </c>
      <c r="D352" s="21">
        <v>-21.6</v>
      </c>
      <c r="E352" s="21">
        <v>-15.4</v>
      </c>
      <c r="F352" s="21"/>
      <c r="G352" s="7"/>
      <c r="H352" s="7"/>
      <c r="I352" s="18">
        <v>-15.4</v>
      </c>
      <c r="J352" s="19">
        <f t="shared" si="20"/>
        <v>-15.506</v>
      </c>
      <c r="K352" s="19">
        <f t="shared" si="21"/>
        <v>-15.718</v>
      </c>
      <c r="L352" s="19">
        <f t="shared" si="22"/>
        <v>-18.05</v>
      </c>
      <c r="M352" s="19">
        <f t="shared" si="23"/>
        <v>-23.562000000000001</v>
      </c>
      <c r="N352" s="7"/>
      <c r="O352" s="13"/>
    </row>
    <row r="353" spans="1:15" ht="18.75">
      <c r="A353" s="17" t="s">
        <v>39</v>
      </c>
      <c r="B353" s="23">
        <v>16</v>
      </c>
      <c r="C353" s="24">
        <v>-10.9</v>
      </c>
      <c r="D353" s="21">
        <v>-18.7</v>
      </c>
      <c r="E353" s="21">
        <v>-14.8</v>
      </c>
      <c r="F353" s="21"/>
      <c r="G353" s="7"/>
      <c r="H353" s="7"/>
      <c r="I353" s="18">
        <v>-14.8</v>
      </c>
      <c r="J353" s="19">
        <f t="shared" si="20"/>
        <v>-14.906000000000001</v>
      </c>
      <c r="K353" s="19">
        <f t="shared" si="21"/>
        <v>-15.118</v>
      </c>
      <c r="L353" s="19">
        <f t="shared" si="22"/>
        <v>-17.45</v>
      </c>
      <c r="M353" s="19">
        <f t="shared" si="23"/>
        <v>-22.962</v>
      </c>
      <c r="N353" s="7"/>
      <c r="O353" s="13"/>
    </row>
    <row r="354" spans="1:15" ht="18.75">
      <c r="A354" s="17" t="s">
        <v>39</v>
      </c>
      <c r="B354" s="23">
        <v>17</v>
      </c>
      <c r="C354" s="24">
        <v>-13.3</v>
      </c>
      <c r="D354" s="21">
        <v>-26.4</v>
      </c>
      <c r="E354" s="21">
        <v>-19.8</v>
      </c>
      <c r="F354" s="21"/>
      <c r="G354" s="7"/>
      <c r="H354" s="7"/>
      <c r="I354" s="18">
        <v>-19.8</v>
      </c>
      <c r="J354" s="19">
        <f t="shared" si="20"/>
        <v>-19.906000000000002</v>
      </c>
      <c r="K354" s="19">
        <f t="shared" si="21"/>
        <v>-20.118000000000002</v>
      </c>
      <c r="L354" s="19">
        <f t="shared" si="22"/>
        <v>-22.450000000000003</v>
      </c>
      <c r="M354" s="19">
        <f t="shared" si="23"/>
        <v>-27.962000000000003</v>
      </c>
      <c r="N354" s="7"/>
      <c r="O354" s="13"/>
    </row>
    <row r="355" spans="1:15" ht="18.75">
      <c r="A355" s="17" t="s">
        <v>39</v>
      </c>
      <c r="B355" s="23">
        <v>18</v>
      </c>
      <c r="C355" s="24">
        <v>-25.8</v>
      </c>
      <c r="D355" s="21">
        <v>-31.5</v>
      </c>
      <c r="E355" s="21">
        <v>-28.7</v>
      </c>
      <c r="F355" s="21"/>
      <c r="G355" s="7"/>
      <c r="H355" s="7"/>
      <c r="I355" s="18">
        <v>-28.7</v>
      </c>
      <c r="J355" s="19">
        <f t="shared" si="20"/>
        <v>-28.806000000000001</v>
      </c>
      <c r="K355" s="19">
        <f t="shared" si="21"/>
        <v>-29.018000000000001</v>
      </c>
      <c r="L355" s="19">
        <f t="shared" si="22"/>
        <v>-31.35</v>
      </c>
      <c r="M355" s="19">
        <f t="shared" si="23"/>
        <v>-36.862000000000002</v>
      </c>
      <c r="N355" s="7"/>
      <c r="O355" s="13"/>
    </row>
    <row r="356" spans="1:15" ht="18.75">
      <c r="A356" s="17" t="s">
        <v>39</v>
      </c>
      <c r="B356" s="23">
        <v>19</v>
      </c>
      <c r="C356" s="24">
        <v>-21.7</v>
      </c>
      <c r="D356" s="21">
        <v>-30.3</v>
      </c>
      <c r="E356" s="21">
        <v>-26</v>
      </c>
      <c r="F356" s="21"/>
      <c r="G356" s="7"/>
      <c r="H356" s="7"/>
      <c r="I356" s="18">
        <v>-26</v>
      </c>
      <c r="J356" s="19">
        <f t="shared" si="20"/>
        <v>-26.106000000000002</v>
      </c>
      <c r="K356" s="19">
        <f t="shared" si="21"/>
        <v>-26.318000000000001</v>
      </c>
      <c r="L356" s="19">
        <f t="shared" si="22"/>
        <v>-28.650000000000002</v>
      </c>
      <c r="M356" s="19">
        <f t="shared" si="23"/>
        <v>-34.162000000000006</v>
      </c>
      <c r="N356" s="7"/>
      <c r="O356" s="13"/>
    </row>
    <row r="357" spans="1:15" ht="18.75">
      <c r="A357" s="17" t="s">
        <v>39</v>
      </c>
      <c r="B357" s="23">
        <v>20</v>
      </c>
      <c r="C357" s="24">
        <v>-18.5</v>
      </c>
      <c r="D357" s="21">
        <v>-26.9</v>
      </c>
      <c r="E357" s="21">
        <v>-22.7</v>
      </c>
      <c r="F357" s="21"/>
      <c r="G357" s="7"/>
      <c r="H357" s="7"/>
      <c r="I357" s="18">
        <v>-22.7</v>
      </c>
      <c r="J357" s="19">
        <f t="shared" si="20"/>
        <v>-22.806000000000001</v>
      </c>
      <c r="K357" s="19">
        <f t="shared" si="21"/>
        <v>-23.018000000000001</v>
      </c>
      <c r="L357" s="19">
        <f t="shared" si="22"/>
        <v>-25.35</v>
      </c>
      <c r="M357" s="19">
        <f t="shared" si="23"/>
        <v>-30.862000000000002</v>
      </c>
      <c r="N357" s="7"/>
      <c r="O357" s="13"/>
    </row>
    <row r="358" spans="1:15" ht="18.75">
      <c r="A358" s="17" t="s">
        <v>39</v>
      </c>
      <c r="B358" s="23">
        <v>21</v>
      </c>
      <c r="C358" s="24">
        <v>-21.3</v>
      </c>
      <c r="D358" s="21">
        <v>-28.6</v>
      </c>
      <c r="E358" s="21">
        <v>-25</v>
      </c>
      <c r="F358" s="21"/>
      <c r="G358" s="7"/>
      <c r="H358" s="7"/>
      <c r="I358" s="18">
        <v>-25</v>
      </c>
      <c r="J358" s="19">
        <f t="shared" si="20"/>
        <v>-25.106000000000002</v>
      </c>
      <c r="K358" s="19">
        <f t="shared" si="21"/>
        <v>-25.318000000000001</v>
      </c>
      <c r="L358" s="19">
        <f t="shared" si="22"/>
        <v>-27.650000000000002</v>
      </c>
      <c r="M358" s="19">
        <f t="shared" si="23"/>
        <v>-33.162000000000006</v>
      </c>
      <c r="N358" s="7"/>
      <c r="O358" s="13"/>
    </row>
    <row r="359" spans="1:15" ht="18.75">
      <c r="A359" s="17" t="s">
        <v>39</v>
      </c>
      <c r="B359" s="23">
        <v>22</v>
      </c>
      <c r="C359" s="24">
        <v>-19.3</v>
      </c>
      <c r="D359" s="21">
        <v>-26.4</v>
      </c>
      <c r="E359" s="21">
        <v>-22.9</v>
      </c>
      <c r="F359" s="21"/>
      <c r="G359" s="7"/>
      <c r="H359" s="7"/>
      <c r="I359" s="18">
        <v>-22.9</v>
      </c>
      <c r="J359" s="19">
        <f t="shared" si="20"/>
        <v>-23.006</v>
      </c>
      <c r="K359" s="19">
        <f t="shared" si="21"/>
        <v>-23.218</v>
      </c>
      <c r="L359" s="19">
        <f t="shared" si="22"/>
        <v>-25.55</v>
      </c>
      <c r="M359" s="19">
        <f t="shared" si="23"/>
        <v>-31.062000000000001</v>
      </c>
      <c r="N359" s="7"/>
      <c r="O359" s="13"/>
    </row>
    <row r="360" spans="1:15" ht="18.75">
      <c r="A360" s="17" t="s">
        <v>39</v>
      </c>
      <c r="B360" s="23">
        <v>23</v>
      </c>
      <c r="C360" s="24">
        <v>-19.899999999999999</v>
      </c>
      <c r="D360" s="21">
        <v>-28.7</v>
      </c>
      <c r="E360" s="21">
        <v>-24.3</v>
      </c>
      <c r="F360" s="21"/>
      <c r="G360" s="7"/>
      <c r="H360" s="7"/>
      <c r="I360" s="18">
        <v>-24.3</v>
      </c>
      <c r="J360" s="19">
        <f t="shared" si="20"/>
        <v>-24.406000000000002</v>
      </c>
      <c r="K360" s="19">
        <f t="shared" si="21"/>
        <v>-24.618000000000002</v>
      </c>
      <c r="L360" s="19">
        <f t="shared" si="22"/>
        <v>-26.950000000000003</v>
      </c>
      <c r="M360" s="19">
        <f t="shared" si="23"/>
        <v>-32.462000000000003</v>
      </c>
      <c r="N360" s="7"/>
      <c r="O360" s="13"/>
    </row>
    <row r="361" spans="1:15" ht="18.75">
      <c r="A361" s="17" t="s">
        <v>39</v>
      </c>
      <c r="B361" s="23">
        <v>24</v>
      </c>
      <c r="C361" s="24">
        <v>-25.5</v>
      </c>
      <c r="D361" s="21">
        <v>-32.5</v>
      </c>
      <c r="E361" s="21">
        <v>-29</v>
      </c>
      <c r="F361" s="21"/>
      <c r="G361" s="7"/>
      <c r="H361" s="7"/>
      <c r="I361" s="18">
        <v>-29</v>
      </c>
      <c r="J361" s="19">
        <f t="shared" si="20"/>
        <v>-29.106000000000002</v>
      </c>
      <c r="K361" s="19">
        <f t="shared" si="21"/>
        <v>-29.318000000000001</v>
      </c>
      <c r="L361" s="19">
        <f t="shared" si="22"/>
        <v>-31.650000000000002</v>
      </c>
      <c r="M361" s="19">
        <f t="shared" si="23"/>
        <v>-37.162000000000006</v>
      </c>
      <c r="N361" s="7"/>
      <c r="O361" s="13"/>
    </row>
    <row r="362" spans="1:15" ht="18.75">
      <c r="A362" s="17" t="s">
        <v>39</v>
      </c>
      <c r="B362" s="23">
        <v>25</v>
      </c>
      <c r="C362" s="24">
        <v>-29.7</v>
      </c>
      <c r="D362" s="21">
        <v>-33.1</v>
      </c>
      <c r="E362" s="21">
        <v>-31.4</v>
      </c>
      <c r="F362" s="21"/>
      <c r="G362" s="7"/>
      <c r="H362" s="7"/>
      <c r="I362" s="18">
        <v>-31.4</v>
      </c>
      <c r="J362" s="19">
        <f t="shared" si="20"/>
        <v>-31.506</v>
      </c>
      <c r="K362" s="19">
        <f t="shared" si="21"/>
        <v>-31.718</v>
      </c>
      <c r="L362" s="19">
        <f t="shared" si="22"/>
        <v>-34.049999999999997</v>
      </c>
      <c r="M362" s="19">
        <f t="shared" si="23"/>
        <v>-39.561999999999998</v>
      </c>
      <c r="N362" s="7"/>
      <c r="O362" s="13"/>
    </row>
    <row r="363" spans="1:15" ht="18.75">
      <c r="A363" s="17" t="s">
        <v>39</v>
      </c>
      <c r="B363" s="23">
        <v>26</v>
      </c>
      <c r="C363" s="24">
        <v>-28.2</v>
      </c>
      <c r="D363" s="21">
        <v>-32.9</v>
      </c>
      <c r="E363" s="21">
        <v>-30.5</v>
      </c>
      <c r="F363" s="21"/>
      <c r="G363" s="7"/>
      <c r="H363" s="7"/>
      <c r="I363" s="18">
        <v>-30.5</v>
      </c>
      <c r="J363" s="19">
        <f t="shared" si="20"/>
        <v>-30.606000000000002</v>
      </c>
      <c r="K363" s="19">
        <f t="shared" si="21"/>
        <v>-30.818000000000001</v>
      </c>
      <c r="L363" s="19">
        <f t="shared" si="22"/>
        <v>-33.15</v>
      </c>
      <c r="M363" s="19">
        <f t="shared" si="23"/>
        <v>-38.661999999999999</v>
      </c>
      <c r="N363" s="7"/>
      <c r="O363" s="13"/>
    </row>
    <row r="364" spans="1:15" ht="18.75">
      <c r="A364" s="17" t="s">
        <v>39</v>
      </c>
      <c r="B364" s="23">
        <v>27</v>
      </c>
      <c r="C364" s="24">
        <v>-26.8</v>
      </c>
      <c r="D364" s="21">
        <v>-34.299999999999997</v>
      </c>
      <c r="E364" s="21">
        <v>-30.5</v>
      </c>
      <c r="F364" s="21"/>
      <c r="G364" s="7"/>
      <c r="H364" s="7"/>
      <c r="I364" s="18">
        <v>-30.5</v>
      </c>
      <c r="J364" s="19">
        <f t="shared" si="20"/>
        <v>-30.606000000000002</v>
      </c>
      <c r="K364" s="19">
        <f t="shared" si="21"/>
        <v>-30.818000000000001</v>
      </c>
      <c r="L364" s="19">
        <f t="shared" si="22"/>
        <v>-33.15</v>
      </c>
      <c r="M364" s="19">
        <f t="shared" si="23"/>
        <v>-38.661999999999999</v>
      </c>
      <c r="N364" s="7"/>
      <c r="O364" s="13"/>
    </row>
    <row r="365" spans="1:15" ht="18.75">
      <c r="A365" s="17" t="s">
        <v>39</v>
      </c>
      <c r="B365" s="23">
        <v>28</v>
      </c>
      <c r="C365" s="24">
        <v>-10.1</v>
      </c>
      <c r="D365" s="21">
        <v>-27.6</v>
      </c>
      <c r="E365" s="21">
        <v>-18.8</v>
      </c>
      <c r="F365" s="21"/>
      <c r="G365" s="7"/>
      <c r="H365" s="7"/>
      <c r="I365" s="18">
        <v>-18.8</v>
      </c>
      <c r="J365" s="19">
        <f t="shared" si="20"/>
        <v>-18.906000000000002</v>
      </c>
      <c r="K365" s="19">
        <f t="shared" si="21"/>
        <v>-19.118000000000002</v>
      </c>
      <c r="L365" s="19">
        <f t="shared" si="22"/>
        <v>-21.450000000000003</v>
      </c>
      <c r="M365" s="19">
        <f t="shared" si="23"/>
        <v>-26.962000000000003</v>
      </c>
      <c r="N365" s="7"/>
      <c r="O365" s="13"/>
    </row>
    <row r="366" spans="1:15" ht="18.75">
      <c r="A366" s="17" t="s">
        <v>39</v>
      </c>
      <c r="B366" s="23">
        <v>29</v>
      </c>
      <c r="C366" s="24">
        <v>-11.3</v>
      </c>
      <c r="D366" s="21">
        <v>-21.8</v>
      </c>
      <c r="E366" s="21">
        <v>-16.5</v>
      </c>
      <c r="F366" s="21"/>
      <c r="G366" s="7"/>
      <c r="H366" s="7"/>
      <c r="I366" s="18">
        <v>-16.5</v>
      </c>
      <c r="J366" s="19">
        <f t="shared" si="20"/>
        <v>-16.606000000000002</v>
      </c>
      <c r="K366" s="19">
        <f t="shared" si="21"/>
        <v>-16.818000000000001</v>
      </c>
      <c r="L366" s="19">
        <f t="shared" si="22"/>
        <v>-19.150000000000002</v>
      </c>
      <c r="M366" s="19">
        <f t="shared" si="23"/>
        <v>-24.662000000000003</v>
      </c>
      <c r="N366" s="7"/>
      <c r="O366" s="13"/>
    </row>
    <row r="367" spans="1:15" ht="18.75">
      <c r="A367" s="17" t="s">
        <v>39</v>
      </c>
      <c r="B367" s="23">
        <v>30</v>
      </c>
      <c r="C367" s="24">
        <v>-18.600000000000001</v>
      </c>
      <c r="D367" s="21">
        <v>-24.8</v>
      </c>
      <c r="E367" s="21">
        <v>-21.7</v>
      </c>
      <c r="F367" s="21"/>
      <c r="G367" s="7"/>
      <c r="H367" s="7"/>
      <c r="I367" s="18">
        <v>-21.7</v>
      </c>
      <c r="J367" s="19">
        <f t="shared" si="20"/>
        <v>-21.806000000000001</v>
      </c>
      <c r="K367" s="19">
        <f t="shared" si="21"/>
        <v>-22.018000000000001</v>
      </c>
      <c r="L367" s="19">
        <f t="shared" si="22"/>
        <v>-24.35</v>
      </c>
      <c r="M367" s="19">
        <f t="shared" si="23"/>
        <v>-29.862000000000002</v>
      </c>
      <c r="N367" s="7"/>
      <c r="O367" s="13"/>
    </row>
    <row r="368" spans="1:15" ht="18.75">
      <c r="A368" s="17" t="s">
        <v>39</v>
      </c>
      <c r="B368" s="23">
        <v>31</v>
      </c>
      <c r="C368" s="24">
        <v>-19.8</v>
      </c>
      <c r="D368" s="21">
        <v>-24.9</v>
      </c>
      <c r="E368" s="21">
        <v>-22.4</v>
      </c>
      <c r="F368" s="21"/>
      <c r="G368" s="7"/>
      <c r="H368" s="7"/>
      <c r="I368" s="18">
        <v>-22.4</v>
      </c>
      <c r="J368" s="19">
        <f t="shared" si="20"/>
        <v>-22.506</v>
      </c>
      <c r="K368" s="19">
        <f t="shared" si="21"/>
        <v>-22.718</v>
      </c>
      <c r="L368" s="19">
        <f t="shared" si="22"/>
        <v>-25.05</v>
      </c>
      <c r="M368" s="19">
        <f t="shared" si="23"/>
        <v>-30.562000000000001</v>
      </c>
      <c r="N368" s="7"/>
      <c r="O368" s="13"/>
    </row>
    <row r="369" spans="1:21" ht="15.75">
      <c r="A369" s="17"/>
      <c r="B369" s="17"/>
      <c r="C369" s="17"/>
      <c r="D369" s="17"/>
      <c r="E369" s="17"/>
      <c r="F369" s="17"/>
      <c r="G369" s="13"/>
      <c r="H369" s="13"/>
      <c r="I369" s="17"/>
      <c r="J369" s="17"/>
      <c r="K369" s="17"/>
      <c r="L369" s="17"/>
      <c r="M369" s="17"/>
      <c r="N369" s="13"/>
      <c r="O369" s="13"/>
    </row>
    <row r="370" spans="1:21" ht="15.75">
      <c r="A370" s="17"/>
      <c r="B370" s="17"/>
      <c r="C370" s="17"/>
      <c r="D370" s="17"/>
      <c r="E370" s="17"/>
      <c r="F370" s="17"/>
      <c r="G370" s="13"/>
      <c r="H370" s="13"/>
      <c r="I370" s="18">
        <v>2020</v>
      </c>
      <c r="J370" s="17">
        <v>2010</v>
      </c>
      <c r="K370" s="17">
        <v>2000</v>
      </c>
      <c r="L370" s="17">
        <v>1800</v>
      </c>
      <c r="M370" s="17">
        <v>1500</v>
      </c>
      <c r="N370" s="13"/>
      <c r="O370" s="13"/>
    </row>
    <row r="371" spans="1:21">
      <c r="F371" s="13"/>
      <c r="G371" s="13"/>
      <c r="H371" s="13" t="s">
        <v>46</v>
      </c>
      <c r="I371" s="13">
        <f>SUM(I140,I154,I158,I162:I235,I237:I262,I269,I292:I293)</f>
        <v>541.90000000000032</v>
      </c>
      <c r="J371" s="27">
        <f>SUM(J292:J293,J237:J261,J162:J235,J154,J140)</f>
        <v>530.68200000000002</v>
      </c>
      <c r="K371" s="27">
        <f>SUM(K292:K293,K237:K260,K163:K235,K140)</f>
        <v>509.00000000000023</v>
      </c>
      <c r="L371" s="27">
        <f>SUM(L237:L250,L170:L235,L166:L167,L140)</f>
        <v>297.05</v>
      </c>
      <c r="M371" s="27">
        <f>SUM(M244,M242,M226,M217:M218,M214:M215,M209:M211,M198:M203,M190,M182)</f>
        <v>28.984000000000009</v>
      </c>
      <c r="N371" s="13"/>
      <c r="O371" s="13"/>
    </row>
    <row r="372" spans="1:21">
      <c r="F372" s="13"/>
      <c r="G372" s="13"/>
      <c r="H372" s="13"/>
      <c r="I372" s="13"/>
      <c r="J372" s="13"/>
      <c r="K372" s="13"/>
      <c r="L372" s="13"/>
      <c r="M372" s="13"/>
      <c r="N372" s="13"/>
      <c r="O372" s="13"/>
    </row>
    <row r="373" spans="1:21">
      <c r="F373" s="13"/>
      <c r="G373" s="13"/>
      <c r="H373" s="13"/>
      <c r="I373" s="13"/>
      <c r="J373" s="13"/>
      <c r="K373" s="13"/>
      <c r="L373" s="13"/>
      <c r="M373" s="13"/>
      <c r="N373" s="13"/>
      <c r="O373" s="13"/>
    </row>
    <row r="374" spans="1:21">
      <c r="F374" s="13"/>
      <c r="G374" s="13"/>
      <c r="H374" s="13"/>
      <c r="I374" s="13">
        <v>2020</v>
      </c>
      <c r="J374" s="13">
        <v>541.9</v>
      </c>
      <c r="K374" s="13"/>
      <c r="L374" s="13"/>
      <c r="M374" s="13"/>
      <c r="N374" s="13"/>
      <c r="O374" s="13"/>
    </row>
    <row r="375" spans="1:21">
      <c r="F375" s="13"/>
      <c r="G375" s="13"/>
      <c r="H375" s="13"/>
      <c r="I375" s="13">
        <v>2010</v>
      </c>
      <c r="J375" s="13">
        <v>530.68200000000002</v>
      </c>
      <c r="K375" s="13"/>
      <c r="L375" s="13"/>
      <c r="M375" s="13"/>
      <c r="N375" s="13"/>
      <c r="O375" s="13"/>
    </row>
    <row r="376" spans="1:21">
      <c r="F376" s="13"/>
      <c r="G376" s="13"/>
      <c r="H376" s="13"/>
      <c r="I376" s="13">
        <v>2000</v>
      </c>
      <c r="J376" s="13">
        <v>509</v>
      </c>
      <c r="K376" s="13"/>
      <c r="L376" s="13"/>
      <c r="M376" s="13"/>
      <c r="N376" s="13"/>
      <c r="O376" s="13"/>
    </row>
    <row r="377" spans="1:21">
      <c r="F377" s="13"/>
      <c r="G377" s="13"/>
      <c r="H377" s="13"/>
      <c r="I377" s="13">
        <v>1800</v>
      </c>
      <c r="J377" s="13">
        <v>297.05</v>
      </c>
      <c r="K377" s="13"/>
      <c r="L377" s="13"/>
      <c r="M377" s="13"/>
      <c r="N377" s="13"/>
      <c r="O377" s="13"/>
    </row>
    <row r="378" spans="1:21">
      <c r="F378" s="13"/>
      <c r="G378" s="13"/>
      <c r="H378" s="13"/>
      <c r="I378" s="13">
        <v>1500</v>
      </c>
      <c r="J378" s="13">
        <v>28.984000000000002</v>
      </c>
      <c r="K378" s="13"/>
      <c r="L378" s="13"/>
      <c r="M378" s="13"/>
      <c r="N378" s="13"/>
      <c r="O378" s="13"/>
    </row>
    <row r="379" spans="1:21">
      <c r="F379" s="13"/>
      <c r="G379" s="13"/>
      <c r="H379" s="13"/>
      <c r="I379" s="13"/>
      <c r="J379" s="13"/>
      <c r="K379" s="13"/>
      <c r="L379" s="13"/>
      <c r="M379" s="13"/>
      <c r="N379" s="13"/>
      <c r="O379" s="13"/>
    </row>
    <row r="380" spans="1:21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1:21">
      <c r="F381" s="13"/>
      <c r="G381" s="13"/>
      <c r="H381" s="13"/>
      <c r="I381" s="13"/>
      <c r="J381" s="13"/>
      <c r="K381" s="13"/>
      <c r="L381" s="13"/>
      <c r="N381" s="13"/>
      <c r="O381" s="13"/>
    </row>
    <row r="382" spans="1:21">
      <c r="F382" s="13"/>
      <c r="G382" s="13"/>
      <c r="H382" s="13"/>
      <c r="J382" s="13"/>
      <c r="K382" s="13"/>
      <c r="L382" s="13"/>
      <c r="M382" s="13">
        <v>2020</v>
      </c>
      <c r="N382" s="13">
        <v>2010</v>
      </c>
      <c r="O382" s="13">
        <v>2000</v>
      </c>
      <c r="P382" s="13">
        <v>1800</v>
      </c>
      <c r="Q382" s="13">
        <v>1500</v>
      </c>
    </row>
    <row r="383" spans="1:21">
      <c r="F383" s="13"/>
      <c r="G383" s="13"/>
      <c r="H383" s="13"/>
      <c r="I383" t="s">
        <v>9</v>
      </c>
      <c r="J383" s="13"/>
      <c r="K383" s="13"/>
      <c r="L383" s="13"/>
      <c r="M383" s="13"/>
      <c r="N383" s="13"/>
      <c r="O383" s="13"/>
    </row>
    <row r="384" spans="1:21">
      <c r="F384" s="13"/>
      <c r="G384" s="13"/>
      <c r="H384" s="13"/>
      <c r="I384" t="s">
        <v>10</v>
      </c>
      <c r="J384" s="13"/>
      <c r="K384" s="13"/>
      <c r="L384" s="13"/>
      <c r="M384" s="13">
        <v>541.9</v>
      </c>
      <c r="N384" s="13">
        <v>530.68200000000002</v>
      </c>
      <c r="O384" s="13">
        <v>509</v>
      </c>
      <c r="P384" s="13">
        <v>297.05</v>
      </c>
      <c r="Q384" s="13">
        <v>28.984000000000002</v>
      </c>
      <c r="T384">
        <v>2020</v>
      </c>
      <c r="U384">
        <v>6231.8499999999995</v>
      </c>
    </row>
    <row r="385" spans="6:22">
      <c r="F385" s="13"/>
      <c r="G385" s="13"/>
      <c r="H385" s="13"/>
      <c r="I385" t="s">
        <v>11</v>
      </c>
      <c r="J385" s="13"/>
      <c r="K385" s="13"/>
      <c r="L385" t="s">
        <v>14</v>
      </c>
      <c r="M385">
        <v>7.6</v>
      </c>
      <c r="N385">
        <v>7.6</v>
      </c>
      <c r="O385">
        <v>7.6</v>
      </c>
      <c r="P385">
        <v>7.6</v>
      </c>
      <c r="Q385">
        <v>7.6</v>
      </c>
      <c r="T385">
        <v>2010</v>
      </c>
      <c r="U385">
        <v>6102.8429999999998</v>
      </c>
    </row>
    <row r="386" spans="6:22">
      <c r="F386" s="13"/>
      <c r="G386" s="13"/>
      <c r="H386" s="13"/>
      <c r="I386" t="s">
        <v>12</v>
      </c>
      <c r="J386" s="13"/>
      <c r="K386" s="13"/>
      <c r="L386" s="13" t="s">
        <v>15</v>
      </c>
      <c r="M386">
        <v>3.9</v>
      </c>
      <c r="N386">
        <v>3.9</v>
      </c>
      <c r="O386">
        <v>3.9</v>
      </c>
      <c r="P386">
        <v>3.9</v>
      </c>
      <c r="Q386">
        <v>3.9</v>
      </c>
      <c r="T386">
        <v>2000</v>
      </c>
      <c r="U386">
        <v>5853.5</v>
      </c>
    </row>
    <row r="387" spans="6:22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T387">
        <v>1800</v>
      </c>
      <c r="U387">
        <v>3416.0749999999998</v>
      </c>
    </row>
    <row r="388" spans="6:22">
      <c r="F388" s="13"/>
      <c r="G388" s="13"/>
      <c r="H388" s="13"/>
      <c r="I388" s="1" t="s">
        <v>8</v>
      </c>
      <c r="J388" s="13"/>
      <c r="K388" s="13"/>
      <c r="L388" s="13" t="s">
        <v>48</v>
      </c>
      <c r="M388" s="13">
        <f>M385*M384 +M386*M384</f>
        <v>6231.8499999999995</v>
      </c>
      <c r="N388" s="13">
        <f>N385*N384 +N386*N384</f>
        <v>6102.8429999999998</v>
      </c>
      <c r="O388" s="13">
        <f t="shared" ref="O388:Q388" si="24">O385*O384 +O386*O384</f>
        <v>5853.5</v>
      </c>
      <c r="P388" s="13">
        <f t="shared" si="24"/>
        <v>3416.0749999999998</v>
      </c>
      <c r="Q388" s="13">
        <f t="shared" si="24"/>
        <v>333.31600000000003</v>
      </c>
      <c r="T388">
        <v>1500</v>
      </c>
      <c r="U388">
        <v>333.31600000000003</v>
      </c>
    </row>
    <row r="389" spans="6:22">
      <c r="F389" s="13"/>
      <c r="G389" s="13"/>
      <c r="H389" s="13"/>
      <c r="I389" s="13"/>
      <c r="J389" s="13"/>
      <c r="K389" s="13"/>
      <c r="L389" s="13"/>
      <c r="M389" s="13" t="s">
        <v>49</v>
      </c>
      <c r="N389" s="13" t="s">
        <v>49</v>
      </c>
      <c r="O389" s="13" t="s">
        <v>49</v>
      </c>
      <c r="P389" s="13" t="s">
        <v>49</v>
      </c>
      <c r="Q389" s="13" t="s">
        <v>49</v>
      </c>
      <c r="U389">
        <f>U384-U388</f>
        <v>5898.5339999999997</v>
      </c>
    </row>
    <row r="390" spans="6:22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U390" s="30">
        <f>((U384/U388)*100)-100</f>
        <v>1769.6522219155395</v>
      </c>
      <c r="V390" s="3"/>
    </row>
    <row r="391" spans="6:22">
      <c r="F391" s="13"/>
      <c r="G391" s="13"/>
      <c r="H391" s="13"/>
      <c r="I391" s="13"/>
      <c r="J391" s="13"/>
      <c r="K391" s="13"/>
      <c r="L391" s="13"/>
      <c r="M391" s="13"/>
      <c r="N391" s="13"/>
      <c r="O391" s="13"/>
    </row>
    <row r="392" spans="6:22">
      <c r="F392" s="13"/>
      <c r="G392" s="13"/>
      <c r="H392" s="13"/>
      <c r="I392" s="13"/>
      <c r="J392" s="13"/>
      <c r="K392" s="13"/>
      <c r="L392" s="13"/>
      <c r="M392" s="13"/>
      <c r="N392" s="13"/>
      <c r="O392" s="13"/>
    </row>
    <row r="393" spans="6:22">
      <c r="F393" s="13"/>
      <c r="G393" s="13"/>
      <c r="H393" s="13"/>
      <c r="I393" s="13"/>
      <c r="J393" s="13"/>
      <c r="K393" s="13"/>
      <c r="L393" s="13"/>
      <c r="M393" s="13"/>
      <c r="N393" s="13"/>
      <c r="O393" s="13"/>
    </row>
    <row r="394" spans="6:22">
      <c r="F394" s="13"/>
      <c r="G394" s="13"/>
      <c r="H394" s="13"/>
      <c r="I394" s="13"/>
      <c r="J394" s="13"/>
      <c r="K394" s="13"/>
      <c r="L394" s="13"/>
      <c r="M394" s="13"/>
      <c r="N394" s="13"/>
      <c r="O394" s="13"/>
    </row>
    <row r="395" spans="6:22">
      <c r="F395" s="13"/>
      <c r="G395" s="13"/>
      <c r="H395" s="13"/>
      <c r="I395" s="13"/>
      <c r="J395" s="13"/>
      <c r="K395" s="13"/>
      <c r="L395" s="13"/>
      <c r="M395" s="13"/>
      <c r="N395" s="13"/>
      <c r="O395" s="13"/>
    </row>
    <row r="396" spans="6:22">
      <c r="F396" s="13"/>
      <c r="G396" s="13"/>
      <c r="H396" s="13"/>
      <c r="I396" s="13"/>
      <c r="J396" s="13"/>
      <c r="K396" s="13"/>
      <c r="L396" s="13"/>
      <c r="M396" s="13"/>
      <c r="N396" s="13"/>
      <c r="O396" s="13"/>
    </row>
    <row r="397" spans="6:22">
      <c r="F397" s="13"/>
      <c r="G397" s="13"/>
      <c r="H397" s="13"/>
      <c r="I397" s="13"/>
      <c r="J397" s="13"/>
      <c r="K397" s="13"/>
      <c r="L397" s="13"/>
      <c r="M397" s="13"/>
      <c r="N397" s="13"/>
      <c r="O397" s="13"/>
    </row>
    <row r="398" spans="6:22">
      <c r="F398" s="13"/>
      <c r="G398" s="13"/>
      <c r="H398" s="13"/>
      <c r="I398" s="13"/>
      <c r="J398" s="13"/>
      <c r="K398" s="13"/>
      <c r="L398" s="13"/>
      <c r="M398" s="13"/>
      <c r="N398" s="13"/>
      <c r="O398" s="13"/>
    </row>
    <row r="399" spans="6:22">
      <c r="F399" s="13"/>
      <c r="G399" s="13"/>
      <c r="H399" s="13"/>
      <c r="I399" s="13"/>
      <c r="J399" s="13"/>
      <c r="K399" s="13"/>
      <c r="L399" s="13"/>
      <c r="M399" s="13"/>
      <c r="N399" s="13"/>
      <c r="O399" s="13"/>
    </row>
    <row r="400" spans="6:22">
      <c r="F400" s="13"/>
      <c r="G400" s="13"/>
      <c r="H400" s="13"/>
      <c r="I400" s="13"/>
      <c r="J400" s="13"/>
      <c r="K400" s="13"/>
      <c r="L400" s="13"/>
      <c r="M400" s="13"/>
      <c r="N400" s="13"/>
      <c r="O400" s="13"/>
    </row>
    <row r="401" spans="6:15">
      <c r="F401" s="13"/>
      <c r="G401" s="13"/>
      <c r="H401" s="13"/>
      <c r="I401" s="13"/>
      <c r="J401" s="13"/>
      <c r="K401" s="13"/>
      <c r="L401" s="13"/>
      <c r="M401" s="13"/>
      <c r="N401" s="13"/>
      <c r="O401" s="13"/>
    </row>
    <row r="402" spans="6:15">
      <c r="F402" s="13"/>
      <c r="G402" s="13"/>
      <c r="H402" s="13"/>
      <c r="I402" s="13"/>
      <c r="J402" s="13"/>
      <c r="K402" s="13"/>
      <c r="L402" s="13"/>
      <c r="M402" s="13"/>
      <c r="N402" s="13"/>
      <c r="O402" s="13"/>
    </row>
    <row r="403" spans="6:15">
      <c r="F403" s="13"/>
      <c r="G403" s="13"/>
      <c r="H403" s="13"/>
      <c r="I403" s="13"/>
      <c r="J403" s="13"/>
      <c r="K403" s="13"/>
      <c r="L403" s="13"/>
      <c r="M403" s="13"/>
      <c r="N403" s="13"/>
      <c r="O403" s="13"/>
    </row>
    <row r="404" spans="6:15">
      <c r="F404" s="13"/>
      <c r="G404" s="13"/>
      <c r="H404" s="13"/>
      <c r="I404" s="13"/>
      <c r="J404" s="13"/>
      <c r="K404" s="13"/>
      <c r="L404" s="13"/>
      <c r="M404" s="13"/>
      <c r="N404" s="13"/>
      <c r="O404" s="13"/>
    </row>
    <row r="405" spans="6:15">
      <c r="F405" s="13"/>
      <c r="G405" s="13"/>
      <c r="H405" s="13"/>
      <c r="I405" s="13"/>
      <c r="J405" s="13"/>
      <c r="K405" s="13"/>
      <c r="L405" s="13"/>
      <c r="M405" s="13"/>
      <c r="N405" s="13"/>
      <c r="O405" s="13"/>
    </row>
    <row r="406" spans="6:15">
      <c r="F406" s="13"/>
      <c r="G406" s="13"/>
      <c r="H406" s="13"/>
      <c r="I406" s="13"/>
      <c r="J406" s="13"/>
      <c r="K406" s="13"/>
      <c r="L406" s="13"/>
      <c r="M406" s="13"/>
      <c r="N406" s="13"/>
      <c r="O406" s="13"/>
    </row>
    <row r="407" spans="6:15">
      <c r="F407" s="13"/>
      <c r="G407" s="13"/>
      <c r="H407" s="13"/>
      <c r="I407" s="13"/>
      <c r="J407" s="13"/>
      <c r="K407" s="13"/>
      <c r="L407" s="13"/>
      <c r="M407" s="13"/>
      <c r="N407" s="13"/>
      <c r="O407" s="13"/>
    </row>
    <row r="408" spans="6:15">
      <c r="F408" s="13"/>
      <c r="G408" s="13"/>
      <c r="H408" s="13"/>
      <c r="I408" s="13"/>
      <c r="J408" s="13"/>
      <c r="K408" s="13"/>
      <c r="L408" s="13"/>
      <c r="M408" s="13"/>
      <c r="N408" s="13"/>
      <c r="O408" s="13"/>
    </row>
    <row r="409" spans="6:15">
      <c r="F409" s="13"/>
      <c r="G409" s="13"/>
      <c r="H409" s="13"/>
      <c r="I409" s="13"/>
      <c r="J409" s="13"/>
      <c r="K409" s="13"/>
      <c r="L409" s="13"/>
      <c r="M409" s="13"/>
      <c r="N409" s="13"/>
      <c r="O409" s="13"/>
    </row>
    <row r="410" spans="6:15">
      <c r="F410" s="13"/>
      <c r="G410" s="13"/>
      <c r="H410" s="13"/>
      <c r="I410" s="13"/>
      <c r="J410" s="13"/>
      <c r="K410" s="13"/>
      <c r="L410" s="13"/>
      <c r="M410" s="13"/>
      <c r="N410" s="13"/>
      <c r="O410" s="13"/>
    </row>
    <row r="411" spans="6:15">
      <c r="F411" s="13"/>
      <c r="G411" s="13"/>
      <c r="H411" s="13"/>
      <c r="I411" s="13"/>
      <c r="J411" s="13"/>
      <c r="K411" s="13"/>
      <c r="L411" s="13"/>
      <c r="M411" s="13"/>
      <c r="N411" s="13"/>
      <c r="O411" s="13"/>
    </row>
    <row r="412" spans="6:15">
      <c r="F412" s="13"/>
      <c r="G412" s="13"/>
      <c r="H412" s="13"/>
      <c r="I412" s="13"/>
      <c r="J412" s="13"/>
      <c r="K412" s="13"/>
      <c r="L412" s="13"/>
      <c r="M412" s="13"/>
      <c r="N412" s="13"/>
      <c r="O412" s="13"/>
    </row>
    <row r="413" spans="6:15">
      <c r="F413" s="13"/>
      <c r="G413" s="13"/>
      <c r="H413" s="13"/>
      <c r="I413" s="13"/>
      <c r="J413" s="13"/>
      <c r="K413" s="13"/>
      <c r="L413" s="13"/>
      <c r="M413" s="13"/>
      <c r="N413" s="13"/>
      <c r="O413" s="13"/>
    </row>
    <row r="414" spans="6:15">
      <c r="F414" s="13"/>
      <c r="G414" s="13"/>
      <c r="H414" s="13"/>
      <c r="I414" s="13"/>
      <c r="J414" s="13"/>
      <c r="K414" s="13"/>
      <c r="L414" s="13"/>
      <c r="M414" s="13"/>
      <c r="N414" s="13"/>
      <c r="O414" s="13"/>
    </row>
    <row r="415" spans="6:15">
      <c r="F415" s="13"/>
      <c r="G415" s="13"/>
      <c r="H415" s="13"/>
      <c r="I415" s="13"/>
      <c r="J415" s="13"/>
      <c r="K415" s="13"/>
      <c r="L415" s="13"/>
      <c r="M415" s="13"/>
      <c r="N415" s="13"/>
      <c r="O415" s="13"/>
    </row>
    <row r="416" spans="6:15">
      <c r="F416" s="13"/>
      <c r="G416" s="13"/>
      <c r="H416" s="13"/>
      <c r="I416" s="13"/>
      <c r="J416" s="13"/>
      <c r="K416" s="13"/>
      <c r="L416" s="13"/>
      <c r="M416" s="13"/>
      <c r="N416" s="13"/>
      <c r="O416" s="13"/>
    </row>
    <row r="417" spans="6:15">
      <c r="F417" s="13"/>
      <c r="G417" s="13"/>
      <c r="H417" s="13"/>
      <c r="I417" s="13"/>
      <c r="J417" s="13"/>
      <c r="K417" s="13"/>
      <c r="L417" s="13"/>
      <c r="M417" s="13"/>
      <c r="N417" s="13"/>
      <c r="O417" s="13"/>
    </row>
    <row r="418" spans="6:15">
      <c r="F418" s="13"/>
      <c r="G418" s="13"/>
      <c r="H418" s="13"/>
      <c r="I418" s="13"/>
      <c r="J418" s="13"/>
      <c r="K418" s="13"/>
      <c r="L418" s="13"/>
      <c r="M418" s="13"/>
      <c r="N418" s="13"/>
      <c r="O418" s="13"/>
    </row>
    <row r="419" spans="6:15">
      <c r="F419" s="13"/>
      <c r="G419" s="13"/>
      <c r="H419" s="13"/>
      <c r="I419" s="13"/>
      <c r="J419" s="13"/>
      <c r="K419" s="13"/>
      <c r="L419" s="13"/>
      <c r="M419" s="13"/>
      <c r="N419" s="13"/>
      <c r="O419" s="13"/>
    </row>
    <row r="420" spans="6:15">
      <c r="F420" s="13"/>
      <c r="G420" s="13"/>
      <c r="H420" s="13"/>
      <c r="I420" s="13"/>
      <c r="J420" s="13"/>
      <c r="K420" s="13"/>
      <c r="L420" s="13"/>
      <c r="M420" s="13"/>
      <c r="N420" s="13"/>
      <c r="O420" s="13"/>
    </row>
    <row r="421" spans="6:15">
      <c r="F421" s="13"/>
      <c r="G421" s="13"/>
      <c r="H421" s="13"/>
      <c r="I421" s="13"/>
      <c r="J421" s="13"/>
      <c r="K421" s="13"/>
      <c r="L421" s="13"/>
      <c r="M421" s="13"/>
      <c r="N421" s="13"/>
      <c r="O421" s="13"/>
    </row>
    <row r="422" spans="6:15">
      <c r="F422" s="13"/>
      <c r="G422" s="13"/>
      <c r="H422" s="13"/>
      <c r="I422" s="13"/>
      <c r="J422" s="13"/>
      <c r="K422" s="13"/>
      <c r="L422" s="13"/>
      <c r="M422" s="13"/>
      <c r="N422" s="13"/>
      <c r="O422" s="13"/>
    </row>
    <row r="423" spans="6:15">
      <c r="F423" s="13"/>
      <c r="G423" s="13"/>
      <c r="H423" s="13"/>
      <c r="I423" s="13"/>
      <c r="J423" s="13"/>
      <c r="K423" s="13"/>
      <c r="L423" s="13"/>
      <c r="M423" s="13"/>
      <c r="N423" s="13"/>
      <c r="O423" s="13"/>
    </row>
    <row r="424" spans="6:15">
      <c r="F424" s="13"/>
      <c r="G424" s="13"/>
      <c r="H424" s="13"/>
      <c r="I424" s="13"/>
      <c r="J424" s="13"/>
      <c r="K424" s="13"/>
      <c r="L424" s="13"/>
      <c r="M424" s="13"/>
      <c r="N424" s="13"/>
      <c r="O424" s="13"/>
    </row>
    <row r="425" spans="6:15">
      <c r="F425" s="13"/>
      <c r="G425" s="13"/>
      <c r="H425" s="13"/>
      <c r="I425" s="13"/>
      <c r="J425" s="13"/>
      <c r="K425" s="13"/>
      <c r="L425" s="13"/>
      <c r="M425" s="13"/>
      <c r="N425" s="13"/>
      <c r="O425" s="13"/>
    </row>
    <row r="426" spans="6:15">
      <c r="F426" s="13"/>
      <c r="G426" s="13"/>
      <c r="H426" s="13"/>
      <c r="I426" s="13"/>
      <c r="J426" s="13"/>
      <c r="K426" s="13"/>
      <c r="L426" s="13"/>
      <c r="M426" s="13"/>
      <c r="N426" s="13"/>
      <c r="O426" s="13"/>
    </row>
    <row r="427" spans="6:15">
      <c r="F427" s="13"/>
      <c r="G427" s="13"/>
      <c r="H427" s="13"/>
      <c r="I427" s="13"/>
      <c r="J427" s="13"/>
      <c r="K427" s="13"/>
      <c r="L427" s="13"/>
      <c r="M427" s="13"/>
      <c r="N427" s="13"/>
      <c r="O427" s="13"/>
    </row>
    <row r="428" spans="6:15">
      <c r="F428" s="13"/>
      <c r="G428" s="13"/>
      <c r="H428" s="13"/>
      <c r="I428" s="13"/>
      <c r="J428" s="13"/>
      <c r="K428" s="13"/>
      <c r="L428" s="13"/>
      <c r="M428" s="13"/>
      <c r="N428" s="13"/>
      <c r="O428" s="13"/>
    </row>
    <row r="429" spans="6:15">
      <c r="F429" s="13"/>
      <c r="G429" s="13"/>
      <c r="H429" s="13"/>
      <c r="I429" s="13"/>
      <c r="J429" s="13"/>
      <c r="K429" s="13"/>
      <c r="L429" s="13"/>
      <c r="M429" s="13"/>
      <c r="N429" s="13"/>
      <c r="O429" s="13"/>
    </row>
    <row r="430" spans="6:15">
      <c r="F430" s="13"/>
      <c r="G430" s="13"/>
      <c r="H430" s="13"/>
      <c r="I430" s="13"/>
      <c r="J430" s="13"/>
      <c r="K430" s="13"/>
      <c r="L430" s="13"/>
      <c r="M430" s="13"/>
      <c r="N430" s="13"/>
      <c r="O430" s="13"/>
    </row>
    <row r="431" spans="6:15">
      <c r="F431" s="13"/>
      <c r="G431" s="13"/>
      <c r="H431" s="13"/>
      <c r="I431" s="13"/>
      <c r="J431" s="13"/>
      <c r="K431" s="13"/>
      <c r="L431" s="13"/>
      <c r="M431" s="13"/>
      <c r="N431" s="13"/>
      <c r="O431" s="13"/>
    </row>
    <row r="432" spans="6:15">
      <c r="F432" s="13"/>
      <c r="G432" s="13"/>
      <c r="H432" s="13"/>
      <c r="I432" s="13"/>
      <c r="J432" s="13"/>
      <c r="K432" s="13"/>
      <c r="L432" s="13"/>
      <c r="M432" s="13"/>
      <c r="N432" s="13"/>
      <c r="O432" s="13"/>
    </row>
    <row r="433" spans="6:15">
      <c r="F433" s="13"/>
      <c r="G433" s="13"/>
      <c r="H433" s="13"/>
      <c r="I433" s="13"/>
      <c r="J433" s="13"/>
      <c r="K433" s="13"/>
      <c r="L433" s="13"/>
      <c r="M433" s="13"/>
      <c r="N433" s="13"/>
      <c r="O433" s="13"/>
    </row>
    <row r="434" spans="6:15">
      <c r="F434" s="13"/>
      <c r="G434" s="13"/>
      <c r="H434" s="13"/>
      <c r="I434" s="13"/>
      <c r="J434" s="13"/>
      <c r="K434" s="13"/>
      <c r="L434" s="13"/>
      <c r="M434" s="13"/>
      <c r="N434" s="13"/>
      <c r="O434" s="13"/>
    </row>
    <row r="435" spans="6:15">
      <c r="F435" s="13"/>
      <c r="G435" s="13"/>
      <c r="H435" s="13"/>
      <c r="I435" s="13"/>
      <c r="J435" s="13"/>
      <c r="K435" s="13"/>
      <c r="L435" s="13"/>
      <c r="M435" s="13"/>
      <c r="N435" s="13"/>
      <c r="O435" s="13"/>
    </row>
    <row r="436" spans="6:15">
      <c r="F436" s="13"/>
      <c r="G436" s="13"/>
      <c r="H436" s="13"/>
      <c r="I436" s="13"/>
      <c r="J436" s="13"/>
      <c r="K436" s="13"/>
      <c r="L436" s="13"/>
      <c r="M436" s="13"/>
      <c r="N436" s="13"/>
      <c r="O436" s="13"/>
    </row>
    <row r="437" spans="6:15">
      <c r="F437" s="13"/>
      <c r="G437" s="13"/>
      <c r="H437" s="13"/>
      <c r="I437" s="13"/>
      <c r="J437" s="13"/>
      <c r="K437" s="13"/>
      <c r="L437" s="13"/>
      <c r="M437" s="13"/>
      <c r="N437" s="13"/>
      <c r="O437" s="13"/>
    </row>
    <row r="438" spans="6:15">
      <c r="F438" s="13"/>
      <c r="G438" s="13"/>
      <c r="H438" s="13"/>
      <c r="I438" s="13"/>
      <c r="J438" s="13"/>
      <c r="K438" s="13"/>
      <c r="L438" s="13"/>
      <c r="M438" s="13"/>
      <c r="N438" s="13"/>
      <c r="O438" s="13"/>
    </row>
    <row r="439" spans="6:15">
      <c r="F439" s="13"/>
      <c r="G439" s="13"/>
      <c r="H439" s="13"/>
      <c r="I439" s="13"/>
      <c r="J439" s="13"/>
      <c r="K439" s="13"/>
      <c r="L439" s="13"/>
      <c r="M439" s="13"/>
      <c r="N439" s="13"/>
      <c r="O439" s="13"/>
    </row>
    <row r="440" spans="6:15">
      <c r="F440" s="13"/>
      <c r="G440" s="13"/>
      <c r="H440" s="13"/>
      <c r="I440" s="13"/>
      <c r="J440" s="13"/>
      <c r="K440" s="13"/>
      <c r="L440" s="13"/>
      <c r="M440" s="13"/>
      <c r="N440" s="13"/>
      <c r="O440" s="13"/>
    </row>
    <row r="441" spans="6:15">
      <c r="F441" s="13"/>
      <c r="G441" s="13"/>
      <c r="H441" s="13"/>
      <c r="I441" s="13"/>
      <c r="J441" s="13"/>
      <c r="K441" s="13"/>
      <c r="L441" s="13"/>
      <c r="M441" s="13"/>
      <c r="N441" s="13"/>
      <c r="O441" s="13"/>
    </row>
    <row r="442" spans="6:15">
      <c r="F442" s="13"/>
      <c r="G442" s="13"/>
      <c r="H442" s="13"/>
      <c r="I442" s="13"/>
      <c r="J442" s="13"/>
      <c r="K442" s="13"/>
      <c r="L442" s="13"/>
      <c r="M442" s="13"/>
      <c r="N442" s="13"/>
      <c r="O442" s="13"/>
    </row>
    <row r="443" spans="6:15">
      <c r="F443" s="13"/>
      <c r="G443" s="13"/>
      <c r="H443" s="13"/>
      <c r="I443" s="13"/>
      <c r="J443" s="13"/>
      <c r="K443" s="13"/>
      <c r="L443" s="13"/>
      <c r="M443" s="13"/>
      <c r="N443" s="13"/>
      <c r="O443" s="13"/>
    </row>
    <row r="444" spans="6:15">
      <c r="F444" s="13"/>
      <c r="G444" s="13"/>
      <c r="H444" s="13"/>
      <c r="I444" s="13"/>
      <c r="J444" s="13"/>
      <c r="K444" s="13"/>
      <c r="L444" s="13"/>
      <c r="M444" s="13"/>
      <c r="N444" s="13"/>
      <c r="O444" s="13"/>
    </row>
    <row r="445" spans="6:15">
      <c r="F445" s="13"/>
      <c r="G445" s="13"/>
      <c r="H445" s="13"/>
      <c r="I445" s="13"/>
      <c r="J445" s="13"/>
      <c r="K445" s="13"/>
      <c r="L445" s="13"/>
      <c r="M445" s="13"/>
      <c r="N445" s="13"/>
      <c r="O445" s="13"/>
    </row>
    <row r="446" spans="6:15">
      <c r="F446" s="13"/>
      <c r="G446" s="13"/>
      <c r="H446" s="13"/>
      <c r="I446" s="13"/>
      <c r="J446" s="13"/>
      <c r="K446" s="13"/>
      <c r="L446" s="13"/>
      <c r="M446" s="13"/>
      <c r="N446" s="13"/>
      <c r="O446" s="13"/>
    </row>
    <row r="447" spans="6:15">
      <c r="F447" s="13"/>
      <c r="G447" s="13"/>
      <c r="H447" s="13"/>
      <c r="I447" s="13"/>
      <c r="J447" s="13"/>
      <c r="K447" s="13"/>
      <c r="L447" s="13"/>
      <c r="M447" s="13"/>
      <c r="N447" s="13"/>
      <c r="O447" s="13"/>
    </row>
    <row r="448" spans="6:15">
      <c r="F448" s="13"/>
      <c r="G448" s="13"/>
      <c r="H448" s="13"/>
      <c r="I448" s="13"/>
      <c r="J448" s="13"/>
      <c r="K448" s="13"/>
      <c r="L448" s="13"/>
      <c r="M448" s="13"/>
      <c r="N448" s="13"/>
      <c r="O448" s="13"/>
    </row>
    <row r="449" spans="6:15">
      <c r="F449" s="13"/>
      <c r="G449" s="13"/>
      <c r="H449" s="13"/>
      <c r="I449" s="13"/>
      <c r="J449" s="13"/>
      <c r="K449" s="13"/>
      <c r="L449" s="13"/>
      <c r="M449" s="13"/>
      <c r="N449" s="13"/>
      <c r="O449" s="13"/>
    </row>
    <row r="450" spans="6:15">
      <c r="F450" s="13"/>
      <c r="G450" s="13"/>
      <c r="H450" s="13"/>
      <c r="I450" s="13"/>
      <c r="J450" s="13"/>
      <c r="K450" s="13"/>
      <c r="L450" s="13"/>
      <c r="M450" s="13"/>
      <c r="N450" s="13"/>
      <c r="O450" s="13"/>
    </row>
    <row r="451" spans="6:15">
      <c r="F451" s="13"/>
      <c r="G451" s="13"/>
      <c r="H451" s="13"/>
      <c r="I451" s="13"/>
      <c r="J451" s="13"/>
      <c r="K451" s="13"/>
      <c r="L451" s="13"/>
      <c r="M451" s="13"/>
      <c r="N451" s="13"/>
      <c r="O451" s="13"/>
    </row>
    <row r="452" spans="6:15">
      <c r="F452" s="13"/>
      <c r="G452" s="13"/>
      <c r="H452" s="13"/>
      <c r="I452" s="13"/>
      <c r="J452" s="13"/>
      <c r="K452" s="13"/>
      <c r="L452" s="13"/>
      <c r="M452" s="13"/>
      <c r="N452" s="13"/>
      <c r="O452" s="13"/>
    </row>
    <row r="453" spans="6:15">
      <c r="F453" s="13"/>
      <c r="G453" s="13"/>
      <c r="H453" s="13"/>
      <c r="I453" s="13"/>
      <c r="J453" s="13"/>
      <c r="K453" s="13"/>
      <c r="L453" s="13"/>
      <c r="M453" s="13"/>
      <c r="N453" s="13"/>
      <c r="O453" s="13"/>
    </row>
    <row r="454" spans="6:15">
      <c r="F454" s="13"/>
      <c r="G454" s="13"/>
      <c r="H454" s="13"/>
      <c r="I454" s="13"/>
      <c r="J454" s="13"/>
      <c r="K454" s="13"/>
      <c r="L454" s="13"/>
      <c r="M454" s="13"/>
      <c r="N454" s="13"/>
      <c r="O454" s="13"/>
    </row>
    <row r="455" spans="6:15">
      <c r="F455" s="13"/>
      <c r="G455" s="13"/>
      <c r="H455" s="13"/>
      <c r="I455" s="13"/>
      <c r="J455" s="13"/>
      <c r="K455" s="13"/>
      <c r="L455" s="13"/>
      <c r="M455" s="13"/>
      <c r="N455" s="13"/>
      <c r="O455" s="13"/>
    </row>
    <row r="456" spans="6:15">
      <c r="F456" s="13"/>
      <c r="G456" s="13"/>
      <c r="H456" s="13"/>
      <c r="I456" s="13"/>
      <c r="J456" s="13"/>
      <c r="K456" s="13"/>
      <c r="L456" s="13"/>
      <c r="M456" s="13"/>
      <c r="N456" s="13"/>
      <c r="O456" s="13"/>
    </row>
    <row r="457" spans="6:15">
      <c r="F457" s="13"/>
      <c r="G457" s="13"/>
      <c r="H457" s="13"/>
      <c r="I457" s="13"/>
      <c r="J457" s="13"/>
      <c r="K457" s="13"/>
      <c r="L457" s="13"/>
      <c r="M457" s="13"/>
      <c r="N457" s="13"/>
      <c r="O457" s="13"/>
    </row>
    <row r="458" spans="6:15">
      <c r="F458" s="13"/>
      <c r="G458" s="13"/>
      <c r="H458" s="13"/>
      <c r="I458" s="13"/>
      <c r="J458" s="13"/>
      <c r="K458" s="13"/>
      <c r="L458" s="13"/>
      <c r="M458" s="13"/>
      <c r="N458" s="13"/>
      <c r="O458" s="13"/>
    </row>
    <row r="459" spans="6:15">
      <c r="F459" s="13"/>
      <c r="G459" s="13"/>
      <c r="H459" s="13"/>
      <c r="I459" s="13"/>
      <c r="J459" s="13"/>
      <c r="K459" s="13"/>
      <c r="L459" s="13"/>
      <c r="M459" s="13"/>
      <c r="N459" s="13"/>
      <c r="O459" s="13"/>
    </row>
    <row r="460" spans="6:15">
      <c r="F460" s="13"/>
      <c r="G460" s="13"/>
      <c r="H460" s="13"/>
      <c r="I460" s="13"/>
      <c r="J460" s="13"/>
      <c r="K460" s="13"/>
      <c r="L460" s="13"/>
      <c r="M460" s="13"/>
      <c r="N460" s="13"/>
      <c r="O460" s="13"/>
    </row>
    <row r="461" spans="6:15">
      <c r="F461" s="13"/>
      <c r="G461" s="13"/>
      <c r="H461" s="13"/>
      <c r="I461" s="13"/>
      <c r="J461" s="13"/>
      <c r="K461" s="13"/>
      <c r="L461" s="13"/>
      <c r="M461" s="13"/>
      <c r="N461" s="13"/>
      <c r="O461" s="13"/>
    </row>
    <row r="462" spans="6:15">
      <c r="F462" s="13"/>
      <c r="G462" s="13"/>
      <c r="H462" s="13"/>
      <c r="I462" s="13"/>
      <c r="J462" s="13"/>
      <c r="K462" s="13"/>
      <c r="L462" s="13"/>
      <c r="M462" s="13"/>
      <c r="N462" s="13"/>
      <c r="O462" s="13"/>
    </row>
    <row r="463" spans="6:15">
      <c r="F463" s="13"/>
      <c r="G463" s="13"/>
      <c r="H463" s="13"/>
      <c r="I463" s="13"/>
      <c r="J463" s="13"/>
      <c r="K463" s="13"/>
      <c r="L463" s="13"/>
      <c r="M463" s="13"/>
      <c r="N463" s="13"/>
      <c r="O463" s="13"/>
    </row>
    <row r="464" spans="6:15">
      <c r="F464" s="13"/>
      <c r="G464" s="13"/>
      <c r="H464" s="13"/>
      <c r="I464" s="13"/>
      <c r="J464" s="13"/>
      <c r="K464" s="13"/>
      <c r="L464" s="13"/>
      <c r="M464" s="13"/>
      <c r="N464" s="13"/>
      <c r="O464" s="13"/>
    </row>
    <row r="465" spans="6:15">
      <c r="F465" s="13"/>
      <c r="G465" s="13"/>
      <c r="H465" s="13"/>
      <c r="I465" s="13"/>
      <c r="J465" s="13"/>
      <c r="K465" s="13"/>
      <c r="L465" s="13"/>
      <c r="M465" s="13"/>
      <c r="N465" s="13"/>
      <c r="O465" s="13"/>
    </row>
    <row r="466" spans="6:15">
      <c r="F466" s="13"/>
      <c r="G466" s="13"/>
      <c r="H466" s="13"/>
      <c r="I466" s="13"/>
      <c r="J466" s="13"/>
      <c r="K466" s="13"/>
      <c r="L466" s="13"/>
      <c r="M466" s="13"/>
      <c r="N466" s="13"/>
      <c r="O466" s="13"/>
    </row>
    <row r="467" spans="6:15">
      <c r="F467" s="13"/>
      <c r="G467" s="13"/>
      <c r="H467" s="13"/>
      <c r="I467" s="13"/>
      <c r="J467" s="13"/>
      <c r="K467" s="13"/>
      <c r="L467" s="13"/>
      <c r="M467" s="13"/>
      <c r="N467" s="13"/>
      <c r="O467" s="13"/>
    </row>
    <row r="468" spans="6:15">
      <c r="F468" s="13"/>
      <c r="G468" s="13"/>
      <c r="H468" s="13"/>
      <c r="I468" s="13"/>
      <c r="J468" s="13"/>
      <c r="K468" s="13"/>
      <c r="L468" s="13"/>
      <c r="M468" s="13"/>
      <c r="N468" s="13"/>
      <c r="O468" s="13"/>
    </row>
    <row r="469" spans="6:15">
      <c r="F469" s="13"/>
      <c r="G469" s="13"/>
      <c r="H469" s="13"/>
      <c r="I469" s="13"/>
      <c r="J469" s="13"/>
      <c r="K469" s="13"/>
      <c r="L469" s="13"/>
      <c r="M469" s="13"/>
      <c r="N469" s="13"/>
      <c r="O469" s="13"/>
    </row>
    <row r="470" spans="6:15">
      <c r="F470" s="13"/>
      <c r="G470" s="13"/>
      <c r="H470" s="13"/>
      <c r="I470" s="13"/>
      <c r="J470" s="13"/>
      <c r="K470" s="13"/>
      <c r="L470" s="13"/>
      <c r="M470" s="13"/>
      <c r="N470" s="13"/>
      <c r="O470" s="13"/>
    </row>
    <row r="471" spans="6:15">
      <c r="F471" s="13"/>
      <c r="G471" s="13"/>
      <c r="H471" s="13"/>
      <c r="I471" s="13"/>
      <c r="J471" s="13"/>
      <c r="K471" s="13"/>
      <c r="L471" s="13"/>
      <c r="M471" s="13"/>
      <c r="N471" s="13"/>
      <c r="O471" s="13"/>
    </row>
    <row r="472" spans="6:15">
      <c r="F472" s="13"/>
      <c r="G472" s="13"/>
      <c r="H472" s="13"/>
      <c r="I472" s="13"/>
      <c r="J472" s="13"/>
      <c r="K472" s="13"/>
      <c r="L472" s="13"/>
      <c r="M472" s="13"/>
      <c r="N472" s="13"/>
      <c r="O472" s="13"/>
    </row>
    <row r="473" spans="6:15">
      <c r="F473" s="13"/>
      <c r="G473" s="13"/>
      <c r="H473" s="13"/>
      <c r="I473" s="13"/>
      <c r="J473" s="13"/>
      <c r="K473" s="13"/>
      <c r="L473" s="13"/>
      <c r="M473" s="13"/>
      <c r="N473" s="13"/>
      <c r="O473" s="13"/>
    </row>
    <row r="474" spans="6:15">
      <c r="F474" s="13"/>
      <c r="G474" s="13"/>
      <c r="H474" s="13"/>
      <c r="I474" s="13"/>
      <c r="J474" s="13"/>
      <c r="K474" s="13"/>
      <c r="L474" s="13"/>
      <c r="M474" s="13"/>
      <c r="N474" s="13"/>
      <c r="O474" s="13"/>
    </row>
    <row r="475" spans="6:15">
      <c r="F475" s="13"/>
      <c r="G475" s="13"/>
      <c r="H475" s="13"/>
      <c r="I475" s="13"/>
      <c r="J475" s="13"/>
      <c r="K475" s="13"/>
      <c r="L475" s="13"/>
      <c r="M475" s="13"/>
      <c r="N475" s="13"/>
      <c r="O475" s="13"/>
    </row>
    <row r="476" spans="6:15">
      <c r="F476" s="13"/>
      <c r="G476" s="13"/>
      <c r="H476" s="13"/>
      <c r="I476" s="13"/>
      <c r="J476" s="13"/>
      <c r="K476" s="13"/>
      <c r="L476" s="13"/>
      <c r="M476" s="13"/>
      <c r="N476" s="13"/>
      <c r="O476" s="13"/>
    </row>
    <row r="477" spans="6:15">
      <c r="F477" s="13"/>
      <c r="G477" s="13"/>
      <c r="H477" s="13"/>
      <c r="I477" s="13"/>
      <c r="J477" s="13"/>
      <c r="K477" s="13"/>
      <c r="L477" s="13"/>
      <c r="M477" s="13"/>
      <c r="N477" s="13"/>
      <c r="O477" s="13"/>
    </row>
    <row r="478" spans="6:15">
      <c r="F478" s="13"/>
      <c r="G478" s="13"/>
      <c r="H478" s="13"/>
      <c r="I478" s="13"/>
      <c r="J478" s="13"/>
      <c r="K478" s="13"/>
      <c r="L478" s="13"/>
      <c r="M478" s="13"/>
      <c r="N478" s="13"/>
      <c r="O478" s="13"/>
    </row>
    <row r="479" spans="6:15">
      <c r="F479" s="13"/>
      <c r="G479" s="13"/>
      <c r="H479" s="13"/>
      <c r="I479" s="13"/>
      <c r="J479" s="13"/>
      <c r="K479" s="13"/>
      <c r="L479" s="13"/>
      <c r="M479" s="13"/>
      <c r="N479" s="13"/>
      <c r="O479" s="13"/>
    </row>
    <row r="480" spans="6:15">
      <c r="F480" s="13"/>
      <c r="G480" s="13"/>
      <c r="H480" s="13"/>
      <c r="I480" s="13"/>
      <c r="J480" s="13"/>
      <c r="K480" s="13"/>
      <c r="L480" s="13"/>
      <c r="M480" s="13"/>
      <c r="N480" s="13"/>
      <c r="O480" s="13"/>
    </row>
    <row r="481" spans="6:15">
      <c r="F481" s="13"/>
      <c r="G481" s="13"/>
      <c r="H481" s="13"/>
      <c r="I481" s="13"/>
      <c r="J481" s="13"/>
      <c r="K481" s="13"/>
      <c r="L481" s="13"/>
      <c r="M481" s="13"/>
      <c r="N481" s="13"/>
      <c r="O481" s="13"/>
    </row>
    <row r="482" spans="6:15">
      <c r="F482" s="13"/>
      <c r="G482" s="13"/>
      <c r="H482" s="13"/>
      <c r="I482" s="13"/>
      <c r="J482" s="13"/>
      <c r="K482" s="13"/>
      <c r="L482" s="13"/>
      <c r="M482" s="13"/>
      <c r="N482" s="13"/>
      <c r="O482" s="13"/>
    </row>
    <row r="483" spans="6:15">
      <c r="F483" s="13"/>
      <c r="G483" s="13"/>
      <c r="H483" s="13"/>
      <c r="I483" s="13"/>
      <c r="J483" s="13"/>
      <c r="K483" s="13"/>
      <c r="L483" s="13"/>
      <c r="M483" s="13"/>
      <c r="N483" s="13"/>
      <c r="O483" s="13"/>
    </row>
    <row r="484" spans="6:15">
      <c r="F484" s="13"/>
      <c r="G484" s="13"/>
      <c r="H484" s="13"/>
      <c r="I484" s="13"/>
      <c r="J484" s="13"/>
      <c r="K484" s="13"/>
      <c r="L484" s="13"/>
      <c r="M484" s="13"/>
      <c r="N484" s="13"/>
      <c r="O484" s="13"/>
    </row>
    <row r="485" spans="6:15">
      <c r="F485" s="13"/>
      <c r="G485" s="13"/>
      <c r="H485" s="13"/>
      <c r="I485" s="13"/>
      <c r="J485" s="13"/>
      <c r="K485" s="13"/>
      <c r="L485" s="13"/>
      <c r="M485" s="13"/>
      <c r="N485" s="13"/>
      <c r="O485" s="13"/>
    </row>
    <row r="486" spans="6:15">
      <c r="F486" s="13"/>
      <c r="G486" s="13"/>
      <c r="H486" s="13"/>
      <c r="I486" s="13"/>
      <c r="J486" s="13"/>
      <c r="K486" s="13"/>
      <c r="L486" s="13"/>
      <c r="M486" s="13"/>
      <c r="N486" s="13"/>
      <c r="O486" s="13"/>
    </row>
    <row r="487" spans="6:15">
      <c r="F487" s="13"/>
      <c r="G487" s="13"/>
      <c r="H487" s="13"/>
      <c r="I487" s="13"/>
      <c r="J487" s="13"/>
      <c r="K487" s="13"/>
      <c r="L487" s="13"/>
      <c r="M487" s="13"/>
      <c r="N487" s="13"/>
      <c r="O487" s="13"/>
    </row>
    <row r="488" spans="6:15">
      <c r="F488" s="13"/>
      <c r="G488" s="13"/>
      <c r="H488" s="13"/>
      <c r="I488" s="13"/>
      <c r="J488" s="13"/>
      <c r="K488" s="13"/>
      <c r="L488" s="13"/>
      <c r="M488" s="13"/>
      <c r="N488" s="13"/>
      <c r="O488" s="13"/>
    </row>
    <row r="489" spans="6:15">
      <c r="F489" s="13"/>
      <c r="G489" s="13"/>
      <c r="H489" s="13"/>
      <c r="I489" s="13"/>
      <c r="J489" s="13"/>
      <c r="K489" s="13"/>
      <c r="L489" s="13"/>
      <c r="M489" s="13"/>
      <c r="N489" s="13"/>
      <c r="O489" s="13"/>
    </row>
    <row r="490" spans="6:15">
      <c r="F490" s="13"/>
      <c r="G490" s="13"/>
      <c r="H490" s="13"/>
      <c r="I490" s="13"/>
      <c r="J490" s="13"/>
      <c r="K490" s="13"/>
      <c r="L490" s="13"/>
      <c r="M490" s="13"/>
      <c r="N490" s="13"/>
      <c r="O490" s="13"/>
    </row>
    <row r="491" spans="6:15">
      <c r="F491" s="13"/>
      <c r="G491" s="13"/>
      <c r="H491" s="13"/>
      <c r="I491" s="13"/>
      <c r="J491" s="13"/>
      <c r="K491" s="13"/>
      <c r="L491" s="13"/>
      <c r="M491" s="13"/>
      <c r="N491" s="13"/>
      <c r="O491" s="13"/>
    </row>
    <row r="492" spans="6:15">
      <c r="F492" s="13"/>
      <c r="G492" s="13"/>
      <c r="H492" s="13"/>
      <c r="I492" s="13"/>
      <c r="J492" s="13"/>
      <c r="K492" s="13"/>
      <c r="L492" s="13"/>
      <c r="M492" s="13"/>
      <c r="N492" s="13"/>
      <c r="O492" s="13"/>
    </row>
    <row r="493" spans="6:15">
      <c r="F493" s="13"/>
      <c r="G493" s="13"/>
      <c r="H493" s="13"/>
      <c r="I493" s="13"/>
      <c r="J493" s="13"/>
      <c r="K493" s="13"/>
      <c r="L493" s="13"/>
      <c r="M493" s="13"/>
      <c r="N493" s="13"/>
      <c r="O493" s="13"/>
    </row>
    <row r="494" spans="6:15">
      <c r="F494" s="13"/>
      <c r="G494" s="13"/>
      <c r="H494" s="13"/>
      <c r="I494" s="13"/>
      <c r="J494" s="13"/>
      <c r="K494" s="13"/>
      <c r="L494" s="13"/>
      <c r="M494" s="13"/>
      <c r="N494" s="13"/>
      <c r="O494" s="13"/>
    </row>
    <row r="495" spans="6:15">
      <c r="F495" s="13"/>
      <c r="G495" s="13"/>
      <c r="H495" s="13"/>
      <c r="I495" s="13"/>
      <c r="J495" s="13"/>
      <c r="K495" s="13"/>
      <c r="L495" s="13"/>
      <c r="M495" s="13"/>
      <c r="N495" s="13"/>
      <c r="O495" s="13"/>
    </row>
    <row r="496" spans="6:15">
      <c r="F496" s="13"/>
      <c r="G496" s="13"/>
      <c r="H496" s="13"/>
      <c r="I496" s="13"/>
      <c r="J496" s="13"/>
      <c r="K496" s="13"/>
      <c r="L496" s="13"/>
      <c r="M496" s="13"/>
      <c r="N496" s="13"/>
      <c r="O496" s="13"/>
    </row>
    <row r="497" spans="6:15">
      <c r="F497" s="13"/>
      <c r="G497" s="13"/>
      <c r="H497" s="13"/>
      <c r="I497" s="13"/>
      <c r="J497" s="13"/>
      <c r="K497" s="13"/>
      <c r="L497" s="13"/>
      <c r="M497" s="13"/>
      <c r="N497" s="13"/>
      <c r="O497" s="13"/>
    </row>
    <row r="498" spans="6:15">
      <c r="F498" s="13"/>
      <c r="G498" s="13"/>
      <c r="H498" s="13"/>
      <c r="I498" s="13"/>
      <c r="J498" s="13"/>
      <c r="K498" s="13"/>
      <c r="L498" s="13"/>
      <c r="M498" s="13"/>
      <c r="N498" s="13"/>
      <c r="O498" s="13"/>
    </row>
    <row r="499" spans="6:15">
      <c r="F499" s="13"/>
      <c r="G499" s="13"/>
      <c r="H499" s="13"/>
      <c r="I499" s="13"/>
      <c r="J499" s="13"/>
      <c r="K499" s="13"/>
      <c r="L499" s="13"/>
      <c r="M499" s="13"/>
      <c r="N499" s="13"/>
      <c r="O499" s="13"/>
    </row>
    <row r="500" spans="6:15">
      <c r="F500" s="13"/>
      <c r="G500" s="13"/>
      <c r="H500" s="13"/>
      <c r="I500" s="13"/>
      <c r="J500" s="13"/>
      <c r="K500" s="13"/>
      <c r="L500" s="13"/>
      <c r="M500" s="13"/>
      <c r="N500" s="13"/>
      <c r="O500" s="13"/>
    </row>
    <row r="501" spans="6:15">
      <c r="F501" s="13"/>
      <c r="G501" s="13"/>
      <c r="H501" s="13"/>
      <c r="I501" s="13"/>
      <c r="J501" s="13"/>
      <c r="K501" s="13"/>
      <c r="L501" s="13"/>
      <c r="M501" s="13"/>
      <c r="N501" s="13"/>
      <c r="O501" s="13"/>
    </row>
    <row r="502" spans="6:15">
      <c r="F502" s="13"/>
      <c r="G502" s="13"/>
      <c r="H502" s="13"/>
      <c r="I502" s="13"/>
      <c r="J502" s="13"/>
      <c r="K502" s="13"/>
      <c r="L502" s="13"/>
      <c r="M502" s="13"/>
      <c r="N502" s="13"/>
      <c r="O502" s="13"/>
    </row>
    <row r="503" spans="6:15">
      <c r="F503" s="13"/>
      <c r="G503" s="13"/>
      <c r="H503" s="13"/>
      <c r="I503" s="13"/>
      <c r="J503" s="13"/>
      <c r="K503" s="13"/>
      <c r="L503" s="13"/>
      <c r="M503" s="13"/>
      <c r="N503" s="13"/>
      <c r="O503" s="13"/>
    </row>
    <row r="504" spans="6:15">
      <c r="F504" s="13"/>
      <c r="G504" s="13"/>
      <c r="H504" s="13"/>
      <c r="I504" s="13"/>
      <c r="J504" s="13"/>
      <c r="K504" s="13"/>
      <c r="L504" s="13"/>
      <c r="M504" s="13"/>
      <c r="N504" s="13"/>
      <c r="O504" s="13"/>
    </row>
    <row r="505" spans="6:15">
      <c r="F505" s="13"/>
      <c r="G505" s="13"/>
      <c r="H505" s="13"/>
      <c r="I505" s="13"/>
      <c r="J505" s="13"/>
      <c r="K505" s="13"/>
      <c r="L505" s="13"/>
      <c r="M505" s="13"/>
      <c r="N505" s="13"/>
      <c r="O505" s="13"/>
    </row>
    <row r="506" spans="6:15">
      <c r="F506" s="13"/>
      <c r="G506" s="13"/>
      <c r="H506" s="13"/>
      <c r="I506" s="13"/>
      <c r="J506" s="13"/>
      <c r="K506" s="13"/>
      <c r="L506" s="13"/>
      <c r="M506" s="13"/>
      <c r="N506" s="13"/>
      <c r="O506" s="13"/>
    </row>
    <row r="507" spans="6:15">
      <c r="F507" s="13"/>
      <c r="G507" s="13"/>
      <c r="H507" s="13"/>
      <c r="I507" s="13"/>
      <c r="J507" s="13"/>
      <c r="K507" s="13"/>
      <c r="L507" s="13"/>
      <c r="M507" s="13"/>
      <c r="N507" s="13"/>
      <c r="O507" s="13"/>
    </row>
    <row r="508" spans="6:15">
      <c r="F508" s="13"/>
      <c r="G508" s="13"/>
      <c r="H508" s="13"/>
      <c r="I508" s="13"/>
      <c r="J508" s="13"/>
      <c r="K508" s="13"/>
      <c r="L508" s="13"/>
      <c r="M508" s="13"/>
      <c r="N508" s="13"/>
      <c r="O508" s="13"/>
    </row>
    <row r="509" spans="6:15">
      <c r="F509" s="13"/>
      <c r="G509" s="13"/>
      <c r="H509" s="13"/>
      <c r="I509" s="13"/>
      <c r="J509" s="13"/>
      <c r="K509" s="13"/>
      <c r="L509" s="13"/>
      <c r="M509" s="13"/>
      <c r="N509" s="13"/>
      <c r="O509" s="13"/>
    </row>
    <row r="510" spans="6:15">
      <c r="F510" s="13"/>
      <c r="G510" s="13"/>
      <c r="H510" s="13"/>
      <c r="I510" s="13"/>
      <c r="J510" s="13"/>
      <c r="K510" s="13"/>
      <c r="L510" s="13"/>
      <c r="M510" s="13"/>
      <c r="N510" s="13"/>
      <c r="O510" s="13"/>
    </row>
    <row r="511" spans="6:15">
      <c r="F511" s="13"/>
      <c r="G511" s="13"/>
      <c r="H511" s="13"/>
      <c r="I511" s="13"/>
      <c r="J511" s="13"/>
      <c r="K511" s="13"/>
      <c r="L511" s="13"/>
      <c r="M511" s="13"/>
      <c r="N511" s="13"/>
      <c r="O511" s="13"/>
    </row>
    <row r="512" spans="6:15">
      <c r="F512" s="13"/>
      <c r="G512" s="13"/>
      <c r="H512" s="13"/>
      <c r="I512" s="13"/>
      <c r="J512" s="13"/>
      <c r="K512" s="13"/>
      <c r="L512" s="13"/>
      <c r="M512" s="13"/>
      <c r="N512" s="13"/>
      <c r="O512" s="13"/>
    </row>
    <row r="513" spans="6:15">
      <c r="F513" s="13"/>
      <c r="G513" s="13"/>
      <c r="H513" s="13"/>
      <c r="I513" s="13"/>
      <c r="J513" s="13"/>
      <c r="K513" s="13"/>
      <c r="L513" s="13"/>
      <c r="M513" s="13"/>
      <c r="N513" s="13"/>
      <c r="O513" s="13"/>
    </row>
    <row r="514" spans="6:15">
      <c r="F514" s="13"/>
      <c r="G514" s="13"/>
      <c r="H514" s="13"/>
      <c r="I514" s="13"/>
      <c r="J514" s="13"/>
      <c r="K514" s="13"/>
      <c r="L514" s="13"/>
      <c r="M514" s="13"/>
      <c r="N514" s="13"/>
      <c r="O514" s="13"/>
    </row>
    <row r="515" spans="6:15">
      <c r="F515" s="13"/>
      <c r="G515" s="13"/>
      <c r="H515" s="13"/>
      <c r="I515" s="13"/>
      <c r="J515" s="13"/>
      <c r="K515" s="13"/>
      <c r="L515" s="13"/>
      <c r="M515" s="13"/>
      <c r="N515" s="13"/>
      <c r="O515" s="13"/>
    </row>
    <row r="516" spans="6:15">
      <c r="F516" s="13"/>
      <c r="G516" s="13"/>
      <c r="H516" s="13"/>
      <c r="I516" s="13"/>
      <c r="J516" s="13"/>
      <c r="K516" s="13"/>
      <c r="L516" s="13"/>
      <c r="M516" s="13"/>
      <c r="N516" s="13"/>
      <c r="O516" s="13"/>
    </row>
    <row r="517" spans="6:15">
      <c r="F517" s="13"/>
      <c r="G517" s="13"/>
      <c r="H517" s="13"/>
      <c r="I517" s="13"/>
      <c r="J517" s="13"/>
      <c r="K517" s="13"/>
      <c r="L517" s="13"/>
      <c r="M517" s="13"/>
      <c r="N517" s="13"/>
      <c r="O517" s="13"/>
    </row>
    <row r="518" spans="6:15">
      <c r="F518" s="13"/>
      <c r="G518" s="13"/>
      <c r="H518" s="13"/>
      <c r="I518" s="13"/>
      <c r="J518" s="13"/>
      <c r="K518" s="13"/>
      <c r="L518" s="13"/>
      <c r="M518" s="13"/>
      <c r="N518" s="13"/>
      <c r="O518" s="13"/>
    </row>
    <row r="519" spans="6:15">
      <c r="F519" s="13"/>
      <c r="G519" s="13"/>
      <c r="H519" s="13"/>
      <c r="I519" s="13"/>
      <c r="J519" s="13"/>
      <c r="K519" s="13"/>
      <c r="L519" s="13"/>
      <c r="M519" s="13"/>
      <c r="N519" s="13"/>
      <c r="O519" s="13"/>
    </row>
    <row r="520" spans="6:15">
      <c r="F520" s="13"/>
      <c r="G520" s="13"/>
      <c r="H520" s="13"/>
      <c r="I520" s="13"/>
      <c r="J520" s="13"/>
      <c r="K520" s="13"/>
      <c r="L520" s="13"/>
      <c r="M520" s="13"/>
      <c r="N520" s="13"/>
      <c r="O520" s="13"/>
    </row>
    <row r="521" spans="6:15">
      <c r="F521" s="13"/>
      <c r="G521" s="13"/>
      <c r="H521" s="13"/>
      <c r="I521" s="13"/>
      <c r="J521" s="13"/>
      <c r="K521" s="13"/>
      <c r="L521" s="13"/>
      <c r="M521" s="13"/>
      <c r="N521" s="13"/>
      <c r="O521" s="13"/>
    </row>
    <row r="522" spans="6:15">
      <c r="F522" s="13"/>
      <c r="G522" s="13"/>
      <c r="H522" s="13"/>
      <c r="I522" s="13"/>
      <c r="J522" s="13"/>
      <c r="K522" s="13"/>
      <c r="L522" s="13"/>
      <c r="M522" s="13"/>
      <c r="N522" s="13"/>
      <c r="O522" s="13"/>
    </row>
    <row r="523" spans="6:15">
      <c r="F523" s="13"/>
      <c r="G523" s="13"/>
      <c r="H523" s="13"/>
      <c r="I523" s="13"/>
      <c r="J523" s="13"/>
      <c r="K523" s="13"/>
      <c r="L523" s="13"/>
      <c r="M523" s="13"/>
      <c r="N523" s="13"/>
      <c r="O523" s="13"/>
    </row>
    <row r="524" spans="6:15">
      <c r="F524" s="13"/>
      <c r="G524" s="13"/>
      <c r="H524" s="13"/>
      <c r="I524" s="13"/>
      <c r="J524" s="13"/>
      <c r="K524" s="13"/>
      <c r="L524" s="13"/>
      <c r="M524" s="13"/>
      <c r="N524" s="13"/>
      <c r="O524" s="13"/>
    </row>
    <row r="525" spans="6:15">
      <c r="F525" s="13"/>
      <c r="G525" s="13"/>
      <c r="H525" s="13"/>
      <c r="I525" s="13"/>
      <c r="J525" s="13"/>
      <c r="K525" s="13"/>
      <c r="L525" s="13"/>
      <c r="M525" s="13"/>
      <c r="N525" s="13"/>
      <c r="O525" s="13"/>
    </row>
    <row r="526" spans="6:15">
      <c r="F526" s="13"/>
      <c r="G526" s="13"/>
      <c r="H526" s="13"/>
      <c r="I526" s="13"/>
      <c r="J526" s="13"/>
      <c r="K526" s="13"/>
      <c r="L526" s="13"/>
      <c r="M526" s="13"/>
      <c r="N526" s="13"/>
      <c r="O526" s="13"/>
    </row>
    <row r="527" spans="6:15">
      <c r="F527" s="13"/>
      <c r="G527" s="13"/>
      <c r="H527" s="13"/>
      <c r="I527" s="13"/>
      <c r="J527" s="13"/>
      <c r="K527" s="13"/>
      <c r="L527" s="13"/>
      <c r="M527" s="13"/>
      <c r="N527" s="13"/>
      <c r="O527" s="13"/>
    </row>
    <row r="528" spans="6:15">
      <c r="F528" s="13"/>
      <c r="G528" s="13"/>
      <c r="H528" s="13"/>
      <c r="I528" s="13"/>
      <c r="J528" s="13"/>
      <c r="K528" s="13"/>
      <c r="L528" s="13"/>
      <c r="M528" s="13"/>
      <c r="N528" s="13"/>
      <c r="O528" s="13"/>
    </row>
    <row r="529" spans="6:15">
      <c r="F529" s="13"/>
      <c r="G529" s="13"/>
      <c r="H529" s="13"/>
      <c r="I529" s="13"/>
      <c r="J529" s="13"/>
      <c r="K529" s="13"/>
      <c r="L529" s="13"/>
      <c r="M529" s="13"/>
      <c r="N529" s="13"/>
      <c r="O529" s="13"/>
    </row>
    <row r="530" spans="6:15">
      <c r="F530" s="13"/>
      <c r="G530" s="13"/>
      <c r="H530" s="13"/>
      <c r="I530" s="13"/>
      <c r="J530" s="13"/>
      <c r="K530" s="13"/>
      <c r="L530" s="13"/>
      <c r="M530" s="13"/>
      <c r="N530" s="13"/>
      <c r="O530" s="13"/>
    </row>
    <row r="531" spans="6:15">
      <c r="F531" s="13"/>
      <c r="G531" s="13"/>
      <c r="H531" s="13"/>
      <c r="I531" s="13"/>
      <c r="J531" s="13"/>
      <c r="K531" s="13"/>
      <c r="L531" s="13"/>
      <c r="M531" s="13"/>
      <c r="N531" s="13"/>
      <c r="O531" s="13"/>
    </row>
    <row r="532" spans="6:15">
      <c r="F532" s="13"/>
      <c r="G532" s="13"/>
      <c r="H532" s="13"/>
      <c r="I532" s="13"/>
      <c r="J532" s="13"/>
      <c r="K532" s="13"/>
      <c r="L532" s="13"/>
      <c r="M532" s="13"/>
      <c r="N532" s="13"/>
      <c r="O532" s="13"/>
    </row>
    <row r="533" spans="6:15">
      <c r="F533" s="13"/>
      <c r="G533" s="13"/>
      <c r="H533" s="13"/>
      <c r="I533" s="13"/>
      <c r="J533" s="13"/>
      <c r="K533" s="13"/>
      <c r="L533" s="13"/>
      <c r="M533" s="13"/>
      <c r="N533" s="13"/>
      <c r="O533" s="13"/>
    </row>
    <row r="534" spans="6:15">
      <c r="F534" s="13"/>
      <c r="G534" s="13"/>
      <c r="H534" s="13"/>
      <c r="I534" s="13"/>
      <c r="J534" s="13"/>
      <c r="K534" s="13"/>
      <c r="L534" s="13"/>
      <c r="M534" s="13"/>
      <c r="N534" s="13"/>
      <c r="O534" s="13"/>
    </row>
    <row r="535" spans="6:15">
      <c r="F535" s="13"/>
      <c r="G535" s="13"/>
      <c r="H535" s="13"/>
      <c r="I535" s="13"/>
      <c r="J535" s="13"/>
      <c r="K535" s="13"/>
      <c r="L535" s="13"/>
      <c r="M535" s="13"/>
      <c r="N535" s="13"/>
      <c r="O535" s="13"/>
    </row>
    <row r="536" spans="6:15">
      <c r="F536" s="13"/>
      <c r="G536" s="13"/>
      <c r="H536" s="13"/>
      <c r="I536" s="13"/>
      <c r="J536" s="13"/>
      <c r="K536" s="13"/>
      <c r="L536" s="13"/>
      <c r="M536" s="13"/>
      <c r="N536" s="13"/>
      <c r="O536" s="13"/>
    </row>
    <row r="537" spans="6:15">
      <c r="F537" s="13"/>
      <c r="G537" s="13"/>
      <c r="H537" s="13"/>
      <c r="I537" s="13"/>
      <c r="J537" s="13"/>
      <c r="K537" s="13"/>
      <c r="L537" s="13"/>
      <c r="M537" s="13"/>
      <c r="N537" s="13"/>
      <c r="O537" s="13"/>
    </row>
    <row r="538" spans="6:15">
      <c r="F538" s="13"/>
      <c r="G538" s="13"/>
      <c r="H538" s="13"/>
      <c r="I538" s="13"/>
      <c r="J538" s="13"/>
      <c r="K538" s="13"/>
      <c r="L538" s="13"/>
      <c r="M538" s="13"/>
      <c r="N538" s="13"/>
      <c r="O538" s="13"/>
    </row>
    <row r="539" spans="6:15">
      <c r="F539" s="13"/>
      <c r="G539" s="13"/>
      <c r="H539" s="13"/>
      <c r="I539" s="13"/>
      <c r="J539" s="13"/>
      <c r="K539" s="13"/>
      <c r="L539" s="13"/>
      <c r="M539" s="13"/>
      <c r="N539" s="13"/>
      <c r="O539" s="13"/>
    </row>
    <row r="540" spans="6:15">
      <c r="F540" s="13"/>
      <c r="G540" s="13"/>
      <c r="H540" s="13"/>
      <c r="I540" s="13"/>
      <c r="J540" s="13"/>
      <c r="K540" s="13"/>
      <c r="L540" s="13"/>
      <c r="M540" s="13"/>
      <c r="N540" s="13"/>
      <c r="O540" s="13"/>
    </row>
    <row r="541" spans="6:15">
      <c r="F541" s="13"/>
      <c r="G541" s="13"/>
      <c r="H541" s="13"/>
      <c r="I541" s="13"/>
      <c r="J541" s="13"/>
      <c r="K541" s="13"/>
      <c r="L541" s="13"/>
      <c r="M541" s="13"/>
      <c r="N541" s="13"/>
      <c r="O541" s="13"/>
    </row>
    <row r="542" spans="6:15">
      <c r="F542" s="13"/>
      <c r="G542" s="13"/>
      <c r="H542" s="13"/>
      <c r="I542" s="13"/>
      <c r="J542" s="13"/>
      <c r="K542" s="13"/>
      <c r="L542" s="13"/>
      <c r="M542" s="13"/>
      <c r="N542" s="13"/>
      <c r="O542" s="13"/>
    </row>
    <row r="543" spans="6:15">
      <c r="F543" s="13"/>
      <c r="G543" s="13"/>
      <c r="H543" s="13"/>
      <c r="I543" s="13"/>
      <c r="J543" s="13"/>
      <c r="K543" s="13"/>
      <c r="L543" s="13"/>
      <c r="M543" s="13"/>
      <c r="N543" s="13"/>
      <c r="O543" s="13"/>
    </row>
    <row r="544" spans="6:15">
      <c r="F544" s="13"/>
      <c r="G544" s="13"/>
      <c r="H544" s="13"/>
      <c r="I544" s="13"/>
      <c r="J544" s="13"/>
      <c r="K544" s="13"/>
      <c r="L544" s="13"/>
      <c r="M544" s="13"/>
      <c r="N544" s="13"/>
      <c r="O544" s="13"/>
    </row>
    <row r="545" spans="6:15">
      <c r="F545" s="13"/>
      <c r="G545" s="13"/>
      <c r="H545" s="13"/>
      <c r="I545" s="13"/>
      <c r="J545" s="13"/>
      <c r="K545" s="13"/>
      <c r="L545" s="13"/>
      <c r="M545" s="13"/>
      <c r="N545" s="13"/>
      <c r="O545" s="13"/>
    </row>
    <row r="546" spans="6:15">
      <c r="F546" s="13"/>
      <c r="G546" s="13"/>
      <c r="H546" s="13"/>
      <c r="I546" s="13"/>
      <c r="J546" s="13"/>
      <c r="K546" s="13"/>
      <c r="L546" s="13"/>
      <c r="M546" s="13"/>
      <c r="N546" s="13"/>
      <c r="O546" s="13"/>
    </row>
    <row r="547" spans="6:15">
      <c r="F547" s="13"/>
      <c r="G547" s="13"/>
      <c r="H547" s="13"/>
      <c r="I547" s="13"/>
      <c r="J547" s="13"/>
      <c r="K547" s="13"/>
      <c r="L547" s="13"/>
      <c r="M547" s="13"/>
      <c r="N547" s="13"/>
      <c r="O547" s="13"/>
    </row>
    <row r="548" spans="6:15">
      <c r="F548" s="13"/>
      <c r="G548" s="13"/>
      <c r="H548" s="13"/>
      <c r="I548" s="13"/>
      <c r="J548" s="13"/>
      <c r="K548" s="13"/>
      <c r="L548" s="13"/>
      <c r="M548" s="13"/>
      <c r="N548" s="13"/>
      <c r="O548" s="13"/>
    </row>
    <row r="549" spans="6:15">
      <c r="F549" s="13"/>
      <c r="G549" s="13"/>
      <c r="H549" s="13"/>
      <c r="I549" s="13"/>
      <c r="J549" s="13"/>
      <c r="K549" s="13"/>
      <c r="L549" s="13"/>
      <c r="M549" s="13"/>
      <c r="N549" s="13"/>
      <c r="O549" s="13"/>
    </row>
    <row r="550" spans="6:15">
      <c r="F550" s="13"/>
      <c r="G550" s="13"/>
      <c r="H550" s="13"/>
      <c r="I550" s="13"/>
      <c r="J550" s="13"/>
      <c r="K550" s="13"/>
      <c r="L550" s="13"/>
      <c r="M550" s="13"/>
      <c r="N550" s="13"/>
      <c r="O550" s="13"/>
    </row>
    <row r="551" spans="6:15">
      <c r="F551" s="13"/>
      <c r="G551" s="13"/>
      <c r="H551" s="13"/>
      <c r="I551" s="13"/>
      <c r="J551" s="13"/>
      <c r="K551" s="13"/>
      <c r="L551" s="13"/>
      <c r="M551" s="13"/>
      <c r="N551" s="13"/>
      <c r="O551" s="13"/>
    </row>
    <row r="552" spans="6:15">
      <c r="F552" s="13"/>
      <c r="G552" s="13"/>
      <c r="H552" s="13"/>
      <c r="I552" s="13"/>
      <c r="J552" s="13"/>
      <c r="K552" s="13"/>
      <c r="L552" s="13"/>
      <c r="M552" s="13"/>
      <c r="N552" s="13"/>
      <c r="O552" s="13"/>
    </row>
    <row r="553" spans="6:15">
      <c r="F553" s="13"/>
      <c r="G553" s="13"/>
      <c r="H553" s="13"/>
      <c r="I553" s="13"/>
      <c r="J553" s="13"/>
      <c r="K553" s="13"/>
      <c r="L553" s="13"/>
      <c r="M553" s="13"/>
      <c r="N553" s="13"/>
      <c r="O553" s="13"/>
    </row>
    <row r="554" spans="6:15">
      <c r="F554" s="13"/>
      <c r="G554" s="13"/>
      <c r="H554" s="13"/>
      <c r="I554" s="13"/>
      <c r="J554" s="13"/>
      <c r="K554" s="13"/>
      <c r="L554" s="13"/>
      <c r="M554" s="13"/>
      <c r="N554" s="13"/>
      <c r="O554" s="13"/>
    </row>
    <row r="555" spans="6:15">
      <c r="F555" s="13"/>
      <c r="G555" s="13"/>
      <c r="H555" s="13"/>
      <c r="I555" s="13"/>
      <c r="J555" s="13"/>
      <c r="K555" s="13"/>
      <c r="L555" s="13"/>
      <c r="M555" s="13"/>
      <c r="N555" s="13"/>
      <c r="O555" s="13"/>
    </row>
    <row r="556" spans="6:15">
      <c r="F556" s="13"/>
      <c r="G556" s="13"/>
      <c r="H556" s="13"/>
      <c r="I556" s="13"/>
      <c r="J556" s="13"/>
      <c r="K556" s="13"/>
      <c r="L556" s="13"/>
      <c r="M556" s="13"/>
      <c r="N556" s="13"/>
      <c r="O556" s="13"/>
    </row>
    <row r="557" spans="6:15">
      <c r="F557" s="13"/>
      <c r="G557" s="13"/>
      <c r="H557" s="13"/>
      <c r="I557" s="13"/>
      <c r="J557" s="13"/>
      <c r="K557" s="13"/>
      <c r="L557" s="13"/>
      <c r="M557" s="13"/>
      <c r="N557" s="13"/>
      <c r="O557" s="13"/>
    </row>
    <row r="558" spans="6:15">
      <c r="F558" s="13"/>
      <c r="G558" s="13"/>
      <c r="H558" s="13"/>
      <c r="I558" s="13"/>
      <c r="J558" s="13"/>
      <c r="K558" s="13"/>
      <c r="L558" s="13"/>
      <c r="M558" s="13"/>
      <c r="N558" s="13"/>
      <c r="O558" s="13"/>
    </row>
    <row r="559" spans="6:15">
      <c r="F559" s="13"/>
      <c r="G559" s="13"/>
      <c r="H559" s="13"/>
      <c r="I559" s="13"/>
      <c r="J559" s="13"/>
      <c r="K559" s="13"/>
      <c r="L559" s="13"/>
      <c r="M559" s="13"/>
      <c r="N559" s="13"/>
      <c r="O559" s="13"/>
    </row>
    <row r="560" spans="6:15">
      <c r="F560" s="13"/>
      <c r="G560" s="13"/>
      <c r="H560" s="13"/>
      <c r="I560" s="13"/>
      <c r="J560" s="13"/>
      <c r="K560" s="13"/>
      <c r="L560" s="13"/>
      <c r="M560" s="13"/>
      <c r="N560" s="13"/>
      <c r="O560" s="13"/>
    </row>
    <row r="561" spans="6:15">
      <c r="F561" s="13"/>
      <c r="G561" s="13"/>
      <c r="H561" s="13"/>
      <c r="I561" s="13"/>
      <c r="J561" s="13"/>
      <c r="K561" s="13"/>
      <c r="L561" s="13"/>
      <c r="M561" s="13"/>
      <c r="N561" s="13"/>
      <c r="O561" s="13"/>
    </row>
    <row r="562" spans="6:15">
      <c r="F562" s="13"/>
      <c r="G562" s="13"/>
      <c r="H562" s="13"/>
      <c r="I562" s="13"/>
      <c r="J562" s="13"/>
      <c r="K562" s="13"/>
      <c r="L562" s="13"/>
      <c r="M562" s="13"/>
      <c r="N562" s="13"/>
      <c r="O562" s="13"/>
    </row>
    <row r="563" spans="6:15">
      <c r="F563" s="13"/>
      <c r="G563" s="13"/>
      <c r="H563" s="13"/>
      <c r="I563" s="13"/>
      <c r="J563" s="13"/>
      <c r="K563" s="13"/>
      <c r="L563" s="13"/>
      <c r="M563" s="13"/>
      <c r="N563" s="13"/>
      <c r="O563" s="13"/>
    </row>
    <row r="564" spans="6:15">
      <c r="F564" s="13"/>
      <c r="G564" s="13"/>
      <c r="H564" s="13"/>
      <c r="I564" s="13"/>
      <c r="J564" s="13"/>
      <c r="K564" s="13"/>
      <c r="L564" s="13"/>
      <c r="M564" s="13"/>
      <c r="N564" s="13"/>
      <c r="O564" s="13"/>
    </row>
    <row r="565" spans="6:15">
      <c r="F565" s="13"/>
      <c r="G565" s="13"/>
      <c r="H565" s="13"/>
      <c r="I565" s="13"/>
      <c r="J565" s="13"/>
      <c r="K565" s="13"/>
      <c r="L565" s="13"/>
      <c r="M565" s="13"/>
      <c r="N565" s="13"/>
      <c r="O565" s="13"/>
    </row>
    <row r="566" spans="6:15">
      <c r="F566" s="13"/>
      <c r="G566" s="13"/>
      <c r="H566" s="13"/>
      <c r="I566" s="13"/>
      <c r="J566" s="13"/>
      <c r="K566" s="13"/>
      <c r="L566" s="13"/>
      <c r="M566" s="13"/>
      <c r="N566" s="13"/>
      <c r="O566" s="13"/>
    </row>
    <row r="567" spans="6:15">
      <c r="F567" s="13"/>
      <c r="G567" s="13"/>
      <c r="H567" s="13"/>
      <c r="I567" s="13"/>
      <c r="J567" s="13"/>
      <c r="K567" s="13"/>
      <c r="L567" s="13"/>
      <c r="M567" s="13"/>
      <c r="N567" s="13"/>
      <c r="O567" s="13"/>
    </row>
    <row r="568" spans="6:15">
      <c r="F568" s="13"/>
      <c r="G568" s="13"/>
      <c r="H568" s="13"/>
      <c r="I568" s="13"/>
      <c r="J568" s="13"/>
      <c r="K568" s="13"/>
      <c r="L568" s="13"/>
      <c r="M568" s="13"/>
      <c r="N568" s="13"/>
      <c r="O568" s="13"/>
    </row>
    <row r="569" spans="6:15">
      <c r="F569" s="13"/>
      <c r="G569" s="13"/>
      <c r="H569" s="13"/>
      <c r="I569" s="13"/>
      <c r="J569" s="13"/>
      <c r="K569" s="13"/>
      <c r="L569" s="13"/>
      <c r="M569" s="13"/>
      <c r="N569" s="13"/>
      <c r="O569" s="13"/>
    </row>
    <row r="570" spans="6:15">
      <c r="F570" s="13"/>
      <c r="G570" s="13"/>
      <c r="H570" s="13"/>
      <c r="I570" s="13"/>
      <c r="J570" s="13"/>
      <c r="K570" s="13"/>
      <c r="L570" s="13"/>
      <c r="M570" s="13"/>
      <c r="N570" s="13"/>
      <c r="O570" s="13"/>
    </row>
    <row r="571" spans="6:15">
      <c r="F571" s="13"/>
      <c r="G571" s="13"/>
      <c r="H571" s="13"/>
      <c r="I571" s="13"/>
      <c r="J571" s="13"/>
      <c r="K571" s="13"/>
      <c r="L571" s="13"/>
      <c r="M571" s="13"/>
      <c r="N571" s="13"/>
      <c r="O571" s="13"/>
    </row>
    <row r="572" spans="6:15">
      <c r="F572" s="13"/>
      <c r="G572" s="13"/>
      <c r="H572" s="13"/>
      <c r="I572" s="13"/>
      <c r="J572" s="13"/>
      <c r="K572" s="13"/>
      <c r="L572" s="13"/>
      <c r="M572" s="13"/>
      <c r="N572" s="13"/>
      <c r="O572" s="13"/>
    </row>
    <row r="573" spans="6:15">
      <c r="F573" s="13"/>
      <c r="G573" s="13"/>
      <c r="H573" s="13"/>
      <c r="I573" s="13"/>
      <c r="J573" s="13"/>
      <c r="K573" s="13"/>
      <c r="L573" s="13"/>
      <c r="M573" s="13"/>
      <c r="N573" s="13"/>
      <c r="O573" s="13"/>
    </row>
    <row r="574" spans="6:15">
      <c r="F574" s="13"/>
      <c r="G574" s="13"/>
      <c r="H574" s="13"/>
      <c r="I574" s="13"/>
      <c r="J574" s="13"/>
      <c r="K574" s="13"/>
      <c r="L574" s="13"/>
      <c r="M574" s="13"/>
      <c r="N574" s="13"/>
      <c r="O574" s="13"/>
    </row>
    <row r="575" spans="6:15">
      <c r="F575" s="13"/>
      <c r="G575" s="13"/>
      <c r="H575" s="13"/>
      <c r="I575" s="13"/>
      <c r="J575" s="13"/>
      <c r="K575" s="13"/>
      <c r="L575" s="13"/>
      <c r="M575" s="13"/>
      <c r="N575" s="13"/>
      <c r="O575" s="13"/>
    </row>
    <row r="576" spans="6:15">
      <c r="F576" s="13"/>
      <c r="G576" s="13"/>
      <c r="H576" s="13"/>
      <c r="I576" s="13"/>
      <c r="J576" s="13"/>
      <c r="K576" s="13"/>
      <c r="L576" s="13"/>
      <c r="M576" s="13"/>
      <c r="N576" s="13"/>
      <c r="O576" s="13"/>
    </row>
    <row r="577" spans="6:15">
      <c r="F577" s="13"/>
      <c r="G577" s="13"/>
      <c r="H577" s="13"/>
      <c r="I577" s="13"/>
      <c r="J577" s="13"/>
      <c r="K577" s="13"/>
      <c r="L577" s="13"/>
      <c r="M577" s="13"/>
      <c r="N577" s="13"/>
      <c r="O577" s="13"/>
    </row>
    <row r="578" spans="6:15">
      <c r="F578" s="13"/>
      <c r="G578" s="13"/>
      <c r="H578" s="13"/>
      <c r="I578" s="13"/>
      <c r="J578" s="13"/>
      <c r="K578" s="13"/>
      <c r="L578" s="13"/>
      <c r="M578" s="13"/>
      <c r="N578" s="13"/>
      <c r="O578" s="13"/>
    </row>
    <row r="579" spans="6:15">
      <c r="F579" s="13"/>
      <c r="G579" s="13"/>
      <c r="H579" s="13"/>
      <c r="I579" s="13"/>
      <c r="J579" s="13"/>
      <c r="K579" s="13"/>
      <c r="L579" s="13"/>
      <c r="M579" s="13"/>
      <c r="N579" s="13"/>
      <c r="O579" s="13"/>
    </row>
    <row r="580" spans="6:15">
      <c r="F580" s="13"/>
      <c r="G580" s="13"/>
      <c r="H580" s="13"/>
      <c r="I580" s="13"/>
      <c r="J580" s="13"/>
      <c r="K580" s="13"/>
      <c r="L580" s="13"/>
      <c r="M580" s="13"/>
      <c r="N580" s="13"/>
      <c r="O580" s="13"/>
    </row>
    <row r="581" spans="6:15">
      <c r="F581" s="13"/>
      <c r="G581" s="13"/>
      <c r="H581" s="13"/>
      <c r="I581" s="13"/>
      <c r="J581" s="13"/>
      <c r="K581" s="13"/>
      <c r="L581" s="13"/>
      <c r="M581" s="13"/>
      <c r="N581" s="13"/>
      <c r="O581" s="13"/>
    </row>
    <row r="582" spans="6:15">
      <c r="F582" s="13"/>
      <c r="G582" s="13"/>
      <c r="H582" s="13"/>
      <c r="I582" s="13"/>
      <c r="J582" s="13"/>
      <c r="K582" s="13"/>
      <c r="L582" s="13"/>
      <c r="M582" s="13"/>
      <c r="N582" s="13"/>
      <c r="O582" s="13"/>
    </row>
    <row r="583" spans="6:15">
      <c r="F583" s="13"/>
      <c r="G583" s="13"/>
      <c r="H583" s="13"/>
      <c r="I583" s="13"/>
      <c r="J583" s="13"/>
      <c r="K583" s="13"/>
      <c r="L583" s="13"/>
      <c r="M583" s="13"/>
      <c r="N583" s="13"/>
      <c r="O583" s="13"/>
    </row>
    <row r="584" spans="6:15">
      <c r="F584" s="13"/>
      <c r="G584" s="13"/>
      <c r="H584" s="13"/>
      <c r="I584" s="13"/>
      <c r="J584" s="13"/>
      <c r="K584" s="13"/>
      <c r="L584" s="13"/>
      <c r="M584" s="13"/>
      <c r="N584" s="13"/>
      <c r="O584" s="13"/>
    </row>
    <row r="585" spans="6:15">
      <c r="F585" s="13"/>
      <c r="G585" s="13"/>
      <c r="H585" s="13"/>
      <c r="I585" s="13"/>
      <c r="J585" s="13"/>
      <c r="K585" s="13"/>
      <c r="L585" s="13"/>
      <c r="M585" s="13"/>
      <c r="N585" s="13"/>
      <c r="O585" s="13"/>
    </row>
    <row r="586" spans="6:15">
      <c r="F586" s="13"/>
      <c r="G586" s="13"/>
      <c r="H586" s="13"/>
      <c r="I586" s="13"/>
      <c r="J586" s="13"/>
      <c r="K586" s="13"/>
      <c r="L586" s="13"/>
      <c r="M586" s="13"/>
      <c r="N586" s="13"/>
      <c r="O586" s="13"/>
    </row>
    <row r="587" spans="6:15">
      <c r="F587" s="13"/>
      <c r="G587" s="13"/>
      <c r="H587" s="13"/>
      <c r="I587" s="13"/>
      <c r="J587" s="13"/>
      <c r="K587" s="13"/>
      <c r="L587" s="13"/>
      <c r="M587" s="13"/>
      <c r="N587" s="13"/>
      <c r="O587" s="13"/>
    </row>
    <row r="588" spans="6:15">
      <c r="F588" s="13"/>
      <c r="G588" s="13"/>
      <c r="H588" s="13"/>
      <c r="I588" s="13"/>
      <c r="J588" s="13"/>
      <c r="K588" s="13"/>
      <c r="L588" s="13"/>
      <c r="M588" s="13"/>
      <c r="N588" s="13"/>
      <c r="O588" s="13"/>
    </row>
    <row r="589" spans="6:15">
      <c r="F589" s="13"/>
      <c r="G589" s="13"/>
      <c r="H589" s="13"/>
      <c r="I589" s="13"/>
      <c r="J589" s="13"/>
      <c r="K589" s="13"/>
      <c r="L589" s="13"/>
      <c r="M589" s="13"/>
      <c r="N589" s="13"/>
      <c r="O589" s="13"/>
    </row>
    <row r="590" spans="6:15">
      <c r="F590" s="13"/>
      <c r="G590" s="13"/>
      <c r="H590" s="13"/>
      <c r="I590" s="13"/>
      <c r="J590" s="13"/>
      <c r="K590" s="13"/>
      <c r="L590" s="13"/>
      <c r="M590" s="13"/>
      <c r="N590" s="13"/>
      <c r="O590" s="13"/>
    </row>
    <row r="591" spans="6:15">
      <c r="F591" s="13"/>
      <c r="G591" s="13"/>
      <c r="H591" s="13"/>
      <c r="I591" s="13"/>
      <c r="J591" s="13"/>
      <c r="K591" s="13"/>
      <c r="L591" s="13"/>
      <c r="M591" s="13"/>
      <c r="N591" s="13"/>
      <c r="O591" s="13"/>
    </row>
    <row r="592" spans="6:15">
      <c r="F592" s="13"/>
      <c r="G592" s="13"/>
      <c r="H592" s="13"/>
      <c r="I592" s="13"/>
      <c r="J592" s="13"/>
      <c r="K592" s="13"/>
      <c r="L592" s="13"/>
      <c r="M592" s="13"/>
      <c r="N592" s="13"/>
      <c r="O592" s="13"/>
    </row>
    <row r="593" spans="6:15">
      <c r="F593" s="13"/>
      <c r="G593" s="13"/>
      <c r="H593" s="13"/>
      <c r="I593" s="13"/>
      <c r="J593" s="13"/>
      <c r="K593" s="13"/>
      <c r="L593" s="13"/>
      <c r="M593" s="13"/>
      <c r="N593" s="13"/>
      <c r="O593" s="13"/>
    </row>
  </sheetData>
  <mergeCells count="1">
    <mergeCell ref="Z3:Z5"/>
  </mergeCells>
  <phoneticPr fontId="10" type="noConversion"/>
  <conditionalFormatting sqref="I370 I4:M235 I237:M368 J236:M236 H236">
    <cfRule type="cellIs" dxfId="2" priority="1" operator="greaterThan">
      <formula>0</formula>
    </cfRule>
  </conditionalFormatting>
  <hyperlinks>
    <hyperlink ref="B95" r:id="rId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4" xr:uid="{1F107588-502E-42C3-A603-A66E104AD416}"/>
    <hyperlink ref="B96" r:id="rId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4" xr:uid="{13E1E995-40A1-4E5A-992A-FF17BDD29FD9}"/>
    <hyperlink ref="B97" r:id="rId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4" xr:uid="{A57903E7-D579-4F38-92CD-DB93DF55BC34}"/>
    <hyperlink ref="B98" r:id="rId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4" xr:uid="{F295B3E4-F4E2-4089-A8B2-E75E2291633A}"/>
    <hyperlink ref="B99" r:id="rId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4" xr:uid="{107F9CC9-95DF-46D0-93F0-4EE976A3B821}"/>
    <hyperlink ref="B100" r:id="rId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4" xr:uid="{6F369F17-BEE8-43E1-B56A-CB438969E983}"/>
    <hyperlink ref="B101" r:id="rId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4" xr:uid="{9491A334-1D1A-418E-8939-C49E552EAFC6}"/>
    <hyperlink ref="B102" r:id="rId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4" xr:uid="{48D8720B-6329-4A83-8E43-961AB18B51C1}"/>
    <hyperlink ref="B103" r:id="rId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4" xr:uid="{615D2A08-5A69-4CE1-BD9F-6EC5730F570D}"/>
    <hyperlink ref="B104" r:id="rId1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4" xr:uid="{1863DA49-F5B4-441A-8685-499A20E7B1DF}"/>
    <hyperlink ref="B105" r:id="rId1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4" xr:uid="{A106A535-A809-46DF-B4CA-9F479725024F}"/>
    <hyperlink ref="B106" r:id="rId1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4" xr:uid="{BA335F63-29C4-4248-BFD3-BAB8330A79DA}"/>
    <hyperlink ref="B107" r:id="rId1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4" xr:uid="{D9A52AB4-4E84-4B2B-AA8B-AC03510E49AE}"/>
    <hyperlink ref="B108" r:id="rId1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4" xr:uid="{C3CD01CA-BB1D-463A-8F7A-011D9F70D6D8}"/>
    <hyperlink ref="B109" r:id="rId1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4" xr:uid="{D5B60171-9658-4409-88EA-5910EE09B5D9}"/>
    <hyperlink ref="B110" r:id="rId1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4" xr:uid="{82B98E5D-3DA3-4FC6-B5D4-5ADD63FCE994}"/>
    <hyperlink ref="B111" r:id="rId1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4" xr:uid="{85D65097-AC5F-49C4-9A9E-12A512E94A5D}"/>
    <hyperlink ref="B112" r:id="rId1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4" xr:uid="{5CA689D7-29E3-448F-87B9-D0B71B40C259}"/>
    <hyperlink ref="B113" r:id="rId1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4" xr:uid="{284C48AD-1996-4D69-9695-38455DC4D107}"/>
    <hyperlink ref="B114" r:id="rId2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4" xr:uid="{61D37BED-4DED-4D7D-80C0-E9AE9B0D4929}"/>
    <hyperlink ref="B115" r:id="rId2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4" xr:uid="{903E4BEC-5504-4E59-8CEA-D0A930AF4444}"/>
    <hyperlink ref="B116" r:id="rId2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4" xr:uid="{A4388B7A-54BB-4DB2-9762-27F98A6F5B4E}"/>
    <hyperlink ref="B117" r:id="rId2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4" xr:uid="{8C5D95AF-FF60-4794-B04D-BEF95533F943}"/>
    <hyperlink ref="B118" r:id="rId2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4" xr:uid="{748339FC-4401-4430-ADBC-AAFBB31C0452}"/>
    <hyperlink ref="B119" r:id="rId2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4" xr:uid="{62DE0649-A54A-4A08-A5CE-DD851FB42916}"/>
    <hyperlink ref="B120" r:id="rId2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4" xr:uid="{0CCC765F-9E9D-4BA6-B480-4EA62E9D05BE}"/>
    <hyperlink ref="B121" r:id="rId2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4" xr:uid="{E75C83CC-32D8-4241-8647-A3E972C729D9}"/>
    <hyperlink ref="B122" r:id="rId2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4" xr:uid="{54A05687-6755-456B-8C8A-4D4CA99CB59E}"/>
    <hyperlink ref="B123" r:id="rId2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4" xr:uid="{41AA2C0C-C69D-4916-B5AB-7609B7E5C7C3}"/>
    <hyperlink ref="B124" r:id="rId3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4" xr:uid="{64A1B0BD-91A9-4BD1-970B-D2EB4BD917DD}"/>
    <hyperlink ref="B125" r:id="rId3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5" xr:uid="{27BFC8C3-4802-4E4F-9B15-49081EBBC4DC}"/>
    <hyperlink ref="B126" r:id="rId3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5" xr:uid="{F7B05CEC-C595-46B0-9387-7F8C5488C6C7}"/>
    <hyperlink ref="B127" r:id="rId3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5" xr:uid="{8D44C9DE-16AB-45C8-8A85-C8CD31E43558}"/>
    <hyperlink ref="B128" r:id="rId3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5" xr:uid="{B91B9578-8D7C-493C-8528-AC4FFC152981}"/>
    <hyperlink ref="B129" r:id="rId3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5" xr:uid="{5504F3D9-A4E5-417C-BCB0-12BF51825B7E}"/>
    <hyperlink ref="B130" r:id="rId3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5" xr:uid="{20569D17-328D-4694-86D4-D570A21FAA91}"/>
    <hyperlink ref="B131" r:id="rId3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5" xr:uid="{DEF7DEC1-3552-4EB1-B4D7-3542114195E7}"/>
    <hyperlink ref="B132" r:id="rId3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5" xr:uid="{4C70C856-DD00-41BE-BD93-7DB64DD0E152}"/>
    <hyperlink ref="B133" r:id="rId3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5" xr:uid="{47FA04E7-40C7-48DC-861B-F400ECB208FC}"/>
    <hyperlink ref="B134" r:id="rId4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5" xr:uid="{5456B54B-AEBB-409E-9E27-69C2022AEC76}"/>
    <hyperlink ref="B135" r:id="rId4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5" xr:uid="{D5BD3E83-7BEF-4DC3-997E-58C4680BC7A6}"/>
    <hyperlink ref="B136" r:id="rId4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5" xr:uid="{30E57B5A-3C36-4E06-A9A9-7ADB0F9F6B97}"/>
    <hyperlink ref="B137" r:id="rId4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5" xr:uid="{AC444629-C49C-45CE-BFFB-C0F6AE840E15}"/>
    <hyperlink ref="B138" r:id="rId4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5" xr:uid="{D036E115-5A2E-468D-B937-C35E9E602BF7}"/>
    <hyperlink ref="B139" r:id="rId4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5" xr:uid="{295F3785-7992-4E3D-BFAB-0D812588B537}"/>
    <hyperlink ref="B140" r:id="rId4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5" xr:uid="{23FCE9B6-391E-48D3-BE27-7D5A27A914FE}"/>
    <hyperlink ref="B141" r:id="rId4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5" xr:uid="{D2E40FA0-7EBF-4865-96D7-44990F6571F3}"/>
    <hyperlink ref="B142" r:id="rId4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5" xr:uid="{11D37EBE-9A33-4F61-8403-17A62117CF5B}"/>
    <hyperlink ref="B143" r:id="rId4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5" xr:uid="{CD88F9E9-492C-406C-8BA2-D22ECD31F003}"/>
    <hyperlink ref="B144" r:id="rId5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5" xr:uid="{686DF201-B120-4018-BB96-35F859AF2329}"/>
    <hyperlink ref="B145" r:id="rId5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5" xr:uid="{A48A319F-D9A9-48EB-A977-21302E487C0B}"/>
    <hyperlink ref="B146" r:id="rId5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5" xr:uid="{DF1CB98F-A03F-414C-8F93-F479B7565A4F}"/>
    <hyperlink ref="B147" r:id="rId5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5" xr:uid="{30783A07-480E-4C3C-AAD6-71A8B3CE4DC5}"/>
    <hyperlink ref="B148" r:id="rId5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5" xr:uid="{2778910E-D19B-4FDD-B0BD-0BB32C8CB66D}"/>
    <hyperlink ref="B149" r:id="rId5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5" xr:uid="{1E2F56A9-1707-41F2-AED8-5680B533403E}"/>
    <hyperlink ref="B150" r:id="rId5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5" xr:uid="{CEA28EE7-6209-45F5-8772-9C774E847467}"/>
    <hyperlink ref="B151" r:id="rId5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5" xr:uid="{E52AE07A-B757-44EF-B762-F21A12EC8A29}"/>
    <hyperlink ref="B152" r:id="rId5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5" xr:uid="{4B2BA4DD-66CC-4C1D-8218-7EAF3D7DFA34}"/>
    <hyperlink ref="B153" r:id="rId5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5" xr:uid="{B467D414-5492-4750-8DB3-4794FB763619}"/>
    <hyperlink ref="B154" r:id="rId6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5" xr:uid="{63D64A67-2300-43F3-971C-0C6797478D5D}"/>
    <hyperlink ref="B155" r:id="rId6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5" xr:uid="{7C20B619-F325-4246-A36E-7FD6F5B70580}"/>
    <hyperlink ref="B156" r:id="rId6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6" xr:uid="{821C6106-296D-46A1-9127-6CE6021B3C39}"/>
    <hyperlink ref="B157" r:id="rId6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6" xr:uid="{EC345A70-B7B4-455A-B917-6C8561BF2DE2}"/>
    <hyperlink ref="B158" r:id="rId6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6" xr:uid="{B50425D1-C269-4922-BA91-CC4972D3FD14}"/>
    <hyperlink ref="B159" r:id="rId6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6" xr:uid="{8A97DDDC-74B1-49B0-80A6-3F04DFA3408B}"/>
    <hyperlink ref="B160" r:id="rId6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6" xr:uid="{4547C122-9F5B-4678-AC42-084E6379D74B}"/>
    <hyperlink ref="B161" r:id="rId6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6" xr:uid="{BFA1837F-C6A9-4EAC-9D1B-9935426E183F}"/>
    <hyperlink ref="B162" r:id="rId6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6" xr:uid="{A25872B5-367D-4F3D-B05E-57CEA5C0DB02}"/>
    <hyperlink ref="B163" r:id="rId6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6" xr:uid="{C788901A-7F72-4FFB-AEFA-8C52006F0EB3}"/>
    <hyperlink ref="B164" r:id="rId7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6" xr:uid="{BE48BE80-FD2C-4CF5-88B5-A0BF4F693406}"/>
    <hyperlink ref="B165" r:id="rId7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6" xr:uid="{2FF2E333-F1B5-4B53-9EEC-C7F4F3DFBDE9}"/>
    <hyperlink ref="B166" r:id="rId7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6" xr:uid="{668313F7-D613-4FBE-B924-0F3F8B5EB7AE}"/>
    <hyperlink ref="B167" r:id="rId7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6" xr:uid="{0C167F68-0EB4-4B8D-8076-24F6FC1A83FD}"/>
    <hyperlink ref="B168" r:id="rId7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6" xr:uid="{B910683A-8D14-46CB-A1CD-F9D92BA6F4C8}"/>
    <hyperlink ref="B169" r:id="rId7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6" xr:uid="{C49DB9E5-001B-4C9E-A491-EECC2462EE7F}"/>
    <hyperlink ref="B170" r:id="rId7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6" xr:uid="{024A441D-459E-41F3-93E0-A8F900898B59}"/>
    <hyperlink ref="B171" r:id="rId7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6" xr:uid="{00BEB228-D861-4D34-B690-1F8BA7A42E21}"/>
    <hyperlink ref="B172" r:id="rId7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6" xr:uid="{742153AD-37D0-4430-838F-36FAA99DCA27}"/>
    <hyperlink ref="B173" r:id="rId7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6" xr:uid="{DFC321FB-DEAF-422E-91F5-EE9B88591345}"/>
    <hyperlink ref="B174" r:id="rId8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6" xr:uid="{7A84D9ED-CBD4-4762-8B1D-5B8DCE8BCEFD}"/>
    <hyperlink ref="B175" r:id="rId8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6" xr:uid="{8BBDCB1D-ED2B-432A-837E-FABD43B7BA03}"/>
    <hyperlink ref="B176" r:id="rId8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6" xr:uid="{23F688CD-6918-46E5-8654-56CAE0ECDED3}"/>
    <hyperlink ref="B177" r:id="rId8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6" xr:uid="{1CF12BF9-F268-425D-BF99-C4728826E69E}"/>
    <hyperlink ref="B178" r:id="rId8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6" xr:uid="{834CD14D-12CE-4A76-B30F-343B9976CACA}"/>
    <hyperlink ref="B179" r:id="rId8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6" xr:uid="{ED7CC551-D030-48A1-9D98-78D7D8667992}"/>
    <hyperlink ref="B180" r:id="rId8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6" xr:uid="{93014EE6-CD38-47DA-A4A1-D62844B8B5A2}"/>
    <hyperlink ref="B181" r:id="rId8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6" xr:uid="{686DB753-649E-41D9-B749-120A95F36AF5}"/>
    <hyperlink ref="B182" r:id="rId8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6" xr:uid="{263B4E5F-696E-47C9-97F8-8C029EF32A99}"/>
    <hyperlink ref="B183" r:id="rId8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6" xr:uid="{CE4BB049-1AEE-4C88-A779-E531756930ED}"/>
    <hyperlink ref="B184" r:id="rId9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6" xr:uid="{AEE96964-25F8-4AA6-8340-B5ED37473DD4}"/>
    <hyperlink ref="B185" r:id="rId9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6" xr:uid="{FBA2E53D-9EE2-420E-9084-5196DFACF7D1}"/>
    <hyperlink ref="B186" r:id="rId9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7" xr:uid="{F6C6DD86-B967-4CF6-8086-8E3ECDB2D528}"/>
    <hyperlink ref="B187" r:id="rId9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7" xr:uid="{398332AC-CF3C-4A21-A4DF-1BDE0526D32F}"/>
    <hyperlink ref="B188" r:id="rId9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7" xr:uid="{24394B7B-65B0-4F21-B2A9-0428838A02BC}"/>
    <hyperlink ref="B189" r:id="rId9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7" xr:uid="{5E2F30D3-76C0-4AE9-A219-0ED4031163F5}"/>
    <hyperlink ref="B190" r:id="rId9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7" xr:uid="{DDF91EB6-4CA1-466B-BC12-023EE4A956C7}"/>
    <hyperlink ref="B191" r:id="rId9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7" xr:uid="{6D9793DF-0E7F-4CDA-88F3-2D05E37BE240}"/>
    <hyperlink ref="B192" r:id="rId9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7" xr:uid="{E8F8651A-2A74-4012-BA3F-7A74197D97C0}"/>
    <hyperlink ref="B193" r:id="rId9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7" xr:uid="{D7853325-B21E-4688-9235-745398620847}"/>
    <hyperlink ref="B194" r:id="rId10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7" xr:uid="{2B88D204-218B-4DC6-A296-FC9DFE534643}"/>
    <hyperlink ref="B195" r:id="rId10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7" xr:uid="{29770C0B-06C2-4184-A838-D26E1DDC620F}"/>
    <hyperlink ref="B196" r:id="rId10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7" xr:uid="{43A862B2-3F9F-48D8-B7A3-FF9771F04BC3}"/>
    <hyperlink ref="B197" r:id="rId10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7" xr:uid="{D5771FE9-61C6-4431-9697-ECF614E0FCAD}"/>
    <hyperlink ref="B198" r:id="rId10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7" xr:uid="{44A29DAD-22F7-4AF3-8A45-97FFCF73E067}"/>
    <hyperlink ref="B199" r:id="rId10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7" xr:uid="{A5E51879-7FFA-422B-BDD1-4612272593CE}"/>
    <hyperlink ref="B200" r:id="rId10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7" xr:uid="{95EEB699-4D6B-40AC-8C30-E09E64CA3AF6}"/>
    <hyperlink ref="B201" r:id="rId10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7" xr:uid="{EB690142-43A0-4979-9E71-4A997001E9A6}"/>
    <hyperlink ref="B202" r:id="rId10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7" xr:uid="{18020001-82BF-4572-A3A7-BF52B2D7D0B7}"/>
    <hyperlink ref="B203" r:id="rId10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7" xr:uid="{682EECE0-4111-4C04-8EE0-5BC5AD6ABB0F}"/>
    <hyperlink ref="B204" r:id="rId11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7" xr:uid="{FB65F31C-D7CD-4F87-A1D9-812F419D349F}"/>
    <hyperlink ref="B205" r:id="rId11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7" xr:uid="{F8965FCB-74A8-4654-B85A-F850A5CD3B4F}"/>
    <hyperlink ref="B206" r:id="rId11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7" xr:uid="{8584DD6D-D959-410F-A9CF-BAA56FEBD628}"/>
    <hyperlink ref="B207" r:id="rId11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7" xr:uid="{2AE01678-3BE9-4BD5-91C0-9B5ADFAFDFF7}"/>
    <hyperlink ref="B208" r:id="rId11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7" xr:uid="{3E6FAC7D-3A39-4576-9D4F-A2263C6970A2}"/>
    <hyperlink ref="B209" r:id="rId11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7" xr:uid="{D11A8DB7-3B78-4990-903E-5B8EAF83E272}"/>
    <hyperlink ref="B210" r:id="rId11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7" xr:uid="{9B0EF043-2822-417D-BBAE-2F0084D7D2AC}"/>
    <hyperlink ref="B211" r:id="rId11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7" xr:uid="{D7BD3A30-5E51-4FB7-B9DD-58191F35F9EC}"/>
    <hyperlink ref="B212" r:id="rId11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7" xr:uid="{88BC3429-BE2C-4388-B1FF-E8EB60204CA5}"/>
    <hyperlink ref="B213" r:id="rId11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7" xr:uid="{AED8FE79-3892-4CA8-8B61-B5BDD144E9EE}"/>
    <hyperlink ref="B214" r:id="rId12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7" xr:uid="{90B67DDD-F5FD-4086-A12E-A69E29CCDB4A}"/>
    <hyperlink ref="B215" r:id="rId12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7" xr:uid="{D01FE38F-51EC-4FE5-8539-A43F8F4329CC}"/>
    <hyperlink ref="B216" r:id="rId12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7" xr:uid="{64A73B7A-A22E-4287-909C-4ACF4B5C5742}"/>
    <hyperlink ref="B217" r:id="rId12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8" xr:uid="{BF1A9A3E-18DE-4D37-B75C-9617BE700845}"/>
    <hyperlink ref="B218" r:id="rId12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8" xr:uid="{C78654E4-680E-4223-8016-D3A69FE33BA8}"/>
    <hyperlink ref="B219" r:id="rId12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8" xr:uid="{3C2BA1EC-ECF5-482E-85E4-DD9C36A28123}"/>
    <hyperlink ref="B220" r:id="rId12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8" xr:uid="{407030FE-CD08-44E6-854B-D390A1382D6B}"/>
    <hyperlink ref="B221" r:id="rId12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8" xr:uid="{38DD2F86-CB08-404A-BAA4-C97F4DD421D2}"/>
    <hyperlink ref="B222" r:id="rId12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8" xr:uid="{AD529475-7E13-480D-A4F3-D64598942A3A}"/>
    <hyperlink ref="B223" r:id="rId12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8" xr:uid="{B163D166-CBA9-4DE2-AD68-378F133C0459}"/>
    <hyperlink ref="B224" r:id="rId13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8" xr:uid="{5A3C37E4-246C-4E44-A4E2-49C82F3F304F}"/>
    <hyperlink ref="B225" r:id="rId13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8" xr:uid="{1FC99D6C-EF3C-4293-9F06-7CA3A09A045C}"/>
    <hyperlink ref="B226" r:id="rId13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8" xr:uid="{FD3DB0F0-F8A7-46B0-94F6-6DA52FDC3AE2}"/>
    <hyperlink ref="B227" r:id="rId13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8" xr:uid="{58CE5E38-9416-4515-B88B-0B3738B2E6F7}"/>
    <hyperlink ref="B228" r:id="rId13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8" xr:uid="{F95AD307-D71C-4F14-B059-95A844AF164F}"/>
    <hyperlink ref="B229" r:id="rId13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8" xr:uid="{B77EF29D-E9F8-4A46-8CE3-59278F335678}"/>
    <hyperlink ref="B230" r:id="rId13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8" xr:uid="{0F112C51-0262-42E3-A540-9E36D698486A}"/>
    <hyperlink ref="B231" r:id="rId13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8" xr:uid="{056C7FEC-9C16-432B-B987-14D8A3C6A838}"/>
    <hyperlink ref="B232" r:id="rId13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8" xr:uid="{AE9BF004-909B-47D0-8267-DBCC973C3419}"/>
    <hyperlink ref="B233" r:id="rId13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8" xr:uid="{06A13DF5-2F98-43A6-A345-9CFF09BF38AD}"/>
    <hyperlink ref="B234" r:id="rId14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8" xr:uid="{364DBADD-E80F-489D-B327-E290422312CF}"/>
    <hyperlink ref="B235" r:id="rId14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8" xr:uid="{9FFFDB52-C527-40CF-973D-42567205ECF4}"/>
    <hyperlink ref="B236" r:id="rId14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8" xr:uid="{A788FF5E-AD83-4D19-BB67-F8E51E891E9C}"/>
    <hyperlink ref="B237" r:id="rId14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8" xr:uid="{96934E48-D0A3-4E7E-9771-A2C283D528D6}"/>
    <hyperlink ref="B238" r:id="rId14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8" xr:uid="{1DD2EC71-3E55-492A-9780-C42666A34ADD}"/>
    <hyperlink ref="B239" r:id="rId14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8" xr:uid="{C03C1A37-97F5-4AA8-83FA-AECC3392A4B0}"/>
    <hyperlink ref="B240" r:id="rId14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8" xr:uid="{8B01BCA0-01C4-451D-BB63-C30286E6BD48}"/>
    <hyperlink ref="B241" r:id="rId14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8" xr:uid="{6747A394-6396-49EC-83FC-E636D5597F07}"/>
    <hyperlink ref="B242" r:id="rId14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8" xr:uid="{6553BE60-F0EE-459C-A354-6825A5305EB4}"/>
    <hyperlink ref="B243" r:id="rId14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8" xr:uid="{256121B4-9C5F-44D6-80FF-6B7DDE4FB756}"/>
    <hyperlink ref="B244" r:id="rId15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8" xr:uid="{CF944AD3-C415-45BE-A970-EDFD59480A29}"/>
    <hyperlink ref="B245" r:id="rId15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8" xr:uid="{37AD14EB-8260-432D-AAF6-4EAF7E3F7B30}"/>
    <hyperlink ref="B246" r:id="rId15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8" xr:uid="{B1246E66-59D6-495F-AF83-DE49105B3C87}"/>
    <hyperlink ref="B247" r:id="rId15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9" xr:uid="{60223B2E-A737-4DB0-A10C-F7BAC5B04B10}"/>
    <hyperlink ref="B248" r:id="rId15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9" xr:uid="{73B9C0F6-740D-4C44-8FB2-668153AAAD52}"/>
    <hyperlink ref="B249" r:id="rId15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9" xr:uid="{F44A7D50-6091-4989-AD62-4F663544D0E6}"/>
    <hyperlink ref="B250" r:id="rId15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9" xr:uid="{35A40AAC-5F75-491F-A13F-1E1C446C510A}"/>
    <hyperlink ref="B251" r:id="rId15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9" xr:uid="{90D54FD9-2F8D-4E41-847E-3086A64F9312}"/>
    <hyperlink ref="B252" r:id="rId15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9" xr:uid="{B111552C-861F-4A73-A4A2-27982B91D3FD}"/>
    <hyperlink ref="B253" r:id="rId15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9" xr:uid="{AB360408-3170-403E-B8C0-A427E33BC31A}"/>
    <hyperlink ref="B254" r:id="rId16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9" xr:uid="{C4B16503-3E0F-4F41-B94A-19C4B08420DF}"/>
    <hyperlink ref="B255" r:id="rId16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9" xr:uid="{F1146B29-0BED-41BC-936B-223EE503A20D}"/>
    <hyperlink ref="B256" r:id="rId16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9" xr:uid="{CEE493C8-26B5-420F-9832-197F1CC7F537}"/>
    <hyperlink ref="B257" r:id="rId16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9" xr:uid="{0AF01BF2-2B30-4781-BB18-F29417F98FC3}"/>
    <hyperlink ref="B258" r:id="rId16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9" xr:uid="{2BDCF6FE-3C14-478C-8D63-D4A52033D829}"/>
    <hyperlink ref="B259" r:id="rId16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9" xr:uid="{37B19282-6BD1-4F7D-BFFA-62A7298955D1}"/>
    <hyperlink ref="B260" r:id="rId16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9" xr:uid="{7ADE8A2D-216D-4EF0-A132-E9C1785E2F17}"/>
    <hyperlink ref="B261" r:id="rId16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9" xr:uid="{E4C872CE-0984-4922-A0B6-C6B731CBA0F0}"/>
    <hyperlink ref="B262" r:id="rId16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9" xr:uid="{55934EA9-B02E-4FF3-AD0B-49F154CD264F}"/>
    <hyperlink ref="B263" r:id="rId16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9" xr:uid="{002882FD-B1F0-4BE7-AE6C-16908BC5166C}"/>
    <hyperlink ref="B264" r:id="rId17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9" xr:uid="{3B7E4C23-72B1-4A74-A33E-B9A8FE2800DF}"/>
    <hyperlink ref="B265" r:id="rId17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9" xr:uid="{2669011F-2E9C-4D12-B3E5-20E5473BFCBA}"/>
    <hyperlink ref="B266" r:id="rId17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9" xr:uid="{486B1E2D-C13D-4468-B0D8-AC6481BAFFB7}"/>
    <hyperlink ref="B267" r:id="rId17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9" xr:uid="{49E9D7C8-224E-418E-85CD-0238A23302AE}"/>
    <hyperlink ref="B268" r:id="rId17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9" xr:uid="{8271FB76-B461-4232-AE20-A8BC69A52BFB}"/>
    <hyperlink ref="B269" r:id="rId17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9" xr:uid="{E3175009-19C0-4D91-A7B8-2DC8A7527EF5}"/>
    <hyperlink ref="B270" r:id="rId17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9" xr:uid="{B2407917-AEB2-47BF-A67C-2FBFC94A5951}"/>
    <hyperlink ref="B271" r:id="rId17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9" xr:uid="{F1BAC3CE-F1C9-4BE6-A4E0-F89DCAB13BA2}"/>
    <hyperlink ref="B272" r:id="rId17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9" xr:uid="{ED4002DE-E4DC-4B9E-94E1-A7B0D6243B4D}"/>
    <hyperlink ref="B273" r:id="rId17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9" xr:uid="{5ADA5CC1-C1EE-4CE0-9DCE-54E7114E78EB}"/>
    <hyperlink ref="B274" r:id="rId18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9" xr:uid="{6259F26F-53C8-43F8-97BC-76E6776B0D10}"/>
    <hyperlink ref="B275" r:id="rId18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9" xr:uid="{2182BCFF-8494-46E2-90AD-2A06FAA495D8}"/>
    <hyperlink ref="B276" r:id="rId18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9" xr:uid="{44C1F187-3A6D-48EA-8079-0D8A78765901}"/>
    <hyperlink ref="B277" r:id="rId18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10" xr:uid="{92948223-590B-4930-BC39-61AF9136CA07}"/>
    <hyperlink ref="B278" r:id="rId18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10" xr:uid="{13BE7CCD-92E5-4CCB-8193-FE1F414EF0EB}"/>
    <hyperlink ref="B279" r:id="rId18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10" xr:uid="{5434FAFF-0683-4454-B8E2-80D690DFF452}"/>
    <hyperlink ref="B280" r:id="rId18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10" xr:uid="{35D35EAA-D91B-49C4-AAE3-FC0DF733C8EA}"/>
    <hyperlink ref="B281" r:id="rId18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10" xr:uid="{220F6CB6-1D11-4498-AF11-2BEAD1169A58}"/>
    <hyperlink ref="B282" r:id="rId18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10" xr:uid="{08E3E217-CC0A-4722-A414-F6D48E1FDA85}"/>
    <hyperlink ref="B283" r:id="rId18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10" xr:uid="{3CD41617-1778-4408-9DA7-529462901204}"/>
    <hyperlink ref="B284" r:id="rId19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10" xr:uid="{DC997391-7D9C-4041-99BB-1A23F24C4ADF}"/>
    <hyperlink ref="B285" r:id="rId19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10" xr:uid="{3B946656-B9ED-45CC-8735-D8C5FB15A584}"/>
    <hyperlink ref="B286" r:id="rId19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10" xr:uid="{D27A79A9-665A-4B75-B018-F07F71C07DB5}"/>
    <hyperlink ref="B287" r:id="rId19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10" xr:uid="{B208ACC5-08F9-40B8-A0FB-71F6D31F9DA9}"/>
    <hyperlink ref="B288" r:id="rId19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10" xr:uid="{FCF66EAA-26F9-4C65-9B47-50DC2F4D6A16}"/>
    <hyperlink ref="B289" r:id="rId19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10" xr:uid="{2BEC243C-2D16-4729-ADED-5CC28366A13E}"/>
    <hyperlink ref="B290" r:id="rId19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10" xr:uid="{117259D9-0B7D-4EC8-BE4F-72D33AE6118E}"/>
    <hyperlink ref="B291" r:id="rId19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10" xr:uid="{90D0C40B-E654-4CCD-A434-DCF7F1251FA4}"/>
    <hyperlink ref="B292" r:id="rId19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10" xr:uid="{09CB10B2-2780-493B-8A39-DE2E039C4EF2}"/>
    <hyperlink ref="B293" r:id="rId19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10" xr:uid="{AB5ED5D2-E8D3-4CAA-BBBB-05E484899FC5}"/>
    <hyperlink ref="B294" r:id="rId20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10" xr:uid="{1E2ABD13-8B04-4E60-8555-2EF8893B9D49}"/>
    <hyperlink ref="B295" r:id="rId20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10" xr:uid="{5DA3BE92-81F6-49C1-99A4-070F360EDA82}"/>
    <hyperlink ref="B296" r:id="rId20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10" xr:uid="{98FA26A8-E7E3-4D87-BAC8-70D2C27B4B4A}"/>
    <hyperlink ref="B297" r:id="rId20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10" xr:uid="{ADEE01D6-2B2C-47AC-813F-AC116D4AE5D9}"/>
    <hyperlink ref="B298" r:id="rId20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10" xr:uid="{8C3EBC9A-8C5F-4476-9F88-8082E89BD40F}"/>
    <hyperlink ref="B299" r:id="rId20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10" xr:uid="{3B160706-3953-44D8-8960-538F3B44CA71}"/>
    <hyperlink ref="B300" r:id="rId20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10" xr:uid="{ED5EE9AA-65AA-4D40-870E-093D31015D04}"/>
    <hyperlink ref="B301" r:id="rId20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10" xr:uid="{B668F929-D5DD-464B-BE3E-3A0C6C87070C}"/>
    <hyperlink ref="B302" r:id="rId20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10" xr:uid="{6410E949-3081-4E51-9BB5-5BD3DE2BD21B}"/>
    <hyperlink ref="B303" r:id="rId20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10" xr:uid="{FFFAEAFB-556A-4E3D-923A-689FB8C1FA10}"/>
    <hyperlink ref="B304" r:id="rId21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10" xr:uid="{FE46345E-78DE-4D05-96C9-3E9064CFF5C6}"/>
    <hyperlink ref="B305" r:id="rId21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10" xr:uid="{DD53236F-FA7C-40A2-9C67-95F2EB17F4A2}"/>
    <hyperlink ref="B306" r:id="rId21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10" xr:uid="{16520B0C-9B7F-43E1-9665-C034DA671AE4}"/>
    <hyperlink ref="B307" r:id="rId21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10" xr:uid="{6128B4B9-132A-492C-87FC-8C7C8DE76907}"/>
    <hyperlink ref="B308" r:id="rId21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11" xr:uid="{0B1AA936-8CA0-4CE6-9A4C-C56300162A3B}"/>
    <hyperlink ref="B309" r:id="rId21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11" xr:uid="{862FD82F-6CF3-4EE7-836E-90ABDADB8121}"/>
    <hyperlink ref="B310" r:id="rId21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11" xr:uid="{37E62461-808E-4294-8D33-20E19BAFAE9E}"/>
    <hyperlink ref="B311" r:id="rId21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11" xr:uid="{B15DF7F9-E09E-4EDA-82D5-522A222FA123}"/>
    <hyperlink ref="B312" r:id="rId21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11" xr:uid="{058DA2CB-F937-4F9A-8D79-5388950ADDD8}"/>
    <hyperlink ref="B313" r:id="rId21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11" xr:uid="{E3ABE501-019E-4790-A095-2537DFC19C93}"/>
    <hyperlink ref="B314" r:id="rId22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11" xr:uid="{BB9B65E9-EEEE-40F3-898C-B87482F98647}"/>
    <hyperlink ref="B315" r:id="rId22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11" xr:uid="{5C737D19-087A-4FEE-96CC-EF33F0CC0BB2}"/>
    <hyperlink ref="B316" r:id="rId22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11" xr:uid="{3EA38F0E-0B1F-458A-B9A5-0158617D955B}"/>
    <hyperlink ref="B317" r:id="rId22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11" xr:uid="{FF7A3350-A9C3-4CE9-B0E7-3E0E90FCF26B}"/>
    <hyperlink ref="B318" r:id="rId22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11" xr:uid="{775A17D0-2BF9-4A40-91D7-CFE8768BD3B2}"/>
    <hyperlink ref="B319" r:id="rId22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11" xr:uid="{7B3F33C4-8071-45C2-B67B-6C94C63B3D2B}"/>
    <hyperlink ref="B320" r:id="rId22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11" xr:uid="{058D619C-8460-469F-90DF-527D49C12694}"/>
    <hyperlink ref="B321" r:id="rId22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11" xr:uid="{97C3BC77-ECCF-4280-BAF2-CB65F015D1D0}"/>
    <hyperlink ref="B322" r:id="rId22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11" xr:uid="{38128297-2ADD-4372-A3F7-044655FCF5BD}"/>
    <hyperlink ref="B323" r:id="rId22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11" xr:uid="{C68BEA23-1170-4CA7-8E63-07F222C76059}"/>
    <hyperlink ref="B324" r:id="rId23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11" xr:uid="{1A6C8C95-6B41-4ABE-AB34-A2495D68D36E}"/>
    <hyperlink ref="B325" r:id="rId23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11" xr:uid="{DA1540FA-984A-4844-89F4-3CCBBED99A5C}"/>
    <hyperlink ref="B326" r:id="rId23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11" xr:uid="{018A0988-98CC-4603-BD92-687FD273124D}"/>
    <hyperlink ref="B327" r:id="rId23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11" xr:uid="{FB915099-9242-45E1-B8E3-3113E5A514BB}"/>
    <hyperlink ref="B328" r:id="rId23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11" xr:uid="{09DA9D40-2020-457B-AE4B-FE0BE66EA3DB}"/>
    <hyperlink ref="B329" r:id="rId23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11" xr:uid="{FD67B050-40B9-4CD9-B8D1-5771F351B2D9}"/>
    <hyperlink ref="B330" r:id="rId23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11" xr:uid="{E9131373-13E4-4DB9-9285-D1CD72CDC66E}"/>
    <hyperlink ref="B331" r:id="rId23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11" xr:uid="{79CF06B1-5768-4021-BDE0-83469B8ECD41}"/>
    <hyperlink ref="B332" r:id="rId23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11" xr:uid="{8C8A9954-6771-4931-8526-A0FC8D434BE0}"/>
    <hyperlink ref="B333" r:id="rId23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11" xr:uid="{28C0AB4D-3541-4DA1-BD60-91DA0ADF5028}"/>
    <hyperlink ref="B334" r:id="rId24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11" xr:uid="{B3D34289-6899-4DDE-A320-B3EFBD049879}"/>
    <hyperlink ref="B335" r:id="rId24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11" xr:uid="{A0BBF132-814B-4232-83E4-F8213C665598}"/>
    <hyperlink ref="B336" r:id="rId24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11" xr:uid="{933B4B35-0D73-47FE-92CF-5004046C08F4}"/>
    <hyperlink ref="B337" r:id="rId24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11" xr:uid="{5E17D52C-F98E-44BD-AFF2-9A631525C5F6}"/>
    <hyperlink ref="B338" r:id="rId24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12" xr:uid="{40F185D2-751C-43C5-9A94-0DDDC90F171C}"/>
    <hyperlink ref="B339" r:id="rId24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12" xr:uid="{3093BEC5-D724-4CCA-870C-B5F1FF891724}"/>
    <hyperlink ref="B340" r:id="rId24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12" xr:uid="{B2AD76D7-6E53-401F-9B13-2351629419CD}"/>
    <hyperlink ref="B341" r:id="rId24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12" xr:uid="{654C7E12-6BB3-463D-9862-76F67C7DC050}"/>
    <hyperlink ref="B342" r:id="rId24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12" xr:uid="{B357940F-CD7C-40FA-A72A-7425E8B4FB52}"/>
    <hyperlink ref="B343" r:id="rId24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12" xr:uid="{68F23675-DD9C-4819-8AC0-02049888FB3B}"/>
    <hyperlink ref="B344" r:id="rId25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12" xr:uid="{CD2E2A6C-6C8E-46D6-AF8C-333B06A371AA}"/>
    <hyperlink ref="B345" r:id="rId25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12" xr:uid="{CE1DD28F-492F-49E1-930D-02F77750CF80}"/>
    <hyperlink ref="B346" r:id="rId25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12" xr:uid="{CD507FF4-06C2-470B-8201-7FCABF8D042D}"/>
    <hyperlink ref="B347" r:id="rId25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12" xr:uid="{0045EC31-44CE-4EA4-B86B-7C80F0E86264}"/>
    <hyperlink ref="B348" r:id="rId25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12" xr:uid="{190E22C0-1CEC-4AB8-9DCC-79276293ACB9}"/>
    <hyperlink ref="B349" r:id="rId25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12" xr:uid="{7076C6E0-D7AF-42B6-9A0F-5062DA99792E}"/>
    <hyperlink ref="B350" r:id="rId25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12" xr:uid="{3FE77DC7-277D-4FAB-98F8-184F5DF8DFE6}"/>
    <hyperlink ref="B351" r:id="rId25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12" xr:uid="{66FF3C0B-B315-4DF2-86EF-1C7BDCB49D1F}"/>
    <hyperlink ref="B352" r:id="rId25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12" xr:uid="{CC2FDAEA-05D6-48AC-A102-FF1B42990517}"/>
    <hyperlink ref="B353" r:id="rId25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12" xr:uid="{9BA386D3-6827-48DC-932D-9B16EDBED70C}"/>
    <hyperlink ref="B354" r:id="rId26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12" xr:uid="{EC1C9CA8-B536-4CE6-B9E2-13FE0F84D4AE}"/>
    <hyperlink ref="B355" r:id="rId26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12" xr:uid="{7F1DE79C-E78B-42E4-8CC2-3EF155C5C8CA}"/>
    <hyperlink ref="B356" r:id="rId26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12" xr:uid="{94E4DE3D-540B-45E5-A4F7-EF42BD9B77FC}"/>
    <hyperlink ref="B357" r:id="rId26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12" xr:uid="{DCB952D1-B268-4A01-99E1-957F64B6701C}"/>
    <hyperlink ref="B358" r:id="rId26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12" xr:uid="{8EAD9B4F-235F-4D6E-935F-772D1F672E08}"/>
    <hyperlink ref="B359" r:id="rId26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12" xr:uid="{09080733-3EAB-4123-B29C-0FD947122002}"/>
    <hyperlink ref="B360" r:id="rId26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12" xr:uid="{F9E7617D-D08F-419C-B43F-09B5AA25CEE9}"/>
    <hyperlink ref="B361" r:id="rId26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12" xr:uid="{101F91F0-66C2-4A22-A37B-8AAABF738D46}"/>
    <hyperlink ref="B362" r:id="rId26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12" xr:uid="{757E3B51-D4F8-425D-B202-CA79CF4F5FB6}"/>
    <hyperlink ref="B363" r:id="rId26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12" xr:uid="{55FD65D1-D3A1-4534-8979-C97A3590CFA7}"/>
    <hyperlink ref="B364" r:id="rId27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12" xr:uid="{0B166AE1-2E24-4110-A795-60688DE25787}"/>
    <hyperlink ref="B365" r:id="rId27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12" xr:uid="{EC649CFE-CFA0-4B00-A558-3C87DC920836}"/>
    <hyperlink ref="B366" r:id="rId27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12" xr:uid="{BE12DF44-C5F6-4191-ACA4-5668F22CAD30}"/>
    <hyperlink ref="B367" r:id="rId27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12" xr:uid="{9554986F-ECD3-4296-A41B-005731574D89}"/>
    <hyperlink ref="B368" r:id="rId27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12" xr:uid="{0684E5D4-EDEF-46E3-BFAB-140F3514E4A3}"/>
    <hyperlink ref="B6" r:id="rId27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1" xr:uid="{50F48156-C29D-4943-8EE5-99CD5E9D9F9B}"/>
    <hyperlink ref="B7" r:id="rId27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1" xr:uid="{BEC51654-303E-4451-91D5-447FCDD782A8}"/>
    <hyperlink ref="B8" r:id="rId27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1" xr:uid="{2CF197E2-BE09-4752-A4E1-3835FFA98138}"/>
    <hyperlink ref="B9" r:id="rId27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1" xr:uid="{E84735D4-CED5-48EA-A2C8-0320EE12F5B5}"/>
    <hyperlink ref="B10" r:id="rId27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1" xr:uid="{2C606D94-C30A-491A-8E0E-2898D33DC8CE}"/>
    <hyperlink ref="B11" r:id="rId28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1" xr:uid="{6FEDC85D-BD9B-41E1-8AF7-7E9B612FF59D}"/>
    <hyperlink ref="B12" r:id="rId28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1" xr:uid="{A059E12F-26F8-477C-A8FD-3DD573331D1E}"/>
    <hyperlink ref="B13" r:id="rId28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1" xr:uid="{D88B201F-B6BA-463C-A11F-CD54E1484BDF}"/>
    <hyperlink ref="B14" r:id="rId28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1" xr:uid="{51E0DAA3-EDA0-44AB-BB39-186668860C58}"/>
    <hyperlink ref="B15" r:id="rId28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1" xr:uid="{C89B6A99-B33D-4260-8DF3-724DB66AE124}"/>
    <hyperlink ref="B16" r:id="rId28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1" xr:uid="{6F0563ED-E2DC-4678-A4F4-8A09ADED9947}"/>
    <hyperlink ref="B17" r:id="rId28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1" xr:uid="{A59B5348-19B0-4D62-8B05-F176544CDA05}"/>
    <hyperlink ref="B18" r:id="rId28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1" xr:uid="{042256AC-E82F-416A-8593-3C3B7DD4B754}"/>
    <hyperlink ref="B19" r:id="rId28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1" xr:uid="{29EE61EB-6361-47D3-8C84-E302B0176625}"/>
    <hyperlink ref="B20" r:id="rId28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1" xr:uid="{35E05EB5-4B92-47FF-A904-14C19AB41A6A}"/>
    <hyperlink ref="B21" r:id="rId29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1" xr:uid="{718B1B63-AA53-4D8D-9946-C3D3621ED88A}"/>
    <hyperlink ref="B22" r:id="rId29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1" xr:uid="{89DD257C-E5CE-4CB1-A112-816E39AA183C}"/>
    <hyperlink ref="B23" r:id="rId29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1" xr:uid="{CF16B4AF-6ADC-4147-916E-F128D29FEE9C}"/>
    <hyperlink ref="B24" r:id="rId29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1" xr:uid="{4EEE72DB-1507-450A-BAC1-E95F5FE1E49C}"/>
    <hyperlink ref="B25" r:id="rId29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1" xr:uid="{15FDEEBD-370F-423E-BCD6-019F396F46F3}"/>
    <hyperlink ref="B26" r:id="rId29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1" xr:uid="{9CB58C6F-4193-4F7F-A5CE-66EA78C0B423}"/>
    <hyperlink ref="B27" r:id="rId29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1" xr:uid="{9BDACE81-3508-44B6-878F-237FF286E994}"/>
    <hyperlink ref="B28" r:id="rId29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1" xr:uid="{7D52C294-1100-4399-9AAC-35C18D943B42}"/>
    <hyperlink ref="B29" r:id="rId29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1" xr:uid="{009C5BBA-5D21-4AE3-9CF4-45B2E07AA0CD}"/>
    <hyperlink ref="B30" r:id="rId29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1" xr:uid="{8DE66EFD-2CB4-478F-9D70-E4411FD0B1EB}"/>
    <hyperlink ref="B31" r:id="rId30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1" xr:uid="{C551B96D-4C65-4A9D-90E6-EACAED5202B1}"/>
    <hyperlink ref="B32" r:id="rId30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1" xr:uid="{D34EC34D-2B81-4702-93C2-4C7D7B7C76B1}"/>
    <hyperlink ref="B33" r:id="rId30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1" xr:uid="{E8A47C0E-CD4F-4D6F-A84F-B6803CF8EAC8}"/>
    <hyperlink ref="B34" r:id="rId30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1" xr:uid="{60E95DDD-CEC2-474F-88A6-AE6CDC5A453D}"/>
    <hyperlink ref="B35" r:id="rId30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2" xr:uid="{56A08E9E-FEDF-44E6-B05A-04EFC348440C}"/>
    <hyperlink ref="B36" r:id="rId30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2" xr:uid="{CC7620BF-BDD3-451D-B3C1-10466094B92C}"/>
    <hyperlink ref="B37" r:id="rId30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2" xr:uid="{6846F457-6DDA-4175-AD03-8D8D4314CDE8}"/>
    <hyperlink ref="B38" r:id="rId30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2" xr:uid="{473CBAE1-0166-47F8-9819-BF1CD036D136}"/>
    <hyperlink ref="B39" r:id="rId30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2" xr:uid="{E7100A64-0302-4630-A903-E20E7CAF8751}"/>
    <hyperlink ref="B40" r:id="rId30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2" xr:uid="{2FF1B592-E73B-4E8B-B9B7-DF87D19CA588}"/>
    <hyperlink ref="B41" r:id="rId31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2" xr:uid="{9876E70D-EEBE-4888-8BDD-5FEA38E1B017}"/>
    <hyperlink ref="B42" r:id="rId31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2" xr:uid="{6F0779FC-40B9-41F7-85C9-392C568B0D42}"/>
    <hyperlink ref="B43" r:id="rId31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2" xr:uid="{6A2C55F8-0DFD-4C1A-B181-F6E1C5B9090D}"/>
    <hyperlink ref="B44" r:id="rId31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2" xr:uid="{10A6702E-D2BD-4ACE-A4E7-F48F43D31EA1}"/>
    <hyperlink ref="B45" r:id="rId31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2" xr:uid="{349C9FBF-10FA-4B0D-BCE8-900CF70B7DFD}"/>
    <hyperlink ref="B46" r:id="rId31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2" xr:uid="{E26E88B5-8992-4FB3-9B2F-EE9672DDE921}"/>
    <hyperlink ref="B47" r:id="rId31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2" xr:uid="{ECAE7FD2-1BD4-428C-BC52-2E456F3B29BD}"/>
    <hyperlink ref="B48" r:id="rId31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2" xr:uid="{82F1F555-27E9-45E4-AD9C-BD5B92EA92AF}"/>
    <hyperlink ref="B49" r:id="rId31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2" xr:uid="{8B580703-9177-44E6-BD2F-4E17A25FE66F}"/>
    <hyperlink ref="B50" r:id="rId31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2" xr:uid="{163292E2-76A1-46B2-8D6B-4136BD4DDA18}"/>
    <hyperlink ref="B51" r:id="rId32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2" xr:uid="{7C2B9F5D-352A-4172-935A-1B52BAF15C6D}"/>
    <hyperlink ref="B52" r:id="rId32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2" xr:uid="{C30B2E7B-CFC5-45B1-B81E-BE0C55FD2375}"/>
    <hyperlink ref="B53" r:id="rId32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2" xr:uid="{B742CC93-C03B-4525-BFFF-DA786A3994E7}"/>
    <hyperlink ref="B54" r:id="rId32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2" xr:uid="{1A53D9F5-2AE2-4CF7-9F8C-C2CABE12A8DD}"/>
    <hyperlink ref="B55" r:id="rId32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2" xr:uid="{B97C7129-9E47-4315-8F6F-204D7C6B1A1A}"/>
    <hyperlink ref="B56" r:id="rId32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2" xr:uid="{3C0C5A51-78AA-4AF5-B373-06CA96EE6B68}"/>
    <hyperlink ref="B57" r:id="rId32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2" xr:uid="{CA32CE2B-7686-41B5-A554-ACFCAE993A93}"/>
    <hyperlink ref="B58" r:id="rId32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2" xr:uid="{DD2695F1-CD23-405D-B559-29C6ECDC5796}"/>
    <hyperlink ref="B59" r:id="rId32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2" xr:uid="{E83DFC49-8598-4473-9ED5-0632312397DD}"/>
    <hyperlink ref="B60" r:id="rId32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2" xr:uid="{8EF49BA4-0C6D-4652-91ED-E505B62CD0D2}"/>
    <hyperlink ref="B61" r:id="rId33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2" xr:uid="{A3E54BC5-888D-47DE-9024-EA5012C6FB7C}"/>
    <hyperlink ref="B62" r:id="rId33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2" xr:uid="{78A62E7E-6572-4E3A-91F6-CE2DA01FF449}"/>
    <hyperlink ref="B63" r:id="rId33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2" xr:uid="{6A741296-9AA8-4C4F-BA14-488573B23072}"/>
    <hyperlink ref="B64" r:id="rId33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3" xr:uid="{4B6975EF-0736-49EF-B788-2F6DE78F7A19}"/>
    <hyperlink ref="B65" r:id="rId33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3" xr:uid="{28D0CD21-8C9D-4D05-98B1-88A583A9FA95}"/>
    <hyperlink ref="B66" r:id="rId33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&amp;Year=2020&amp;Month=3" xr:uid="{495A262C-05E8-4DFC-A7ED-C939A81C5C97}"/>
    <hyperlink ref="B67" r:id="rId33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4&amp;Year=2020&amp;Month=3" xr:uid="{438ABEB5-1EF6-4A9C-AF2F-6E79C2C61E1A}"/>
    <hyperlink ref="B68" r:id="rId33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5&amp;Year=2020&amp;Month=3" xr:uid="{0F56AD60-ED57-41B1-B74A-F2063264DE65}"/>
    <hyperlink ref="B69" r:id="rId33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6&amp;Year=2020&amp;Month=3" xr:uid="{1585C5A1-FC9B-49DD-A21A-6D249EFF9A34}"/>
    <hyperlink ref="B70" r:id="rId33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7&amp;Year=2020&amp;Month=3" xr:uid="{AD787EB5-40FE-4B54-8098-AAC591B1B7AE}"/>
    <hyperlink ref="B71" r:id="rId34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8&amp;Year=2020&amp;Month=3" xr:uid="{BA77C29A-9D56-4435-8613-F317A64CBCB2}"/>
    <hyperlink ref="B72" r:id="rId34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9&amp;Year=2020&amp;Month=3" xr:uid="{E7B21B56-E5FD-45DB-9B3E-9082FCCC5932}"/>
    <hyperlink ref="B73" r:id="rId34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0&amp;Year=2020&amp;Month=3" xr:uid="{43F81454-9DE3-4C1C-9855-FCFA23A909E8}"/>
    <hyperlink ref="B74" r:id="rId34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1&amp;Year=2020&amp;Month=3" xr:uid="{A2EBBA6B-6C3D-4019-9365-DBA3DAD0F126}"/>
    <hyperlink ref="B75" r:id="rId34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2&amp;Year=2020&amp;Month=3" xr:uid="{40083B72-05EA-4DAF-BE5E-5FFCAD0DCB49}"/>
    <hyperlink ref="B76" r:id="rId34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3&amp;Year=2020&amp;Month=3" xr:uid="{20C5321B-452B-4C23-A766-212510C2592B}"/>
    <hyperlink ref="B77" r:id="rId34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4&amp;Year=2020&amp;Month=3" xr:uid="{AE58E2CD-63CE-476C-9486-3C056391C06F}"/>
    <hyperlink ref="B78" r:id="rId34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5&amp;Year=2020&amp;Month=3" xr:uid="{E30D58C1-0EA2-456B-A977-2EE088F8949D}"/>
    <hyperlink ref="B79" r:id="rId34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6&amp;Year=2020&amp;Month=3" xr:uid="{0F215DA9-416C-4F5E-9781-CAA0B6AD54B4}"/>
    <hyperlink ref="B80" r:id="rId34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7&amp;Year=2020&amp;Month=3" xr:uid="{729D2F1F-59F0-4BE5-8814-237EE3258CB3}"/>
    <hyperlink ref="B81" r:id="rId35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8&amp;Year=2020&amp;Month=3" xr:uid="{C57632EE-5E31-4416-81E3-D9FF128D5FC7}"/>
    <hyperlink ref="B82" r:id="rId35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9&amp;Year=2020&amp;Month=3" xr:uid="{7FD851BE-F8B1-48BF-9E5D-BAEBF2143A39}"/>
    <hyperlink ref="B83" r:id="rId35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0&amp;Year=2020&amp;Month=3" xr:uid="{1E1832DF-B580-474D-BA73-BC65FE804367}"/>
    <hyperlink ref="B84" r:id="rId35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1&amp;Year=2020&amp;Month=3" xr:uid="{4F538F45-0FD0-4136-A708-2B38A6E7F0CE}"/>
    <hyperlink ref="B85" r:id="rId35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2&amp;Year=2020&amp;Month=3" xr:uid="{E51DD5D0-BDED-478C-AFF0-CE656E775B66}"/>
    <hyperlink ref="B86" r:id="rId35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3&amp;Year=2020&amp;Month=3" xr:uid="{53375C39-7581-4EAF-B3D9-3FA05E6251F4}"/>
    <hyperlink ref="B87" r:id="rId356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4&amp;Year=2020&amp;Month=3" xr:uid="{7D13BC9E-24F4-4BCB-92F0-1FE0BC250FF8}"/>
    <hyperlink ref="B88" r:id="rId357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5&amp;Year=2020&amp;Month=3" xr:uid="{A4806908-3F82-4397-A15D-A7C6F7896BBF}"/>
    <hyperlink ref="B89" r:id="rId358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6&amp;Year=2020&amp;Month=3" xr:uid="{425B4008-273A-4CF8-A290-8D387B94B5CF}"/>
    <hyperlink ref="B90" r:id="rId359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7&amp;Year=2020&amp;Month=3" xr:uid="{7E4A4F5F-7463-4ADC-BE4A-AC201D95F7F1}"/>
    <hyperlink ref="B91" r:id="rId360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8&amp;Year=2020&amp;Month=3" xr:uid="{BDCCB837-770A-4699-9436-BFCF7BCE8D8D}"/>
    <hyperlink ref="B92" r:id="rId361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9&amp;Year=2020&amp;Month=3" xr:uid="{9FE6D007-34F5-4765-9358-FD688E0BFDBC}"/>
    <hyperlink ref="B93" r:id="rId362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0&amp;Year=2020&amp;Month=3" xr:uid="{A5D887A5-9410-4E2B-AC38-EEAEEDD3F8FE}"/>
    <hyperlink ref="B94" r:id="rId363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31&amp;Year=2020&amp;Month=3" xr:uid="{5561396C-4577-432C-90EA-E5650A779A90}"/>
    <hyperlink ref="B4" r:id="rId364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1&amp;Year=2020&amp;Month=1" xr:uid="{E1708047-C739-4975-A014-8A144F8EF257}"/>
    <hyperlink ref="B5" r:id="rId365" display="https://climate.weather.gc.ca/climate_data/hourly_data_e.html?hlyRange=2000-02-19%7C2021-07-24&amp;dlyRange=1999-11-01%7C2021-07-23&amp;mlyRange=1999-11-01%7C2007-09-01&amp;StationID=29517&amp;Prov=NU&amp;urlExtension=_e.html&amp;searchType=stnProv&amp;optLimit=specDate&amp;StartYear=2020&amp;EndYear=2020&amp;selRowPerPage=25&amp;Line=5&amp;lstProvince=NU&amp;timeframe=1&amp;Day=2&amp;Year=2020&amp;Month=1" xr:uid="{AF8EE21F-E28A-4755-A590-EBC4C1753E40}"/>
  </hyperlinks>
  <pageMargins left="0.7" right="0.7" top="0.75" bottom="0.75" header="0.3" footer="0.3"/>
  <pageSetup paperSize="9" orientation="portrait" horizontalDpi="360" verticalDpi="360" r:id="rId3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0CB5-73F8-46F4-A08A-8DD251CBDED3}">
  <dimension ref="A1:Z384"/>
  <sheetViews>
    <sheetView workbookViewId="0"/>
  </sheetViews>
  <sheetFormatPr defaultRowHeight="15"/>
  <cols>
    <col min="1" max="1" width="20.5703125" bestFit="1" customWidth="1"/>
    <col min="2" max="2" width="16.42578125" customWidth="1"/>
    <col min="5" max="5" width="9" bestFit="1" customWidth="1"/>
    <col min="6" max="7" width="9" customWidth="1"/>
    <col min="12" max="12" width="14.140625" bestFit="1" customWidth="1"/>
    <col min="13" max="13" width="10.85546875" bestFit="1" customWidth="1"/>
  </cols>
  <sheetData>
    <row r="1" spans="1:18">
      <c r="A1" t="s">
        <v>13</v>
      </c>
      <c r="C1" s="29" t="s">
        <v>66</v>
      </c>
      <c r="P1" s="29" t="s">
        <v>67</v>
      </c>
    </row>
    <row r="2" spans="1:18">
      <c r="A2" s="28" t="s">
        <v>50</v>
      </c>
      <c r="B2" t="s">
        <v>51</v>
      </c>
      <c r="E2" t="s">
        <v>52</v>
      </c>
      <c r="F2" t="s">
        <v>53</v>
      </c>
      <c r="G2" t="s">
        <v>27</v>
      </c>
      <c r="H2" t="s">
        <v>54</v>
      </c>
      <c r="I2" t="s">
        <v>55</v>
      </c>
      <c r="J2" t="s">
        <v>56</v>
      </c>
    </row>
    <row r="3" spans="1:18">
      <c r="A3" s="28" t="s">
        <v>57</v>
      </c>
      <c r="B3" t="s">
        <v>58</v>
      </c>
      <c r="C3" t="s">
        <v>59</v>
      </c>
      <c r="H3" t="s">
        <v>59</v>
      </c>
      <c r="I3" t="s">
        <v>59</v>
      </c>
      <c r="J3" t="s">
        <v>59</v>
      </c>
      <c r="N3">
        <v>2020</v>
      </c>
      <c r="O3">
        <v>2010</v>
      </c>
      <c r="P3">
        <v>2000</v>
      </c>
      <c r="Q3">
        <v>1800</v>
      </c>
      <c r="R3">
        <v>1500</v>
      </c>
    </row>
    <row r="4" spans="1:18">
      <c r="A4" s="28" t="s">
        <v>60</v>
      </c>
      <c r="B4" t="s">
        <v>61</v>
      </c>
      <c r="C4" t="s">
        <v>62</v>
      </c>
      <c r="D4" t="s">
        <v>63</v>
      </c>
      <c r="E4">
        <v>20200101</v>
      </c>
      <c r="F4" t="s">
        <v>28</v>
      </c>
      <c r="G4">
        <v>1</v>
      </c>
      <c r="H4">
        <v>-5.2</v>
      </c>
      <c r="I4">
        <v>-3.8</v>
      </c>
      <c r="J4">
        <v>-8.4</v>
      </c>
      <c r="L4" t="s">
        <v>68</v>
      </c>
      <c r="N4">
        <v>-5.2</v>
      </c>
      <c r="O4">
        <f>N4-$L$5*10</f>
        <v>-5.25</v>
      </c>
      <c r="P4">
        <f>O4-$L$5*20</f>
        <v>-5.35</v>
      </c>
      <c r="Q4">
        <f>P4-$L$5*220</f>
        <v>-6.4499999999999993</v>
      </c>
      <c r="R4">
        <f>Q4-$L$5*520</f>
        <v>-9.0499999999999989</v>
      </c>
    </row>
    <row r="5" spans="1:18">
      <c r="A5" s="28" t="s">
        <v>60</v>
      </c>
      <c r="B5" t="s">
        <v>61</v>
      </c>
      <c r="C5" t="s">
        <v>62</v>
      </c>
      <c r="D5" t="s">
        <v>63</v>
      </c>
      <c r="E5">
        <v>20200102</v>
      </c>
      <c r="F5" t="s">
        <v>28</v>
      </c>
      <c r="G5">
        <v>2</v>
      </c>
      <c r="H5">
        <v>-5.8</v>
      </c>
      <c r="I5">
        <v>-3.7</v>
      </c>
      <c r="J5">
        <v>-9999</v>
      </c>
      <c r="L5">
        <v>5.0000000000000001E-3</v>
      </c>
      <c r="N5">
        <v>-5.8</v>
      </c>
      <c r="O5">
        <f t="shared" ref="O5:O68" si="0">N5-$L$5*10</f>
        <v>-5.85</v>
      </c>
      <c r="P5">
        <f t="shared" ref="P5:P68" si="1">O5-$L$5*20</f>
        <v>-5.9499999999999993</v>
      </c>
      <c r="Q5">
        <f t="shared" ref="Q5:Q68" si="2">P5-$L$5*220</f>
        <v>-7.0499999999999989</v>
      </c>
      <c r="R5">
        <f t="shared" ref="R5:R68" si="3">Q5-$L$5*520</f>
        <v>-9.6499999999999986</v>
      </c>
    </row>
    <row r="6" spans="1:18">
      <c r="A6" s="28" t="s">
        <v>60</v>
      </c>
      <c r="B6" t="s">
        <v>61</v>
      </c>
      <c r="C6" t="s">
        <v>62</v>
      </c>
      <c r="D6" t="s">
        <v>63</v>
      </c>
      <c r="E6">
        <v>20200103</v>
      </c>
      <c r="F6" t="s">
        <v>28</v>
      </c>
      <c r="G6">
        <v>3</v>
      </c>
      <c r="H6">
        <v>-5.6</v>
      </c>
      <c r="I6">
        <v>-1.9</v>
      </c>
      <c r="J6">
        <v>-9999</v>
      </c>
      <c r="N6">
        <v>-5.6</v>
      </c>
      <c r="O6">
        <f t="shared" si="0"/>
        <v>-5.6499999999999995</v>
      </c>
      <c r="P6">
        <f t="shared" si="1"/>
        <v>-5.7499999999999991</v>
      </c>
      <c r="Q6">
        <f t="shared" si="2"/>
        <v>-6.85</v>
      </c>
      <c r="R6">
        <f t="shared" si="3"/>
        <v>-9.4499999999999993</v>
      </c>
    </row>
    <row r="7" spans="1:18">
      <c r="A7" s="28" t="s">
        <v>60</v>
      </c>
      <c r="B7" t="s">
        <v>61</v>
      </c>
      <c r="C7" t="s">
        <v>62</v>
      </c>
      <c r="D7" t="s">
        <v>63</v>
      </c>
      <c r="E7">
        <v>20200104</v>
      </c>
      <c r="F7" t="s">
        <v>28</v>
      </c>
      <c r="G7">
        <v>4</v>
      </c>
      <c r="H7">
        <v>-11.1</v>
      </c>
      <c r="I7">
        <v>-5.4</v>
      </c>
      <c r="J7">
        <v>-9999</v>
      </c>
      <c r="N7">
        <v>-11.1</v>
      </c>
      <c r="O7">
        <f t="shared" si="0"/>
        <v>-11.15</v>
      </c>
      <c r="P7">
        <f t="shared" si="1"/>
        <v>-11.25</v>
      </c>
      <c r="Q7">
        <f t="shared" si="2"/>
        <v>-12.35</v>
      </c>
      <c r="R7">
        <f t="shared" si="3"/>
        <v>-14.95</v>
      </c>
    </row>
    <row r="8" spans="1:18">
      <c r="A8" s="28" t="s">
        <v>60</v>
      </c>
      <c r="B8" t="s">
        <v>61</v>
      </c>
      <c r="C8" t="s">
        <v>62</v>
      </c>
      <c r="D8" t="s">
        <v>63</v>
      </c>
      <c r="E8">
        <v>20200105</v>
      </c>
      <c r="F8" t="s">
        <v>28</v>
      </c>
      <c r="G8">
        <v>5</v>
      </c>
      <c r="H8">
        <v>-14.4</v>
      </c>
      <c r="I8">
        <v>-9999</v>
      </c>
      <c r="J8">
        <v>-15.7</v>
      </c>
      <c r="N8">
        <v>-14.4</v>
      </c>
      <c r="O8">
        <f t="shared" si="0"/>
        <v>-14.450000000000001</v>
      </c>
      <c r="P8">
        <f t="shared" si="1"/>
        <v>-14.55</v>
      </c>
      <c r="Q8">
        <f t="shared" si="2"/>
        <v>-15.65</v>
      </c>
      <c r="R8">
        <f t="shared" si="3"/>
        <v>-18.25</v>
      </c>
    </row>
    <row r="9" spans="1:18">
      <c r="A9" s="28" t="s">
        <v>60</v>
      </c>
      <c r="B9" t="s">
        <v>61</v>
      </c>
      <c r="C9" t="s">
        <v>62</v>
      </c>
      <c r="D9" t="s">
        <v>63</v>
      </c>
      <c r="E9">
        <v>20200106</v>
      </c>
      <c r="F9" t="s">
        <v>28</v>
      </c>
      <c r="G9">
        <v>6</v>
      </c>
      <c r="H9">
        <v>-6.2</v>
      </c>
      <c r="I9">
        <v>-3.7</v>
      </c>
      <c r="J9">
        <v>-9999</v>
      </c>
      <c r="N9">
        <v>-6.2</v>
      </c>
      <c r="O9">
        <f t="shared" si="0"/>
        <v>-6.25</v>
      </c>
      <c r="P9">
        <f t="shared" si="1"/>
        <v>-6.35</v>
      </c>
      <c r="Q9">
        <f t="shared" si="2"/>
        <v>-7.4499999999999993</v>
      </c>
      <c r="R9">
        <f t="shared" si="3"/>
        <v>-10.049999999999999</v>
      </c>
    </row>
    <row r="10" spans="1:18">
      <c r="A10" s="28" t="s">
        <v>60</v>
      </c>
      <c r="B10" t="s">
        <v>61</v>
      </c>
      <c r="C10" t="s">
        <v>62</v>
      </c>
      <c r="D10" t="s">
        <v>63</v>
      </c>
      <c r="E10">
        <v>20200107</v>
      </c>
      <c r="F10" t="s">
        <v>28</v>
      </c>
      <c r="G10">
        <v>7</v>
      </c>
      <c r="H10">
        <v>-9.6999999999999993</v>
      </c>
      <c r="I10">
        <v>-3.3</v>
      </c>
      <c r="J10">
        <v>-12.7</v>
      </c>
      <c r="N10">
        <v>-9.6999999999999993</v>
      </c>
      <c r="O10">
        <f t="shared" si="0"/>
        <v>-9.75</v>
      </c>
      <c r="P10">
        <f t="shared" si="1"/>
        <v>-9.85</v>
      </c>
      <c r="Q10">
        <f t="shared" si="2"/>
        <v>-10.95</v>
      </c>
      <c r="R10">
        <f t="shared" si="3"/>
        <v>-13.549999999999999</v>
      </c>
    </row>
    <row r="11" spans="1:18">
      <c r="A11" s="28" t="s">
        <v>60</v>
      </c>
      <c r="B11" t="s">
        <v>61</v>
      </c>
      <c r="C11" t="s">
        <v>62</v>
      </c>
      <c r="D11" t="s">
        <v>63</v>
      </c>
      <c r="E11">
        <v>20200108</v>
      </c>
      <c r="F11" t="s">
        <v>28</v>
      </c>
      <c r="G11">
        <v>8</v>
      </c>
      <c r="H11">
        <v>-4.2</v>
      </c>
      <c r="I11">
        <v>-9999</v>
      </c>
      <c r="J11">
        <v>-12.8</v>
      </c>
      <c r="N11">
        <v>-4.2</v>
      </c>
      <c r="O11">
        <f t="shared" si="0"/>
        <v>-4.25</v>
      </c>
      <c r="P11">
        <f t="shared" si="1"/>
        <v>-4.3499999999999996</v>
      </c>
      <c r="Q11">
        <f t="shared" si="2"/>
        <v>-5.4499999999999993</v>
      </c>
      <c r="R11">
        <f t="shared" si="3"/>
        <v>-8.0499999999999989</v>
      </c>
    </row>
    <row r="12" spans="1:18">
      <c r="A12" s="28" t="s">
        <v>60</v>
      </c>
      <c r="B12" t="s">
        <v>61</v>
      </c>
      <c r="C12" t="s">
        <v>62</v>
      </c>
      <c r="D12" t="s">
        <v>63</v>
      </c>
      <c r="E12">
        <v>20200109</v>
      </c>
      <c r="F12" t="s">
        <v>28</v>
      </c>
      <c r="G12">
        <v>9</v>
      </c>
      <c r="H12">
        <v>-1.8</v>
      </c>
      <c r="I12">
        <v>0</v>
      </c>
      <c r="J12">
        <v>-9999</v>
      </c>
      <c r="N12">
        <v>-1.8</v>
      </c>
      <c r="O12">
        <f t="shared" si="0"/>
        <v>-1.85</v>
      </c>
      <c r="P12">
        <f t="shared" si="1"/>
        <v>-1.9500000000000002</v>
      </c>
      <c r="Q12">
        <f t="shared" si="2"/>
        <v>-3.0500000000000003</v>
      </c>
      <c r="R12">
        <f t="shared" si="3"/>
        <v>-5.65</v>
      </c>
    </row>
    <row r="13" spans="1:18">
      <c r="A13" s="28" t="s">
        <v>60</v>
      </c>
      <c r="B13" t="s">
        <v>61</v>
      </c>
      <c r="C13" t="s">
        <v>62</v>
      </c>
      <c r="D13" t="s">
        <v>63</v>
      </c>
      <c r="E13">
        <v>20200110</v>
      </c>
      <c r="F13" t="s">
        <v>28</v>
      </c>
      <c r="G13">
        <v>10</v>
      </c>
      <c r="H13">
        <v>-6.8</v>
      </c>
      <c r="I13">
        <v>-1.5</v>
      </c>
      <c r="J13">
        <v>-9999</v>
      </c>
      <c r="N13">
        <v>-6.8</v>
      </c>
      <c r="O13">
        <f t="shared" si="0"/>
        <v>-6.85</v>
      </c>
      <c r="P13">
        <f t="shared" si="1"/>
        <v>-6.9499999999999993</v>
      </c>
      <c r="Q13">
        <f t="shared" si="2"/>
        <v>-8.0499999999999989</v>
      </c>
      <c r="R13">
        <f t="shared" si="3"/>
        <v>-10.649999999999999</v>
      </c>
    </row>
    <row r="14" spans="1:18">
      <c r="A14" s="28" t="s">
        <v>60</v>
      </c>
      <c r="B14" t="s">
        <v>61</v>
      </c>
      <c r="C14" t="s">
        <v>62</v>
      </c>
      <c r="D14" t="s">
        <v>63</v>
      </c>
      <c r="E14">
        <v>20200111</v>
      </c>
      <c r="F14" t="s">
        <v>28</v>
      </c>
      <c r="G14">
        <v>11</v>
      </c>
      <c r="H14">
        <v>-10.3</v>
      </c>
      <c r="I14">
        <v>-9999</v>
      </c>
      <c r="J14">
        <v>-12.9</v>
      </c>
      <c r="N14">
        <v>-10.3</v>
      </c>
      <c r="O14">
        <f t="shared" si="0"/>
        <v>-10.350000000000001</v>
      </c>
      <c r="P14">
        <f t="shared" si="1"/>
        <v>-10.450000000000001</v>
      </c>
      <c r="Q14">
        <f t="shared" si="2"/>
        <v>-11.55</v>
      </c>
      <c r="R14">
        <f t="shared" si="3"/>
        <v>-14.15</v>
      </c>
    </row>
    <row r="15" spans="1:18">
      <c r="A15" s="28" t="s">
        <v>60</v>
      </c>
      <c r="B15" t="s">
        <v>61</v>
      </c>
      <c r="C15" t="s">
        <v>62</v>
      </c>
      <c r="D15" t="s">
        <v>63</v>
      </c>
      <c r="E15">
        <v>20200112</v>
      </c>
      <c r="F15" t="s">
        <v>28</v>
      </c>
      <c r="G15">
        <v>12</v>
      </c>
      <c r="H15">
        <v>-2.2999999999999998</v>
      </c>
      <c r="I15">
        <v>0.6</v>
      </c>
      <c r="J15">
        <v>-8.9</v>
      </c>
      <c r="N15">
        <v>-2.2999999999999998</v>
      </c>
      <c r="O15">
        <f t="shared" si="0"/>
        <v>-2.3499999999999996</v>
      </c>
      <c r="P15">
        <f t="shared" si="1"/>
        <v>-2.4499999999999997</v>
      </c>
      <c r="Q15">
        <f t="shared" si="2"/>
        <v>-3.55</v>
      </c>
      <c r="R15">
        <f t="shared" si="3"/>
        <v>-6.15</v>
      </c>
    </row>
    <row r="16" spans="1:18">
      <c r="A16" s="28" t="s">
        <v>60</v>
      </c>
      <c r="B16" t="s">
        <v>61</v>
      </c>
      <c r="C16" t="s">
        <v>62</v>
      </c>
      <c r="D16" t="s">
        <v>63</v>
      </c>
      <c r="E16">
        <v>20200113</v>
      </c>
      <c r="F16" t="s">
        <v>28</v>
      </c>
      <c r="G16">
        <v>13</v>
      </c>
      <c r="H16">
        <v>-5</v>
      </c>
      <c r="I16">
        <v>-1.4</v>
      </c>
      <c r="J16">
        <v>-6.7</v>
      </c>
      <c r="N16">
        <v>-5</v>
      </c>
      <c r="O16">
        <f t="shared" si="0"/>
        <v>-5.05</v>
      </c>
      <c r="P16">
        <f t="shared" si="1"/>
        <v>-5.1499999999999995</v>
      </c>
      <c r="Q16">
        <f t="shared" si="2"/>
        <v>-6.25</v>
      </c>
      <c r="R16">
        <f t="shared" si="3"/>
        <v>-8.85</v>
      </c>
    </row>
    <row r="17" spans="1:18">
      <c r="A17" s="28" t="s">
        <v>60</v>
      </c>
      <c r="B17" t="s">
        <v>61</v>
      </c>
      <c r="C17" t="s">
        <v>62</v>
      </c>
      <c r="D17" t="s">
        <v>63</v>
      </c>
      <c r="E17">
        <v>20200114</v>
      </c>
      <c r="F17" t="s">
        <v>28</v>
      </c>
      <c r="G17">
        <v>14</v>
      </c>
      <c r="H17">
        <v>-4.2</v>
      </c>
      <c r="I17">
        <v>-2.7</v>
      </c>
      <c r="J17">
        <v>-5.5</v>
      </c>
      <c r="N17">
        <v>-4.2</v>
      </c>
      <c r="O17">
        <f t="shared" si="0"/>
        <v>-4.25</v>
      </c>
      <c r="P17">
        <f t="shared" si="1"/>
        <v>-4.3499999999999996</v>
      </c>
      <c r="Q17">
        <f t="shared" si="2"/>
        <v>-5.4499999999999993</v>
      </c>
      <c r="R17">
        <f t="shared" si="3"/>
        <v>-8.0499999999999989</v>
      </c>
    </row>
    <row r="18" spans="1:18">
      <c r="A18" s="28" t="s">
        <v>60</v>
      </c>
      <c r="B18" t="s">
        <v>61</v>
      </c>
      <c r="C18" t="s">
        <v>62</v>
      </c>
      <c r="D18" t="s">
        <v>63</v>
      </c>
      <c r="E18">
        <v>20200115</v>
      </c>
      <c r="F18" t="s">
        <v>28</v>
      </c>
      <c r="G18">
        <v>15</v>
      </c>
      <c r="H18">
        <v>-1.5</v>
      </c>
      <c r="I18">
        <v>-9999</v>
      </c>
      <c r="J18">
        <v>-4</v>
      </c>
      <c r="N18">
        <v>-1.5</v>
      </c>
      <c r="O18">
        <f t="shared" si="0"/>
        <v>-1.55</v>
      </c>
      <c r="P18">
        <f t="shared" si="1"/>
        <v>-1.6500000000000001</v>
      </c>
      <c r="Q18">
        <f t="shared" si="2"/>
        <v>-2.75</v>
      </c>
      <c r="R18">
        <f t="shared" si="3"/>
        <v>-5.35</v>
      </c>
    </row>
    <row r="19" spans="1:18">
      <c r="A19" s="28" t="s">
        <v>60</v>
      </c>
      <c r="B19" t="s">
        <v>61</v>
      </c>
      <c r="C19" t="s">
        <v>62</v>
      </c>
      <c r="D19" t="s">
        <v>63</v>
      </c>
      <c r="E19">
        <v>20200116</v>
      </c>
      <c r="F19" t="s">
        <v>28</v>
      </c>
      <c r="G19">
        <v>16</v>
      </c>
      <c r="H19">
        <v>-6.3</v>
      </c>
      <c r="I19">
        <v>1.2</v>
      </c>
      <c r="J19">
        <v>-8.5</v>
      </c>
      <c r="N19">
        <v>-6.3</v>
      </c>
      <c r="O19">
        <f t="shared" si="0"/>
        <v>-6.35</v>
      </c>
      <c r="P19">
        <f t="shared" si="1"/>
        <v>-6.4499999999999993</v>
      </c>
      <c r="Q19">
        <f t="shared" si="2"/>
        <v>-7.5499999999999989</v>
      </c>
      <c r="R19">
        <f t="shared" si="3"/>
        <v>-10.149999999999999</v>
      </c>
    </row>
    <row r="20" spans="1:18">
      <c r="A20" s="28" t="s">
        <v>60</v>
      </c>
      <c r="B20" t="s">
        <v>61</v>
      </c>
      <c r="C20" t="s">
        <v>62</v>
      </c>
      <c r="D20" t="s">
        <v>63</v>
      </c>
      <c r="E20">
        <v>20200117</v>
      </c>
      <c r="F20" t="s">
        <v>28</v>
      </c>
      <c r="G20">
        <v>17</v>
      </c>
      <c r="H20">
        <v>-5.9</v>
      </c>
      <c r="I20">
        <v>-3.2</v>
      </c>
      <c r="J20">
        <v>-9999</v>
      </c>
      <c r="N20">
        <v>-5.9</v>
      </c>
      <c r="O20">
        <f t="shared" si="0"/>
        <v>-5.95</v>
      </c>
      <c r="P20">
        <f t="shared" si="1"/>
        <v>-6.05</v>
      </c>
      <c r="Q20">
        <f t="shared" si="2"/>
        <v>-7.15</v>
      </c>
      <c r="R20">
        <f t="shared" si="3"/>
        <v>-9.75</v>
      </c>
    </row>
    <row r="21" spans="1:18">
      <c r="A21" s="28" t="s">
        <v>60</v>
      </c>
      <c r="B21" t="s">
        <v>61</v>
      </c>
      <c r="C21" t="s">
        <v>62</v>
      </c>
      <c r="D21" t="s">
        <v>63</v>
      </c>
      <c r="E21">
        <v>20200118</v>
      </c>
      <c r="F21" t="s">
        <v>28</v>
      </c>
      <c r="G21">
        <v>18</v>
      </c>
      <c r="H21">
        <v>-12.2</v>
      </c>
      <c r="I21">
        <v>-7.3</v>
      </c>
      <c r="J21">
        <v>-9999</v>
      </c>
      <c r="N21">
        <v>-12.2</v>
      </c>
      <c r="O21">
        <f t="shared" si="0"/>
        <v>-12.25</v>
      </c>
      <c r="P21">
        <f t="shared" si="1"/>
        <v>-12.35</v>
      </c>
      <c r="Q21">
        <f t="shared" si="2"/>
        <v>-13.45</v>
      </c>
      <c r="R21">
        <f t="shared" si="3"/>
        <v>-16.05</v>
      </c>
    </row>
    <row r="22" spans="1:18">
      <c r="A22" s="28" t="s">
        <v>60</v>
      </c>
      <c r="B22" t="s">
        <v>61</v>
      </c>
      <c r="C22" t="s">
        <v>62</v>
      </c>
      <c r="D22" t="s">
        <v>63</v>
      </c>
      <c r="E22">
        <v>20200119</v>
      </c>
      <c r="F22" t="s">
        <v>28</v>
      </c>
      <c r="G22">
        <v>19</v>
      </c>
      <c r="H22">
        <v>-15.5</v>
      </c>
      <c r="I22">
        <v>-13</v>
      </c>
      <c r="J22">
        <v>-9999</v>
      </c>
      <c r="N22">
        <v>-15.5</v>
      </c>
      <c r="O22">
        <f t="shared" si="0"/>
        <v>-15.55</v>
      </c>
      <c r="P22">
        <f t="shared" si="1"/>
        <v>-15.65</v>
      </c>
      <c r="Q22">
        <f t="shared" si="2"/>
        <v>-16.75</v>
      </c>
      <c r="R22">
        <f t="shared" si="3"/>
        <v>-19.350000000000001</v>
      </c>
    </row>
    <row r="23" spans="1:18">
      <c r="A23" s="28" t="s">
        <v>60</v>
      </c>
      <c r="B23" t="s">
        <v>61</v>
      </c>
      <c r="C23" t="s">
        <v>62</v>
      </c>
      <c r="D23" t="s">
        <v>63</v>
      </c>
      <c r="E23">
        <v>20200120</v>
      </c>
      <c r="F23" t="s">
        <v>28</v>
      </c>
      <c r="G23">
        <v>20</v>
      </c>
      <c r="H23">
        <v>-14.6</v>
      </c>
      <c r="I23">
        <v>-9999</v>
      </c>
      <c r="J23">
        <v>-17.100000000000001</v>
      </c>
      <c r="N23">
        <v>-14.6</v>
      </c>
      <c r="O23">
        <f t="shared" si="0"/>
        <v>-14.65</v>
      </c>
      <c r="P23">
        <f t="shared" si="1"/>
        <v>-14.75</v>
      </c>
      <c r="Q23">
        <f t="shared" si="2"/>
        <v>-15.85</v>
      </c>
      <c r="R23">
        <f t="shared" si="3"/>
        <v>-18.45</v>
      </c>
    </row>
    <row r="24" spans="1:18">
      <c r="A24" s="28" t="s">
        <v>60</v>
      </c>
      <c r="B24" t="s">
        <v>61</v>
      </c>
      <c r="C24" t="s">
        <v>62</v>
      </c>
      <c r="D24" t="s">
        <v>63</v>
      </c>
      <c r="E24">
        <v>20200121</v>
      </c>
      <c r="F24" t="s">
        <v>28</v>
      </c>
      <c r="G24">
        <v>21</v>
      </c>
      <c r="H24">
        <v>-7.8</v>
      </c>
      <c r="I24">
        <v>-5.4</v>
      </c>
      <c r="J24">
        <v>-12.7</v>
      </c>
      <c r="N24">
        <v>-7.8</v>
      </c>
      <c r="O24">
        <f t="shared" si="0"/>
        <v>-7.85</v>
      </c>
      <c r="P24">
        <f t="shared" si="1"/>
        <v>-7.9499999999999993</v>
      </c>
      <c r="Q24">
        <f t="shared" si="2"/>
        <v>-9.0499999999999989</v>
      </c>
      <c r="R24">
        <f t="shared" si="3"/>
        <v>-11.649999999999999</v>
      </c>
    </row>
    <row r="25" spans="1:18">
      <c r="A25" s="28" t="s">
        <v>60</v>
      </c>
      <c r="B25" t="s">
        <v>61</v>
      </c>
      <c r="C25" t="s">
        <v>62</v>
      </c>
      <c r="D25" t="s">
        <v>63</v>
      </c>
      <c r="E25">
        <v>20200122</v>
      </c>
      <c r="F25" t="s">
        <v>28</v>
      </c>
      <c r="G25">
        <v>22</v>
      </c>
      <c r="H25">
        <v>-4.5999999999999996</v>
      </c>
      <c r="I25">
        <v>-1.6</v>
      </c>
      <c r="J25">
        <v>-7.5</v>
      </c>
      <c r="N25">
        <v>-4.5999999999999996</v>
      </c>
      <c r="O25">
        <f t="shared" si="0"/>
        <v>-4.6499999999999995</v>
      </c>
      <c r="P25">
        <f t="shared" si="1"/>
        <v>-4.7499999999999991</v>
      </c>
      <c r="Q25">
        <f t="shared" si="2"/>
        <v>-5.85</v>
      </c>
      <c r="R25">
        <f t="shared" si="3"/>
        <v>-8.4499999999999993</v>
      </c>
    </row>
    <row r="26" spans="1:18">
      <c r="A26" s="28" t="s">
        <v>60</v>
      </c>
      <c r="B26" t="s">
        <v>61</v>
      </c>
      <c r="C26" t="s">
        <v>62</v>
      </c>
      <c r="D26" t="s">
        <v>63</v>
      </c>
      <c r="E26">
        <v>20200123</v>
      </c>
      <c r="F26" t="s">
        <v>28</v>
      </c>
      <c r="G26">
        <v>23</v>
      </c>
      <c r="H26">
        <v>-3.8</v>
      </c>
      <c r="I26">
        <v>-2.9</v>
      </c>
      <c r="J26">
        <v>-6.6</v>
      </c>
      <c r="N26">
        <v>-3.8</v>
      </c>
      <c r="O26">
        <f t="shared" si="0"/>
        <v>-3.8499999999999996</v>
      </c>
      <c r="P26">
        <f t="shared" si="1"/>
        <v>-3.9499999999999997</v>
      </c>
      <c r="Q26">
        <f t="shared" si="2"/>
        <v>-5.05</v>
      </c>
      <c r="R26">
        <f t="shared" si="3"/>
        <v>-7.65</v>
      </c>
    </row>
    <row r="27" spans="1:18">
      <c r="A27" s="28" t="s">
        <v>60</v>
      </c>
      <c r="B27" t="s">
        <v>61</v>
      </c>
      <c r="C27" t="s">
        <v>62</v>
      </c>
      <c r="D27" t="s">
        <v>63</v>
      </c>
      <c r="E27">
        <v>20200124</v>
      </c>
      <c r="F27" t="s">
        <v>28</v>
      </c>
      <c r="G27">
        <v>24</v>
      </c>
      <c r="H27">
        <v>-4.4000000000000004</v>
      </c>
      <c r="I27">
        <v>-2.9</v>
      </c>
      <c r="J27">
        <v>-5.9</v>
      </c>
      <c r="N27">
        <v>-4.4000000000000004</v>
      </c>
      <c r="O27">
        <f t="shared" si="0"/>
        <v>-4.45</v>
      </c>
      <c r="P27">
        <f t="shared" si="1"/>
        <v>-4.55</v>
      </c>
      <c r="Q27">
        <f t="shared" si="2"/>
        <v>-5.65</v>
      </c>
      <c r="R27">
        <f t="shared" si="3"/>
        <v>-8.25</v>
      </c>
    </row>
    <row r="28" spans="1:18">
      <c r="A28" s="28" t="s">
        <v>60</v>
      </c>
      <c r="B28" t="s">
        <v>61</v>
      </c>
      <c r="C28" t="s">
        <v>62</v>
      </c>
      <c r="D28" t="s">
        <v>63</v>
      </c>
      <c r="E28">
        <v>20200125</v>
      </c>
      <c r="F28" t="s">
        <v>28</v>
      </c>
      <c r="G28">
        <v>25</v>
      </c>
      <c r="H28">
        <v>-6.7</v>
      </c>
      <c r="I28">
        <v>-4</v>
      </c>
      <c r="J28">
        <v>-9999</v>
      </c>
      <c r="N28">
        <v>-6.7</v>
      </c>
      <c r="O28">
        <f t="shared" si="0"/>
        <v>-6.75</v>
      </c>
      <c r="P28">
        <f t="shared" si="1"/>
        <v>-6.85</v>
      </c>
      <c r="Q28">
        <f t="shared" si="2"/>
        <v>-7.9499999999999993</v>
      </c>
      <c r="R28">
        <f t="shared" si="3"/>
        <v>-10.549999999999999</v>
      </c>
    </row>
    <row r="29" spans="1:18">
      <c r="A29" s="28" t="s">
        <v>60</v>
      </c>
      <c r="B29" t="s">
        <v>61</v>
      </c>
      <c r="C29" t="s">
        <v>62</v>
      </c>
      <c r="D29" t="s">
        <v>63</v>
      </c>
      <c r="E29">
        <v>20200126</v>
      </c>
      <c r="F29" t="s">
        <v>28</v>
      </c>
      <c r="G29">
        <v>26</v>
      </c>
      <c r="H29">
        <v>-9.4</v>
      </c>
      <c r="I29">
        <v>-6.7</v>
      </c>
      <c r="J29">
        <v>-9999</v>
      </c>
      <c r="N29">
        <v>-9.4</v>
      </c>
      <c r="O29">
        <f t="shared" si="0"/>
        <v>-9.4500000000000011</v>
      </c>
      <c r="P29">
        <f t="shared" si="1"/>
        <v>-9.5500000000000007</v>
      </c>
      <c r="Q29">
        <f t="shared" si="2"/>
        <v>-10.65</v>
      </c>
      <c r="R29">
        <f t="shared" si="3"/>
        <v>-13.25</v>
      </c>
    </row>
    <row r="30" spans="1:18">
      <c r="A30" s="28" t="s">
        <v>60</v>
      </c>
      <c r="B30" t="s">
        <v>61</v>
      </c>
      <c r="C30" t="s">
        <v>62</v>
      </c>
      <c r="D30" t="s">
        <v>63</v>
      </c>
      <c r="E30">
        <v>20200127</v>
      </c>
      <c r="F30" t="s">
        <v>28</v>
      </c>
      <c r="G30">
        <v>27</v>
      </c>
      <c r="H30">
        <v>-11.1</v>
      </c>
      <c r="I30">
        <v>-9999</v>
      </c>
      <c r="J30">
        <v>-12.3</v>
      </c>
      <c r="N30">
        <v>-11.1</v>
      </c>
      <c r="O30">
        <f t="shared" si="0"/>
        <v>-11.15</v>
      </c>
      <c r="P30">
        <f t="shared" si="1"/>
        <v>-11.25</v>
      </c>
      <c r="Q30">
        <f t="shared" si="2"/>
        <v>-12.35</v>
      </c>
      <c r="R30">
        <f t="shared" si="3"/>
        <v>-14.95</v>
      </c>
    </row>
    <row r="31" spans="1:18">
      <c r="A31" s="28" t="s">
        <v>60</v>
      </c>
      <c r="B31" t="s">
        <v>61</v>
      </c>
      <c r="C31" t="s">
        <v>62</v>
      </c>
      <c r="D31" t="s">
        <v>63</v>
      </c>
      <c r="E31">
        <v>20200128</v>
      </c>
      <c r="F31" t="s">
        <v>28</v>
      </c>
      <c r="G31">
        <v>28</v>
      </c>
      <c r="H31">
        <v>-11.4</v>
      </c>
      <c r="I31">
        <v>-9999</v>
      </c>
      <c r="J31">
        <v>-9999</v>
      </c>
      <c r="N31">
        <v>-11.4</v>
      </c>
      <c r="O31">
        <f t="shared" si="0"/>
        <v>-11.450000000000001</v>
      </c>
      <c r="P31">
        <f t="shared" si="1"/>
        <v>-11.55</v>
      </c>
      <c r="Q31">
        <f t="shared" si="2"/>
        <v>-12.65</v>
      </c>
      <c r="R31">
        <f t="shared" si="3"/>
        <v>-15.25</v>
      </c>
    </row>
    <row r="32" spans="1:18">
      <c r="A32" s="28" t="s">
        <v>60</v>
      </c>
      <c r="B32" t="s">
        <v>61</v>
      </c>
      <c r="C32" t="s">
        <v>62</v>
      </c>
      <c r="D32" t="s">
        <v>63</v>
      </c>
      <c r="E32">
        <v>20200129</v>
      </c>
      <c r="F32" t="s">
        <v>28</v>
      </c>
      <c r="G32">
        <v>29</v>
      </c>
      <c r="H32">
        <v>-15.4</v>
      </c>
      <c r="I32">
        <v>-13.4</v>
      </c>
      <c r="J32">
        <v>-17.399999999999999</v>
      </c>
      <c r="N32">
        <v>-15.4</v>
      </c>
      <c r="O32">
        <f t="shared" si="0"/>
        <v>-15.450000000000001</v>
      </c>
      <c r="P32">
        <f t="shared" si="1"/>
        <v>-15.55</v>
      </c>
      <c r="Q32">
        <f t="shared" si="2"/>
        <v>-16.650000000000002</v>
      </c>
      <c r="R32">
        <f t="shared" si="3"/>
        <v>-19.250000000000004</v>
      </c>
    </row>
    <row r="33" spans="1:18">
      <c r="A33" s="28" t="s">
        <v>60</v>
      </c>
      <c r="B33" t="s">
        <v>61</v>
      </c>
      <c r="C33" t="s">
        <v>62</v>
      </c>
      <c r="D33" t="s">
        <v>63</v>
      </c>
      <c r="E33">
        <v>20200130</v>
      </c>
      <c r="F33" t="s">
        <v>28</v>
      </c>
      <c r="G33">
        <v>30</v>
      </c>
      <c r="H33">
        <v>-11.1</v>
      </c>
      <c r="I33">
        <v>-9999</v>
      </c>
      <c r="J33">
        <v>-15.6</v>
      </c>
      <c r="N33">
        <v>-11.1</v>
      </c>
      <c r="O33">
        <f t="shared" si="0"/>
        <v>-11.15</v>
      </c>
      <c r="P33">
        <f t="shared" si="1"/>
        <v>-11.25</v>
      </c>
      <c r="Q33">
        <f t="shared" si="2"/>
        <v>-12.35</v>
      </c>
      <c r="R33">
        <f t="shared" si="3"/>
        <v>-14.95</v>
      </c>
    </row>
    <row r="34" spans="1:18">
      <c r="A34" s="28" t="s">
        <v>60</v>
      </c>
      <c r="B34" t="s">
        <v>61</v>
      </c>
      <c r="C34" t="s">
        <v>62</v>
      </c>
      <c r="D34" t="s">
        <v>63</v>
      </c>
      <c r="E34">
        <v>20200131</v>
      </c>
      <c r="F34" t="s">
        <v>28</v>
      </c>
      <c r="G34">
        <v>31</v>
      </c>
      <c r="H34">
        <v>-4.4000000000000004</v>
      </c>
      <c r="I34">
        <v>-9999</v>
      </c>
      <c r="J34">
        <v>-9.3000000000000007</v>
      </c>
      <c r="N34">
        <v>-4.4000000000000004</v>
      </c>
      <c r="O34">
        <f t="shared" si="0"/>
        <v>-4.45</v>
      </c>
      <c r="P34">
        <f t="shared" si="1"/>
        <v>-4.55</v>
      </c>
      <c r="Q34">
        <f t="shared" si="2"/>
        <v>-5.65</v>
      </c>
      <c r="R34">
        <f t="shared" si="3"/>
        <v>-8.25</v>
      </c>
    </row>
    <row r="35" spans="1:18">
      <c r="A35" s="28" t="s">
        <v>60</v>
      </c>
      <c r="B35" t="s">
        <v>61</v>
      </c>
      <c r="C35" t="s">
        <v>62</v>
      </c>
      <c r="D35" t="s">
        <v>63</v>
      </c>
      <c r="E35">
        <v>20200201</v>
      </c>
      <c r="F35" t="s">
        <v>29</v>
      </c>
      <c r="G35">
        <v>1</v>
      </c>
      <c r="H35">
        <v>-4.0999999999999996</v>
      </c>
      <c r="I35">
        <v>-0.8</v>
      </c>
      <c r="J35">
        <v>-9999</v>
      </c>
      <c r="N35">
        <v>-4.0999999999999996</v>
      </c>
      <c r="O35">
        <f t="shared" si="0"/>
        <v>-4.1499999999999995</v>
      </c>
      <c r="P35">
        <f t="shared" si="1"/>
        <v>-4.2499999999999991</v>
      </c>
      <c r="Q35">
        <f t="shared" si="2"/>
        <v>-5.35</v>
      </c>
      <c r="R35">
        <f t="shared" si="3"/>
        <v>-7.9499999999999993</v>
      </c>
    </row>
    <row r="36" spans="1:18">
      <c r="A36" s="28" t="s">
        <v>60</v>
      </c>
      <c r="B36" t="s">
        <v>61</v>
      </c>
      <c r="C36" t="s">
        <v>62</v>
      </c>
      <c r="D36" t="s">
        <v>63</v>
      </c>
      <c r="E36">
        <v>20200202</v>
      </c>
      <c r="F36" t="s">
        <v>29</v>
      </c>
      <c r="G36">
        <v>2</v>
      </c>
      <c r="H36">
        <v>-5.8</v>
      </c>
      <c r="I36">
        <v>-3</v>
      </c>
      <c r="J36">
        <v>-8.6</v>
      </c>
      <c r="N36">
        <v>-5.8</v>
      </c>
      <c r="O36">
        <f t="shared" si="0"/>
        <v>-5.85</v>
      </c>
      <c r="P36">
        <f t="shared" si="1"/>
        <v>-5.9499999999999993</v>
      </c>
      <c r="Q36">
        <f t="shared" si="2"/>
        <v>-7.0499999999999989</v>
      </c>
      <c r="R36">
        <f t="shared" si="3"/>
        <v>-9.6499999999999986</v>
      </c>
    </row>
    <row r="37" spans="1:18">
      <c r="A37" s="28" t="s">
        <v>60</v>
      </c>
      <c r="B37" t="s">
        <v>61</v>
      </c>
      <c r="C37" t="s">
        <v>62</v>
      </c>
      <c r="D37" t="s">
        <v>63</v>
      </c>
      <c r="E37">
        <v>20200203</v>
      </c>
      <c r="F37" t="s">
        <v>29</v>
      </c>
      <c r="G37">
        <v>3</v>
      </c>
      <c r="H37">
        <v>-4.7</v>
      </c>
      <c r="I37">
        <v>-3.2</v>
      </c>
      <c r="J37">
        <v>-6.9</v>
      </c>
      <c r="N37">
        <v>-4.7</v>
      </c>
      <c r="O37">
        <f t="shared" si="0"/>
        <v>-4.75</v>
      </c>
      <c r="P37">
        <f t="shared" si="1"/>
        <v>-4.8499999999999996</v>
      </c>
      <c r="Q37">
        <f t="shared" si="2"/>
        <v>-5.9499999999999993</v>
      </c>
      <c r="R37">
        <f t="shared" si="3"/>
        <v>-8.5499999999999989</v>
      </c>
    </row>
    <row r="38" spans="1:18">
      <c r="A38" s="28" t="s">
        <v>60</v>
      </c>
      <c r="B38" t="s">
        <v>61</v>
      </c>
      <c r="C38" t="s">
        <v>62</v>
      </c>
      <c r="D38" t="s">
        <v>63</v>
      </c>
      <c r="E38">
        <v>20200204</v>
      </c>
      <c r="F38" t="s">
        <v>29</v>
      </c>
      <c r="G38">
        <v>4</v>
      </c>
      <c r="H38">
        <v>-12.6</v>
      </c>
      <c r="I38">
        <v>-4.8</v>
      </c>
      <c r="J38">
        <v>-9999</v>
      </c>
      <c r="N38">
        <v>-12.6</v>
      </c>
      <c r="O38">
        <f t="shared" si="0"/>
        <v>-12.65</v>
      </c>
      <c r="P38">
        <f t="shared" si="1"/>
        <v>-12.75</v>
      </c>
      <c r="Q38">
        <f t="shared" si="2"/>
        <v>-13.85</v>
      </c>
      <c r="R38">
        <f t="shared" si="3"/>
        <v>-16.45</v>
      </c>
    </row>
    <row r="39" spans="1:18">
      <c r="A39" s="28" t="s">
        <v>60</v>
      </c>
      <c r="B39" t="s">
        <v>61</v>
      </c>
      <c r="C39" t="s">
        <v>62</v>
      </c>
      <c r="D39" t="s">
        <v>63</v>
      </c>
      <c r="E39">
        <v>20200205</v>
      </c>
      <c r="F39" t="s">
        <v>29</v>
      </c>
      <c r="G39">
        <v>5</v>
      </c>
      <c r="H39">
        <v>-18.2</v>
      </c>
      <c r="I39">
        <v>-17.100000000000001</v>
      </c>
      <c r="J39">
        <v>-9999</v>
      </c>
      <c r="N39">
        <v>-18.2</v>
      </c>
      <c r="O39">
        <f t="shared" si="0"/>
        <v>-18.25</v>
      </c>
      <c r="P39">
        <f t="shared" si="1"/>
        <v>-18.350000000000001</v>
      </c>
      <c r="Q39">
        <f t="shared" si="2"/>
        <v>-19.450000000000003</v>
      </c>
      <c r="R39">
        <f t="shared" si="3"/>
        <v>-22.050000000000004</v>
      </c>
    </row>
    <row r="40" spans="1:18">
      <c r="A40" s="28" t="s">
        <v>60</v>
      </c>
      <c r="B40" t="s">
        <v>61</v>
      </c>
      <c r="C40" t="s">
        <v>62</v>
      </c>
      <c r="D40" t="s">
        <v>63</v>
      </c>
      <c r="E40">
        <v>20200206</v>
      </c>
      <c r="F40" t="s">
        <v>29</v>
      </c>
      <c r="G40">
        <v>6</v>
      </c>
      <c r="H40">
        <v>-15.6</v>
      </c>
      <c r="I40">
        <v>-9999</v>
      </c>
      <c r="J40">
        <v>-19.899999999999999</v>
      </c>
      <c r="N40">
        <v>-15.6</v>
      </c>
      <c r="O40">
        <f t="shared" si="0"/>
        <v>-15.65</v>
      </c>
      <c r="P40">
        <f t="shared" si="1"/>
        <v>-15.75</v>
      </c>
      <c r="Q40">
        <f t="shared" si="2"/>
        <v>-16.850000000000001</v>
      </c>
      <c r="R40">
        <f t="shared" si="3"/>
        <v>-19.450000000000003</v>
      </c>
    </row>
    <row r="41" spans="1:18">
      <c r="A41" s="28" t="s">
        <v>60</v>
      </c>
      <c r="B41" t="s">
        <v>61</v>
      </c>
      <c r="C41" t="s">
        <v>62</v>
      </c>
      <c r="D41" t="s">
        <v>63</v>
      </c>
      <c r="E41">
        <v>20200207</v>
      </c>
      <c r="F41" t="s">
        <v>29</v>
      </c>
      <c r="G41">
        <v>7</v>
      </c>
      <c r="H41">
        <v>-8.6</v>
      </c>
      <c r="I41">
        <v>-9999</v>
      </c>
      <c r="J41">
        <v>-13</v>
      </c>
      <c r="N41">
        <v>-8.6</v>
      </c>
      <c r="O41">
        <f t="shared" si="0"/>
        <v>-8.65</v>
      </c>
      <c r="P41">
        <f t="shared" si="1"/>
        <v>-8.75</v>
      </c>
      <c r="Q41">
        <f t="shared" si="2"/>
        <v>-9.85</v>
      </c>
      <c r="R41">
        <f t="shared" si="3"/>
        <v>-12.45</v>
      </c>
    </row>
    <row r="42" spans="1:18">
      <c r="A42" s="28" t="s">
        <v>60</v>
      </c>
      <c r="B42" t="s">
        <v>61</v>
      </c>
      <c r="C42" t="s">
        <v>62</v>
      </c>
      <c r="D42" t="s">
        <v>63</v>
      </c>
      <c r="E42">
        <v>20200208</v>
      </c>
      <c r="F42" t="s">
        <v>29</v>
      </c>
      <c r="G42">
        <v>8</v>
      </c>
      <c r="H42">
        <v>-5.8</v>
      </c>
      <c r="I42">
        <v>-4.5999999999999996</v>
      </c>
      <c r="J42">
        <v>-7.4</v>
      </c>
      <c r="N42">
        <v>-5.8</v>
      </c>
      <c r="O42">
        <f t="shared" si="0"/>
        <v>-5.85</v>
      </c>
      <c r="P42">
        <f t="shared" si="1"/>
        <v>-5.9499999999999993</v>
      </c>
      <c r="Q42">
        <f t="shared" si="2"/>
        <v>-7.0499999999999989</v>
      </c>
      <c r="R42">
        <f t="shared" si="3"/>
        <v>-9.6499999999999986</v>
      </c>
    </row>
    <row r="43" spans="1:18">
      <c r="A43" s="28" t="s">
        <v>60</v>
      </c>
      <c r="B43" t="s">
        <v>61</v>
      </c>
      <c r="C43" t="s">
        <v>62</v>
      </c>
      <c r="D43" t="s">
        <v>63</v>
      </c>
      <c r="E43">
        <v>20200209</v>
      </c>
      <c r="F43" t="s">
        <v>29</v>
      </c>
      <c r="G43">
        <v>9</v>
      </c>
      <c r="H43">
        <v>-7.2</v>
      </c>
      <c r="I43">
        <v>-4.5999999999999996</v>
      </c>
      <c r="J43">
        <v>-8.1999999999999993</v>
      </c>
      <c r="N43">
        <v>-7.2</v>
      </c>
      <c r="O43">
        <f t="shared" si="0"/>
        <v>-7.25</v>
      </c>
      <c r="P43">
        <f t="shared" si="1"/>
        <v>-7.35</v>
      </c>
      <c r="Q43">
        <f t="shared" si="2"/>
        <v>-8.4499999999999993</v>
      </c>
      <c r="R43">
        <f t="shared" si="3"/>
        <v>-11.049999999999999</v>
      </c>
    </row>
    <row r="44" spans="1:18">
      <c r="A44" s="28" t="s">
        <v>60</v>
      </c>
      <c r="B44" t="s">
        <v>61</v>
      </c>
      <c r="C44" t="s">
        <v>62</v>
      </c>
      <c r="D44" t="s">
        <v>63</v>
      </c>
      <c r="E44">
        <v>20200210</v>
      </c>
      <c r="F44" t="s">
        <v>29</v>
      </c>
      <c r="G44">
        <v>10</v>
      </c>
      <c r="H44">
        <v>-9.4</v>
      </c>
      <c r="I44">
        <v>-6.9</v>
      </c>
      <c r="J44">
        <v>-11.5</v>
      </c>
      <c r="N44">
        <v>-9.4</v>
      </c>
      <c r="O44">
        <f t="shared" si="0"/>
        <v>-9.4500000000000011</v>
      </c>
      <c r="P44">
        <f t="shared" si="1"/>
        <v>-9.5500000000000007</v>
      </c>
      <c r="Q44">
        <f t="shared" si="2"/>
        <v>-10.65</v>
      </c>
      <c r="R44">
        <f t="shared" si="3"/>
        <v>-13.25</v>
      </c>
    </row>
    <row r="45" spans="1:18">
      <c r="A45" s="28" t="s">
        <v>60</v>
      </c>
      <c r="B45" t="s">
        <v>61</v>
      </c>
      <c r="C45" t="s">
        <v>62</v>
      </c>
      <c r="D45" t="s">
        <v>63</v>
      </c>
      <c r="E45">
        <v>20200211</v>
      </c>
      <c r="F45" t="s">
        <v>29</v>
      </c>
      <c r="G45">
        <v>11</v>
      </c>
      <c r="H45">
        <v>-12.7</v>
      </c>
      <c r="I45">
        <v>-9.5</v>
      </c>
      <c r="J45">
        <v>-9999</v>
      </c>
      <c r="N45">
        <v>-12.7</v>
      </c>
      <c r="O45">
        <f t="shared" si="0"/>
        <v>-12.75</v>
      </c>
      <c r="P45">
        <f t="shared" si="1"/>
        <v>-12.85</v>
      </c>
      <c r="Q45">
        <f t="shared" si="2"/>
        <v>-13.95</v>
      </c>
      <c r="R45">
        <f t="shared" si="3"/>
        <v>-16.55</v>
      </c>
    </row>
    <row r="46" spans="1:18">
      <c r="A46" s="28" t="s">
        <v>60</v>
      </c>
      <c r="B46" t="s">
        <v>61</v>
      </c>
      <c r="C46" t="s">
        <v>62</v>
      </c>
      <c r="D46" t="s">
        <v>63</v>
      </c>
      <c r="E46">
        <v>20200212</v>
      </c>
      <c r="F46" t="s">
        <v>29</v>
      </c>
      <c r="G46">
        <v>12</v>
      </c>
      <c r="H46">
        <v>-15.7</v>
      </c>
      <c r="I46">
        <v>-13.5</v>
      </c>
      <c r="J46">
        <v>-16.5</v>
      </c>
      <c r="N46">
        <v>-15.7</v>
      </c>
      <c r="O46">
        <f t="shared" si="0"/>
        <v>-15.75</v>
      </c>
      <c r="P46">
        <f t="shared" si="1"/>
        <v>-15.85</v>
      </c>
      <c r="Q46">
        <f t="shared" si="2"/>
        <v>-16.95</v>
      </c>
      <c r="R46">
        <f t="shared" si="3"/>
        <v>-19.55</v>
      </c>
    </row>
    <row r="47" spans="1:18">
      <c r="A47" s="28" t="s">
        <v>60</v>
      </c>
      <c r="B47" t="s">
        <v>61</v>
      </c>
      <c r="C47" t="s">
        <v>62</v>
      </c>
      <c r="D47" t="s">
        <v>63</v>
      </c>
      <c r="E47">
        <v>20200213</v>
      </c>
      <c r="F47" t="s">
        <v>29</v>
      </c>
      <c r="G47">
        <v>13</v>
      </c>
      <c r="H47">
        <v>-14.3</v>
      </c>
      <c r="I47">
        <v>-9999</v>
      </c>
      <c r="J47">
        <v>-16.600000000000001</v>
      </c>
      <c r="N47">
        <v>-14.3</v>
      </c>
      <c r="O47">
        <f t="shared" si="0"/>
        <v>-14.350000000000001</v>
      </c>
      <c r="P47">
        <f t="shared" si="1"/>
        <v>-14.450000000000001</v>
      </c>
      <c r="Q47">
        <f t="shared" si="2"/>
        <v>-15.55</v>
      </c>
      <c r="R47">
        <f t="shared" si="3"/>
        <v>-18.150000000000002</v>
      </c>
    </row>
    <row r="48" spans="1:18">
      <c r="A48" s="28" t="s">
        <v>60</v>
      </c>
      <c r="B48" t="s">
        <v>61</v>
      </c>
      <c r="C48" t="s">
        <v>62</v>
      </c>
      <c r="D48" t="s">
        <v>63</v>
      </c>
      <c r="E48">
        <v>20200214</v>
      </c>
      <c r="F48" t="s">
        <v>29</v>
      </c>
      <c r="G48">
        <v>14</v>
      </c>
      <c r="H48">
        <v>-12.4</v>
      </c>
      <c r="I48">
        <v>-11.5</v>
      </c>
      <c r="J48">
        <v>-13.6</v>
      </c>
      <c r="N48">
        <v>-12.4</v>
      </c>
      <c r="O48">
        <f t="shared" si="0"/>
        <v>-12.450000000000001</v>
      </c>
      <c r="P48">
        <f t="shared" si="1"/>
        <v>-12.55</v>
      </c>
      <c r="Q48">
        <f t="shared" si="2"/>
        <v>-13.65</v>
      </c>
      <c r="R48">
        <f t="shared" si="3"/>
        <v>-16.25</v>
      </c>
    </row>
    <row r="49" spans="1:18">
      <c r="A49" s="28" t="s">
        <v>60</v>
      </c>
      <c r="B49" t="s">
        <v>61</v>
      </c>
      <c r="C49" t="s">
        <v>62</v>
      </c>
      <c r="D49" t="s">
        <v>63</v>
      </c>
      <c r="E49">
        <v>20200215</v>
      </c>
      <c r="F49" t="s">
        <v>29</v>
      </c>
      <c r="G49">
        <v>15</v>
      </c>
      <c r="H49">
        <v>-3.9</v>
      </c>
      <c r="I49">
        <v>-0.7</v>
      </c>
      <c r="J49">
        <v>-12.7</v>
      </c>
      <c r="N49">
        <v>-3.9</v>
      </c>
      <c r="O49">
        <f t="shared" si="0"/>
        <v>-3.9499999999999997</v>
      </c>
      <c r="P49">
        <f t="shared" si="1"/>
        <v>-4.05</v>
      </c>
      <c r="Q49">
        <f t="shared" si="2"/>
        <v>-5.15</v>
      </c>
      <c r="R49">
        <f t="shared" si="3"/>
        <v>-7.75</v>
      </c>
    </row>
    <row r="50" spans="1:18">
      <c r="A50" s="28" t="s">
        <v>60</v>
      </c>
      <c r="B50" t="s">
        <v>61</v>
      </c>
      <c r="C50" t="s">
        <v>62</v>
      </c>
      <c r="D50" t="s">
        <v>63</v>
      </c>
      <c r="E50">
        <v>20200216</v>
      </c>
      <c r="F50" t="s">
        <v>29</v>
      </c>
      <c r="G50">
        <v>16</v>
      </c>
      <c r="H50">
        <v>-1</v>
      </c>
      <c r="I50">
        <v>-9999</v>
      </c>
      <c r="J50">
        <v>-3.8</v>
      </c>
      <c r="N50">
        <v>-1</v>
      </c>
      <c r="O50">
        <f t="shared" si="0"/>
        <v>-1.05</v>
      </c>
      <c r="P50">
        <f t="shared" si="1"/>
        <v>-1.1500000000000001</v>
      </c>
      <c r="Q50">
        <f t="shared" si="2"/>
        <v>-2.25</v>
      </c>
      <c r="R50">
        <f t="shared" si="3"/>
        <v>-4.8499999999999996</v>
      </c>
    </row>
    <row r="51" spans="1:18">
      <c r="A51" s="28" t="s">
        <v>60</v>
      </c>
      <c r="B51" t="s">
        <v>61</v>
      </c>
      <c r="C51" t="s">
        <v>62</v>
      </c>
      <c r="D51" t="s">
        <v>63</v>
      </c>
      <c r="E51">
        <v>20200217</v>
      </c>
      <c r="F51" t="s">
        <v>29</v>
      </c>
      <c r="G51">
        <v>17</v>
      </c>
      <c r="H51">
        <v>-0.7</v>
      </c>
      <c r="I51">
        <v>3.9</v>
      </c>
      <c r="J51">
        <v>-9999</v>
      </c>
      <c r="N51">
        <v>-0.7</v>
      </c>
      <c r="O51">
        <f t="shared" si="0"/>
        <v>-0.75</v>
      </c>
      <c r="P51">
        <f t="shared" si="1"/>
        <v>-0.85</v>
      </c>
      <c r="Q51">
        <f t="shared" si="2"/>
        <v>-1.9500000000000002</v>
      </c>
      <c r="R51">
        <f t="shared" si="3"/>
        <v>-4.5500000000000007</v>
      </c>
    </row>
    <row r="52" spans="1:18">
      <c r="A52" s="28" t="s">
        <v>60</v>
      </c>
      <c r="B52" t="s">
        <v>61</v>
      </c>
      <c r="C52" t="s">
        <v>62</v>
      </c>
      <c r="D52" t="s">
        <v>63</v>
      </c>
      <c r="E52">
        <v>20200218</v>
      </c>
      <c r="F52" t="s">
        <v>29</v>
      </c>
      <c r="G52">
        <v>18</v>
      </c>
      <c r="H52">
        <v>-11.3</v>
      </c>
      <c r="I52">
        <v>-3.1</v>
      </c>
      <c r="J52">
        <v>-13</v>
      </c>
      <c r="N52">
        <v>-11.3</v>
      </c>
      <c r="O52">
        <f t="shared" si="0"/>
        <v>-11.350000000000001</v>
      </c>
      <c r="P52">
        <f t="shared" si="1"/>
        <v>-11.450000000000001</v>
      </c>
      <c r="Q52">
        <f t="shared" si="2"/>
        <v>-12.55</v>
      </c>
      <c r="R52">
        <f t="shared" si="3"/>
        <v>-15.15</v>
      </c>
    </row>
    <row r="53" spans="1:18">
      <c r="A53" s="28" t="s">
        <v>60</v>
      </c>
      <c r="B53" t="s">
        <v>61</v>
      </c>
      <c r="C53" t="s">
        <v>62</v>
      </c>
      <c r="D53" t="s">
        <v>63</v>
      </c>
      <c r="E53">
        <v>20200219</v>
      </c>
      <c r="F53" t="s">
        <v>29</v>
      </c>
      <c r="G53">
        <v>19</v>
      </c>
      <c r="H53">
        <v>-13.4</v>
      </c>
      <c r="I53">
        <v>-10.4</v>
      </c>
      <c r="J53">
        <v>-9999</v>
      </c>
      <c r="N53">
        <v>-13.4</v>
      </c>
      <c r="O53">
        <f t="shared" si="0"/>
        <v>-13.450000000000001</v>
      </c>
      <c r="P53">
        <f t="shared" si="1"/>
        <v>-13.55</v>
      </c>
      <c r="Q53">
        <f t="shared" si="2"/>
        <v>-14.65</v>
      </c>
      <c r="R53">
        <f t="shared" si="3"/>
        <v>-17.25</v>
      </c>
    </row>
    <row r="54" spans="1:18">
      <c r="A54" s="28" t="s">
        <v>60</v>
      </c>
      <c r="B54" t="s">
        <v>61</v>
      </c>
      <c r="C54" t="s">
        <v>62</v>
      </c>
      <c r="D54" t="s">
        <v>63</v>
      </c>
      <c r="E54">
        <v>20200220</v>
      </c>
      <c r="F54" t="s">
        <v>29</v>
      </c>
      <c r="G54">
        <v>20</v>
      </c>
      <c r="H54">
        <v>-11.2</v>
      </c>
      <c r="I54">
        <v>-9999</v>
      </c>
      <c r="J54">
        <v>-17.8</v>
      </c>
      <c r="N54">
        <v>-11.2</v>
      </c>
      <c r="O54">
        <f t="shared" si="0"/>
        <v>-11.25</v>
      </c>
      <c r="P54">
        <f t="shared" si="1"/>
        <v>-11.35</v>
      </c>
      <c r="Q54">
        <f t="shared" si="2"/>
        <v>-12.45</v>
      </c>
      <c r="R54">
        <f t="shared" si="3"/>
        <v>-15.049999999999999</v>
      </c>
    </row>
    <row r="55" spans="1:18">
      <c r="A55" s="28" t="s">
        <v>60</v>
      </c>
      <c r="B55" t="s">
        <v>61</v>
      </c>
      <c r="C55" t="s">
        <v>62</v>
      </c>
      <c r="D55" t="s">
        <v>63</v>
      </c>
      <c r="E55">
        <v>20200221</v>
      </c>
      <c r="F55" t="s">
        <v>29</v>
      </c>
      <c r="G55">
        <v>21</v>
      </c>
      <c r="H55">
        <v>-11.6</v>
      </c>
      <c r="I55">
        <v>-5.5</v>
      </c>
      <c r="J55">
        <v>-15.1</v>
      </c>
      <c r="N55">
        <v>-11.6</v>
      </c>
      <c r="O55">
        <f t="shared" si="0"/>
        <v>-11.65</v>
      </c>
      <c r="P55">
        <f t="shared" si="1"/>
        <v>-11.75</v>
      </c>
      <c r="Q55">
        <f t="shared" si="2"/>
        <v>-12.85</v>
      </c>
      <c r="R55">
        <f t="shared" si="3"/>
        <v>-15.45</v>
      </c>
    </row>
    <row r="56" spans="1:18">
      <c r="A56" s="28" t="s">
        <v>60</v>
      </c>
      <c r="B56" t="s">
        <v>61</v>
      </c>
      <c r="C56" t="s">
        <v>62</v>
      </c>
      <c r="D56" t="s">
        <v>63</v>
      </c>
      <c r="E56">
        <v>20200222</v>
      </c>
      <c r="F56" t="s">
        <v>29</v>
      </c>
      <c r="G56">
        <v>22</v>
      </c>
      <c r="H56">
        <v>-4.5</v>
      </c>
      <c r="I56">
        <v>-1.7</v>
      </c>
      <c r="J56">
        <v>-12.3</v>
      </c>
      <c r="N56">
        <v>-4.5</v>
      </c>
      <c r="O56">
        <f t="shared" si="0"/>
        <v>-4.55</v>
      </c>
      <c r="P56">
        <f t="shared" si="1"/>
        <v>-4.6499999999999995</v>
      </c>
      <c r="Q56">
        <f t="shared" si="2"/>
        <v>-5.75</v>
      </c>
      <c r="R56">
        <f t="shared" si="3"/>
        <v>-8.35</v>
      </c>
    </row>
    <row r="57" spans="1:18">
      <c r="A57" s="28" t="s">
        <v>60</v>
      </c>
      <c r="B57" t="s">
        <v>61</v>
      </c>
      <c r="C57" t="s">
        <v>62</v>
      </c>
      <c r="D57" t="s">
        <v>63</v>
      </c>
      <c r="E57">
        <v>20200223</v>
      </c>
      <c r="F57" t="s">
        <v>29</v>
      </c>
      <c r="G57">
        <v>23</v>
      </c>
      <c r="H57">
        <v>-2.2999999999999998</v>
      </c>
      <c r="I57">
        <v>-0.5</v>
      </c>
      <c r="J57">
        <v>-9999</v>
      </c>
      <c r="N57">
        <v>-2.2999999999999998</v>
      </c>
      <c r="O57">
        <f t="shared" si="0"/>
        <v>-2.3499999999999996</v>
      </c>
      <c r="P57">
        <f t="shared" si="1"/>
        <v>-2.4499999999999997</v>
      </c>
      <c r="Q57">
        <f t="shared" si="2"/>
        <v>-3.55</v>
      </c>
      <c r="R57">
        <f t="shared" si="3"/>
        <v>-6.15</v>
      </c>
    </row>
    <row r="58" spans="1:18">
      <c r="A58" s="28" t="s">
        <v>60</v>
      </c>
      <c r="B58" t="s">
        <v>61</v>
      </c>
      <c r="C58" t="s">
        <v>62</v>
      </c>
      <c r="D58" t="s">
        <v>63</v>
      </c>
      <c r="E58">
        <v>20200224</v>
      </c>
      <c r="F58" t="s">
        <v>29</v>
      </c>
      <c r="G58">
        <v>24</v>
      </c>
      <c r="H58">
        <v>-4.5999999999999996</v>
      </c>
      <c r="I58">
        <v>-0.8</v>
      </c>
      <c r="J58">
        <v>-6.2</v>
      </c>
      <c r="N58">
        <v>-4.5999999999999996</v>
      </c>
      <c r="O58">
        <f t="shared" si="0"/>
        <v>-4.6499999999999995</v>
      </c>
      <c r="P58">
        <f t="shared" si="1"/>
        <v>-4.7499999999999991</v>
      </c>
      <c r="Q58">
        <f t="shared" si="2"/>
        <v>-5.85</v>
      </c>
      <c r="R58">
        <f t="shared" si="3"/>
        <v>-8.4499999999999993</v>
      </c>
    </row>
    <row r="59" spans="1:18">
      <c r="A59" s="28" t="s">
        <v>60</v>
      </c>
      <c r="B59" t="s">
        <v>61</v>
      </c>
      <c r="C59" t="s">
        <v>62</v>
      </c>
      <c r="D59" t="s">
        <v>63</v>
      </c>
      <c r="E59">
        <v>20200225</v>
      </c>
      <c r="F59" t="s">
        <v>29</v>
      </c>
      <c r="G59">
        <v>25</v>
      </c>
      <c r="H59">
        <v>-5.5</v>
      </c>
      <c r="I59">
        <v>-2.4</v>
      </c>
      <c r="J59">
        <v>-9999</v>
      </c>
      <c r="N59">
        <v>-5.5</v>
      </c>
      <c r="O59">
        <f t="shared" si="0"/>
        <v>-5.55</v>
      </c>
      <c r="P59">
        <f t="shared" si="1"/>
        <v>-5.6499999999999995</v>
      </c>
      <c r="Q59">
        <f t="shared" si="2"/>
        <v>-6.75</v>
      </c>
      <c r="R59">
        <f t="shared" si="3"/>
        <v>-9.35</v>
      </c>
    </row>
    <row r="60" spans="1:18">
      <c r="A60" s="28" t="s">
        <v>60</v>
      </c>
      <c r="B60" t="s">
        <v>61</v>
      </c>
      <c r="C60" t="s">
        <v>62</v>
      </c>
      <c r="D60" t="s">
        <v>63</v>
      </c>
      <c r="E60">
        <v>20200226</v>
      </c>
      <c r="F60" t="s">
        <v>29</v>
      </c>
      <c r="G60">
        <v>26</v>
      </c>
      <c r="H60">
        <v>-14.6</v>
      </c>
      <c r="I60">
        <v>-8.3000000000000007</v>
      </c>
      <c r="J60">
        <v>-9999</v>
      </c>
      <c r="N60">
        <v>-14.6</v>
      </c>
      <c r="O60">
        <f t="shared" si="0"/>
        <v>-14.65</v>
      </c>
      <c r="P60">
        <f t="shared" si="1"/>
        <v>-14.75</v>
      </c>
      <c r="Q60">
        <f t="shared" si="2"/>
        <v>-15.85</v>
      </c>
      <c r="R60">
        <f t="shared" si="3"/>
        <v>-18.45</v>
      </c>
    </row>
    <row r="61" spans="1:18">
      <c r="A61" s="28" t="s">
        <v>60</v>
      </c>
      <c r="B61" t="s">
        <v>61</v>
      </c>
      <c r="C61" t="s">
        <v>62</v>
      </c>
      <c r="D61" t="s">
        <v>63</v>
      </c>
      <c r="E61">
        <v>20200227</v>
      </c>
      <c r="F61" t="s">
        <v>29</v>
      </c>
      <c r="G61">
        <v>27</v>
      </c>
      <c r="H61">
        <v>-16.3</v>
      </c>
      <c r="I61">
        <v>-12.2</v>
      </c>
      <c r="J61">
        <v>-19.7</v>
      </c>
      <c r="N61">
        <v>-16.3</v>
      </c>
      <c r="O61">
        <f t="shared" si="0"/>
        <v>-16.350000000000001</v>
      </c>
      <c r="P61">
        <f t="shared" si="1"/>
        <v>-16.450000000000003</v>
      </c>
      <c r="Q61">
        <f t="shared" si="2"/>
        <v>-17.550000000000004</v>
      </c>
      <c r="R61">
        <f t="shared" si="3"/>
        <v>-20.150000000000006</v>
      </c>
    </row>
    <row r="62" spans="1:18">
      <c r="A62" s="28" t="s">
        <v>60</v>
      </c>
      <c r="B62" t="s">
        <v>61</v>
      </c>
      <c r="C62" t="s">
        <v>62</v>
      </c>
      <c r="D62" t="s">
        <v>63</v>
      </c>
      <c r="E62">
        <v>20200228</v>
      </c>
      <c r="F62" t="s">
        <v>29</v>
      </c>
      <c r="G62">
        <v>28</v>
      </c>
      <c r="H62">
        <v>-15.6</v>
      </c>
      <c r="I62">
        <v>-9999</v>
      </c>
      <c r="J62">
        <v>-17.8</v>
      </c>
      <c r="N62">
        <v>-15.6</v>
      </c>
      <c r="O62">
        <f t="shared" si="0"/>
        <v>-15.65</v>
      </c>
      <c r="P62">
        <f t="shared" si="1"/>
        <v>-15.75</v>
      </c>
      <c r="Q62">
        <f t="shared" si="2"/>
        <v>-16.850000000000001</v>
      </c>
      <c r="R62">
        <f t="shared" si="3"/>
        <v>-19.450000000000003</v>
      </c>
    </row>
    <row r="63" spans="1:18">
      <c r="A63" s="28" t="s">
        <v>60</v>
      </c>
      <c r="B63" t="s">
        <v>61</v>
      </c>
      <c r="C63" t="s">
        <v>62</v>
      </c>
      <c r="D63" t="s">
        <v>63</v>
      </c>
      <c r="E63">
        <v>20200229</v>
      </c>
      <c r="F63" t="s">
        <v>29</v>
      </c>
      <c r="G63">
        <v>29</v>
      </c>
      <c r="H63">
        <v>-9.6</v>
      </c>
      <c r="I63">
        <v>-6.9</v>
      </c>
      <c r="J63">
        <v>-16.600000000000001</v>
      </c>
      <c r="N63">
        <v>-9.6</v>
      </c>
      <c r="O63">
        <f t="shared" si="0"/>
        <v>-9.65</v>
      </c>
      <c r="P63">
        <f t="shared" si="1"/>
        <v>-9.75</v>
      </c>
      <c r="Q63">
        <f t="shared" si="2"/>
        <v>-10.85</v>
      </c>
      <c r="R63">
        <f t="shared" si="3"/>
        <v>-13.45</v>
      </c>
    </row>
    <row r="64" spans="1:18">
      <c r="A64" s="28" t="s">
        <v>60</v>
      </c>
      <c r="B64" t="s">
        <v>61</v>
      </c>
      <c r="C64" t="s">
        <v>62</v>
      </c>
      <c r="D64" t="s">
        <v>63</v>
      </c>
      <c r="E64">
        <v>20200301</v>
      </c>
      <c r="F64" t="s">
        <v>30</v>
      </c>
      <c r="G64">
        <v>1</v>
      </c>
      <c r="H64">
        <v>-8.6</v>
      </c>
      <c r="I64">
        <v>-7.8</v>
      </c>
      <c r="J64">
        <v>-10.9</v>
      </c>
      <c r="N64">
        <v>-8.6</v>
      </c>
      <c r="O64">
        <f t="shared" si="0"/>
        <v>-8.65</v>
      </c>
      <c r="P64">
        <f t="shared" si="1"/>
        <v>-8.75</v>
      </c>
      <c r="Q64">
        <f t="shared" si="2"/>
        <v>-9.85</v>
      </c>
      <c r="R64">
        <f t="shared" si="3"/>
        <v>-12.45</v>
      </c>
    </row>
    <row r="65" spans="1:18">
      <c r="A65" s="28" t="s">
        <v>60</v>
      </c>
      <c r="B65" t="s">
        <v>61</v>
      </c>
      <c r="C65" t="s">
        <v>62</v>
      </c>
      <c r="D65" t="s">
        <v>63</v>
      </c>
      <c r="E65">
        <v>20200302</v>
      </c>
      <c r="F65" t="s">
        <v>30</v>
      </c>
      <c r="G65">
        <v>2</v>
      </c>
      <c r="H65">
        <v>-10</v>
      </c>
      <c r="I65">
        <v>-9999</v>
      </c>
      <c r="J65">
        <v>-13.2</v>
      </c>
      <c r="N65">
        <v>-10</v>
      </c>
      <c r="O65">
        <f t="shared" si="0"/>
        <v>-10.050000000000001</v>
      </c>
      <c r="P65">
        <f t="shared" si="1"/>
        <v>-10.15</v>
      </c>
      <c r="Q65">
        <f t="shared" si="2"/>
        <v>-11.25</v>
      </c>
      <c r="R65">
        <f t="shared" si="3"/>
        <v>-13.85</v>
      </c>
    </row>
    <row r="66" spans="1:18">
      <c r="A66" s="28" t="s">
        <v>60</v>
      </c>
      <c r="B66" t="s">
        <v>61</v>
      </c>
      <c r="C66" t="s">
        <v>62</v>
      </c>
      <c r="D66" t="s">
        <v>63</v>
      </c>
      <c r="E66">
        <v>20200303</v>
      </c>
      <c r="F66" t="s">
        <v>30</v>
      </c>
      <c r="G66">
        <v>3</v>
      </c>
      <c r="H66">
        <v>-11.1</v>
      </c>
      <c r="I66">
        <v>-7.6</v>
      </c>
      <c r="J66">
        <v>-9999</v>
      </c>
      <c r="N66">
        <v>-11.1</v>
      </c>
      <c r="O66">
        <f t="shared" si="0"/>
        <v>-11.15</v>
      </c>
      <c r="P66">
        <f t="shared" si="1"/>
        <v>-11.25</v>
      </c>
      <c r="Q66">
        <f t="shared" si="2"/>
        <v>-12.35</v>
      </c>
      <c r="R66">
        <f t="shared" si="3"/>
        <v>-14.95</v>
      </c>
    </row>
    <row r="67" spans="1:18">
      <c r="A67" s="28" t="s">
        <v>60</v>
      </c>
      <c r="B67" t="s">
        <v>61</v>
      </c>
      <c r="C67" t="s">
        <v>62</v>
      </c>
      <c r="D67" t="s">
        <v>63</v>
      </c>
      <c r="E67">
        <v>20200304</v>
      </c>
      <c r="F67" t="s">
        <v>30</v>
      </c>
      <c r="G67">
        <v>4</v>
      </c>
      <c r="H67">
        <v>-14.2</v>
      </c>
      <c r="I67">
        <v>-9999</v>
      </c>
      <c r="J67">
        <v>-9999</v>
      </c>
      <c r="N67">
        <v>-14.2</v>
      </c>
      <c r="O67">
        <f t="shared" si="0"/>
        <v>-14.25</v>
      </c>
      <c r="P67">
        <f t="shared" si="1"/>
        <v>-14.35</v>
      </c>
      <c r="Q67">
        <f t="shared" si="2"/>
        <v>-15.45</v>
      </c>
      <c r="R67">
        <f t="shared" si="3"/>
        <v>-18.05</v>
      </c>
    </row>
    <row r="68" spans="1:18">
      <c r="A68" s="28" t="s">
        <v>60</v>
      </c>
      <c r="B68" t="s">
        <v>61</v>
      </c>
      <c r="C68" t="s">
        <v>62</v>
      </c>
      <c r="D68" t="s">
        <v>63</v>
      </c>
      <c r="E68">
        <v>20200305</v>
      </c>
      <c r="F68" t="s">
        <v>30</v>
      </c>
      <c r="G68">
        <v>5</v>
      </c>
      <c r="H68">
        <v>-11.3</v>
      </c>
      <c r="I68">
        <v>-9999</v>
      </c>
      <c r="J68">
        <v>-16.100000000000001</v>
      </c>
      <c r="N68">
        <v>-11.3</v>
      </c>
      <c r="O68">
        <f t="shared" si="0"/>
        <v>-11.350000000000001</v>
      </c>
      <c r="P68">
        <f t="shared" si="1"/>
        <v>-11.450000000000001</v>
      </c>
      <c r="Q68">
        <f t="shared" si="2"/>
        <v>-12.55</v>
      </c>
      <c r="R68">
        <f t="shared" si="3"/>
        <v>-15.15</v>
      </c>
    </row>
    <row r="69" spans="1:18">
      <c r="A69" s="28" t="s">
        <v>60</v>
      </c>
      <c r="B69" t="s">
        <v>61</v>
      </c>
      <c r="C69" t="s">
        <v>62</v>
      </c>
      <c r="D69" t="s">
        <v>63</v>
      </c>
      <c r="E69">
        <v>20200306</v>
      </c>
      <c r="F69" t="s">
        <v>30</v>
      </c>
      <c r="G69">
        <v>6</v>
      </c>
      <c r="H69">
        <v>-8.5</v>
      </c>
      <c r="I69">
        <v>-6.3</v>
      </c>
      <c r="J69">
        <v>-10.4</v>
      </c>
      <c r="N69">
        <v>-8.5</v>
      </c>
      <c r="O69">
        <f t="shared" ref="O69:O132" si="4">N69-$L$5*10</f>
        <v>-8.5500000000000007</v>
      </c>
      <c r="P69">
        <f t="shared" ref="P69:P132" si="5">O69-$L$5*20</f>
        <v>-8.65</v>
      </c>
      <c r="Q69">
        <f t="shared" ref="Q69:Q132" si="6">P69-$L$5*220</f>
        <v>-9.75</v>
      </c>
      <c r="R69">
        <f t="shared" ref="R69:R132" si="7">Q69-$L$5*520</f>
        <v>-12.35</v>
      </c>
    </row>
    <row r="70" spans="1:18">
      <c r="A70" s="28" t="s">
        <v>60</v>
      </c>
      <c r="B70" t="s">
        <v>61</v>
      </c>
      <c r="C70" t="s">
        <v>62</v>
      </c>
      <c r="D70" t="s">
        <v>63</v>
      </c>
      <c r="E70">
        <v>20200307</v>
      </c>
      <c r="F70" t="s">
        <v>30</v>
      </c>
      <c r="G70">
        <v>7</v>
      </c>
      <c r="H70">
        <v>-11.5</v>
      </c>
      <c r="I70">
        <v>-7.3</v>
      </c>
      <c r="J70">
        <v>-13</v>
      </c>
      <c r="N70">
        <v>-11.5</v>
      </c>
      <c r="O70">
        <f t="shared" si="4"/>
        <v>-11.55</v>
      </c>
      <c r="P70">
        <f t="shared" si="5"/>
        <v>-11.65</v>
      </c>
      <c r="Q70">
        <f t="shared" si="6"/>
        <v>-12.75</v>
      </c>
      <c r="R70">
        <f t="shared" si="7"/>
        <v>-15.35</v>
      </c>
    </row>
    <row r="71" spans="1:18">
      <c r="A71" s="28" t="s">
        <v>60</v>
      </c>
      <c r="B71" t="s">
        <v>61</v>
      </c>
      <c r="C71" t="s">
        <v>62</v>
      </c>
      <c r="D71" t="s">
        <v>63</v>
      </c>
      <c r="E71">
        <v>20200308</v>
      </c>
      <c r="F71" t="s">
        <v>30</v>
      </c>
      <c r="G71">
        <v>8</v>
      </c>
      <c r="H71">
        <v>-11.3</v>
      </c>
      <c r="I71">
        <v>-9999</v>
      </c>
      <c r="J71">
        <v>-13.7</v>
      </c>
      <c r="N71">
        <v>-11.3</v>
      </c>
      <c r="O71">
        <f t="shared" si="4"/>
        <v>-11.350000000000001</v>
      </c>
      <c r="P71">
        <f t="shared" si="5"/>
        <v>-11.450000000000001</v>
      </c>
      <c r="Q71">
        <f t="shared" si="6"/>
        <v>-12.55</v>
      </c>
      <c r="R71">
        <f t="shared" si="7"/>
        <v>-15.15</v>
      </c>
    </row>
    <row r="72" spans="1:18">
      <c r="A72" s="28" t="s">
        <v>60</v>
      </c>
      <c r="B72" t="s">
        <v>61</v>
      </c>
      <c r="C72" t="s">
        <v>62</v>
      </c>
      <c r="D72" t="s">
        <v>63</v>
      </c>
      <c r="E72">
        <v>20200309</v>
      </c>
      <c r="F72" t="s">
        <v>30</v>
      </c>
      <c r="G72">
        <v>9</v>
      </c>
      <c r="H72">
        <v>-9.4</v>
      </c>
      <c r="I72">
        <v>-7.7</v>
      </c>
      <c r="J72">
        <v>-10.5</v>
      </c>
      <c r="N72">
        <v>-9.4</v>
      </c>
      <c r="O72">
        <f t="shared" si="4"/>
        <v>-9.4500000000000011</v>
      </c>
      <c r="P72">
        <f t="shared" si="5"/>
        <v>-9.5500000000000007</v>
      </c>
      <c r="Q72">
        <f t="shared" si="6"/>
        <v>-10.65</v>
      </c>
      <c r="R72">
        <f t="shared" si="7"/>
        <v>-13.25</v>
      </c>
    </row>
    <row r="73" spans="1:18">
      <c r="A73" s="28" t="s">
        <v>60</v>
      </c>
      <c r="B73" t="s">
        <v>61</v>
      </c>
      <c r="C73" t="s">
        <v>62</v>
      </c>
      <c r="D73" t="s">
        <v>63</v>
      </c>
      <c r="E73">
        <v>20200310</v>
      </c>
      <c r="F73" t="s">
        <v>30</v>
      </c>
      <c r="G73">
        <v>10</v>
      </c>
      <c r="H73">
        <v>-8</v>
      </c>
      <c r="I73">
        <v>-9999</v>
      </c>
      <c r="J73">
        <v>-12.1</v>
      </c>
      <c r="N73">
        <v>-8</v>
      </c>
      <c r="O73">
        <f t="shared" si="4"/>
        <v>-8.0500000000000007</v>
      </c>
      <c r="P73">
        <f t="shared" si="5"/>
        <v>-8.15</v>
      </c>
      <c r="Q73">
        <f t="shared" si="6"/>
        <v>-9.25</v>
      </c>
      <c r="R73">
        <f t="shared" si="7"/>
        <v>-11.85</v>
      </c>
    </row>
    <row r="74" spans="1:18">
      <c r="A74" s="28" t="s">
        <v>60</v>
      </c>
      <c r="B74" t="s">
        <v>61</v>
      </c>
      <c r="C74" t="s">
        <v>62</v>
      </c>
      <c r="D74" t="s">
        <v>63</v>
      </c>
      <c r="E74">
        <v>20200311</v>
      </c>
      <c r="F74" t="s">
        <v>30</v>
      </c>
      <c r="G74">
        <v>11</v>
      </c>
      <c r="H74">
        <v>-4.2</v>
      </c>
      <c r="I74">
        <v>-3</v>
      </c>
      <c r="J74">
        <v>-5.4</v>
      </c>
      <c r="N74">
        <v>-4.2</v>
      </c>
      <c r="O74">
        <f t="shared" si="4"/>
        <v>-4.25</v>
      </c>
      <c r="P74">
        <f t="shared" si="5"/>
        <v>-4.3499999999999996</v>
      </c>
      <c r="Q74">
        <f t="shared" si="6"/>
        <v>-5.4499999999999993</v>
      </c>
      <c r="R74">
        <f t="shared" si="7"/>
        <v>-8.0499999999999989</v>
      </c>
    </row>
    <row r="75" spans="1:18">
      <c r="A75" s="28" t="s">
        <v>60</v>
      </c>
      <c r="B75" t="s">
        <v>61</v>
      </c>
      <c r="C75" t="s">
        <v>62</v>
      </c>
      <c r="D75" t="s">
        <v>63</v>
      </c>
      <c r="E75">
        <v>20200312</v>
      </c>
      <c r="F75" t="s">
        <v>30</v>
      </c>
      <c r="G75">
        <v>12</v>
      </c>
      <c r="H75">
        <v>-2.2999999999999998</v>
      </c>
      <c r="I75">
        <v>-0.6</v>
      </c>
      <c r="J75">
        <v>-5.0999999999999996</v>
      </c>
      <c r="N75">
        <v>-2.2999999999999998</v>
      </c>
      <c r="O75">
        <f t="shared" si="4"/>
        <v>-2.3499999999999996</v>
      </c>
      <c r="P75">
        <f t="shared" si="5"/>
        <v>-2.4499999999999997</v>
      </c>
      <c r="Q75">
        <f t="shared" si="6"/>
        <v>-3.55</v>
      </c>
      <c r="R75">
        <f t="shared" si="7"/>
        <v>-6.15</v>
      </c>
    </row>
    <row r="76" spans="1:18">
      <c r="A76" s="28" t="s">
        <v>60</v>
      </c>
      <c r="B76" t="s">
        <v>61</v>
      </c>
      <c r="C76" t="s">
        <v>62</v>
      </c>
      <c r="D76" t="s">
        <v>63</v>
      </c>
      <c r="E76">
        <v>20200313</v>
      </c>
      <c r="F76" t="s">
        <v>30</v>
      </c>
      <c r="G76">
        <v>13</v>
      </c>
      <c r="H76">
        <v>-7.8</v>
      </c>
      <c r="I76">
        <v>-2.6</v>
      </c>
      <c r="J76">
        <v>-9999</v>
      </c>
      <c r="N76">
        <v>-7.8</v>
      </c>
      <c r="O76">
        <f t="shared" si="4"/>
        <v>-7.85</v>
      </c>
      <c r="P76">
        <f t="shared" si="5"/>
        <v>-7.9499999999999993</v>
      </c>
      <c r="Q76">
        <f t="shared" si="6"/>
        <v>-9.0499999999999989</v>
      </c>
      <c r="R76">
        <f t="shared" si="7"/>
        <v>-11.649999999999999</v>
      </c>
    </row>
    <row r="77" spans="1:18">
      <c r="A77" s="28" t="s">
        <v>60</v>
      </c>
      <c r="B77" t="s">
        <v>61</v>
      </c>
      <c r="C77" t="s">
        <v>62</v>
      </c>
      <c r="D77" t="s">
        <v>63</v>
      </c>
      <c r="E77">
        <v>20200314</v>
      </c>
      <c r="F77" t="s">
        <v>30</v>
      </c>
      <c r="G77">
        <v>14</v>
      </c>
      <c r="H77">
        <v>-11.2</v>
      </c>
      <c r="I77">
        <v>-9.5</v>
      </c>
      <c r="J77">
        <v>-13</v>
      </c>
      <c r="N77">
        <v>-11.2</v>
      </c>
      <c r="O77">
        <f t="shared" si="4"/>
        <v>-11.25</v>
      </c>
      <c r="P77">
        <f t="shared" si="5"/>
        <v>-11.35</v>
      </c>
      <c r="Q77">
        <f t="shared" si="6"/>
        <v>-12.45</v>
      </c>
      <c r="R77">
        <f t="shared" si="7"/>
        <v>-15.049999999999999</v>
      </c>
    </row>
    <row r="78" spans="1:18">
      <c r="A78" s="28" t="s">
        <v>60</v>
      </c>
      <c r="B78" t="s">
        <v>61</v>
      </c>
      <c r="C78" t="s">
        <v>62</v>
      </c>
      <c r="D78" t="s">
        <v>63</v>
      </c>
      <c r="E78">
        <v>20200315</v>
      </c>
      <c r="F78" t="s">
        <v>30</v>
      </c>
      <c r="G78">
        <v>15</v>
      </c>
      <c r="H78">
        <v>-9.1999999999999993</v>
      </c>
      <c r="I78">
        <v>-9999</v>
      </c>
      <c r="J78">
        <v>-13.7</v>
      </c>
      <c r="N78">
        <v>-9.1999999999999993</v>
      </c>
      <c r="O78">
        <f t="shared" si="4"/>
        <v>-9.25</v>
      </c>
      <c r="P78">
        <f t="shared" si="5"/>
        <v>-9.35</v>
      </c>
      <c r="Q78">
        <f t="shared" si="6"/>
        <v>-10.45</v>
      </c>
      <c r="R78">
        <f t="shared" si="7"/>
        <v>-13.049999999999999</v>
      </c>
    </row>
    <row r="79" spans="1:18">
      <c r="A79" s="28" t="s">
        <v>60</v>
      </c>
      <c r="B79" t="s">
        <v>61</v>
      </c>
      <c r="C79" t="s">
        <v>62</v>
      </c>
      <c r="D79" t="s">
        <v>63</v>
      </c>
      <c r="E79">
        <v>20200316</v>
      </c>
      <c r="F79" t="s">
        <v>30</v>
      </c>
      <c r="G79">
        <v>16</v>
      </c>
      <c r="H79">
        <v>-3.4</v>
      </c>
      <c r="I79">
        <v>-1.9</v>
      </c>
      <c r="J79">
        <v>-7</v>
      </c>
      <c r="N79">
        <v>-3.4</v>
      </c>
      <c r="O79">
        <f t="shared" si="4"/>
        <v>-3.4499999999999997</v>
      </c>
      <c r="P79">
        <f t="shared" si="5"/>
        <v>-3.55</v>
      </c>
      <c r="Q79">
        <f t="shared" si="6"/>
        <v>-4.6500000000000004</v>
      </c>
      <c r="R79">
        <f t="shared" si="7"/>
        <v>-7.25</v>
      </c>
    </row>
    <row r="80" spans="1:18">
      <c r="A80" s="28" t="s">
        <v>60</v>
      </c>
      <c r="B80" t="s">
        <v>61</v>
      </c>
      <c r="C80" t="s">
        <v>62</v>
      </c>
      <c r="D80" t="s">
        <v>63</v>
      </c>
      <c r="E80">
        <v>20200317</v>
      </c>
      <c r="F80" t="s">
        <v>30</v>
      </c>
      <c r="G80">
        <v>17</v>
      </c>
      <c r="H80">
        <v>-4.4000000000000004</v>
      </c>
      <c r="I80">
        <v>-2.2999999999999998</v>
      </c>
      <c r="J80">
        <v>-6</v>
      </c>
      <c r="N80">
        <v>-4.4000000000000004</v>
      </c>
      <c r="O80">
        <f t="shared" si="4"/>
        <v>-4.45</v>
      </c>
      <c r="P80">
        <f t="shared" si="5"/>
        <v>-4.55</v>
      </c>
      <c r="Q80">
        <f t="shared" si="6"/>
        <v>-5.65</v>
      </c>
      <c r="R80">
        <f t="shared" si="7"/>
        <v>-8.25</v>
      </c>
    </row>
    <row r="81" spans="1:18">
      <c r="A81" s="28" t="s">
        <v>60</v>
      </c>
      <c r="B81" t="s">
        <v>61</v>
      </c>
      <c r="C81" t="s">
        <v>62</v>
      </c>
      <c r="D81" t="s">
        <v>63</v>
      </c>
      <c r="E81">
        <v>20200318</v>
      </c>
      <c r="F81" t="s">
        <v>30</v>
      </c>
      <c r="G81">
        <v>18</v>
      </c>
      <c r="H81">
        <v>-4.5</v>
      </c>
      <c r="I81">
        <v>-0.5</v>
      </c>
      <c r="J81">
        <v>-9.6</v>
      </c>
      <c r="N81">
        <v>-4.5</v>
      </c>
      <c r="O81">
        <f t="shared" si="4"/>
        <v>-4.55</v>
      </c>
      <c r="P81">
        <f t="shared" si="5"/>
        <v>-4.6499999999999995</v>
      </c>
      <c r="Q81">
        <f t="shared" si="6"/>
        <v>-5.75</v>
      </c>
      <c r="R81">
        <f t="shared" si="7"/>
        <v>-8.35</v>
      </c>
    </row>
    <row r="82" spans="1:18">
      <c r="A82" s="28" t="s">
        <v>60</v>
      </c>
      <c r="B82" t="s">
        <v>61</v>
      </c>
      <c r="C82" t="s">
        <v>62</v>
      </c>
      <c r="D82" t="s">
        <v>63</v>
      </c>
      <c r="E82">
        <v>20200319</v>
      </c>
      <c r="F82" t="s">
        <v>30</v>
      </c>
      <c r="G82">
        <v>19</v>
      </c>
      <c r="H82">
        <v>-3.2</v>
      </c>
      <c r="I82">
        <v>-1.4</v>
      </c>
      <c r="J82">
        <v>-4.0999999999999996</v>
      </c>
      <c r="N82">
        <v>-3.2</v>
      </c>
      <c r="O82">
        <f t="shared" si="4"/>
        <v>-3.25</v>
      </c>
      <c r="P82">
        <f t="shared" si="5"/>
        <v>-3.35</v>
      </c>
      <c r="Q82">
        <f t="shared" si="6"/>
        <v>-4.45</v>
      </c>
      <c r="R82">
        <f t="shared" si="7"/>
        <v>-7.0500000000000007</v>
      </c>
    </row>
    <row r="83" spans="1:18">
      <c r="A83" s="28" t="s">
        <v>60</v>
      </c>
      <c r="B83" t="s">
        <v>61</v>
      </c>
      <c r="C83" t="s">
        <v>62</v>
      </c>
      <c r="D83" t="s">
        <v>63</v>
      </c>
      <c r="E83">
        <v>20200320</v>
      </c>
      <c r="F83" t="s">
        <v>30</v>
      </c>
      <c r="G83">
        <v>20</v>
      </c>
      <c r="H83">
        <v>-4.3</v>
      </c>
      <c r="I83">
        <v>-2.6</v>
      </c>
      <c r="J83">
        <v>-9999</v>
      </c>
      <c r="N83">
        <v>-4.3</v>
      </c>
      <c r="O83">
        <f t="shared" si="4"/>
        <v>-4.3499999999999996</v>
      </c>
      <c r="P83">
        <f t="shared" si="5"/>
        <v>-4.4499999999999993</v>
      </c>
      <c r="Q83">
        <f t="shared" si="6"/>
        <v>-5.5499999999999989</v>
      </c>
      <c r="R83">
        <f t="shared" si="7"/>
        <v>-8.1499999999999986</v>
      </c>
    </row>
    <row r="84" spans="1:18">
      <c r="A84" s="28" t="s">
        <v>60</v>
      </c>
      <c r="B84" t="s">
        <v>61</v>
      </c>
      <c r="C84" t="s">
        <v>62</v>
      </c>
      <c r="D84" t="s">
        <v>63</v>
      </c>
      <c r="E84">
        <v>20200321</v>
      </c>
      <c r="F84" t="s">
        <v>30</v>
      </c>
      <c r="G84">
        <v>21</v>
      </c>
      <c r="H84">
        <v>-5.8</v>
      </c>
      <c r="I84">
        <v>-9999</v>
      </c>
      <c r="J84">
        <v>-7.3</v>
      </c>
      <c r="N84">
        <v>-5.8</v>
      </c>
      <c r="O84">
        <f t="shared" si="4"/>
        <v>-5.85</v>
      </c>
      <c r="P84">
        <f t="shared" si="5"/>
        <v>-5.9499999999999993</v>
      </c>
      <c r="Q84">
        <f t="shared" si="6"/>
        <v>-7.0499999999999989</v>
      </c>
      <c r="R84">
        <f t="shared" si="7"/>
        <v>-9.6499999999999986</v>
      </c>
    </row>
    <row r="85" spans="1:18">
      <c r="A85" s="28" t="s">
        <v>60</v>
      </c>
      <c r="B85" t="s">
        <v>61</v>
      </c>
      <c r="C85" t="s">
        <v>62</v>
      </c>
      <c r="D85" t="s">
        <v>63</v>
      </c>
      <c r="E85">
        <v>20200322</v>
      </c>
      <c r="F85" t="s">
        <v>30</v>
      </c>
      <c r="G85">
        <v>22</v>
      </c>
      <c r="H85">
        <v>-13.4</v>
      </c>
      <c r="I85">
        <v>-5.4</v>
      </c>
      <c r="J85">
        <v>-9999</v>
      </c>
      <c r="N85">
        <v>-13.4</v>
      </c>
      <c r="O85">
        <f t="shared" si="4"/>
        <v>-13.450000000000001</v>
      </c>
      <c r="P85">
        <f t="shared" si="5"/>
        <v>-13.55</v>
      </c>
      <c r="Q85">
        <f t="shared" si="6"/>
        <v>-14.65</v>
      </c>
      <c r="R85">
        <f t="shared" si="7"/>
        <v>-17.25</v>
      </c>
    </row>
    <row r="86" spans="1:18">
      <c r="A86" s="28" t="s">
        <v>60</v>
      </c>
      <c r="B86" t="s">
        <v>61</v>
      </c>
      <c r="C86" t="s">
        <v>62</v>
      </c>
      <c r="D86" t="s">
        <v>63</v>
      </c>
      <c r="E86">
        <v>20200323</v>
      </c>
      <c r="F86" t="s">
        <v>30</v>
      </c>
      <c r="G86">
        <v>23</v>
      </c>
      <c r="H86">
        <v>-21.2</v>
      </c>
      <c r="I86">
        <v>-15.7</v>
      </c>
      <c r="J86">
        <v>-23.1</v>
      </c>
      <c r="N86">
        <v>-21.2</v>
      </c>
      <c r="O86">
        <f t="shared" si="4"/>
        <v>-21.25</v>
      </c>
      <c r="P86">
        <f t="shared" si="5"/>
        <v>-21.35</v>
      </c>
      <c r="Q86">
        <f t="shared" si="6"/>
        <v>-22.450000000000003</v>
      </c>
      <c r="R86">
        <f t="shared" si="7"/>
        <v>-25.050000000000004</v>
      </c>
    </row>
    <row r="87" spans="1:18">
      <c r="A87" s="28" t="s">
        <v>60</v>
      </c>
      <c r="B87" t="s">
        <v>61</v>
      </c>
      <c r="C87" t="s">
        <v>62</v>
      </c>
      <c r="D87" t="s">
        <v>63</v>
      </c>
      <c r="E87">
        <v>20200324</v>
      </c>
      <c r="F87" t="s">
        <v>30</v>
      </c>
      <c r="G87">
        <v>24</v>
      </c>
      <c r="H87">
        <v>-18.600000000000001</v>
      </c>
      <c r="I87">
        <v>-15.8</v>
      </c>
      <c r="J87">
        <v>-22.2</v>
      </c>
      <c r="N87">
        <v>-18.600000000000001</v>
      </c>
      <c r="O87">
        <f t="shared" si="4"/>
        <v>-18.650000000000002</v>
      </c>
      <c r="P87">
        <f t="shared" si="5"/>
        <v>-18.750000000000004</v>
      </c>
      <c r="Q87">
        <f t="shared" si="6"/>
        <v>-19.850000000000005</v>
      </c>
      <c r="R87">
        <f t="shared" si="7"/>
        <v>-22.450000000000006</v>
      </c>
    </row>
    <row r="88" spans="1:18">
      <c r="A88" s="28" t="s">
        <v>60</v>
      </c>
      <c r="B88" t="s">
        <v>61</v>
      </c>
      <c r="C88" t="s">
        <v>62</v>
      </c>
      <c r="D88" t="s">
        <v>63</v>
      </c>
      <c r="E88">
        <v>20200325</v>
      </c>
      <c r="F88" t="s">
        <v>30</v>
      </c>
      <c r="G88">
        <v>25</v>
      </c>
      <c r="H88">
        <v>-14.1</v>
      </c>
      <c r="I88">
        <v>-10.7</v>
      </c>
      <c r="J88">
        <v>-18.100000000000001</v>
      </c>
      <c r="N88">
        <v>-14.1</v>
      </c>
      <c r="O88">
        <f t="shared" si="4"/>
        <v>-14.15</v>
      </c>
      <c r="P88">
        <f t="shared" si="5"/>
        <v>-14.25</v>
      </c>
      <c r="Q88">
        <f t="shared" si="6"/>
        <v>-15.35</v>
      </c>
      <c r="R88">
        <f t="shared" si="7"/>
        <v>-17.95</v>
      </c>
    </row>
    <row r="89" spans="1:18">
      <c r="A89" s="28" t="s">
        <v>60</v>
      </c>
      <c r="B89" t="s">
        <v>61</v>
      </c>
      <c r="C89" t="s">
        <v>62</v>
      </c>
      <c r="D89" t="s">
        <v>63</v>
      </c>
      <c r="E89">
        <v>20200326</v>
      </c>
      <c r="F89" t="s">
        <v>30</v>
      </c>
      <c r="G89">
        <v>26</v>
      </c>
      <c r="H89">
        <v>-10.199999999999999</v>
      </c>
      <c r="I89">
        <v>-7.8</v>
      </c>
      <c r="J89">
        <v>-15.7</v>
      </c>
      <c r="N89">
        <v>-10.199999999999999</v>
      </c>
      <c r="O89">
        <f t="shared" si="4"/>
        <v>-10.25</v>
      </c>
      <c r="P89">
        <f t="shared" si="5"/>
        <v>-10.35</v>
      </c>
      <c r="Q89">
        <f t="shared" si="6"/>
        <v>-11.45</v>
      </c>
      <c r="R89">
        <f t="shared" si="7"/>
        <v>-14.049999999999999</v>
      </c>
    </row>
    <row r="90" spans="1:18">
      <c r="A90" s="28" t="s">
        <v>60</v>
      </c>
      <c r="B90" t="s">
        <v>61</v>
      </c>
      <c r="C90" t="s">
        <v>62</v>
      </c>
      <c r="D90" t="s">
        <v>63</v>
      </c>
      <c r="E90">
        <v>20200327</v>
      </c>
      <c r="F90" t="s">
        <v>30</v>
      </c>
      <c r="G90">
        <v>27</v>
      </c>
      <c r="H90">
        <v>-7</v>
      </c>
      <c r="I90">
        <v>-9999</v>
      </c>
      <c r="J90">
        <v>-9.9</v>
      </c>
      <c r="N90">
        <v>-7</v>
      </c>
      <c r="O90">
        <f t="shared" si="4"/>
        <v>-7.05</v>
      </c>
      <c r="P90">
        <f t="shared" si="5"/>
        <v>-7.1499999999999995</v>
      </c>
      <c r="Q90">
        <f t="shared" si="6"/>
        <v>-8.25</v>
      </c>
      <c r="R90">
        <f t="shared" si="7"/>
        <v>-10.85</v>
      </c>
    </row>
    <row r="91" spans="1:18">
      <c r="A91" s="28" t="s">
        <v>60</v>
      </c>
      <c r="B91" t="s">
        <v>61</v>
      </c>
      <c r="C91" t="s">
        <v>62</v>
      </c>
      <c r="D91" t="s">
        <v>63</v>
      </c>
      <c r="E91">
        <v>20200328</v>
      </c>
      <c r="F91" t="s">
        <v>30</v>
      </c>
      <c r="G91">
        <v>28</v>
      </c>
      <c r="H91">
        <v>-7.9</v>
      </c>
      <c r="I91">
        <v>-6.5</v>
      </c>
      <c r="J91">
        <v>-9.3000000000000007</v>
      </c>
      <c r="N91">
        <v>-7.9</v>
      </c>
      <c r="O91">
        <f t="shared" si="4"/>
        <v>-7.95</v>
      </c>
      <c r="P91">
        <f t="shared" si="5"/>
        <v>-8.0500000000000007</v>
      </c>
      <c r="Q91">
        <f t="shared" si="6"/>
        <v>-9.15</v>
      </c>
      <c r="R91">
        <f t="shared" si="7"/>
        <v>-11.75</v>
      </c>
    </row>
    <row r="92" spans="1:18">
      <c r="A92" s="28" t="s">
        <v>60</v>
      </c>
      <c r="B92" t="s">
        <v>61</v>
      </c>
      <c r="C92" t="s">
        <v>62</v>
      </c>
      <c r="D92" t="s">
        <v>63</v>
      </c>
      <c r="E92">
        <v>20200329</v>
      </c>
      <c r="F92" t="s">
        <v>30</v>
      </c>
      <c r="G92">
        <v>29</v>
      </c>
      <c r="H92">
        <v>-8.1</v>
      </c>
      <c r="I92">
        <v>-4.5999999999999996</v>
      </c>
      <c r="J92">
        <v>-10.6</v>
      </c>
      <c r="N92">
        <v>-8.1</v>
      </c>
      <c r="O92">
        <f t="shared" si="4"/>
        <v>-8.15</v>
      </c>
      <c r="P92">
        <f t="shared" si="5"/>
        <v>-8.25</v>
      </c>
      <c r="Q92">
        <f t="shared" si="6"/>
        <v>-9.35</v>
      </c>
      <c r="R92">
        <f t="shared" si="7"/>
        <v>-11.95</v>
      </c>
    </row>
    <row r="93" spans="1:18">
      <c r="A93" s="28" t="s">
        <v>60</v>
      </c>
      <c r="B93" t="s">
        <v>61</v>
      </c>
      <c r="C93" t="s">
        <v>62</v>
      </c>
      <c r="D93" t="s">
        <v>63</v>
      </c>
      <c r="E93">
        <v>20200330</v>
      </c>
      <c r="F93" t="s">
        <v>30</v>
      </c>
      <c r="G93">
        <v>30</v>
      </c>
      <c r="H93">
        <v>-13.3</v>
      </c>
      <c r="I93">
        <v>-5.8</v>
      </c>
      <c r="J93">
        <v>-9999</v>
      </c>
      <c r="N93">
        <v>-13.3</v>
      </c>
      <c r="O93">
        <f t="shared" si="4"/>
        <v>-13.350000000000001</v>
      </c>
      <c r="P93">
        <f t="shared" si="5"/>
        <v>-13.450000000000001</v>
      </c>
      <c r="Q93">
        <f t="shared" si="6"/>
        <v>-14.55</v>
      </c>
      <c r="R93">
        <f t="shared" si="7"/>
        <v>-17.150000000000002</v>
      </c>
    </row>
    <row r="94" spans="1:18">
      <c r="A94" s="28" t="s">
        <v>60</v>
      </c>
      <c r="B94" t="s">
        <v>61</v>
      </c>
      <c r="C94" t="s">
        <v>62</v>
      </c>
      <c r="D94" t="s">
        <v>63</v>
      </c>
      <c r="E94">
        <v>20200331</v>
      </c>
      <c r="F94" t="s">
        <v>30</v>
      </c>
      <c r="G94">
        <v>31</v>
      </c>
      <c r="H94">
        <v>-17.8</v>
      </c>
      <c r="I94">
        <v>-13.8</v>
      </c>
      <c r="J94">
        <v>-20.9</v>
      </c>
      <c r="N94">
        <v>-17.8</v>
      </c>
      <c r="O94">
        <f t="shared" si="4"/>
        <v>-17.850000000000001</v>
      </c>
      <c r="P94">
        <f t="shared" si="5"/>
        <v>-17.950000000000003</v>
      </c>
      <c r="Q94">
        <f t="shared" si="6"/>
        <v>-19.050000000000004</v>
      </c>
      <c r="R94">
        <f t="shared" si="7"/>
        <v>-21.650000000000006</v>
      </c>
    </row>
    <row r="95" spans="1:18">
      <c r="A95" s="28" t="s">
        <v>60</v>
      </c>
      <c r="B95" t="s">
        <v>61</v>
      </c>
      <c r="C95" t="s">
        <v>62</v>
      </c>
      <c r="D95" t="s">
        <v>63</v>
      </c>
      <c r="E95">
        <v>20200401</v>
      </c>
      <c r="F95" t="s">
        <v>31</v>
      </c>
      <c r="G95">
        <v>1</v>
      </c>
      <c r="H95">
        <v>-13.3</v>
      </c>
      <c r="I95">
        <v>-9999</v>
      </c>
      <c r="J95">
        <v>-19.399999999999999</v>
      </c>
      <c r="N95">
        <v>-13.3</v>
      </c>
      <c r="O95">
        <f t="shared" si="4"/>
        <v>-13.350000000000001</v>
      </c>
      <c r="P95">
        <f t="shared" si="5"/>
        <v>-13.450000000000001</v>
      </c>
      <c r="Q95">
        <f t="shared" si="6"/>
        <v>-14.55</v>
      </c>
      <c r="R95">
        <f t="shared" si="7"/>
        <v>-17.150000000000002</v>
      </c>
    </row>
    <row r="96" spans="1:18">
      <c r="A96" s="28" t="s">
        <v>60</v>
      </c>
      <c r="B96" t="s">
        <v>61</v>
      </c>
      <c r="C96" t="s">
        <v>62</v>
      </c>
      <c r="D96" t="s">
        <v>63</v>
      </c>
      <c r="E96">
        <v>20200402</v>
      </c>
      <c r="F96" t="s">
        <v>31</v>
      </c>
      <c r="G96">
        <v>2</v>
      </c>
      <c r="H96">
        <v>-9.6</v>
      </c>
      <c r="I96">
        <v>-7.3</v>
      </c>
      <c r="J96">
        <v>-9999</v>
      </c>
      <c r="N96">
        <v>-9.6</v>
      </c>
      <c r="O96">
        <f t="shared" si="4"/>
        <v>-9.65</v>
      </c>
      <c r="P96">
        <f t="shared" si="5"/>
        <v>-9.75</v>
      </c>
      <c r="Q96">
        <f t="shared" si="6"/>
        <v>-10.85</v>
      </c>
      <c r="R96">
        <f t="shared" si="7"/>
        <v>-13.45</v>
      </c>
    </row>
    <row r="97" spans="1:18">
      <c r="A97" s="28" t="s">
        <v>60</v>
      </c>
      <c r="B97" t="s">
        <v>61</v>
      </c>
      <c r="C97" t="s">
        <v>62</v>
      </c>
      <c r="D97" t="s">
        <v>63</v>
      </c>
      <c r="E97">
        <v>20200403</v>
      </c>
      <c r="F97" t="s">
        <v>31</v>
      </c>
      <c r="G97">
        <v>3</v>
      </c>
      <c r="H97">
        <v>-10.8</v>
      </c>
      <c r="I97">
        <v>-8.4</v>
      </c>
      <c r="J97">
        <v>-12.1</v>
      </c>
      <c r="N97">
        <v>-10.8</v>
      </c>
      <c r="O97">
        <f t="shared" si="4"/>
        <v>-10.850000000000001</v>
      </c>
      <c r="P97">
        <f t="shared" si="5"/>
        <v>-10.950000000000001</v>
      </c>
      <c r="Q97">
        <f t="shared" si="6"/>
        <v>-12.05</v>
      </c>
      <c r="R97">
        <f t="shared" si="7"/>
        <v>-14.65</v>
      </c>
    </row>
    <row r="98" spans="1:18">
      <c r="A98" s="28" t="s">
        <v>60</v>
      </c>
      <c r="B98" t="s">
        <v>61</v>
      </c>
      <c r="C98" t="s">
        <v>62</v>
      </c>
      <c r="D98" t="s">
        <v>63</v>
      </c>
      <c r="E98">
        <v>20200404</v>
      </c>
      <c r="F98" t="s">
        <v>31</v>
      </c>
      <c r="G98">
        <v>4</v>
      </c>
      <c r="H98">
        <v>-10.199999999999999</v>
      </c>
      <c r="I98">
        <v>-9999</v>
      </c>
      <c r="J98">
        <v>-12.3</v>
      </c>
      <c r="N98">
        <v>-10.199999999999999</v>
      </c>
      <c r="O98">
        <f t="shared" si="4"/>
        <v>-10.25</v>
      </c>
      <c r="P98">
        <f t="shared" si="5"/>
        <v>-10.35</v>
      </c>
      <c r="Q98">
        <f t="shared" si="6"/>
        <v>-11.45</v>
      </c>
      <c r="R98">
        <f t="shared" si="7"/>
        <v>-14.049999999999999</v>
      </c>
    </row>
    <row r="99" spans="1:18">
      <c r="A99" s="28" t="s">
        <v>60</v>
      </c>
      <c r="B99" t="s">
        <v>61</v>
      </c>
      <c r="C99" t="s">
        <v>62</v>
      </c>
      <c r="D99" t="s">
        <v>63</v>
      </c>
      <c r="E99">
        <v>20200405</v>
      </c>
      <c r="F99" t="s">
        <v>31</v>
      </c>
      <c r="G99">
        <v>5</v>
      </c>
      <c r="H99">
        <v>-5.7</v>
      </c>
      <c r="I99">
        <v>-9999</v>
      </c>
      <c r="J99">
        <v>-10</v>
      </c>
      <c r="N99">
        <v>-5.7</v>
      </c>
      <c r="O99">
        <f t="shared" si="4"/>
        <v>-5.75</v>
      </c>
      <c r="P99">
        <f t="shared" si="5"/>
        <v>-5.85</v>
      </c>
      <c r="Q99">
        <f t="shared" si="6"/>
        <v>-6.9499999999999993</v>
      </c>
      <c r="R99">
        <f t="shared" si="7"/>
        <v>-9.5499999999999989</v>
      </c>
    </row>
    <row r="100" spans="1:18">
      <c r="A100" s="28" t="s">
        <v>60</v>
      </c>
      <c r="B100" t="s">
        <v>61</v>
      </c>
      <c r="C100" t="s">
        <v>62</v>
      </c>
      <c r="D100" t="s">
        <v>63</v>
      </c>
      <c r="E100">
        <v>20200406</v>
      </c>
      <c r="F100" t="s">
        <v>31</v>
      </c>
      <c r="G100">
        <v>6</v>
      </c>
      <c r="H100">
        <v>-3.6</v>
      </c>
      <c r="I100">
        <v>-0.6</v>
      </c>
      <c r="J100">
        <v>-7.9</v>
      </c>
      <c r="N100">
        <v>-3.6</v>
      </c>
      <c r="O100">
        <f t="shared" si="4"/>
        <v>-3.65</v>
      </c>
      <c r="P100">
        <f t="shared" si="5"/>
        <v>-3.75</v>
      </c>
      <c r="Q100">
        <f t="shared" si="6"/>
        <v>-4.8499999999999996</v>
      </c>
      <c r="R100">
        <f t="shared" si="7"/>
        <v>-7.4499999999999993</v>
      </c>
    </row>
    <row r="101" spans="1:18">
      <c r="A101" s="28" t="s">
        <v>60</v>
      </c>
      <c r="B101" t="s">
        <v>61</v>
      </c>
      <c r="C101" t="s">
        <v>62</v>
      </c>
      <c r="D101" t="s">
        <v>63</v>
      </c>
      <c r="E101">
        <v>20200407</v>
      </c>
      <c r="F101" t="s">
        <v>31</v>
      </c>
      <c r="G101">
        <v>7</v>
      </c>
      <c r="H101">
        <v>-4.5999999999999996</v>
      </c>
      <c r="I101">
        <v>-1.7</v>
      </c>
      <c r="J101">
        <v>-6.1</v>
      </c>
      <c r="N101">
        <v>-4.5999999999999996</v>
      </c>
      <c r="O101">
        <f t="shared" si="4"/>
        <v>-4.6499999999999995</v>
      </c>
      <c r="P101">
        <f t="shared" si="5"/>
        <v>-4.7499999999999991</v>
      </c>
      <c r="Q101">
        <f t="shared" si="6"/>
        <v>-5.85</v>
      </c>
      <c r="R101">
        <f t="shared" si="7"/>
        <v>-8.4499999999999993</v>
      </c>
    </row>
    <row r="102" spans="1:18">
      <c r="A102" s="28" t="s">
        <v>60</v>
      </c>
      <c r="B102" t="s">
        <v>61</v>
      </c>
      <c r="C102" t="s">
        <v>62</v>
      </c>
      <c r="D102" t="s">
        <v>63</v>
      </c>
      <c r="E102">
        <v>20200408</v>
      </c>
      <c r="F102" t="s">
        <v>31</v>
      </c>
      <c r="G102">
        <v>8</v>
      </c>
      <c r="H102">
        <v>-3.7</v>
      </c>
      <c r="I102">
        <v>-2.2000000000000002</v>
      </c>
      <c r="J102">
        <v>-5.2</v>
      </c>
      <c r="N102">
        <v>-3.7</v>
      </c>
      <c r="O102">
        <f t="shared" si="4"/>
        <v>-3.75</v>
      </c>
      <c r="P102">
        <f t="shared" si="5"/>
        <v>-3.85</v>
      </c>
      <c r="Q102">
        <f t="shared" si="6"/>
        <v>-4.95</v>
      </c>
      <c r="R102">
        <f t="shared" si="7"/>
        <v>-7.5500000000000007</v>
      </c>
    </row>
    <row r="103" spans="1:18">
      <c r="A103" s="28" t="s">
        <v>60</v>
      </c>
      <c r="B103" t="s">
        <v>61</v>
      </c>
      <c r="C103" t="s">
        <v>62</v>
      </c>
      <c r="D103" t="s">
        <v>63</v>
      </c>
      <c r="E103">
        <v>20200409</v>
      </c>
      <c r="F103" t="s">
        <v>31</v>
      </c>
      <c r="G103">
        <v>9</v>
      </c>
      <c r="H103">
        <v>-4.7</v>
      </c>
      <c r="I103">
        <v>-3.5</v>
      </c>
      <c r="J103">
        <v>-5.9</v>
      </c>
      <c r="N103">
        <v>-4.7</v>
      </c>
      <c r="O103">
        <f t="shared" si="4"/>
        <v>-4.75</v>
      </c>
      <c r="P103">
        <f t="shared" si="5"/>
        <v>-4.8499999999999996</v>
      </c>
      <c r="Q103">
        <f t="shared" si="6"/>
        <v>-5.9499999999999993</v>
      </c>
      <c r="R103">
        <f t="shared" si="7"/>
        <v>-8.5499999999999989</v>
      </c>
    </row>
    <row r="104" spans="1:18">
      <c r="A104" s="28" t="s">
        <v>60</v>
      </c>
      <c r="B104" t="s">
        <v>61</v>
      </c>
      <c r="C104" t="s">
        <v>62</v>
      </c>
      <c r="D104" t="s">
        <v>63</v>
      </c>
      <c r="E104">
        <v>20200410</v>
      </c>
      <c r="F104" t="s">
        <v>31</v>
      </c>
      <c r="G104">
        <v>10</v>
      </c>
      <c r="H104">
        <v>-3.7</v>
      </c>
      <c r="I104">
        <v>-9999</v>
      </c>
      <c r="J104">
        <v>-6.1</v>
      </c>
      <c r="N104">
        <v>-3.7</v>
      </c>
      <c r="O104">
        <f t="shared" si="4"/>
        <v>-3.75</v>
      </c>
      <c r="P104">
        <f t="shared" si="5"/>
        <v>-3.85</v>
      </c>
      <c r="Q104">
        <f t="shared" si="6"/>
        <v>-4.95</v>
      </c>
      <c r="R104">
        <f t="shared" si="7"/>
        <v>-7.5500000000000007</v>
      </c>
    </row>
    <row r="105" spans="1:18">
      <c r="A105" s="28" t="s">
        <v>60</v>
      </c>
      <c r="B105" t="s">
        <v>61</v>
      </c>
      <c r="C105" t="s">
        <v>62</v>
      </c>
      <c r="D105" t="s">
        <v>63</v>
      </c>
      <c r="E105">
        <v>20200411</v>
      </c>
      <c r="F105" t="s">
        <v>31</v>
      </c>
      <c r="G105">
        <v>11</v>
      </c>
      <c r="H105">
        <v>-3.2</v>
      </c>
      <c r="I105">
        <v>0</v>
      </c>
      <c r="J105">
        <v>-5.6</v>
      </c>
      <c r="N105">
        <v>-3.2</v>
      </c>
      <c r="O105">
        <f t="shared" si="4"/>
        <v>-3.25</v>
      </c>
      <c r="P105">
        <f t="shared" si="5"/>
        <v>-3.35</v>
      </c>
      <c r="Q105">
        <f t="shared" si="6"/>
        <v>-4.45</v>
      </c>
      <c r="R105">
        <f t="shared" si="7"/>
        <v>-7.0500000000000007</v>
      </c>
    </row>
    <row r="106" spans="1:18">
      <c r="A106" s="28" t="s">
        <v>60</v>
      </c>
      <c r="B106" t="s">
        <v>61</v>
      </c>
      <c r="C106" t="s">
        <v>62</v>
      </c>
      <c r="D106" t="s">
        <v>63</v>
      </c>
      <c r="E106">
        <v>20200412</v>
      </c>
      <c r="F106" t="s">
        <v>31</v>
      </c>
      <c r="G106">
        <v>12</v>
      </c>
      <c r="H106">
        <v>-3.2</v>
      </c>
      <c r="I106">
        <v>-1.2</v>
      </c>
      <c r="J106">
        <v>-9999</v>
      </c>
      <c r="N106">
        <v>-3.2</v>
      </c>
      <c r="O106">
        <f t="shared" si="4"/>
        <v>-3.25</v>
      </c>
      <c r="P106">
        <f t="shared" si="5"/>
        <v>-3.35</v>
      </c>
      <c r="Q106">
        <f t="shared" si="6"/>
        <v>-4.45</v>
      </c>
      <c r="R106">
        <f t="shared" si="7"/>
        <v>-7.0500000000000007</v>
      </c>
    </row>
    <row r="107" spans="1:18">
      <c r="A107" s="28" t="s">
        <v>60</v>
      </c>
      <c r="B107" t="s">
        <v>61</v>
      </c>
      <c r="C107" t="s">
        <v>62</v>
      </c>
      <c r="D107" t="s">
        <v>63</v>
      </c>
      <c r="E107">
        <v>20200413</v>
      </c>
      <c r="F107" t="s">
        <v>31</v>
      </c>
      <c r="G107">
        <v>13</v>
      </c>
      <c r="H107">
        <v>-4.3</v>
      </c>
      <c r="I107">
        <v>-1.6</v>
      </c>
      <c r="J107">
        <v>-9999</v>
      </c>
      <c r="N107">
        <v>-4.3</v>
      </c>
      <c r="O107">
        <f t="shared" si="4"/>
        <v>-4.3499999999999996</v>
      </c>
      <c r="P107">
        <f t="shared" si="5"/>
        <v>-4.4499999999999993</v>
      </c>
      <c r="Q107">
        <f t="shared" si="6"/>
        <v>-5.5499999999999989</v>
      </c>
      <c r="R107">
        <f t="shared" si="7"/>
        <v>-8.1499999999999986</v>
      </c>
    </row>
    <row r="108" spans="1:18">
      <c r="A108" s="28" t="s">
        <v>60</v>
      </c>
      <c r="B108" t="s">
        <v>61</v>
      </c>
      <c r="C108" t="s">
        <v>62</v>
      </c>
      <c r="D108" t="s">
        <v>63</v>
      </c>
      <c r="E108">
        <v>20200414</v>
      </c>
      <c r="F108" t="s">
        <v>31</v>
      </c>
      <c r="G108">
        <v>14</v>
      </c>
      <c r="H108">
        <v>-11.8</v>
      </c>
      <c r="I108">
        <v>-4.9000000000000004</v>
      </c>
      <c r="J108">
        <v>-14.6</v>
      </c>
      <c r="N108">
        <v>-11.8</v>
      </c>
      <c r="O108">
        <f t="shared" si="4"/>
        <v>-11.850000000000001</v>
      </c>
      <c r="P108">
        <f t="shared" si="5"/>
        <v>-11.950000000000001</v>
      </c>
      <c r="Q108">
        <f t="shared" si="6"/>
        <v>-13.05</v>
      </c>
      <c r="R108">
        <f t="shared" si="7"/>
        <v>-15.65</v>
      </c>
    </row>
    <row r="109" spans="1:18">
      <c r="A109" s="28" t="s">
        <v>60</v>
      </c>
      <c r="B109" t="s">
        <v>61</v>
      </c>
      <c r="C109" t="s">
        <v>62</v>
      </c>
      <c r="D109" t="s">
        <v>63</v>
      </c>
      <c r="E109">
        <v>20200415</v>
      </c>
      <c r="F109" t="s">
        <v>31</v>
      </c>
      <c r="G109">
        <v>15</v>
      </c>
      <c r="H109">
        <v>-4.2</v>
      </c>
      <c r="I109">
        <v>-9999</v>
      </c>
      <c r="J109">
        <v>-14.6</v>
      </c>
      <c r="N109">
        <v>-4.2</v>
      </c>
      <c r="O109">
        <f t="shared" si="4"/>
        <v>-4.25</v>
      </c>
      <c r="P109">
        <f t="shared" si="5"/>
        <v>-4.3499999999999996</v>
      </c>
      <c r="Q109">
        <f t="shared" si="6"/>
        <v>-5.4499999999999993</v>
      </c>
      <c r="R109">
        <f t="shared" si="7"/>
        <v>-8.0499999999999989</v>
      </c>
    </row>
    <row r="110" spans="1:18">
      <c r="A110" s="28" t="s">
        <v>60</v>
      </c>
      <c r="B110" t="s">
        <v>61</v>
      </c>
      <c r="C110" t="s">
        <v>62</v>
      </c>
      <c r="D110" t="s">
        <v>63</v>
      </c>
      <c r="E110">
        <v>20200416</v>
      </c>
      <c r="F110" t="s">
        <v>31</v>
      </c>
      <c r="G110">
        <v>16</v>
      </c>
      <c r="H110">
        <v>-0.8</v>
      </c>
      <c r="I110">
        <v>1.7</v>
      </c>
      <c r="J110">
        <v>-3.3</v>
      </c>
      <c r="N110">
        <v>-0.8</v>
      </c>
      <c r="O110">
        <f t="shared" si="4"/>
        <v>-0.85000000000000009</v>
      </c>
      <c r="P110">
        <f t="shared" si="5"/>
        <v>-0.95000000000000007</v>
      </c>
      <c r="Q110">
        <f t="shared" si="6"/>
        <v>-2.0500000000000003</v>
      </c>
      <c r="R110">
        <f t="shared" si="7"/>
        <v>-4.6500000000000004</v>
      </c>
    </row>
    <row r="111" spans="1:18">
      <c r="A111" s="28" t="s">
        <v>60</v>
      </c>
      <c r="B111" t="s">
        <v>61</v>
      </c>
      <c r="C111" t="s">
        <v>62</v>
      </c>
      <c r="D111" t="s">
        <v>63</v>
      </c>
      <c r="E111">
        <v>20200417</v>
      </c>
      <c r="F111" t="s">
        <v>31</v>
      </c>
      <c r="G111">
        <v>17</v>
      </c>
      <c r="H111">
        <v>-1.2</v>
      </c>
      <c r="I111">
        <v>1.7</v>
      </c>
      <c r="J111">
        <v>-3.5</v>
      </c>
      <c r="N111">
        <v>-1.2</v>
      </c>
      <c r="O111">
        <f t="shared" si="4"/>
        <v>-1.25</v>
      </c>
      <c r="P111">
        <f t="shared" si="5"/>
        <v>-1.35</v>
      </c>
      <c r="Q111">
        <f t="shared" si="6"/>
        <v>-2.4500000000000002</v>
      </c>
      <c r="R111">
        <f t="shared" si="7"/>
        <v>-5.0500000000000007</v>
      </c>
    </row>
    <row r="112" spans="1:18">
      <c r="A112" s="28" t="s">
        <v>60</v>
      </c>
      <c r="B112" t="s">
        <v>61</v>
      </c>
      <c r="C112" t="s">
        <v>62</v>
      </c>
      <c r="D112" t="s">
        <v>63</v>
      </c>
      <c r="E112">
        <v>20200418</v>
      </c>
      <c r="F112" t="s">
        <v>31</v>
      </c>
      <c r="G112">
        <v>18</v>
      </c>
      <c r="H112">
        <v>-0.4</v>
      </c>
      <c r="I112">
        <v>2.6</v>
      </c>
      <c r="J112">
        <v>-2.6</v>
      </c>
      <c r="N112">
        <v>-0.4</v>
      </c>
      <c r="O112">
        <f t="shared" si="4"/>
        <v>-0.45</v>
      </c>
      <c r="P112">
        <f t="shared" si="5"/>
        <v>-0.55000000000000004</v>
      </c>
      <c r="Q112">
        <f t="shared" si="6"/>
        <v>-1.6500000000000001</v>
      </c>
      <c r="R112">
        <f t="shared" si="7"/>
        <v>-4.25</v>
      </c>
    </row>
    <row r="113" spans="1:18">
      <c r="A113" s="28" t="s">
        <v>60</v>
      </c>
      <c r="B113" t="s">
        <v>61</v>
      </c>
      <c r="C113" t="s">
        <v>62</v>
      </c>
      <c r="D113" t="s">
        <v>63</v>
      </c>
      <c r="E113">
        <v>20200419</v>
      </c>
      <c r="F113" t="s">
        <v>31</v>
      </c>
      <c r="G113">
        <v>19</v>
      </c>
      <c r="H113">
        <v>-0.8</v>
      </c>
      <c r="I113">
        <v>1.6</v>
      </c>
      <c r="J113">
        <v>-2.9</v>
      </c>
      <c r="N113">
        <v>-0.8</v>
      </c>
      <c r="O113">
        <f t="shared" si="4"/>
        <v>-0.85000000000000009</v>
      </c>
      <c r="P113">
        <f t="shared" si="5"/>
        <v>-0.95000000000000007</v>
      </c>
      <c r="Q113">
        <f t="shared" si="6"/>
        <v>-2.0500000000000003</v>
      </c>
      <c r="R113">
        <f t="shared" si="7"/>
        <v>-4.6500000000000004</v>
      </c>
    </row>
    <row r="114" spans="1:18">
      <c r="A114" s="28" t="s">
        <v>60</v>
      </c>
      <c r="B114" t="s">
        <v>61</v>
      </c>
      <c r="C114" t="s">
        <v>62</v>
      </c>
      <c r="D114" t="s">
        <v>63</v>
      </c>
      <c r="E114">
        <v>20200420</v>
      </c>
      <c r="F114" t="s">
        <v>31</v>
      </c>
      <c r="G114">
        <v>20</v>
      </c>
      <c r="H114">
        <v>-2.2000000000000002</v>
      </c>
      <c r="I114">
        <v>-0.4</v>
      </c>
      <c r="J114">
        <v>-2.7</v>
      </c>
      <c r="N114">
        <v>-2.2000000000000002</v>
      </c>
      <c r="O114">
        <f t="shared" si="4"/>
        <v>-2.25</v>
      </c>
      <c r="P114">
        <f t="shared" si="5"/>
        <v>-2.35</v>
      </c>
      <c r="Q114">
        <f t="shared" si="6"/>
        <v>-3.45</v>
      </c>
      <c r="R114">
        <f t="shared" si="7"/>
        <v>-6.0500000000000007</v>
      </c>
    </row>
    <row r="115" spans="1:18">
      <c r="A115" s="28" t="s">
        <v>60</v>
      </c>
      <c r="B115" t="s">
        <v>61</v>
      </c>
      <c r="C115" t="s">
        <v>62</v>
      </c>
      <c r="D115" t="s">
        <v>63</v>
      </c>
      <c r="E115">
        <v>20200421</v>
      </c>
      <c r="F115" t="s">
        <v>31</v>
      </c>
      <c r="G115">
        <v>21</v>
      </c>
      <c r="H115">
        <v>-2.8</v>
      </c>
      <c r="I115">
        <v>-0.8</v>
      </c>
      <c r="J115">
        <v>-9999</v>
      </c>
      <c r="N115">
        <v>-2.8</v>
      </c>
      <c r="O115">
        <f t="shared" si="4"/>
        <v>-2.8499999999999996</v>
      </c>
      <c r="P115">
        <f t="shared" si="5"/>
        <v>-2.9499999999999997</v>
      </c>
      <c r="Q115">
        <f t="shared" si="6"/>
        <v>-4.05</v>
      </c>
      <c r="R115">
        <f t="shared" si="7"/>
        <v>-6.65</v>
      </c>
    </row>
    <row r="116" spans="1:18">
      <c r="A116" s="28" t="s">
        <v>60</v>
      </c>
      <c r="B116" t="s">
        <v>61</v>
      </c>
      <c r="C116" t="s">
        <v>62</v>
      </c>
      <c r="D116" t="s">
        <v>63</v>
      </c>
      <c r="E116">
        <v>20200422</v>
      </c>
      <c r="F116" t="s">
        <v>31</v>
      </c>
      <c r="G116">
        <v>22</v>
      </c>
      <c r="H116">
        <v>-3.4</v>
      </c>
      <c r="I116">
        <v>0.1</v>
      </c>
      <c r="J116">
        <v>-6.6</v>
      </c>
      <c r="N116">
        <v>-3.4</v>
      </c>
      <c r="O116">
        <f t="shared" si="4"/>
        <v>-3.4499999999999997</v>
      </c>
      <c r="P116">
        <f t="shared" si="5"/>
        <v>-3.55</v>
      </c>
      <c r="Q116">
        <f t="shared" si="6"/>
        <v>-4.6500000000000004</v>
      </c>
      <c r="R116">
        <f t="shared" si="7"/>
        <v>-7.25</v>
      </c>
    </row>
    <row r="117" spans="1:18">
      <c r="A117" s="28" t="s">
        <v>60</v>
      </c>
      <c r="B117" t="s">
        <v>61</v>
      </c>
      <c r="C117" t="s">
        <v>62</v>
      </c>
      <c r="D117" t="s">
        <v>63</v>
      </c>
      <c r="E117">
        <v>20200423</v>
      </c>
      <c r="F117" t="s">
        <v>31</v>
      </c>
      <c r="G117">
        <v>23</v>
      </c>
      <c r="H117">
        <v>-3.4</v>
      </c>
      <c r="I117">
        <v>-0.7</v>
      </c>
      <c r="J117">
        <v>-5.0999999999999996</v>
      </c>
      <c r="N117">
        <v>-3.4</v>
      </c>
      <c r="O117">
        <f t="shared" si="4"/>
        <v>-3.4499999999999997</v>
      </c>
      <c r="P117">
        <f t="shared" si="5"/>
        <v>-3.55</v>
      </c>
      <c r="Q117">
        <f t="shared" si="6"/>
        <v>-4.6500000000000004</v>
      </c>
      <c r="R117">
        <f t="shared" si="7"/>
        <v>-7.25</v>
      </c>
    </row>
    <row r="118" spans="1:18">
      <c r="A118" s="28" t="s">
        <v>60</v>
      </c>
      <c r="B118" t="s">
        <v>61</v>
      </c>
      <c r="C118" t="s">
        <v>62</v>
      </c>
      <c r="D118" t="s">
        <v>63</v>
      </c>
      <c r="E118">
        <v>20200424</v>
      </c>
      <c r="F118" t="s">
        <v>31</v>
      </c>
      <c r="G118">
        <v>24</v>
      </c>
      <c r="H118">
        <v>-3.2</v>
      </c>
      <c r="I118">
        <v>-0.5</v>
      </c>
      <c r="J118">
        <v>-5.0999999999999996</v>
      </c>
      <c r="N118">
        <v>-3.2</v>
      </c>
      <c r="O118">
        <f t="shared" si="4"/>
        <v>-3.25</v>
      </c>
      <c r="P118">
        <f t="shared" si="5"/>
        <v>-3.35</v>
      </c>
      <c r="Q118">
        <f t="shared" si="6"/>
        <v>-4.45</v>
      </c>
      <c r="R118">
        <f t="shared" si="7"/>
        <v>-7.0500000000000007</v>
      </c>
    </row>
    <row r="119" spans="1:18">
      <c r="A119" s="28" t="s">
        <v>60</v>
      </c>
      <c r="B119" t="s">
        <v>61</v>
      </c>
      <c r="C119" t="s">
        <v>62</v>
      </c>
      <c r="D119" t="s">
        <v>63</v>
      </c>
      <c r="E119">
        <v>20200425</v>
      </c>
      <c r="F119" t="s">
        <v>31</v>
      </c>
      <c r="G119">
        <v>25</v>
      </c>
      <c r="H119">
        <v>-4.0999999999999996</v>
      </c>
      <c r="I119">
        <v>-0.9</v>
      </c>
      <c r="J119">
        <v>-5.9</v>
      </c>
      <c r="N119">
        <v>-4.0999999999999996</v>
      </c>
      <c r="O119">
        <f t="shared" si="4"/>
        <v>-4.1499999999999995</v>
      </c>
      <c r="P119">
        <f t="shared" si="5"/>
        <v>-4.2499999999999991</v>
      </c>
      <c r="Q119">
        <f t="shared" si="6"/>
        <v>-5.35</v>
      </c>
      <c r="R119">
        <f t="shared" si="7"/>
        <v>-7.9499999999999993</v>
      </c>
    </row>
    <row r="120" spans="1:18">
      <c r="A120" s="28" t="s">
        <v>60</v>
      </c>
      <c r="B120" t="s">
        <v>61</v>
      </c>
      <c r="C120" t="s">
        <v>62</v>
      </c>
      <c r="D120" t="s">
        <v>63</v>
      </c>
      <c r="E120">
        <v>20200426</v>
      </c>
      <c r="F120" t="s">
        <v>31</v>
      </c>
      <c r="G120">
        <v>26</v>
      </c>
      <c r="H120">
        <v>-3.1</v>
      </c>
      <c r="I120">
        <v>-0.3</v>
      </c>
      <c r="J120">
        <v>-5.2</v>
      </c>
      <c r="N120">
        <v>-3.1</v>
      </c>
      <c r="O120">
        <f t="shared" si="4"/>
        <v>-3.15</v>
      </c>
      <c r="P120">
        <f t="shared" si="5"/>
        <v>-3.25</v>
      </c>
      <c r="Q120">
        <f t="shared" si="6"/>
        <v>-4.3499999999999996</v>
      </c>
      <c r="R120">
        <f t="shared" si="7"/>
        <v>-6.9499999999999993</v>
      </c>
    </row>
    <row r="121" spans="1:18">
      <c r="A121" s="28" t="s">
        <v>60</v>
      </c>
      <c r="B121" t="s">
        <v>61</v>
      </c>
      <c r="C121" t="s">
        <v>62</v>
      </c>
      <c r="D121" t="s">
        <v>63</v>
      </c>
      <c r="E121">
        <v>20200427</v>
      </c>
      <c r="F121" t="s">
        <v>31</v>
      </c>
      <c r="G121">
        <v>27</v>
      </c>
      <c r="H121">
        <v>-2</v>
      </c>
      <c r="I121">
        <v>-0.5</v>
      </c>
      <c r="J121">
        <v>-3.7</v>
      </c>
      <c r="N121">
        <v>-2</v>
      </c>
      <c r="O121">
        <f t="shared" si="4"/>
        <v>-2.0499999999999998</v>
      </c>
      <c r="P121">
        <f t="shared" si="5"/>
        <v>-2.15</v>
      </c>
      <c r="Q121">
        <f t="shared" si="6"/>
        <v>-3.25</v>
      </c>
      <c r="R121">
        <f t="shared" si="7"/>
        <v>-5.85</v>
      </c>
    </row>
    <row r="122" spans="1:18">
      <c r="A122" s="28" t="s">
        <v>60</v>
      </c>
      <c r="B122" t="s">
        <v>61</v>
      </c>
      <c r="C122" t="s">
        <v>62</v>
      </c>
      <c r="D122" t="s">
        <v>63</v>
      </c>
      <c r="E122">
        <v>20200428</v>
      </c>
      <c r="F122" t="s">
        <v>31</v>
      </c>
      <c r="G122">
        <v>28</v>
      </c>
      <c r="H122">
        <v>-2.9</v>
      </c>
      <c r="I122">
        <v>-1.6</v>
      </c>
      <c r="J122">
        <v>-4.3</v>
      </c>
      <c r="N122">
        <v>-2.9</v>
      </c>
      <c r="O122">
        <f t="shared" si="4"/>
        <v>-2.9499999999999997</v>
      </c>
      <c r="P122">
        <f t="shared" si="5"/>
        <v>-3.05</v>
      </c>
      <c r="Q122">
        <f t="shared" si="6"/>
        <v>-4.1500000000000004</v>
      </c>
      <c r="R122">
        <f t="shared" si="7"/>
        <v>-6.75</v>
      </c>
    </row>
    <row r="123" spans="1:18">
      <c r="A123" s="28" t="s">
        <v>60</v>
      </c>
      <c r="B123" t="s">
        <v>61</v>
      </c>
      <c r="C123" t="s">
        <v>62</v>
      </c>
      <c r="D123" t="s">
        <v>63</v>
      </c>
      <c r="E123">
        <v>20200429</v>
      </c>
      <c r="F123" t="s">
        <v>31</v>
      </c>
      <c r="G123">
        <v>29</v>
      </c>
      <c r="H123">
        <v>-5.4</v>
      </c>
      <c r="I123">
        <v>-3</v>
      </c>
      <c r="J123">
        <v>-9999</v>
      </c>
      <c r="N123">
        <v>-5.4</v>
      </c>
      <c r="O123">
        <f t="shared" si="4"/>
        <v>-5.45</v>
      </c>
      <c r="P123">
        <f t="shared" si="5"/>
        <v>-5.55</v>
      </c>
      <c r="Q123">
        <f t="shared" si="6"/>
        <v>-6.65</v>
      </c>
      <c r="R123">
        <f t="shared" si="7"/>
        <v>-9.25</v>
      </c>
    </row>
    <row r="124" spans="1:18">
      <c r="A124" s="28" t="s">
        <v>60</v>
      </c>
      <c r="B124" t="s">
        <v>61</v>
      </c>
      <c r="C124" t="s">
        <v>62</v>
      </c>
      <c r="D124" t="s">
        <v>63</v>
      </c>
      <c r="E124">
        <v>20200430</v>
      </c>
      <c r="F124" t="s">
        <v>31</v>
      </c>
      <c r="G124">
        <v>30</v>
      </c>
      <c r="H124">
        <v>-5.0999999999999996</v>
      </c>
      <c r="I124">
        <v>-2.9</v>
      </c>
      <c r="J124">
        <v>-8</v>
      </c>
      <c r="N124">
        <v>-5.0999999999999996</v>
      </c>
      <c r="O124">
        <f t="shared" si="4"/>
        <v>-5.1499999999999995</v>
      </c>
      <c r="P124">
        <f t="shared" si="5"/>
        <v>-5.2499999999999991</v>
      </c>
      <c r="Q124">
        <f t="shared" si="6"/>
        <v>-6.35</v>
      </c>
      <c r="R124">
        <f t="shared" si="7"/>
        <v>-8.9499999999999993</v>
      </c>
    </row>
    <row r="125" spans="1:18">
      <c r="A125" s="28" t="s">
        <v>60</v>
      </c>
      <c r="B125" t="s">
        <v>61</v>
      </c>
      <c r="C125" t="s">
        <v>62</v>
      </c>
      <c r="D125" t="s">
        <v>63</v>
      </c>
      <c r="E125">
        <v>20200501</v>
      </c>
      <c r="F125" t="s">
        <v>32</v>
      </c>
      <c r="G125">
        <v>1</v>
      </c>
      <c r="H125">
        <v>-5.4</v>
      </c>
      <c r="I125">
        <v>-3.3</v>
      </c>
      <c r="J125">
        <v>-8.6999999999999993</v>
      </c>
      <c r="N125">
        <v>-5.4</v>
      </c>
      <c r="O125">
        <f t="shared" si="4"/>
        <v>-5.45</v>
      </c>
      <c r="P125">
        <f t="shared" si="5"/>
        <v>-5.55</v>
      </c>
      <c r="Q125">
        <f t="shared" si="6"/>
        <v>-6.65</v>
      </c>
      <c r="R125">
        <f t="shared" si="7"/>
        <v>-9.25</v>
      </c>
    </row>
    <row r="126" spans="1:18">
      <c r="A126" s="28" t="s">
        <v>60</v>
      </c>
      <c r="B126" t="s">
        <v>61</v>
      </c>
      <c r="C126" t="s">
        <v>62</v>
      </c>
      <c r="D126" t="s">
        <v>63</v>
      </c>
      <c r="E126">
        <v>20200502</v>
      </c>
      <c r="F126" t="s">
        <v>32</v>
      </c>
      <c r="G126">
        <v>2</v>
      </c>
      <c r="H126">
        <v>-5.9</v>
      </c>
      <c r="I126">
        <v>-3</v>
      </c>
      <c r="J126">
        <v>-9999</v>
      </c>
      <c r="N126">
        <v>-5.9</v>
      </c>
      <c r="O126">
        <f t="shared" si="4"/>
        <v>-5.95</v>
      </c>
      <c r="P126">
        <f t="shared" si="5"/>
        <v>-6.05</v>
      </c>
      <c r="Q126">
        <f t="shared" si="6"/>
        <v>-7.15</v>
      </c>
      <c r="R126">
        <f t="shared" si="7"/>
        <v>-9.75</v>
      </c>
    </row>
    <row r="127" spans="1:18">
      <c r="A127" s="28" t="s">
        <v>60</v>
      </c>
      <c r="B127" t="s">
        <v>61</v>
      </c>
      <c r="C127" t="s">
        <v>62</v>
      </c>
      <c r="D127" t="s">
        <v>63</v>
      </c>
      <c r="E127">
        <v>20200503</v>
      </c>
      <c r="F127" t="s">
        <v>32</v>
      </c>
      <c r="G127">
        <v>3</v>
      </c>
      <c r="H127">
        <v>-8.8000000000000007</v>
      </c>
      <c r="I127">
        <v>-4.4000000000000004</v>
      </c>
      <c r="J127">
        <v>-11.2</v>
      </c>
      <c r="N127">
        <v>-8.8000000000000007</v>
      </c>
      <c r="O127">
        <f t="shared" si="4"/>
        <v>-8.8500000000000014</v>
      </c>
      <c r="P127">
        <f t="shared" si="5"/>
        <v>-8.9500000000000011</v>
      </c>
      <c r="Q127">
        <f t="shared" si="6"/>
        <v>-10.050000000000001</v>
      </c>
      <c r="R127">
        <f t="shared" si="7"/>
        <v>-12.65</v>
      </c>
    </row>
    <row r="128" spans="1:18">
      <c r="A128" s="28" t="s">
        <v>60</v>
      </c>
      <c r="B128" t="s">
        <v>61</v>
      </c>
      <c r="C128" t="s">
        <v>62</v>
      </c>
      <c r="D128" t="s">
        <v>63</v>
      </c>
      <c r="E128">
        <v>20200504</v>
      </c>
      <c r="F128" t="s">
        <v>32</v>
      </c>
      <c r="G128">
        <v>4</v>
      </c>
      <c r="H128">
        <v>-4.3</v>
      </c>
      <c r="I128">
        <v>-1.6</v>
      </c>
      <c r="J128">
        <v>-8.6999999999999993</v>
      </c>
      <c r="N128">
        <v>-4.3</v>
      </c>
      <c r="O128">
        <f t="shared" si="4"/>
        <v>-4.3499999999999996</v>
      </c>
      <c r="P128">
        <f t="shared" si="5"/>
        <v>-4.4499999999999993</v>
      </c>
      <c r="Q128">
        <f t="shared" si="6"/>
        <v>-5.5499999999999989</v>
      </c>
      <c r="R128">
        <f t="shared" si="7"/>
        <v>-8.1499999999999986</v>
      </c>
    </row>
    <row r="129" spans="1:18">
      <c r="A129" s="28" t="s">
        <v>60</v>
      </c>
      <c r="B129" t="s">
        <v>61</v>
      </c>
      <c r="C129" t="s">
        <v>62</v>
      </c>
      <c r="D129" t="s">
        <v>63</v>
      </c>
      <c r="E129">
        <v>20200505</v>
      </c>
      <c r="F129" t="s">
        <v>32</v>
      </c>
      <c r="G129">
        <v>5</v>
      </c>
      <c r="H129">
        <v>-3.3</v>
      </c>
      <c r="I129">
        <v>-0.9</v>
      </c>
      <c r="J129">
        <v>-9999</v>
      </c>
      <c r="N129">
        <v>-3.3</v>
      </c>
      <c r="O129">
        <f t="shared" si="4"/>
        <v>-3.3499999999999996</v>
      </c>
      <c r="P129">
        <f t="shared" si="5"/>
        <v>-3.4499999999999997</v>
      </c>
      <c r="Q129">
        <f t="shared" si="6"/>
        <v>-4.55</v>
      </c>
      <c r="R129">
        <f t="shared" si="7"/>
        <v>-7.15</v>
      </c>
    </row>
    <row r="130" spans="1:18">
      <c r="A130" s="28" t="s">
        <v>60</v>
      </c>
      <c r="B130" t="s">
        <v>61</v>
      </c>
      <c r="C130" t="s">
        <v>62</v>
      </c>
      <c r="D130" t="s">
        <v>63</v>
      </c>
      <c r="E130">
        <v>20200506</v>
      </c>
      <c r="F130" t="s">
        <v>32</v>
      </c>
      <c r="G130">
        <v>6</v>
      </c>
      <c r="H130">
        <v>-8.6</v>
      </c>
      <c r="I130">
        <v>-3.3</v>
      </c>
      <c r="J130">
        <v>-10.6</v>
      </c>
      <c r="N130">
        <v>-8.6</v>
      </c>
      <c r="O130">
        <f t="shared" si="4"/>
        <v>-8.65</v>
      </c>
      <c r="P130">
        <f t="shared" si="5"/>
        <v>-8.75</v>
      </c>
      <c r="Q130">
        <f t="shared" si="6"/>
        <v>-9.85</v>
      </c>
      <c r="R130">
        <f t="shared" si="7"/>
        <v>-12.45</v>
      </c>
    </row>
    <row r="131" spans="1:18">
      <c r="A131" s="28" t="s">
        <v>60</v>
      </c>
      <c r="B131" t="s">
        <v>61</v>
      </c>
      <c r="C131" t="s">
        <v>62</v>
      </c>
      <c r="D131" t="s">
        <v>63</v>
      </c>
      <c r="E131">
        <v>20200507</v>
      </c>
      <c r="F131" t="s">
        <v>32</v>
      </c>
      <c r="G131">
        <v>7</v>
      </c>
      <c r="H131">
        <v>-3.3</v>
      </c>
      <c r="I131">
        <v>-9999</v>
      </c>
      <c r="J131">
        <v>-9.5</v>
      </c>
      <c r="N131">
        <v>-3.3</v>
      </c>
      <c r="O131">
        <f t="shared" si="4"/>
        <v>-3.3499999999999996</v>
      </c>
      <c r="P131">
        <f t="shared" si="5"/>
        <v>-3.4499999999999997</v>
      </c>
      <c r="Q131">
        <f t="shared" si="6"/>
        <v>-4.55</v>
      </c>
      <c r="R131">
        <f t="shared" si="7"/>
        <v>-7.15</v>
      </c>
    </row>
    <row r="132" spans="1:18">
      <c r="A132" s="28" t="s">
        <v>60</v>
      </c>
      <c r="B132" t="s">
        <v>61</v>
      </c>
      <c r="C132" t="s">
        <v>62</v>
      </c>
      <c r="D132" t="s">
        <v>63</v>
      </c>
      <c r="E132">
        <v>20200508</v>
      </c>
      <c r="F132" t="s">
        <v>32</v>
      </c>
      <c r="G132">
        <v>8</v>
      </c>
      <c r="H132">
        <v>2.1</v>
      </c>
      <c r="I132">
        <v>-9999</v>
      </c>
      <c r="J132">
        <v>-1.1000000000000001</v>
      </c>
      <c r="N132">
        <v>2.1</v>
      </c>
      <c r="O132">
        <f t="shared" si="4"/>
        <v>2.0500000000000003</v>
      </c>
      <c r="P132">
        <f t="shared" si="5"/>
        <v>1.9500000000000002</v>
      </c>
      <c r="Q132">
        <f t="shared" si="6"/>
        <v>0.85000000000000009</v>
      </c>
      <c r="R132">
        <f t="shared" si="7"/>
        <v>-1.75</v>
      </c>
    </row>
    <row r="133" spans="1:18">
      <c r="A133" s="28" t="s">
        <v>60</v>
      </c>
      <c r="B133" t="s">
        <v>61</v>
      </c>
      <c r="C133" t="s">
        <v>62</v>
      </c>
      <c r="D133" t="s">
        <v>63</v>
      </c>
      <c r="E133">
        <v>20200509</v>
      </c>
      <c r="F133" t="s">
        <v>32</v>
      </c>
      <c r="G133">
        <v>9</v>
      </c>
      <c r="H133">
        <v>1.6</v>
      </c>
      <c r="I133">
        <v>4.3</v>
      </c>
      <c r="J133">
        <v>0</v>
      </c>
      <c r="N133">
        <v>1.6</v>
      </c>
      <c r="O133">
        <f t="shared" ref="O133:O196" si="8">N133-$L$5*10</f>
        <v>1.55</v>
      </c>
      <c r="P133">
        <f t="shared" ref="P133:P196" si="9">O133-$L$5*20</f>
        <v>1.45</v>
      </c>
      <c r="Q133">
        <f t="shared" ref="Q133:Q196" si="10">P133-$L$5*220</f>
        <v>0.34999999999999987</v>
      </c>
      <c r="R133">
        <f t="shared" ref="R133:R196" si="11">Q133-$L$5*520</f>
        <v>-2.25</v>
      </c>
    </row>
    <row r="134" spans="1:18">
      <c r="A134" s="28" t="s">
        <v>60</v>
      </c>
      <c r="B134" t="s">
        <v>61</v>
      </c>
      <c r="C134" t="s">
        <v>62</v>
      </c>
      <c r="D134" t="s">
        <v>63</v>
      </c>
      <c r="E134">
        <v>20200510</v>
      </c>
      <c r="F134" t="s">
        <v>32</v>
      </c>
      <c r="G134">
        <v>10</v>
      </c>
      <c r="H134">
        <v>-0.4</v>
      </c>
      <c r="I134">
        <v>2.1</v>
      </c>
      <c r="J134">
        <v>-9999</v>
      </c>
      <c r="N134">
        <v>-0.4</v>
      </c>
      <c r="O134">
        <f t="shared" si="8"/>
        <v>-0.45</v>
      </c>
      <c r="P134">
        <f t="shared" si="9"/>
        <v>-0.55000000000000004</v>
      </c>
      <c r="Q134">
        <f t="shared" si="10"/>
        <v>-1.6500000000000001</v>
      </c>
      <c r="R134">
        <f t="shared" si="11"/>
        <v>-4.25</v>
      </c>
    </row>
    <row r="135" spans="1:18">
      <c r="A135" s="28" t="s">
        <v>60</v>
      </c>
      <c r="B135" t="s">
        <v>61</v>
      </c>
      <c r="C135" t="s">
        <v>62</v>
      </c>
      <c r="D135" t="s">
        <v>63</v>
      </c>
      <c r="E135">
        <v>20200511</v>
      </c>
      <c r="F135" t="s">
        <v>32</v>
      </c>
      <c r="G135">
        <v>11</v>
      </c>
      <c r="H135">
        <v>-1.8</v>
      </c>
      <c r="I135">
        <v>-0.4</v>
      </c>
      <c r="J135">
        <v>-2.9</v>
      </c>
      <c r="N135">
        <v>-1.8</v>
      </c>
      <c r="O135">
        <f t="shared" si="8"/>
        <v>-1.85</v>
      </c>
      <c r="P135">
        <f t="shared" si="9"/>
        <v>-1.9500000000000002</v>
      </c>
      <c r="Q135">
        <f t="shared" si="10"/>
        <v>-3.0500000000000003</v>
      </c>
      <c r="R135">
        <f t="shared" si="11"/>
        <v>-5.65</v>
      </c>
    </row>
    <row r="136" spans="1:18">
      <c r="A136" s="28" t="s">
        <v>60</v>
      </c>
      <c r="B136" t="s">
        <v>61</v>
      </c>
      <c r="C136" t="s">
        <v>62</v>
      </c>
      <c r="D136" t="s">
        <v>63</v>
      </c>
      <c r="E136">
        <v>20200512</v>
      </c>
      <c r="F136" t="s">
        <v>32</v>
      </c>
      <c r="G136">
        <v>12</v>
      </c>
      <c r="H136">
        <v>-3.2</v>
      </c>
      <c r="I136">
        <v>-1</v>
      </c>
      <c r="J136">
        <v>-7.5</v>
      </c>
      <c r="N136">
        <v>-3.2</v>
      </c>
      <c r="O136">
        <f t="shared" si="8"/>
        <v>-3.25</v>
      </c>
      <c r="P136">
        <f t="shared" si="9"/>
        <v>-3.35</v>
      </c>
      <c r="Q136">
        <f t="shared" si="10"/>
        <v>-4.45</v>
      </c>
      <c r="R136">
        <f t="shared" si="11"/>
        <v>-7.0500000000000007</v>
      </c>
    </row>
    <row r="137" spans="1:18">
      <c r="A137" s="28" t="s">
        <v>60</v>
      </c>
      <c r="B137" t="s">
        <v>61</v>
      </c>
      <c r="C137" t="s">
        <v>62</v>
      </c>
      <c r="D137" t="s">
        <v>63</v>
      </c>
      <c r="E137">
        <v>20200513</v>
      </c>
      <c r="F137" t="s">
        <v>32</v>
      </c>
      <c r="G137">
        <v>13</v>
      </c>
      <c r="H137">
        <v>-1.6</v>
      </c>
      <c r="I137">
        <v>-0.6</v>
      </c>
      <c r="J137">
        <v>-2.7</v>
      </c>
      <c r="N137">
        <v>-1.6</v>
      </c>
      <c r="O137">
        <f t="shared" si="8"/>
        <v>-1.6500000000000001</v>
      </c>
      <c r="P137">
        <f t="shared" si="9"/>
        <v>-1.7500000000000002</v>
      </c>
      <c r="Q137">
        <f t="shared" si="10"/>
        <v>-2.8500000000000005</v>
      </c>
      <c r="R137">
        <f t="shared" si="11"/>
        <v>-5.4500000000000011</v>
      </c>
    </row>
    <row r="138" spans="1:18">
      <c r="A138" s="28" t="s">
        <v>60</v>
      </c>
      <c r="B138" t="s">
        <v>61</v>
      </c>
      <c r="C138" t="s">
        <v>62</v>
      </c>
      <c r="D138" t="s">
        <v>63</v>
      </c>
      <c r="E138">
        <v>20200514</v>
      </c>
      <c r="F138" t="s">
        <v>32</v>
      </c>
      <c r="G138">
        <v>14</v>
      </c>
      <c r="H138">
        <v>-0.7</v>
      </c>
      <c r="I138">
        <v>-9999</v>
      </c>
      <c r="J138">
        <v>-2.6</v>
      </c>
      <c r="N138">
        <v>-0.7</v>
      </c>
      <c r="O138">
        <f t="shared" si="8"/>
        <v>-0.75</v>
      </c>
      <c r="P138">
        <f t="shared" si="9"/>
        <v>-0.85</v>
      </c>
      <c r="Q138">
        <f t="shared" si="10"/>
        <v>-1.9500000000000002</v>
      </c>
      <c r="R138">
        <f t="shared" si="11"/>
        <v>-4.5500000000000007</v>
      </c>
    </row>
    <row r="139" spans="1:18">
      <c r="A139" s="28" t="s">
        <v>60</v>
      </c>
      <c r="B139" t="s">
        <v>61</v>
      </c>
      <c r="C139" t="s">
        <v>62</v>
      </c>
      <c r="D139" t="s">
        <v>63</v>
      </c>
      <c r="E139">
        <v>20200515</v>
      </c>
      <c r="F139" t="s">
        <v>32</v>
      </c>
      <c r="G139">
        <v>15</v>
      </c>
      <c r="H139">
        <v>-2.2000000000000002</v>
      </c>
      <c r="I139">
        <v>0.2</v>
      </c>
      <c r="J139">
        <v>-4.0999999999999996</v>
      </c>
      <c r="N139">
        <v>-2.2000000000000002</v>
      </c>
      <c r="O139">
        <f t="shared" si="8"/>
        <v>-2.25</v>
      </c>
      <c r="P139">
        <f t="shared" si="9"/>
        <v>-2.35</v>
      </c>
      <c r="Q139">
        <f t="shared" si="10"/>
        <v>-3.45</v>
      </c>
      <c r="R139">
        <f t="shared" si="11"/>
        <v>-6.0500000000000007</v>
      </c>
    </row>
    <row r="140" spans="1:18">
      <c r="A140" s="28" t="s">
        <v>60</v>
      </c>
      <c r="B140" t="s">
        <v>61</v>
      </c>
      <c r="C140" t="s">
        <v>62</v>
      </c>
      <c r="D140" t="s">
        <v>63</v>
      </c>
      <c r="E140">
        <v>20200516</v>
      </c>
      <c r="F140" t="s">
        <v>32</v>
      </c>
      <c r="G140">
        <v>16</v>
      </c>
      <c r="H140">
        <v>-1.3</v>
      </c>
      <c r="I140">
        <v>0</v>
      </c>
      <c r="J140">
        <v>-4.3</v>
      </c>
      <c r="N140">
        <v>-1.3</v>
      </c>
      <c r="O140">
        <f t="shared" si="8"/>
        <v>-1.35</v>
      </c>
      <c r="P140">
        <f t="shared" si="9"/>
        <v>-1.4500000000000002</v>
      </c>
      <c r="Q140">
        <f t="shared" si="10"/>
        <v>-2.5500000000000003</v>
      </c>
      <c r="R140">
        <f t="shared" si="11"/>
        <v>-5.15</v>
      </c>
    </row>
    <row r="141" spans="1:18">
      <c r="A141" s="28" t="s">
        <v>60</v>
      </c>
      <c r="B141" t="s">
        <v>61</v>
      </c>
      <c r="C141" t="s">
        <v>62</v>
      </c>
      <c r="D141" t="s">
        <v>63</v>
      </c>
      <c r="E141">
        <v>20200517</v>
      </c>
      <c r="F141" t="s">
        <v>32</v>
      </c>
      <c r="G141">
        <v>17</v>
      </c>
      <c r="H141">
        <v>-0.6</v>
      </c>
      <c r="I141">
        <v>1.4</v>
      </c>
      <c r="J141">
        <v>-1.9</v>
      </c>
      <c r="N141">
        <v>-0.6</v>
      </c>
      <c r="O141">
        <f t="shared" si="8"/>
        <v>-0.65</v>
      </c>
      <c r="P141">
        <f t="shared" si="9"/>
        <v>-0.75</v>
      </c>
      <c r="Q141">
        <f t="shared" si="10"/>
        <v>-1.85</v>
      </c>
      <c r="R141">
        <f t="shared" si="11"/>
        <v>-4.45</v>
      </c>
    </row>
    <row r="142" spans="1:18">
      <c r="A142" s="28" t="s">
        <v>60</v>
      </c>
      <c r="B142" t="s">
        <v>61</v>
      </c>
      <c r="C142" t="s">
        <v>62</v>
      </c>
      <c r="D142" t="s">
        <v>63</v>
      </c>
      <c r="E142">
        <v>20200518</v>
      </c>
      <c r="F142" t="s">
        <v>32</v>
      </c>
      <c r="G142">
        <v>18</v>
      </c>
      <c r="H142">
        <v>0.7</v>
      </c>
      <c r="I142">
        <v>2.8</v>
      </c>
      <c r="J142">
        <v>-1.9</v>
      </c>
      <c r="N142">
        <v>0.7</v>
      </c>
      <c r="O142">
        <f t="shared" si="8"/>
        <v>0.64999999999999991</v>
      </c>
      <c r="P142">
        <f t="shared" si="9"/>
        <v>0.54999999999999993</v>
      </c>
      <c r="Q142">
        <f t="shared" si="10"/>
        <v>-0.55000000000000016</v>
      </c>
      <c r="R142">
        <f t="shared" si="11"/>
        <v>-3.1500000000000004</v>
      </c>
    </row>
    <row r="143" spans="1:18">
      <c r="A143" s="28" t="s">
        <v>60</v>
      </c>
      <c r="B143" t="s">
        <v>61</v>
      </c>
      <c r="C143" t="s">
        <v>62</v>
      </c>
      <c r="D143" t="s">
        <v>63</v>
      </c>
      <c r="E143">
        <v>20200519</v>
      </c>
      <c r="F143" t="s">
        <v>32</v>
      </c>
      <c r="G143">
        <v>19</v>
      </c>
      <c r="H143">
        <v>-0.4</v>
      </c>
      <c r="I143">
        <v>1.2</v>
      </c>
      <c r="J143">
        <v>-1.4</v>
      </c>
      <c r="N143">
        <v>-0.4</v>
      </c>
      <c r="O143">
        <f t="shared" si="8"/>
        <v>-0.45</v>
      </c>
      <c r="P143">
        <f t="shared" si="9"/>
        <v>-0.55000000000000004</v>
      </c>
      <c r="Q143">
        <f t="shared" si="10"/>
        <v>-1.6500000000000001</v>
      </c>
      <c r="R143">
        <f t="shared" si="11"/>
        <v>-4.25</v>
      </c>
    </row>
    <row r="144" spans="1:18">
      <c r="A144" s="28" t="s">
        <v>60</v>
      </c>
      <c r="B144" t="s">
        <v>61</v>
      </c>
      <c r="C144" t="s">
        <v>62</v>
      </c>
      <c r="D144" t="s">
        <v>63</v>
      </c>
      <c r="E144">
        <v>20200520</v>
      </c>
      <c r="F144" t="s">
        <v>32</v>
      </c>
      <c r="G144">
        <v>20</v>
      </c>
      <c r="H144">
        <v>-1.8</v>
      </c>
      <c r="I144">
        <v>-0.7</v>
      </c>
      <c r="J144">
        <v>-9999</v>
      </c>
      <c r="N144">
        <v>-1.8</v>
      </c>
      <c r="O144">
        <f t="shared" si="8"/>
        <v>-1.85</v>
      </c>
      <c r="P144">
        <f t="shared" si="9"/>
        <v>-1.9500000000000002</v>
      </c>
      <c r="Q144">
        <f t="shared" si="10"/>
        <v>-3.0500000000000003</v>
      </c>
      <c r="R144">
        <f t="shared" si="11"/>
        <v>-5.65</v>
      </c>
    </row>
    <row r="145" spans="1:18">
      <c r="A145" s="28" t="s">
        <v>60</v>
      </c>
      <c r="B145" t="s">
        <v>61</v>
      </c>
      <c r="C145" t="s">
        <v>62</v>
      </c>
      <c r="D145" t="s">
        <v>63</v>
      </c>
      <c r="E145">
        <v>20200521</v>
      </c>
      <c r="F145" t="s">
        <v>32</v>
      </c>
      <c r="G145">
        <v>21</v>
      </c>
      <c r="H145">
        <v>-2.4</v>
      </c>
      <c r="I145">
        <v>-1.5</v>
      </c>
      <c r="J145">
        <v>-3.8</v>
      </c>
      <c r="N145">
        <v>-2.4</v>
      </c>
      <c r="O145">
        <f t="shared" si="8"/>
        <v>-2.4499999999999997</v>
      </c>
      <c r="P145">
        <f t="shared" si="9"/>
        <v>-2.5499999999999998</v>
      </c>
      <c r="Q145">
        <f t="shared" si="10"/>
        <v>-3.65</v>
      </c>
      <c r="R145">
        <f t="shared" si="11"/>
        <v>-6.25</v>
      </c>
    </row>
    <row r="146" spans="1:18">
      <c r="A146" s="28" t="s">
        <v>60</v>
      </c>
      <c r="B146" t="s">
        <v>61</v>
      </c>
      <c r="C146" t="s">
        <v>62</v>
      </c>
      <c r="D146" t="s">
        <v>63</v>
      </c>
      <c r="E146">
        <v>20200522</v>
      </c>
      <c r="F146" t="s">
        <v>32</v>
      </c>
      <c r="G146">
        <v>22</v>
      </c>
      <c r="H146">
        <v>-1.1000000000000001</v>
      </c>
      <c r="I146">
        <v>0</v>
      </c>
      <c r="J146">
        <v>-2.8</v>
      </c>
      <c r="N146">
        <v>-1.1000000000000001</v>
      </c>
      <c r="O146">
        <f t="shared" si="8"/>
        <v>-1.1500000000000001</v>
      </c>
      <c r="P146">
        <f t="shared" si="9"/>
        <v>-1.2500000000000002</v>
      </c>
      <c r="Q146">
        <f t="shared" si="10"/>
        <v>-2.3500000000000005</v>
      </c>
      <c r="R146">
        <f t="shared" si="11"/>
        <v>-4.9500000000000011</v>
      </c>
    </row>
    <row r="147" spans="1:18">
      <c r="A147" s="28" t="s">
        <v>60</v>
      </c>
      <c r="B147" t="s">
        <v>61</v>
      </c>
      <c r="C147" t="s">
        <v>62</v>
      </c>
      <c r="D147" t="s">
        <v>63</v>
      </c>
      <c r="E147">
        <v>20200523</v>
      </c>
      <c r="F147" t="s">
        <v>32</v>
      </c>
      <c r="G147">
        <v>23</v>
      </c>
      <c r="H147">
        <v>0.2</v>
      </c>
      <c r="I147">
        <v>3.8</v>
      </c>
      <c r="J147">
        <v>-9999</v>
      </c>
      <c r="N147">
        <v>0.2</v>
      </c>
      <c r="O147">
        <f t="shared" si="8"/>
        <v>0.15000000000000002</v>
      </c>
      <c r="P147">
        <f t="shared" si="9"/>
        <v>5.0000000000000017E-2</v>
      </c>
      <c r="Q147">
        <f t="shared" si="10"/>
        <v>-1.05</v>
      </c>
      <c r="R147">
        <f t="shared" si="11"/>
        <v>-3.6500000000000004</v>
      </c>
    </row>
    <row r="148" spans="1:18">
      <c r="A148" s="28" t="s">
        <v>60</v>
      </c>
      <c r="B148" t="s">
        <v>61</v>
      </c>
      <c r="C148" t="s">
        <v>62</v>
      </c>
      <c r="D148" t="s">
        <v>63</v>
      </c>
      <c r="E148">
        <v>20200524</v>
      </c>
      <c r="F148" t="s">
        <v>32</v>
      </c>
      <c r="G148">
        <v>24</v>
      </c>
      <c r="H148">
        <v>-7.2</v>
      </c>
      <c r="I148">
        <v>-0.1</v>
      </c>
      <c r="J148">
        <v>-11.2</v>
      </c>
      <c r="N148">
        <v>-7.2</v>
      </c>
      <c r="O148">
        <f t="shared" si="8"/>
        <v>-7.25</v>
      </c>
      <c r="P148">
        <f t="shared" si="9"/>
        <v>-7.35</v>
      </c>
      <c r="Q148">
        <f t="shared" si="10"/>
        <v>-8.4499999999999993</v>
      </c>
      <c r="R148">
        <f t="shared" si="11"/>
        <v>-11.049999999999999</v>
      </c>
    </row>
    <row r="149" spans="1:18">
      <c r="A149" s="28" t="s">
        <v>60</v>
      </c>
      <c r="B149" t="s">
        <v>61</v>
      </c>
      <c r="C149" t="s">
        <v>62</v>
      </c>
      <c r="D149" t="s">
        <v>63</v>
      </c>
      <c r="E149">
        <v>20200525</v>
      </c>
      <c r="F149" t="s">
        <v>32</v>
      </c>
      <c r="G149">
        <v>25</v>
      </c>
      <c r="H149">
        <v>-4.9000000000000004</v>
      </c>
      <c r="I149">
        <v>-3.3</v>
      </c>
      <c r="J149">
        <v>-6.8</v>
      </c>
      <c r="N149">
        <v>-4.9000000000000004</v>
      </c>
      <c r="O149">
        <f t="shared" si="8"/>
        <v>-4.95</v>
      </c>
      <c r="P149">
        <f t="shared" si="9"/>
        <v>-5.05</v>
      </c>
      <c r="Q149">
        <f t="shared" si="10"/>
        <v>-6.15</v>
      </c>
      <c r="R149">
        <f t="shared" si="11"/>
        <v>-8.75</v>
      </c>
    </row>
    <row r="150" spans="1:18">
      <c r="A150" s="28" t="s">
        <v>60</v>
      </c>
      <c r="B150" t="s">
        <v>61</v>
      </c>
      <c r="C150" t="s">
        <v>62</v>
      </c>
      <c r="D150" t="s">
        <v>63</v>
      </c>
      <c r="E150">
        <v>20200526</v>
      </c>
      <c r="F150" t="s">
        <v>32</v>
      </c>
      <c r="G150">
        <v>26</v>
      </c>
      <c r="H150">
        <v>-6.1</v>
      </c>
      <c r="I150">
        <v>-4.7</v>
      </c>
      <c r="J150">
        <v>-7.1</v>
      </c>
      <c r="N150">
        <v>-6.1</v>
      </c>
      <c r="O150">
        <f t="shared" si="8"/>
        <v>-6.1499999999999995</v>
      </c>
      <c r="P150">
        <f t="shared" si="9"/>
        <v>-6.2499999999999991</v>
      </c>
      <c r="Q150">
        <f t="shared" si="10"/>
        <v>-7.35</v>
      </c>
      <c r="R150">
        <f t="shared" si="11"/>
        <v>-9.9499999999999993</v>
      </c>
    </row>
    <row r="151" spans="1:18">
      <c r="A151" s="28" t="s">
        <v>60</v>
      </c>
      <c r="B151" t="s">
        <v>61</v>
      </c>
      <c r="C151" t="s">
        <v>62</v>
      </c>
      <c r="D151" t="s">
        <v>63</v>
      </c>
      <c r="E151">
        <v>20200527</v>
      </c>
      <c r="F151" t="s">
        <v>32</v>
      </c>
      <c r="G151">
        <v>27</v>
      </c>
      <c r="H151">
        <v>-6.4</v>
      </c>
      <c r="I151">
        <v>-3.2</v>
      </c>
      <c r="J151">
        <v>-8.6</v>
      </c>
      <c r="N151">
        <v>-6.4</v>
      </c>
      <c r="O151">
        <f t="shared" si="8"/>
        <v>-6.45</v>
      </c>
      <c r="P151">
        <f t="shared" si="9"/>
        <v>-6.55</v>
      </c>
      <c r="Q151">
        <f t="shared" si="10"/>
        <v>-7.65</v>
      </c>
      <c r="R151">
        <f t="shared" si="11"/>
        <v>-10.25</v>
      </c>
    </row>
    <row r="152" spans="1:18">
      <c r="A152" s="28" t="s">
        <v>60</v>
      </c>
      <c r="B152" t="s">
        <v>61</v>
      </c>
      <c r="C152" t="s">
        <v>62</v>
      </c>
      <c r="D152" t="s">
        <v>63</v>
      </c>
      <c r="E152">
        <v>20200528</v>
      </c>
      <c r="F152" t="s">
        <v>32</v>
      </c>
      <c r="G152">
        <v>28</v>
      </c>
      <c r="H152">
        <v>-5.8</v>
      </c>
      <c r="I152">
        <v>-3.6</v>
      </c>
      <c r="J152">
        <v>-7.2</v>
      </c>
      <c r="N152">
        <v>-5.8</v>
      </c>
      <c r="O152">
        <f t="shared" si="8"/>
        <v>-5.85</v>
      </c>
      <c r="P152">
        <f t="shared" si="9"/>
        <v>-5.9499999999999993</v>
      </c>
      <c r="Q152">
        <f t="shared" si="10"/>
        <v>-7.0499999999999989</v>
      </c>
      <c r="R152">
        <f t="shared" si="11"/>
        <v>-9.6499999999999986</v>
      </c>
    </row>
    <row r="153" spans="1:18">
      <c r="A153" s="28" t="s">
        <v>60</v>
      </c>
      <c r="B153" t="s">
        <v>61</v>
      </c>
      <c r="C153" t="s">
        <v>62</v>
      </c>
      <c r="D153" t="s">
        <v>63</v>
      </c>
      <c r="E153">
        <v>20200529</v>
      </c>
      <c r="F153" t="s">
        <v>32</v>
      </c>
      <c r="G153">
        <v>29</v>
      </c>
      <c r="H153">
        <v>-6.1</v>
      </c>
      <c r="I153">
        <v>-4</v>
      </c>
      <c r="J153">
        <v>-8.3000000000000007</v>
      </c>
      <c r="N153">
        <v>-6.1</v>
      </c>
      <c r="O153">
        <f t="shared" si="8"/>
        <v>-6.1499999999999995</v>
      </c>
      <c r="P153">
        <f t="shared" si="9"/>
        <v>-6.2499999999999991</v>
      </c>
      <c r="Q153">
        <f t="shared" si="10"/>
        <v>-7.35</v>
      </c>
      <c r="R153">
        <f t="shared" si="11"/>
        <v>-9.9499999999999993</v>
      </c>
    </row>
    <row r="154" spans="1:18">
      <c r="A154" s="28" t="s">
        <v>60</v>
      </c>
      <c r="B154" t="s">
        <v>61</v>
      </c>
      <c r="C154" t="s">
        <v>62</v>
      </c>
      <c r="D154" t="s">
        <v>63</v>
      </c>
      <c r="E154">
        <v>20200530</v>
      </c>
      <c r="F154" t="s">
        <v>32</v>
      </c>
      <c r="G154">
        <v>30</v>
      </c>
      <c r="H154">
        <v>-5</v>
      </c>
      <c r="I154">
        <v>-3.8</v>
      </c>
      <c r="J154">
        <v>-6.6</v>
      </c>
      <c r="N154">
        <v>-5</v>
      </c>
      <c r="O154">
        <f t="shared" si="8"/>
        <v>-5.05</v>
      </c>
      <c r="P154">
        <f t="shared" si="9"/>
        <v>-5.1499999999999995</v>
      </c>
      <c r="Q154">
        <f t="shared" si="10"/>
        <v>-6.25</v>
      </c>
      <c r="R154">
        <f t="shared" si="11"/>
        <v>-8.85</v>
      </c>
    </row>
    <row r="155" spans="1:18">
      <c r="A155" s="28" t="s">
        <v>60</v>
      </c>
      <c r="B155" t="s">
        <v>61</v>
      </c>
      <c r="C155" t="s">
        <v>62</v>
      </c>
      <c r="D155" t="s">
        <v>63</v>
      </c>
      <c r="E155">
        <v>20200531</v>
      </c>
      <c r="F155" t="s">
        <v>32</v>
      </c>
      <c r="G155">
        <v>31</v>
      </c>
      <c r="H155">
        <v>-4.5999999999999996</v>
      </c>
      <c r="I155">
        <v>-9999</v>
      </c>
      <c r="J155">
        <v>-7.3</v>
      </c>
      <c r="N155">
        <v>-4.5999999999999996</v>
      </c>
      <c r="O155">
        <f t="shared" si="8"/>
        <v>-4.6499999999999995</v>
      </c>
      <c r="P155">
        <f t="shared" si="9"/>
        <v>-4.7499999999999991</v>
      </c>
      <c r="Q155">
        <f t="shared" si="10"/>
        <v>-5.85</v>
      </c>
      <c r="R155">
        <f t="shared" si="11"/>
        <v>-8.4499999999999993</v>
      </c>
    </row>
    <row r="156" spans="1:18">
      <c r="A156" s="28" t="s">
        <v>60</v>
      </c>
      <c r="B156" t="s">
        <v>61</v>
      </c>
      <c r="C156" t="s">
        <v>62</v>
      </c>
      <c r="D156" t="s">
        <v>63</v>
      </c>
      <c r="E156">
        <v>20200601</v>
      </c>
      <c r="F156" t="s">
        <v>64</v>
      </c>
      <c r="G156">
        <v>1</v>
      </c>
      <c r="H156">
        <v>-1.8</v>
      </c>
      <c r="I156">
        <v>0</v>
      </c>
      <c r="J156">
        <v>-4.2</v>
      </c>
      <c r="N156">
        <v>-1.8</v>
      </c>
      <c r="O156">
        <f t="shared" si="8"/>
        <v>-1.85</v>
      </c>
      <c r="P156">
        <f t="shared" si="9"/>
        <v>-1.9500000000000002</v>
      </c>
      <c r="Q156">
        <f t="shared" si="10"/>
        <v>-3.0500000000000003</v>
      </c>
      <c r="R156">
        <f t="shared" si="11"/>
        <v>-5.65</v>
      </c>
    </row>
    <row r="157" spans="1:18">
      <c r="A157" s="28" t="s">
        <v>60</v>
      </c>
      <c r="B157" t="s">
        <v>61</v>
      </c>
      <c r="C157" t="s">
        <v>62</v>
      </c>
      <c r="D157" t="s">
        <v>63</v>
      </c>
      <c r="E157">
        <v>20200602</v>
      </c>
      <c r="F157" t="s">
        <v>64</v>
      </c>
      <c r="G157">
        <v>2</v>
      </c>
      <c r="H157">
        <v>-2</v>
      </c>
      <c r="I157">
        <v>-0.5</v>
      </c>
      <c r="J157">
        <v>-4</v>
      </c>
      <c r="N157">
        <v>-2</v>
      </c>
      <c r="O157">
        <f t="shared" si="8"/>
        <v>-2.0499999999999998</v>
      </c>
      <c r="P157">
        <f t="shared" si="9"/>
        <v>-2.15</v>
      </c>
      <c r="Q157">
        <f t="shared" si="10"/>
        <v>-3.25</v>
      </c>
      <c r="R157">
        <f t="shared" si="11"/>
        <v>-5.85</v>
      </c>
    </row>
    <row r="158" spans="1:18">
      <c r="A158" s="28" t="s">
        <v>60</v>
      </c>
      <c r="B158" t="s">
        <v>61</v>
      </c>
      <c r="C158" t="s">
        <v>62</v>
      </c>
      <c r="D158" t="s">
        <v>63</v>
      </c>
      <c r="E158">
        <v>20200603</v>
      </c>
      <c r="F158" t="s">
        <v>64</v>
      </c>
      <c r="G158">
        <v>3</v>
      </c>
      <c r="H158">
        <v>-1.1000000000000001</v>
      </c>
      <c r="I158">
        <v>2</v>
      </c>
      <c r="J158">
        <v>-3.4</v>
      </c>
      <c r="N158">
        <v>-1.1000000000000001</v>
      </c>
      <c r="O158">
        <f t="shared" si="8"/>
        <v>-1.1500000000000001</v>
      </c>
      <c r="P158">
        <f t="shared" si="9"/>
        <v>-1.2500000000000002</v>
      </c>
      <c r="Q158">
        <f t="shared" si="10"/>
        <v>-2.3500000000000005</v>
      </c>
      <c r="R158">
        <f t="shared" si="11"/>
        <v>-4.9500000000000011</v>
      </c>
    </row>
    <row r="159" spans="1:18">
      <c r="A159" s="28" t="s">
        <v>60</v>
      </c>
      <c r="B159" t="s">
        <v>61</v>
      </c>
      <c r="C159" t="s">
        <v>62</v>
      </c>
      <c r="D159" t="s">
        <v>63</v>
      </c>
      <c r="E159">
        <v>20200604</v>
      </c>
      <c r="F159" t="s">
        <v>64</v>
      </c>
      <c r="G159">
        <v>4</v>
      </c>
      <c r="H159">
        <v>-1.1000000000000001</v>
      </c>
      <c r="I159">
        <v>0.6</v>
      </c>
      <c r="J159">
        <v>-1.9</v>
      </c>
      <c r="N159">
        <v>-1.1000000000000001</v>
      </c>
      <c r="O159">
        <f t="shared" si="8"/>
        <v>-1.1500000000000001</v>
      </c>
      <c r="P159">
        <f t="shared" si="9"/>
        <v>-1.2500000000000002</v>
      </c>
      <c r="Q159">
        <f t="shared" si="10"/>
        <v>-2.3500000000000005</v>
      </c>
      <c r="R159">
        <f t="shared" si="11"/>
        <v>-4.9500000000000011</v>
      </c>
    </row>
    <row r="160" spans="1:18">
      <c r="A160" s="28" t="s">
        <v>60</v>
      </c>
      <c r="B160" t="s">
        <v>61</v>
      </c>
      <c r="C160" t="s">
        <v>62</v>
      </c>
      <c r="D160" t="s">
        <v>63</v>
      </c>
      <c r="E160">
        <v>20200605</v>
      </c>
      <c r="F160" t="s">
        <v>64</v>
      </c>
      <c r="G160">
        <v>5</v>
      </c>
      <c r="H160">
        <v>-1.9</v>
      </c>
      <c r="I160">
        <v>-0.2</v>
      </c>
      <c r="J160">
        <v>-4.3</v>
      </c>
      <c r="N160">
        <v>-1.9</v>
      </c>
      <c r="O160">
        <f t="shared" si="8"/>
        <v>-1.95</v>
      </c>
      <c r="P160">
        <f t="shared" si="9"/>
        <v>-2.0499999999999998</v>
      </c>
      <c r="Q160">
        <f t="shared" si="10"/>
        <v>-3.15</v>
      </c>
      <c r="R160">
        <f t="shared" si="11"/>
        <v>-5.75</v>
      </c>
    </row>
    <row r="161" spans="1:18">
      <c r="A161" s="28" t="s">
        <v>60</v>
      </c>
      <c r="B161" t="s">
        <v>61</v>
      </c>
      <c r="C161" t="s">
        <v>62</v>
      </c>
      <c r="D161" t="s">
        <v>63</v>
      </c>
      <c r="E161">
        <v>20200606</v>
      </c>
      <c r="F161" t="s">
        <v>64</v>
      </c>
      <c r="G161">
        <v>6</v>
      </c>
      <c r="H161">
        <v>-0.2</v>
      </c>
      <c r="I161">
        <v>0.8</v>
      </c>
      <c r="J161">
        <v>-1.5</v>
      </c>
      <c r="N161">
        <v>-0.2</v>
      </c>
      <c r="O161">
        <f t="shared" si="8"/>
        <v>-0.25</v>
      </c>
      <c r="P161">
        <f t="shared" si="9"/>
        <v>-0.35</v>
      </c>
      <c r="Q161">
        <f t="shared" si="10"/>
        <v>-1.4500000000000002</v>
      </c>
      <c r="R161">
        <f t="shared" si="11"/>
        <v>-4.0500000000000007</v>
      </c>
    </row>
    <row r="162" spans="1:18">
      <c r="A162" s="28" t="s">
        <v>60</v>
      </c>
      <c r="B162" t="s">
        <v>61</v>
      </c>
      <c r="C162" t="s">
        <v>62</v>
      </c>
      <c r="D162" t="s">
        <v>63</v>
      </c>
      <c r="E162">
        <v>20200607</v>
      </c>
      <c r="F162" t="s">
        <v>64</v>
      </c>
      <c r="G162">
        <v>7</v>
      </c>
      <c r="H162">
        <v>-0.2</v>
      </c>
      <c r="I162">
        <v>0.7</v>
      </c>
      <c r="J162">
        <v>-0.7</v>
      </c>
      <c r="N162">
        <v>-0.2</v>
      </c>
      <c r="O162">
        <f t="shared" si="8"/>
        <v>-0.25</v>
      </c>
      <c r="P162">
        <f t="shared" si="9"/>
        <v>-0.35</v>
      </c>
      <c r="Q162">
        <f t="shared" si="10"/>
        <v>-1.4500000000000002</v>
      </c>
      <c r="R162">
        <f t="shared" si="11"/>
        <v>-4.0500000000000007</v>
      </c>
    </row>
    <row r="163" spans="1:18">
      <c r="A163" s="28" t="s">
        <v>60</v>
      </c>
      <c r="B163" t="s">
        <v>61</v>
      </c>
      <c r="C163" t="s">
        <v>62</v>
      </c>
      <c r="D163" t="s">
        <v>63</v>
      </c>
      <c r="E163">
        <v>20200608</v>
      </c>
      <c r="F163" t="s">
        <v>64</v>
      </c>
      <c r="G163">
        <v>8</v>
      </c>
      <c r="H163">
        <v>-0.1</v>
      </c>
      <c r="I163">
        <v>-9999</v>
      </c>
      <c r="J163">
        <v>-2.1</v>
      </c>
      <c r="N163">
        <v>-0.1</v>
      </c>
      <c r="O163">
        <f t="shared" si="8"/>
        <v>-0.15000000000000002</v>
      </c>
      <c r="P163">
        <f t="shared" si="9"/>
        <v>-0.25</v>
      </c>
      <c r="Q163">
        <f t="shared" si="10"/>
        <v>-1.35</v>
      </c>
      <c r="R163">
        <f t="shared" si="11"/>
        <v>-3.95</v>
      </c>
    </row>
    <row r="164" spans="1:18">
      <c r="A164" s="28" t="s">
        <v>60</v>
      </c>
      <c r="B164" t="s">
        <v>61</v>
      </c>
      <c r="C164" t="s">
        <v>62</v>
      </c>
      <c r="D164" t="s">
        <v>63</v>
      </c>
      <c r="E164">
        <v>20200609</v>
      </c>
      <c r="F164" t="s">
        <v>64</v>
      </c>
      <c r="G164">
        <v>9</v>
      </c>
      <c r="H164">
        <v>-0.2</v>
      </c>
      <c r="I164">
        <v>1.8</v>
      </c>
      <c r="J164">
        <v>-1.3</v>
      </c>
      <c r="N164">
        <v>-0.2</v>
      </c>
      <c r="O164">
        <f t="shared" si="8"/>
        <v>-0.25</v>
      </c>
      <c r="P164">
        <f t="shared" si="9"/>
        <v>-0.35</v>
      </c>
      <c r="Q164">
        <f t="shared" si="10"/>
        <v>-1.4500000000000002</v>
      </c>
      <c r="R164">
        <f t="shared" si="11"/>
        <v>-4.0500000000000007</v>
      </c>
    </row>
    <row r="165" spans="1:18">
      <c r="A165" s="28" t="s">
        <v>60</v>
      </c>
      <c r="B165" t="s">
        <v>61</v>
      </c>
      <c r="C165" t="s">
        <v>62</v>
      </c>
      <c r="D165" t="s">
        <v>63</v>
      </c>
      <c r="E165">
        <v>20200610</v>
      </c>
      <c r="F165" t="s">
        <v>64</v>
      </c>
      <c r="G165">
        <v>10</v>
      </c>
      <c r="H165">
        <v>-0.8</v>
      </c>
      <c r="I165">
        <v>0.6</v>
      </c>
      <c r="J165">
        <v>-9999</v>
      </c>
      <c r="N165">
        <v>-0.8</v>
      </c>
      <c r="O165">
        <f t="shared" si="8"/>
        <v>-0.85000000000000009</v>
      </c>
      <c r="P165">
        <f t="shared" si="9"/>
        <v>-0.95000000000000007</v>
      </c>
      <c r="Q165">
        <f t="shared" si="10"/>
        <v>-2.0500000000000003</v>
      </c>
      <c r="R165">
        <f t="shared" si="11"/>
        <v>-4.6500000000000004</v>
      </c>
    </row>
    <row r="166" spans="1:18">
      <c r="A166" s="28" t="s">
        <v>60</v>
      </c>
      <c r="B166" t="s">
        <v>61</v>
      </c>
      <c r="C166" t="s">
        <v>62</v>
      </c>
      <c r="D166" t="s">
        <v>63</v>
      </c>
      <c r="E166">
        <v>20200611</v>
      </c>
      <c r="F166" t="s">
        <v>64</v>
      </c>
      <c r="G166">
        <v>11</v>
      </c>
      <c r="H166">
        <v>-1.7</v>
      </c>
      <c r="I166">
        <v>0.1</v>
      </c>
      <c r="J166">
        <v>-3.6</v>
      </c>
      <c r="N166">
        <v>-1.7</v>
      </c>
      <c r="O166">
        <f t="shared" si="8"/>
        <v>-1.75</v>
      </c>
      <c r="P166">
        <f t="shared" si="9"/>
        <v>-1.85</v>
      </c>
      <c r="Q166">
        <f t="shared" si="10"/>
        <v>-2.95</v>
      </c>
      <c r="R166">
        <f t="shared" si="11"/>
        <v>-5.5500000000000007</v>
      </c>
    </row>
    <row r="167" spans="1:18">
      <c r="A167" s="28" t="s">
        <v>60</v>
      </c>
      <c r="B167" t="s">
        <v>61</v>
      </c>
      <c r="C167" t="s">
        <v>62</v>
      </c>
      <c r="D167" t="s">
        <v>63</v>
      </c>
      <c r="E167">
        <v>20200612</v>
      </c>
      <c r="F167" t="s">
        <v>64</v>
      </c>
      <c r="G167">
        <v>12</v>
      </c>
      <c r="H167">
        <v>1.3</v>
      </c>
      <c r="I167">
        <v>4</v>
      </c>
      <c r="J167">
        <v>-2.8</v>
      </c>
      <c r="N167">
        <v>1.3</v>
      </c>
      <c r="O167">
        <f t="shared" si="8"/>
        <v>1.25</v>
      </c>
      <c r="P167">
        <f t="shared" si="9"/>
        <v>1.1499999999999999</v>
      </c>
      <c r="Q167">
        <f t="shared" si="10"/>
        <v>4.9999999999999822E-2</v>
      </c>
      <c r="R167">
        <f t="shared" si="11"/>
        <v>-2.5500000000000003</v>
      </c>
    </row>
    <row r="168" spans="1:18">
      <c r="A168" s="28" t="s">
        <v>60</v>
      </c>
      <c r="B168" t="s">
        <v>61</v>
      </c>
      <c r="C168" t="s">
        <v>62</v>
      </c>
      <c r="D168" t="s">
        <v>63</v>
      </c>
      <c r="E168">
        <v>20200613</v>
      </c>
      <c r="F168" t="s">
        <v>64</v>
      </c>
      <c r="G168">
        <v>13</v>
      </c>
      <c r="H168">
        <v>3.9</v>
      </c>
      <c r="I168">
        <v>7.4</v>
      </c>
      <c r="J168">
        <v>1.8</v>
      </c>
      <c r="N168">
        <v>3.9</v>
      </c>
      <c r="O168">
        <f t="shared" si="8"/>
        <v>3.85</v>
      </c>
      <c r="P168">
        <f t="shared" si="9"/>
        <v>3.75</v>
      </c>
      <c r="Q168">
        <f t="shared" si="10"/>
        <v>2.65</v>
      </c>
      <c r="R168">
        <f t="shared" si="11"/>
        <v>4.9999999999999822E-2</v>
      </c>
    </row>
    <row r="169" spans="1:18">
      <c r="A169" s="28" t="s">
        <v>60</v>
      </c>
      <c r="B169" t="s">
        <v>61</v>
      </c>
      <c r="C169" t="s">
        <v>62</v>
      </c>
      <c r="D169" t="s">
        <v>63</v>
      </c>
      <c r="E169">
        <v>20200614</v>
      </c>
      <c r="F169" t="s">
        <v>64</v>
      </c>
      <c r="G169">
        <v>14</v>
      </c>
      <c r="H169">
        <v>0.8</v>
      </c>
      <c r="I169">
        <v>4.7</v>
      </c>
      <c r="J169">
        <v>-9999</v>
      </c>
      <c r="N169">
        <v>0.8</v>
      </c>
      <c r="O169">
        <f t="shared" si="8"/>
        <v>0.75</v>
      </c>
      <c r="P169">
        <f t="shared" si="9"/>
        <v>0.65</v>
      </c>
      <c r="Q169">
        <f t="shared" si="10"/>
        <v>-0.45000000000000007</v>
      </c>
      <c r="R169">
        <f t="shared" si="11"/>
        <v>-3.0500000000000003</v>
      </c>
    </row>
    <row r="170" spans="1:18">
      <c r="A170" s="28" t="s">
        <v>60</v>
      </c>
      <c r="B170" t="s">
        <v>61</v>
      </c>
      <c r="C170" t="s">
        <v>62</v>
      </c>
      <c r="D170" t="s">
        <v>63</v>
      </c>
      <c r="E170">
        <v>20200615</v>
      </c>
      <c r="F170" t="s">
        <v>64</v>
      </c>
      <c r="G170">
        <v>15</v>
      </c>
      <c r="H170">
        <v>-0.5</v>
      </c>
      <c r="I170">
        <v>0.3</v>
      </c>
      <c r="J170">
        <v>-0.9</v>
      </c>
      <c r="N170">
        <v>-0.5</v>
      </c>
      <c r="O170">
        <f t="shared" si="8"/>
        <v>-0.55000000000000004</v>
      </c>
      <c r="P170">
        <f t="shared" si="9"/>
        <v>-0.65</v>
      </c>
      <c r="Q170">
        <f t="shared" si="10"/>
        <v>-1.75</v>
      </c>
      <c r="R170">
        <f t="shared" si="11"/>
        <v>-4.3499999999999996</v>
      </c>
    </row>
    <row r="171" spans="1:18">
      <c r="A171" s="28" t="s">
        <v>60</v>
      </c>
      <c r="B171" t="s">
        <v>61</v>
      </c>
      <c r="C171" t="s">
        <v>62</v>
      </c>
      <c r="D171" t="s">
        <v>63</v>
      </c>
      <c r="E171">
        <v>20200616</v>
      </c>
      <c r="F171" t="s">
        <v>64</v>
      </c>
      <c r="G171">
        <v>16</v>
      </c>
      <c r="H171">
        <v>-0.4</v>
      </c>
      <c r="I171">
        <v>0.4</v>
      </c>
      <c r="J171">
        <v>-9999</v>
      </c>
      <c r="N171">
        <v>-0.4</v>
      </c>
      <c r="O171">
        <f t="shared" si="8"/>
        <v>-0.45</v>
      </c>
      <c r="P171">
        <f t="shared" si="9"/>
        <v>-0.55000000000000004</v>
      </c>
      <c r="Q171">
        <f t="shared" si="10"/>
        <v>-1.6500000000000001</v>
      </c>
      <c r="R171">
        <f t="shared" si="11"/>
        <v>-4.25</v>
      </c>
    </row>
    <row r="172" spans="1:18">
      <c r="A172" s="28" t="s">
        <v>60</v>
      </c>
      <c r="B172" t="s">
        <v>61</v>
      </c>
      <c r="C172" t="s">
        <v>62</v>
      </c>
      <c r="D172" t="s">
        <v>63</v>
      </c>
      <c r="E172">
        <v>20200617</v>
      </c>
      <c r="F172" t="s">
        <v>64</v>
      </c>
      <c r="G172">
        <v>17</v>
      </c>
      <c r="H172">
        <v>0.6</v>
      </c>
      <c r="I172">
        <v>2.2000000000000002</v>
      </c>
      <c r="J172">
        <v>-1.4</v>
      </c>
      <c r="N172">
        <v>0.6</v>
      </c>
      <c r="O172">
        <f t="shared" si="8"/>
        <v>0.54999999999999993</v>
      </c>
      <c r="P172">
        <f t="shared" si="9"/>
        <v>0.44999999999999996</v>
      </c>
      <c r="Q172">
        <f t="shared" si="10"/>
        <v>-0.65000000000000013</v>
      </c>
      <c r="R172">
        <f t="shared" si="11"/>
        <v>-3.25</v>
      </c>
    </row>
    <row r="173" spans="1:18">
      <c r="A173" s="28" t="s">
        <v>60</v>
      </c>
      <c r="B173" t="s">
        <v>61</v>
      </c>
      <c r="C173" t="s">
        <v>62</v>
      </c>
      <c r="D173" t="s">
        <v>63</v>
      </c>
      <c r="E173">
        <v>20200618</v>
      </c>
      <c r="F173" t="s">
        <v>64</v>
      </c>
      <c r="G173">
        <v>18</v>
      </c>
      <c r="H173">
        <v>-0.2</v>
      </c>
      <c r="I173">
        <v>1.7</v>
      </c>
      <c r="J173">
        <v>-1.9</v>
      </c>
      <c r="N173">
        <v>-0.2</v>
      </c>
      <c r="O173">
        <f t="shared" si="8"/>
        <v>-0.25</v>
      </c>
      <c r="P173">
        <f t="shared" si="9"/>
        <v>-0.35</v>
      </c>
      <c r="Q173">
        <f t="shared" si="10"/>
        <v>-1.4500000000000002</v>
      </c>
      <c r="R173">
        <f t="shared" si="11"/>
        <v>-4.0500000000000007</v>
      </c>
    </row>
    <row r="174" spans="1:18">
      <c r="A174" s="28" t="s">
        <v>60</v>
      </c>
      <c r="B174" t="s">
        <v>61</v>
      </c>
      <c r="C174" t="s">
        <v>62</v>
      </c>
      <c r="D174" t="s">
        <v>63</v>
      </c>
      <c r="E174">
        <v>20200619</v>
      </c>
      <c r="F174" t="s">
        <v>64</v>
      </c>
      <c r="G174">
        <v>19</v>
      </c>
      <c r="H174">
        <v>-1.2</v>
      </c>
      <c r="I174">
        <v>0.4</v>
      </c>
      <c r="J174">
        <v>-9999</v>
      </c>
      <c r="N174">
        <v>-1.2</v>
      </c>
      <c r="O174">
        <f t="shared" si="8"/>
        <v>-1.25</v>
      </c>
      <c r="P174">
        <f t="shared" si="9"/>
        <v>-1.35</v>
      </c>
      <c r="Q174">
        <f t="shared" si="10"/>
        <v>-2.4500000000000002</v>
      </c>
      <c r="R174">
        <f t="shared" si="11"/>
        <v>-5.0500000000000007</v>
      </c>
    </row>
    <row r="175" spans="1:18">
      <c r="A175" s="28" t="s">
        <v>60</v>
      </c>
      <c r="B175" t="s">
        <v>61</v>
      </c>
      <c r="C175" t="s">
        <v>62</v>
      </c>
      <c r="D175" t="s">
        <v>63</v>
      </c>
      <c r="E175">
        <v>20200620</v>
      </c>
      <c r="F175" t="s">
        <v>64</v>
      </c>
      <c r="G175">
        <v>20</v>
      </c>
      <c r="H175">
        <v>-2</v>
      </c>
      <c r="I175">
        <v>-0.8</v>
      </c>
      <c r="J175">
        <v>-3.1</v>
      </c>
      <c r="N175">
        <v>-2</v>
      </c>
      <c r="O175">
        <f t="shared" si="8"/>
        <v>-2.0499999999999998</v>
      </c>
      <c r="P175">
        <f t="shared" si="9"/>
        <v>-2.15</v>
      </c>
      <c r="Q175">
        <f t="shared" si="10"/>
        <v>-3.25</v>
      </c>
      <c r="R175">
        <f t="shared" si="11"/>
        <v>-5.85</v>
      </c>
    </row>
    <row r="176" spans="1:18">
      <c r="A176" s="28" t="s">
        <v>60</v>
      </c>
      <c r="B176" t="s">
        <v>61</v>
      </c>
      <c r="C176" t="s">
        <v>62</v>
      </c>
      <c r="D176" t="s">
        <v>63</v>
      </c>
      <c r="E176">
        <v>20200621</v>
      </c>
      <c r="F176" t="s">
        <v>64</v>
      </c>
      <c r="G176">
        <v>21</v>
      </c>
      <c r="H176">
        <v>-1.4</v>
      </c>
      <c r="I176">
        <v>-9999</v>
      </c>
      <c r="J176">
        <v>-2.5</v>
      </c>
      <c r="N176">
        <v>-1.4</v>
      </c>
      <c r="O176">
        <f t="shared" si="8"/>
        <v>-1.45</v>
      </c>
      <c r="P176">
        <f t="shared" si="9"/>
        <v>-1.55</v>
      </c>
      <c r="Q176">
        <f t="shared" si="10"/>
        <v>-2.6500000000000004</v>
      </c>
      <c r="R176">
        <f t="shared" si="11"/>
        <v>-5.25</v>
      </c>
    </row>
    <row r="177" spans="1:18">
      <c r="A177" s="28" t="s">
        <v>60</v>
      </c>
      <c r="B177" t="s">
        <v>61</v>
      </c>
      <c r="C177" t="s">
        <v>62</v>
      </c>
      <c r="D177" t="s">
        <v>63</v>
      </c>
      <c r="E177">
        <v>20200622</v>
      </c>
      <c r="F177" t="s">
        <v>64</v>
      </c>
      <c r="G177">
        <v>22</v>
      </c>
      <c r="H177">
        <v>-0.4</v>
      </c>
      <c r="I177">
        <v>-9999</v>
      </c>
      <c r="J177">
        <v>-2.1</v>
      </c>
      <c r="N177">
        <v>-0.4</v>
      </c>
      <c r="O177">
        <f t="shared" si="8"/>
        <v>-0.45</v>
      </c>
      <c r="P177">
        <f t="shared" si="9"/>
        <v>-0.55000000000000004</v>
      </c>
      <c r="Q177">
        <f t="shared" si="10"/>
        <v>-1.6500000000000001</v>
      </c>
      <c r="R177">
        <f t="shared" si="11"/>
        <v>-4.25</v>
      </c>
    </row>
    <row r="178" spans="1:18">
      <c r="A178" s="28" t="s">
        <v>60</v>
      </c>
      <c r="B178" t="s">
        <v>61</v>
      </c>
      <c r="C178" t="s">
        <v>62</v>
      </c>
      <c r="D178" t="s">
        <v>63</v>
      </c>
      <c r="E178">
        <v>20200623</v>
      </c>
      <c r="F178" t="s">
        <v>64</v>
      </c>
      <c r="G178">
        <v>23</v>
      </c>
      <c r="H178">
        <v>1</v>
      </c>
      <c r="I178">
        <v>2.4</v>
      </c>
      <c r="J178">
        <v>-0.1</v>
      </c>
      <c r="N178">
        <v>1</v>
      </c>
      <c r="O178">
        <f t="shared" si="8"/>
        <v>0.95</v>
      </c>
      <c r="P178">
        <f t="shared" si="9"/>
        <v>0.85</v>
      </c>
      <c r="Q178">
        <f t="shared" si="10"/>
        <v>-0.25000000000000011</v>
      </c>
      <c r="R178">
        <f t="shared" si="11"/>
        <v>-2.85</v>
      </c>
    </row>
    <row r="179" spans="1:18">
      <c r="A179" s="28" t="s">
        <v>60</v>
      </c>
      <c r="B179" t="s">
        <v>61</v>
      </c>
      <c r="C179" t="s">
        <v>62</v>
      </c>
      <c r="D179" t="s">
        <v>63</v>
      </c>
      <c r="E179">
        <v>20200624</v>
      </c>
      <c r="F179" t="s">
        <v>64</v>
      </c>
      <c r="G179">
        <v>24</v>
      </c>
      <c r="H179">
        <v>2.2000000000000002</v>
      </c>
      <c r="I179">
        <v>3.9</v>
      </c>
      <c r="J179">
        <v>-0.4</v>
      </c>
      <c r="N179">
        <v>2.2000000000000002</v>
      </c>
      <c r="O179">
        <f t="shared" si="8"/>
        <v>2.1500000000000004</v>
      </c>
      <c r="P179">
        <f t="shared" si="9"/>
        <v>2.0500000000000003</v>
      </c>
      <c r="Q179">
        <f t="shared" si="10"/>
        <v>0.95000000000000018</v>
      </c>
      <c r="R179">
        <f t="shared" si="11"/>
        <v>-1.65</v>
      </c>
    </row>
    <row r="180" spans="1:18">
      <c r="A180" s="28" t="s">
        <v>60</v>
      </c>
      <c r="B180" t="s">
        <v>61</v>
      </c>
      <c r="C180" t="s">
        <v>62</v>
      </c>
      <c r="D180" t="s">
        <v>63</v>
      </c>
      <c r="E180">
        <v>20200625</v>
      </c>
      <c r="F180" t="s">
        <v>64</v>
      </c>
      <c r="G180">
        <v>25</v>
      </c>
      <c r="H180">
        <v>0.8</v>
      </c>
      <c r="I180">
        <v>2.9</v>
      </c>
      <c r="J180">
        <v>0</v>
      </c>
      <c r="N180">
        <v>0.8</v>
      </c>
      <c r="O180">
        <f t="shared" si="8"/>
        <v>0.75</v>
      </c>
      <c r="P180">
        <f t="shared" si="9"/>
        <v>0.65</v>
      </c>
      <c r="Q180">
        <f t="shared" si="10"/>
        <v>-0.45000000000000007</v>
      </c>
      <c r="R180">
        <f t="shared" si="11"/>
        <v>-3.0500000000000003</v>
      </c>
    </row>
    <row r="181" spans="1:18">
      <c r="A181" s="28" t="s">
        <v>60</v>
      </c>
      <c r="B181" t="s">
        <v>61</v>
      </c>
      <c r="C181" t="s">
        <v>62</v>
      </c>
      <c r="D181" t="s">
        <v>63</v>
      </c>
      <c r="E181">
        <v>20200626</v>
      </c>
      <c r="F181" t="s">
        <v>64</v>
      </c>
      <c r="G181">
        <v>26</v>
      </c>
      <c r="H181">
        <v>2.8</v>
      </c>
      <c r="I181">
        <v>5</v>
      </c>
      <c r="J181">
        <v>0.1</v>
      </c>
      <c r="N181">
        <v>2.8</v>
      </c>
      <c r="O181">
        <f t="shared" si="8"/>
        <v>2.75</v>
      </c>
      <c r="P181">
        <f t="shared" si="9"/>
        <v>2.65</v>
      </c>
      <c r="Q181">
        <f t="shared" si="10"/>
        <v>1.5499999999999998</v>
      </c>
      <c r="R181">
        <f t="shared" si="11"/>
        <v>-1.0500000000000003</v>
      </c>
    </row>
    <row r="182" spans="1:18">
      <c r="A182" s="28" t="s">
        <v>60</v>
      </c>
      <c r="B182" t="s">
        <v>61</v>
      </c>
      <c r="C182" t="s">
        <v>62</v>
      </c>
      <c r="D182" t="s">
        <v>63</v>
      </c>
      <c r="E182">
        <v>20200627</v>
      </c>
      <c r="F182" t="s">
        <v>64</v>
      </c>
      <c r="G182">
        <v>27</v>
      </c>
      <c r="H182">
        <v>5.8</v>
      </c>
      <c r="I182">
        <v>9.5</v>
      </c>
      <c r="J182">
        <v>2.5</v>
      </c>
      <c r="N182">
        <v>5.8</v>
      </c>
      <c r="O182">
        <f t="shared" si="8"/>
        <v>5.75</v>
      </c>
      <c r="P182">
        <f t="shared" si="9"/>
        <v>5.65</v>
      </c>
      <c r="Q182">
        <f t="shared" si="10"/>
        <v>4.5500000000000007</v>
      </c>
      <c r="R182">
        <f t="shared" si="11"/>
        <v>1.9500000000000006</v>
      </c>
    </row>
    <row r="183" spans="1:18">
      <c r="A183" s="28" t="s">
        <v>60</v>
      </c>
      <c r="B183" t="s">
        <v>61</v>
      </c>
      <c r="C183" t="s">
        <v>62</v>
      </c>
      <c r="D183" t="s">
        <v>63</v>
      </c>
      <c r="E183">
        <v>20200628</v>
      </c>
      <c r="F183" t="s">
        <v>64</v>
      </c>
      <c r="G183">
        <v>28</v>
      </c>
      <c r="H183">
        <v>5.6</v>
      </c>
      <c r="I183">
        <v>8.3000000000000007</v>
      </c>
      <c r="J183">
        <v>3.4</v>
      </c>
      <c r="N183">
        <v>5.6</v>
      </c>
      <c r="O183">
        <f t="shared" si="8"/>
        <v>5.55</v>
      </c>
      <c r="P183">
        <f t="shared" si="9"/>
        <v>5.45</v>
      </c>
      <c r="Q183">
        <f t="shared" si="10"/>
        <v>4.3499999999999996</v>
      </c>
      <c r="R183">
        <f t="shared" si="11"/>
        <v>1.7499999999999996</v>
      </c>
    </row>
    <row r="184" spans="1:18">
      <c r="A184" s="28" t="s">
        <v>60</v>
      </c>
      <c r="B184" t="s">
        <v>61</v>
      </c>
      <c r="C184" t="s">
        <v>62</v>
      </c>
      <c r="D184" t="s">
        <v>63</v>
      </c>
      <c r="E184">
        <v>20200629</v>
      </c>
      <c r="F184" t="s">
        <v>64</v>
      </c>
      <c r="G184">
        <v>29</v>
      </c>
      <c r="H184">
        <v>2.7</v>
      </c>
      <c r="I184">
        <v>5.3</v>
      </c>
      <c r="J184">
        <v>-0.2</v>
      </c>
      <c r="N184">
        <v>2.7</v>
      </c>
      <c r="O184">
        <f t="shared" si="8"/>
        <v>2.6500000000000004</v>
      </c>
      <c r="P184">
        <f t="shared" si="9"/>
        <v>2.5500000000000003</v>
      </c>
      <c r="Q184">
        <f t="shared" si="10"/>
        <v>1.4500000000000002</v>
      </c>
      <c r="R184">
        <f t="shared" si="11"/>
        <v>-1.1499999999999999</v>
      </c>
    </row>
    <row r="185" spans="1:18">
      <c r="A185" s="28" t="s">
        <v>60</v>
      </c>
      <c r="B185" t="s">
        <v>61</v>
      </c>
      <c r="C185" t="s">
        <v>62</v>
      </c>
      <c r="D185" t="s">
        <v>63</v>
      </c>
      <c r="E185">
        <v>20200630</v>
      </c>
      <c r="F185" t="s">
        <v>64</v>
      </c>
      <c r="G185">
        <v>30</v>
      </c>
      <c r="H185">
        <v>4.5</v>
      </c>
      <c r="I185">
        <v>7.2</v>
      </c>
      <c r="J185">
        <v>-9999</v>
      </c>
      <c r="N185">
        <v>4.5</v>
      </c>
      <c r="O185">
        <f t="shared" si="8"/>
        <v>4.45</v>
      </c>
      <c r="P185">
        <f t="shared" si="9"/>
        <v>4.3500000000000005</v>
      </c>
      <c r="Q185">
        <f t="shared" si="10"/>
        <v>3.2500000000000004</v>
      </c>
      <c r="R185">
        <f t="shared" si="11"/>
        <v>0.65000000000000036</v>
      </c>
    </row>
    <row r="186" spans="1:18">
      <c r="A186" s="28" t="s">
        <v>60</v>
      </c>
      <c r="B186" t="s">
        <v>61</v>
      </c>
      <c r="C186" t="s">
        <v>62</v>
      </c>
      <c r="D186" t="s">
        <v>63</v>
      </c>
      <c r="E186">
        <v>20200701</v>
      </c>
      <c r="F186" t="s">
        <v>65</v>
      </c>
      <c r="G186">
        <v>1</v>
      </c>
      <c r="H186">
        <v>5.4</v>
      </c>
      <c r="I186">
        <v>9.1</v>
      </c>
      <c r="J186">
        <v>-9999</v>
      </c>
      <c r="N186">
        <v>5.4</v>
      </c>
      <c r="O186">
        <f t="shared" si="8"/>
        <v>5.3500000000000005</v>
      </c>
      <c r="P186">
        <f t="shared" si="9"/>
        <v>5.2500000000000009</v>
      </c>
      <c r="Q186">
        <f t="shared" si="10"/>
        <v>4.1500000000000004</v>
      </c>
      <c r="R186">
        <f t="shared" si="11"/>
        <v>1.5500000000000003</v>
      </c>
    </row>
    <row r="187" spans="1:18">
      <c r="A187" s="28" t="s">
        <v>60</v>
      </c>
      <c r="B187" t="s">
        <v>61</v>
      </c>
      <c r="C187" t="s">
        <v>62</v>
      </c>
      <c r="D187" t="s">
        <v>63</v>
      </c>
      <c r="E187">
        <v>20200702</v>
      </c>
      <c r="F187" t="s">
        <v>65</v>
      </c>
      <c r="G187">
        <v>2</v>
      </c>
      <c r="H187">
        <v>4.7</v>
      </c>
      <c r="I187">
        <v>8.6</v>
      </c>
      <c r="J187">
        <v>-9999</v>
      </c>
      <c r="N187">
        <v>4.7</v>
      </c>
      <c r="O187">
        <f t="shared" si="8"/>
        <v>4.6500000000000004</v>
      </c>
      <c r="P187">
        <f t="shared" si="9"/>
        <v>4.5500000000000007</v>
      </c>
      <c r="Q187">
        <f t="shared" si="10"/>
        <v>3.4500000000000006</v>
      </c>
      <c r="R187">
        <f t="shared" si="11"/>
        <v>0.85000000000000053</v>
      </c>
    </row>
    <row r="188" spans="1:18">
      <c r="A188" s="28" t="s">
        <v>60</v>
      </c>
      <c r="B188" t="s">
        <v>61</v>
      </c>
      <c r="C188" t="s">
        <v>62</v>
      </c>
      <c r="D188" t="s">
        <v>63</v>
      </c>
      <c r="E188">
        <v>20200703</v>
      </c>
      <c r="F188" t="s">
        <v>65</v>
      </c>
      <c r="G188">
        <v>3</v>
      </c>
      <c r="H188">
        <v>0.4</v>
      </c>
      <c r="I188">
        <v>6.3</v>
      </c>
      <c r="J188">
        <v>-9999</v>
      </c>
      <c r="N188">
        <v>0.4</v>
      </c>
      <c r="O188">
        <f t="shared" si="8"/>
        <v>0.35000000000000003</v>
      </c>
      <c r="P188">
        <f t="shared" si="9"/>
        <v>0.25</v>
      </c>
      <c r="Q188">
        <f t="shared" si="10"/>
        <v>-0.85000000000000009</v>
      </c>
      <c r="R188">
        <f t="shared" si="11"/>
        <v>-3.45</v>
      </c>
    </row>
    <row r="189" spans="1:18">
      <c r="A189" s="28" t="s">
        <v>60</v>
      </c>
      <c r="B189" t="s">
        <v>61</v>
      </c>
      <c r="C189" t="s">
        <v>62</v>
      </c>
      <c r="D189" t="s">
        <v>63</v>
      </c>
      <c r="E189">
        <v>20200704</v>
      </c>
      <c r="F189" t="s">
        <v>65</v>
      </c>
      <c r="G189">
        <v>4</v>
      </c>
      <c r="H189">
        <v>3.2</v>
      </c>
      <c r="I189">
        <v>6.5</v>
      </c>
      <c r="J189">
        <v>-2.6</v>
      </c>
      <c r="N189">
        <v>3.2</v>
      </c>
      <c r="O189">
        <f t="shared" si="8"/>
        <v>3.1500000000000004</v>
      </c>
      <c r="P189">
        <f t="shared" si="9"/>
        <v>3.0500000000000003</v>
      </c>
      <c r="Q189">
        <f t="shared" si="10"/>
        <v>1.9500000000000002</v>
      </c>
      <c r="R189">
        <f t="shared" si="11"/>
        <v>-0.64999999999999991</v>
      </c>
    </row>
    <row r="190" spans="1:18">
      <c r="A190" s="28" t="s">
        <v>60</v>
      </c>
      <c r="B190" t="s">
        <v>61</v>
      </c>
      <c r="C190" t="s">
        <v>62</v>
      </c>
      <c r="D190" t="s">
        <v>63</v>
      </c>
      <c r="E190">
        <v>20200705</v>
      </c>
      <c r="F190" t="s">
        <v>65</v>
      </c>
      <c r="G190">
        <v>5</v>
      </c>
      <c r="H190">
        <v>5.5</v>
      </c>
      <c r="I190">
        <v>8.1999999999999993</v>
      </c>
      <c r="J190">
        <v>0</v>
      </c>
      <c r="N190">
        <v>5.5</v>
      </c>
      <c r="O190">
        <f t="shared" si="8"/>
        <v>5.45</v>
      </c>
      <c r="P190">
        <f t="shared" si="9"/>
        <v>5.3500000000000005</v>
      </c>
      <c r="Q190">
        <f t="shared" si="10"/>
        <v>4.25</v>
      </c>
      <c r="R190">
        <f t="shared" si="11"/>
        <v>1.65</v>
      </c>
    </row>
    <row r="191" spans="1:18">
      <c r="A191" s="28" t="s">
        <v>60</v>
      </c>
      <c r="B191" t="s">
        <v>61</v>
      </c>
      <c r="C191" t="s">
        <v>62</v>
      </c>
      <c r="D191" t="s">
        <v>63</v>
      </c>
      <c r="E191">
        <v>20200706</v>
      </c>
      <c r="F191" t="s">
        <v>65</v>
      </c>
      <c r="G191">
        <v>6</v>
      </c>
      <c r="H191">
        <v>4.5999999999999996</v>
      </c>
      <c r="I191">
        <v>11.7</v>
      </c>
      <c r="J191">
        <v>-9999</v>
      </c>
      <c r="N191">
        <v>4.5999999999999996</v>
      </c>
      <c r="O191">
        <f t="shared" si="8"/>
        <v>4.55</v>
      </c>
      <c r="P191">
        <f t="shared" si="9"/>
        <v>4.45</v>
      </c>
      <c r="Q191">
        <f t="shared" si="10"/>
        <v>3.35</v>
      </c>
      <c r="R191">
        <f t="shared" si="11"/>
        <v>0.75</v>
      </c>
    </row>
    <row r="192" spans="1:18">
      <c r="A192" s="28" t="s">
        <v>60</v>
      </c>
      <c r="B192" t="s">
        <v>61</v>
      </c>
      <c r="C192" t="s">
        <v>62</v>
      </c>
      <c r="D192" t="s">
        <v>63</v>
      </c>
      <c r="E192">
        <v>20200707</v>
      </c>
      <c r="F192" t="s">
        <v>65</v>
      </c>
      <c r="G192">
        <v>7</v>
      </c>
      <c r="H192">
        <v>-1.7</v>
      </c>
      <c r="I192">
        <v>1.5</v>
      </c>
      <c r="J192">
        <v>-4.5999999999999996</v>
      </c>
      <c r="N192">
        <v>-1.7</v>
      </c>
      <c r="O192">
        <f t="shared" si="8"/>
        <v>-1.75</v>
      </c>
      <c r="P192">
        <f t="shared" si="9"/>
        <v>-1.85</v>
      </c>
      <c r="Q192">
        <f t="shared" si="10"/>
        <v>-2.95</v>
      </c>
      <c r="R192">
        <f t="shared" si="11"/>
        <v>-5.5500000000000007</v>
      </c>
    </row>
    <row r="193" spans="1:18">
      <c r="A193" s="28" t="s">
        <v>60</v>
      </c>
      <c r="B193" t="s">
        <v>61</v>
      </c>
      <c r="C193" t="s">
        <v>62</v>
      </c>
      <c r="D193" t="s">
        <v>63</v>
      </c>
      <c r="E193">
        <v>20200708</v>
      </c>
      <c r="F193" t="s">
        <v>65</v>
      </c>
      <c r="G193">
        <v>8</v>
      </c>
      <c r="H193">
        <v>3.3</v>
      </c>
      <c r="I193">
        <v>8.3000000000000007</v>
      </c>
      <c r="J193">
        <v>-0.6</v>
      </c>
      <c r="N193">
        <v>3.3</v>
      </c>
      <c r="O193">
        <f t="shared" si="8"/>
        <v>3.25</v>
      </c>
      <c r="P193">
        <f t="shared" si="9"/>
        <v>3.15</v>
      </c>
      <c r="Q193">
        <f t="shared" si="10"/>
        <v>2.0499999999999998</v>
      </c>
      <c r="R193">
        <f t="shared" si="11"/>
        <v>-0.55000000000000027</v>
      </c>
    </row>
    <row r="194" spans="1:18">
      <c r="A194" s="28" t="s">
        <v>60</v>
      </c>
      <c r="B194" t="s">
        <v>61</v>
      </c>
      <c r="C194" t="s">
        <v>62</v>
      </c>
      <c r="D194" t="s">
        <v>63</v>
      </c>
      <c r="E194">
        <v>20200709</v>
      </c>
      <c r="F194" t="s">
        <v>65</v>
      </c>
      <c r="G194">
        <v>9</v>
      </c>
      <c r="H194">
        <v>6.3</v>
      </c>
      <c r="I194">
        <v>9</v>
      </c>
      <c r="J194">
        <v>2.7</v>
      </c>
      <c r="N194">
        <v>6.3</v>
      </c>
      <c r="O194">
        <f t="shared" si="8"/>
        <v>6.25</v>
      </c>
      <c r="P194">
        <f t="shared" si="9"/>
        <v>6.15</v>
      </c>
      <c r="Q194">
        <f t="shared" si="10"/>
        <v>5.0500000000000007</v>
      </c>
      <c r="R194">
        <f t="shared" si="11"/>
        <v>2.4500000000000006</v>
      </c>
    </row>
    <row r="195" spans="1:18">
      <c r="A195" s="28" t="s">
        <v>60</v>
      </c>
      <c r="B195" t="s">
        <v>61</v>
      </c>
      <c r="C195" t="s">
        <v>62</v>
      </c>
      <c r="D195" t="s">
        <v>63</v>
      </c>
      <c r="E195">
        <v>20200710</v>
      </c>
      <c r="F195" t="s">
        <v>65</v>
      </c>
      <c r="G195">
        <v>10</v>
      </c>
      <c r="H195">
        <v>6.8</v>
      </c>
      <c r="I195">
        <v>9.6</v>
      </c>
      <c r="J195">
        <v>-9999</v>
      </c>
      <c r="N195">
        <v>6.8</v>
      </c>
      <c r="O195">
        <f t="shared" si="8"/>
        <v>6.75</v>
      </c>
      <c r="P195">
        <f t="shared" si="9"/>
        <v>6.65</v>
      </c>
      <c r="Q195">
        <f t="shared" si="10"/>
        <v>5.5500000000000007</v>
      </c>
      <c r="R195">
        <f t="shared" si="11"/>
        <v>2.9500000000000006</v>
      </c>
    </row>
    <row r="196" spans="1:18">
      <c r="A196" s="28" t="s">
        <v>60</v>
      </c>
      <c r="B196" t="s">
        <v>61</v>
      </c>
      <c r="C196" t="s">
        <v>62</v>
      </c>
      <c r="D196" t="s">
        <v>63</v>
      </c>
      <c r="E196">
        <v>20200711</v>
      </c>
      <c r="F196" t="s">
        <v>65</v>
      </c>
      <c r="G196">
        <v>11</v>
      </c>
      <c r="H196">
        <v>0.9</v>
      </c>
      <c r="I196">
        <v>6.4</v>
      </c>
      <c r="J196">
        <v>-9999</v>
      </c>
      <c r="N196">
        <v>0.9</v>
      </c>
      <c r="O196">
        <f t="shared" si="8"/>
        <v>0.85</v>
      </c>
      <c r="P196">
        <f t="shared" si="9"/>
        <v>0.75</v>
      </c>
      <c r="Q196">
        <f t="shared" si="10"/>
        <v>-0.35000000000000009</v>
      </c>
      <c r="R196">
        <f t="shared" si="11"/>
        <v>-2.95</v>
      </c>
    </row>
    <row r="197" spans="1:18">
      <c r="A197" s="28" t="s">
        <v>60</v>
      </c>
      <c r="B197" t="s">
        <v>61</v>
      </c>
      <c r="C197" t="s">
        <v>62</v>
      </c>
      <c r="D197" t="s">
        <v>63</v>
      </c>
      <c r="E197">
        <v>20200712</v>
      </c>
      <c r="F197" t="s">
        <v>65</v>
      </c>
      <c r="G197">
        <v>12</v>
      </c>
      <c r="H197">
        <v>-0.8</v>
      </c>
      <c r="I197">
        <v>1.8</v>
      </c>
      <c r="J197">
        <v>-2.7</v>
      </c>
      <c r="N197">
        <v>-0.8</v>
      </c>
      <c r="O197">
        <f t="shared" ref="O197:O260" si="12">N197-$L$5*10</f>
        <v>-0.85000000000000009</v>
      </c>
      <c r="P197">
        <f t="shared" ref="P197:P260" si="13">O197-$L$5*20</f>
        <v>-0.95000000000000007</v>
      </c>
      <c r="Q197">
        <f t="shared" ref="Q197:Q260" si="14">P197-$L$5*220</f>
        <v>-2.0500000000000003</v>
      </c>
      <c r="R197">
        <f t="shared" ref="R197:R260" si="15">Q197-$L$5*520</f>
        <v>-4.6500000000000004</v>
      </c>
    </row>
    <row r="198" spans="1:18">
      <c r="A198" s="28" t="s">
        <v>60</v>
      </c>
      <c r="B198" t="s">
        <v>61</v>
      </c>
      <c r="C198" t="s">
        <v>62</v>
      </c>
      <c r="D198" t="s">
        <v>63</v>
      </c>
      <c r="E198">
        <v>20200713</v>
      </c>
      <c r="F198" t="s">
        <v>65</v>
      </c>
      <c r="G198">
        <v>13</v>
      </c>
      <c r="H198">
        <v>0.8</v>
      </c>
      <c r="I198">
        <v>4.0999999999999996</v>
      </c>
      <c r="J198">
        <v>-1.5</v>
      </c>
      <c r="N198">
        <v>0.8</v>
      </c>
      <c r="O198">
        <f t="shared" si="12"/>
        <v>0.75</v>
      </c>
      <c r="P198">
        <f t="shared" si="13"/>
        <v>0.65</v>
      </c>
      <c r="Q198">
        <f t="shared" si="14"/>
        <v>-0.45000000000000007</v>
      </c>
      <c r="R198">
        <f t="shared" si="15"/>
        <v>-3.0500000000000003</v>
      </c>
    </row>
    <row r="199" spans="1:18">
      <c r="A199" s="28" t="s">
        <v>60</v>
      </c>
      <c r="B199" t="s">
        <v>61</v>
      </c>
      <c r="C199" t="s">
        <v>62</v>
      </c>
      <c r="D199" t="s">
        <v>63</v>
      </c>
      <c r="E199">
        <v>20200714</v>
      </c>
      <c r="F199" t="s">
        <v>65</v>
      </c>
      <c r="G199">
        <v>14</v>
      </c>
      <c r="H199">
        <v>0.7</v>
      </c>
      <c r="I199">
        <v>5.0999999999999996</v>
      </c>
      <c r="J199">
        <v>-1.5</v>
      </c>
      <c r="N199">
        <v>0.7</v>
      </c>
      <c r="O199">
        <f t="shared" si="12"/>
        <v>0.64999999999999991</v>
      </c>
      <c r="P199">
        <f t="shared" si="13"/>
        <v>0.54999999999999993</v>
      </c>
      <c r="Q199">
        <f t="shared" si="14"/>
        <v>-0.55000000000000016</v>
      </c>
      <c r="R199">
        <f t="shared" si="15"/>
        <v>-3.1500000000000004</v>
      </c>
    </row>
    <row r="200" spans="1:18">
      <c r="A200" s="28" t="s">
        <v>60</v>
      </c>
      <c r="B200" t="s">
        <v>61</v>
      </c>
      <c r="C200" t="s">
        <v>62</v>
      </c>
      <c r="D200" t="s">
        <v>63</v>
      </c>
      <c r="E200">
        <v>20200715</v>
      </c>
      <c r="F200" t="s">
        <v>65</v>
      </c>
      <c r="G200">
        <v>15</v>
      </c>
      <c r="H200">
        <v>0.5</v>
      </c>
      <c r="I200">
        <v>4.0999999999999996</v>
      </c>
      <c r="J200">
        <v>-1.2</v>
      </c>
      <c r="N200">
        <v>0.5</v>
      </c>
      <c r="O200">
        <f t="shared" si="12"/>
        <v>0.45</v>
      </c>
      <c r="P200">
        <f t="shared" si="13"/>
        <v>0.35</v>
      </c>
      <c r="Q200">
        <f t="shared" si="14"/>
        <v>-0.75000000000000011</v>
      </c>
      <c r="R200">
        <f t="shared" si="15"/>
        <v>-3.35</v>
      </c>
    </row>
    <row r="201" spans="1:18">
      <c r="A201" s="28" t="s">
        <v>60</v>
      </c>
      <c r="B201" t="s">
        <v>61</v>
      </c>
      <c r="C201" t="s">
        <v>62</v>
      </c>
      <c r="D201" t="s">
        <v>63</v>
      </c>
      <c r="E201">
        <v>20200716</v>
      </c>
      <c r="F201" t="s">
        <v>65</v>
      </c>
      <c r="G201">
        <v>16</v>
      </c>
      <c r="H201">
        <v>0.6</v>
      </c>
      <c r="I201">
        <v>3.3</v>
      </c>
      <c r="J201">
        <v>-0.9</v>
      </c>
      <c r="N201">
        <v>0.6</v>
      </c>
      <c r="O201">
        <f t="shared" si="12"/>
        <v>0.54999999999999993</v>
      </c>
      <c r="P201">
        <f t="shared" si="13"/>
        <v>0.44999999999999996</v>
      </c>
      <c r="Q201">
        <f t="shared" si="14"/>
        <v>-0.65000000000000013</v>
      </c>
      <c r="R201">
        <f t="shared" si="15"/>
        <v>-3.25</v>
      </c>
    </row>
    <row r="202" spans="1:18">
      <c r="A202" s="28" t="s">
        <v>60</v>
      </c>
      <c r="B202" t="s">
        <v>61</v>
      </c>
      <c r="C202" t="s">
        <v>62</v>
      </c>
      <c r="D202" t="s">
        <v>63</v>
      </c>
      <c r="E202">
        <v>20200717</v>
      </c>
      <c r="F202" t="s">
        <v>65</v>
      </c>
      <c r="G202">
        <v>17</v>
      </c>
      <c r="H202">
        <v>-1.4</v>
      </c>
      <c r="I202">
        <v>1.2</v>
      </c>
      <c r="J202">
        <v>-9999</v>
      </c>
      <c r="N202">
        <v>-1.4</v>
      </c>
      <c r="O202">
        <f t="shared" si="12"/>
        <v>-1.45</v>
      </c>
      <c r="P202">
        <f t="shared" si="13"/>
        <v>-1.55</v>
      </c>
      <c r="Q202">
        <f t="shared" si="14"/>
        <v>-2.6500000000000004</v>
      </c>
      <c r="R202">
        <f t="shared" si="15"/>
        <v>-5.25</v>
      </c>
    </row>
    <row r="203" spans="1:18">
      <c r="A203" s="28" t="s">
        <v>60</v>
      </c>
      <c r="B203" t="s">
        <v>61</v>
      </c>
      <c r="C203" t="s">
        <v>62</v>
      </c>
      <c r="D203" t="s">
        <v>63</v>
      </c>
      <c r="E203">
        <v>20200718</v>
      </c>
      <c r="F203" t="s">
        <v>65</v>
      </c>
      <c r="G203">
        <v>18</v>
      </c>
      <c r="H203">
        <v>-1.3</v>
      </c>
      <c r="I203">
        <v>-9999</v>
      </c>
      <c r="J203">
        <v>-3.3</v>
      </c>
      <c r="N203">
        <v>-1.3</v>
      </c>
      <c r="O203">
        <f t="shared" si="12"/>
        <v>-1.35</v>
      </c>
      <c r="P203">
        <f t="shared" si="13"/>
        <v>-1.4500000000000002</v>
      </c>
      <c r="Q203">
        <f t="shared" si="14"/>
        <v>-2.5500000000000003</v>
      </c>
      <c r="R203">
        <f t="shared" si="15"/>
        <v>-5.15</v>
      </c>
    </row>
    <row r="204" spans="1:18">
      <c r="A204" s="28" t="s">
        <v>60</v>
      </c>
      <c r="B204" t="s">
        <v>61</v>
      </c>
      <c r="C204" t="s">
        <v>62</v>
      </c>
      <c r="D204" t="s">
        <v>63</v>
      </c>
      <c r="E204">
        <v>20200719</v>
      </c>
      <c r="F204" t="s">
        <v>65</v>
      </c>
      <c r="G204">
        <v>19</v>
      </c>
      <c r="H204">
        <v>0.9</v>
      </c>
      <c r="I204">
        <v>2.2000000000000002</v>
      </c>
      <c r="J204">
        <v>-0.8</v>
      </c>
      <c r="N204">
        <v>0.9</v>
      </c>
      <c r="O204">
        <f t="shared" si="12"/>
        <v>0.85</v>
      </c>
      <c r="P204">
        <f t="shared" si="13"/>
        <v>0.75</v>
      </c>
      <c r="Q204">
        <f t="shared" si="14"/>
        <v>-0.35000000000000009</v>
      </c>
      <c r="R204">
        <f t="shared" si="15"/>
        <v>-2.95</v>
      </c>
    </row>
    <row r="205" spans="1:18">
      <c r="A205" s="28" t="s">
        <v>60</v>
      </c>
      <c r="B205" t="s">
        <v>61</v>
      </c>
      <c r="C205" t="s">
        <v>62</v>
      </c>
      <c r="D205" t="s">
        <v>63</v>
      </c>
      <c r="E205">
        <v>20200720</v>
      </c>
      <c r="F205" t="s">
        <v>65</v>
      </c>
      <c r="G205">
        <v>20</v>
      </c>
      <c r="H205">
        <v>3.9</v>
      </c>
      <c r="I205">
        <v>7.8</v>
      </c>
      <c r="J205">
        <v>-9999</v>
      </c>
      <c r="N205">
        <v>3.9</v>
      </c>
      <c r="O205">
        <f t="shared" si="12"/>
        <v>3.85</v>
      </c>
      <c r="P205">
        <f t="shared" si="13"/>
        <v>3.75</v>
      </c>
      <c r="Q205">
        <f t="shared" si="14"/>
        <v>2.65</v>
      </c>
      <c r="R205">
        <f t="shared" si="15"/>
        <v>4.9999999999999822E-2</v>
      </c>
    </row>
    <row r="206" spans="1:18">
      <c r="A206" s="28" t="s">
        <v>60</v>
      </c>
      <c r="B206" t="s">
        <v>61</v>
      </c>
      <c r="C206" t="s">
        <v>62</v>
      </c>
      <c r="D206" t="s">
        <v>63</v>
      </c>
      <c r="E206">
        <v>20200721</v>
      </c>
      <c r="F206" t="s">
        <v>65</v>
      </c>
      <c r="G206">
        <v>21</v>
      </c>
      <c r="H206">
        <v>5.4</v>
      </c>
      <c r="I206">
        <v>8.8000000000000007</v>
      </c>
      <c r="J206">
        <v>3.4</v>
      </c>
      <c r="N206">
        <v>5.4</v>
      </c>
      <c r="O206">
        <f t="shared" si="12"/>
        <v>5.3500000000000005</v>
      </c>
      <c r="P206">
        <f t="shared" si="13"/>
        <v>5.2500000000000009</v>
      </c>
      <c r="Q206">
        <f t="shared" si="14"/>
        <v>4.1500000000000004</v>
      </c>
      <c r="R206">
        <f t="shared" si="15"/>
        <v>1.5500000000000003</v>
      </c>
    </row>
    <row r="207" spans="1:18">
      <c r="A207" s="28" t="s">
        <v>60</v>
      </c>
      <c r="B207" t="s">
        <v>61</v>
      </c>
      <c r="C207" t="s">
        <v>62</v>
      </c>
      <c r="D207" t="s">
        <v>63</v>
      </c>
      <c r="E207">
        <v>20200722</v>
      </c>
      <c r="F207" t="s">
        <v>65</v>
      </c>
      <c r="G207">
        <v>22</v>
      </c>
      <c r="H207">
        <v>4.9000000000000004</v>
      </c>
      <c r="I207">
        <v>8.1</v>
      </c>
      <c r="J207">
        <v>2.9</v>
      </c>
      <c r="N207">
        <v>4.9000000000000004</v>
      </c>
      <c r="O207">
        <f t="shared" si="12"/>
        <v>4.8500000000000005</v>
      </c>
      <c r="P207">
        <f t="shared" si="13"/>
        <v>4.7500000000000009</v>
      </c>
      <c r="Q207">
        <f t="shared" si="14"/>
        <v>3.6500000000000008</v>
      </c>
      <c r="R207">
        <f t="shared" si="15"/>
        <v>1.0500000000000007</v>
      </c>
    </row>
    <row r="208" spans="1:18">
      <c r="A208" s="28" t="s">
        <v>60</v>
      </c>
      <c r="B208" t="s">
        <v>61</v>
      </c>
      <c r="C208" t="s">
        <v>62</v>
      </c>
      <c r="D208" t="s">
        <v>63</v>
      </c>
      <c r="E208">
        <v>20200723</v>
      </c>
      <c r="F208" t="s">
        <v>65</v>
      </c>
      <c r="G208">
        <v>23</v>
      </c>
      <c r="H208">
        <v>3.9</v>
      </c>
      <c r="I208">
        <v>8.5</v>
      </c>
      <c r="J208">
        <v>2</v>
      </c>
      <c r="N208">
        <v>3.9</v>
      </c>
      <c r="O208">
        <f t="shared" si="12"/>
        <v>3.85</v>
      </c>
      <c r="P208">
        <f t="shared" si="13"/>
        <v>3.75</v>
      </c>
      <c r="Q208">
        <f t="shared" si="14"/>
        <v>2.65</v>
      </c>
      <c r="R208">
        <f t="shared" si="15"/>
        <v>4.9999999999999822E-2</v>
      </c>
    </row>
    <row r="209" spans="1:18">
      <c r="A209" s="28" t="s">
        <v>60</v>
      </c>
      <c r="B209" t="s">
        <v>61</v>
      </c>
      <c r="C209" t="s">
        <v>62</v>
      </c>
      <c r="D209" t="s">
        <v>63</v>
      </c>
      <c r="E209">
        <v>20200724</v>
      </c>
      <c r="F209" t="s">
        <v>65</v>
      </c>
      <c r="G209">
        <v>24</v>
      </c>
      <c r="H209">
        <v>2.2000000000000002</v>
      </c>
      <c r="I209">
        <v>6.1</v>
      </c>
      <c r="J209">
        <v>-9999</v>
      </c>
      <c r="N209">
        <v>2.2000000000000002</v>
      </c>
      <c r="O209">
        <f t="shared" si="12"/>
        <v>2.1500000000000004</v>
      </c>
      <c r="P209">
        <f t="shared" si="13"/>
        <v>2.0500000000000003</v>
      </c>
      <c r="Q209">
        <f t="shared" si="14"/>
        <v>0.95000000000000018</v>
      </c>
      <c r="R209">
        <f t="shared" si="15"/>
        <v>-1.65</v>
      </c>
    </row>
    <row r="210" spans="1:18">
      <c r="A210" s="28" t="s">
        <v>60</v>
      </c>
      <c r="B210" t="s">
        <v>61</v>
      </c>
      <c r="C210" t="s">
        <v>62</v>
      </c>
      <c r="D210" t="s">
        <v>63</v>
      </c>
      <c r="E210">
        <v>20200725</v>
      </c>
      <c r="F210" t="s">
        <v>65</v>
      </c>
      <c r="G210">
        <v>25</v>
      </c>
      <c r="H210">
        <v>1.4</v>
      </c>
      <c r="I210">
        <v>3.6</v>
      </c>
      <c r="J210">
        <v>-0.7</v>
      </c>
      <c r="N210">
        <v>1.4</v>
      </c>
      <c r="O210">
        <f t="shared" si="12"/>
        <v>1.3499999999999999</v>
      </c>
      <c r="P210">
        <f t="shared" si="13"/>
        <v>1.2499999999999998</v>
      </c>
      <c r="Q210">
        <f t="shared" si="14"/>
        <v>0.14999999999999969</v>
      </c>
      <c r="R210">
        <f t="shared" si="15"/>
        <v>-2.4500000000000002</v>
      </c>
    </row>
    <row r="211" spans="1:18">
      <c r="A211" s="28" t="s">
        <v>60</v>
      </c>
      <c r="B211" t="s">
        <v>61</v>
      </c>
      <c r="C211" t="s">
        <v>62</v>
      </c>
      <c r="D211" t="s">
        <v>63</v>
      </c>
      <c r="E211">
        <v>20200726</v>
      </c>
      <c r="F211" t="s">
        <v>65</v>
      </c>
      <c r="G211">
        <v>26</v>
      </c>
      <c r="H211">
        <v>3.4</v>
      </c>
      <c r="I211">
        <v>8.5</v>
      </c>
      <c r="J211">
        <v>1.5</v>
      </c>
      <c r="N211">
        <v>3.4</v>
      </c>
      <c r="O211">
        <f t="shared" si="12"/>
        <v>3.35</v>
      </c>
      <c r="P211">
        <f t="shared" si="13"/>
        <v>3.25</v>
      </c>
      <c r="Q211">
        <f t="shared" si="14"/>
        <v>2.15</v>
      </c>
      <c r="R211">
        <f t="shared" si="15"/>
        <v>-0.45000000000000018</v>
      </c>
    </row>
    <row r="212" spans="1:18">
      <c r="A212" s="28" t="s">
        <v>60</v>
      </c>
      <c r="B212" t="s">
        <v>61</v>
      </c>
      <c r="C212" t="s">
        <v>62</v>
      </c>
      <c r="D212" t="s">
        <v>63</v>
      </c>
      <c r="E212">
        <v>20200727</v>
      </c>
      <c r="F212" t="s">
        <v>65</v>
      </c>
      <c r="G212">
        <v>27</v>
      </c>
      <c r="H212">
        <v>5</v>
      </c>
      <c r="I212">
        <v>7.8</v>
      </c>
      <c r="J212">
        <v>1.6</v>
      </c>
      <c r="N212">
        <v>5</v>
      </c>
      <c r="O212">
        <f t="shared" si="12"/>
        <v>4.95</v>
      </c>
      <c r="P212">
        <f t="shared" si="13"/>
        <v>4.8500000000000005</v>
      </c>
      <c r="Q212">
        <f t="shared" si="14"/>
        <v>3.7500000000000004</v>
      </c>
      <c r="R212">
        <f t="shared" si="15"/>
        <v>1.1500000000000004</v>
      </c>
    </row>
    <row r="213" spans="1:18">
      <c r="A213" s="28" t="s">
        <v>60</v>
      </c>
      <c r="B213" t="s">
        <v>61</v>
      </c>
      <c r="C213" t="s">
        <v>62</v>
      </c>
      <c r="D213" t="s">
        <v>63</v>
      </c>
      <c r="E213">
        <v>20200728</v>
      </c>
      <c r="F213" t="s">
        <v>65</v>
      </c>
      <c r="G213">
        <v>28</v>
      </c>
      <c r="H213">
        <v>8.1</v>
      </c>
      <c r="I213">
        <v>10.7</v>
      </c>
      <c r="J213">
        <v>-9999</v>
      </c>
      <c r="N213">
        <v>8.1</v>
      </c>
      <c r="O213">
        <f t="shared" si="12"/>
        <v>8.0499999999999989</v>
      </c>
      <c r="P213">
        <f t="shared" si="13"/>
        <v>7.9499999999999993</v>
      </c>
      <c r="Q213">
        <f t="shared" si="14"/>
        <v>6.85</v>
      </c>
      <c r="R213">
        <f t="shared" si="15"/>
        <v>4.25</v>
      </c>
    </row>
    <row r="214" spans="1:18">
      <c r="A214" s="28" t="s">
        <v>60</v>
      </c>
      <c r="B214" t="s">
        <v>61</v>
      </c>
      <c r="C214" t="s">
        <v>62</v>
      </c>
      <c r="D214" t="s">
        <v>63</v>
      </c>
      <c r="E214">
        <v>20200729</v>
      </c>
      <c r="F214" t="s">
        <v>65</v>
      </c>
      <c r="G214">
        <v>29</v>
      </c>
      <c r="H214">
        <v>7.9</v>
      </c>
      <c r="I214">
        <v>11</v>
      </c>
      <c r="J214">
        <v>5.7</v>
      </c>
      <c r="N214">
        <v>7.9</v>
      </c>
      <c r="O214">
        <f t="shared" si="12"/>
        <v>7.8500000000000005</v>
      </c>
      <c r="P214">
        <f t="shared" si="13"/>
        <v>7.7500000000000009</v>
      </c>
      <c r="Q214">
        <f t="shared" si="14"/>
        <v>6.65</v>
      </c>
      <c r="R214">
        <f t="shared" si="15"/>
        <v>4.0500000000000007</v>
      </c>
    </row>
    <row r="215" spans="1:18">
      <c r="A215" s="28" t="s">
        <v>60</v>
      </c>
      <c r="B215" t="s">
        <v>61</v>
      </c>
      <c r="C215" t="s">
        <v>62</v>
      </c>
      <c r="D215" t="s">
        <v>63</v>
      </c>
      <c r="E215">
        <v>20200730</v>
      </c>
      <c r="F215" t="s">
        <v>65</v>
      </c>
      <c r="G215">
        <v>30</v>
      </c>
      <c r="H215">
        <v>8.6</v>
      </c>
      <c r="I215">
        <v>13.3</v>
      </c>
      <c r="J215">
        <v>5.7</v>
      </c>
      <c r="N215">
        <v>8.6</v>
      </c>
      <c r="O215">
        <f t="shared" si="12"/>
        <v>8.5499999999999989</v>
      </c>
      <c r="P215">
        <f t="shared" si="13"/>
        <v>8.4499999999999993</v>
      </c>
      <c r="Q215">
        <f t="shared" si="14"/>
        <v>7.35</v>
      </c>
      <c r="R215">
        <f t="shared" si="15"/>
        <v>4.75</v>
      </c>
    </row>
    <row r="216" spans="1:18">
      <c r="A216" s="28" t="s">
        <v>60</v>
      </c>
      <c r="B216" t="s">
        <v>61</v>
      </c>
      <c r="C216" t="s">
        <v>62</v>
      </c>
      <c r="D216" t="s">
        <v>63</v>
      </c>
      <c r="E216">
        <v>20200731</v>
      </c>
      <c r="F216" t="s">
        <v>65</v>
      </c>
      <c r="G216">
        <v>31</v>
      </c>
      <c r="H216">
        <v>8.1</v>
      </c>
      <c r="I216">
        <v>10.8</v>
      </c>
      <c r="J216">
        <v>6.3</v>
      </c>
      <c r="N216">
        <v>8.1</v>
      </c>
      <c r="O216">
        <f t="shared" si="12"/>
        <v>8.0499999999999989</v>
      </c>
      <c r="P216">
        <f t="shared" si="13"/>
        <v>7.9499999999999993</v>
      </c>
      <c r="Q216">
        <f t="shared" si="14"/>
        <v>6.85</v>
      </c>
      <c r="R216">
        <f t="shared" si="15"/>
        <v>4.25</v>
      </c>
    </row>
    <row r="217" spans="1:18">
      <c r="A217" s="28" t="s">
        <v>60</v>
      </c>
      <c r="B217" t="s">
        <v>61</v>
      </c>
      <c r="C217" t="s">
        <v>62</v>
      </c>
      <c r="D217" t="s">
        <v>63</v>
      </c>
      <c r="E217">
        <v>20200801</v>
      </c>
      <c r="F217" t="s">
        <v>35</v>
      </c>
      <c r="G217">
        <v>1</v>
      </c>
      <c r="H217">
        <v>7.7</v>
      </c>
      <c r="I217">
        <v>10.9</v>
      </c>
      <c r="J217">
        <v>-9999</v>
      </c>
      <c r="N217">
        <v>7.7</v>
      </c>
      <c r="O217">
        <f t="shared" si="12"/>
        <v>7.65</v>
      </c>
      <c r="P217">
        <f t="shared" si="13"/>
        <v>7.5500000000000007</v>
      </c>
      <c r="Q217">
        <f t="shared" si="14"/>
        <v>6.4500000000000011</v>
      </c>
      <c r="R217">
        <f t="shared" si="15"/>
        <v>3.850000000000001</v>
      </c>
    </row>
    <row r="218" spans="1:18">
      <c r="A218" s="28" t="s">
        <v>60</v>
      </c>
      <c r="B218" t="s">
        <v>61</v>
      </c>
      <c r="C218" t="s">
        <v>62</v>
      </c>
      <c r="D218" t="s">
        <v>63</v>
      </c>
      <c r="E218">
        <v>20200802</v>
      </c>
      <c r="F218" t="s">
        <v>35</v>
      </c>
      <c r="G218">
        <v>2</v>
      </c>
      <c r="H218">
        <v>5.5</v>
      </c>
      <c r="I218">
        <v>8.9</v>
      </c>
      <c r="J218">
        <v>-9999</v>
      </c>
      <c r="N218">
        <v>5.5</v>
      </c>
      <c r="O218">
        <f t="shared" si="12"/>
        <v>5.45</v>
      </c>
      <c r="P218">
        <f t="shared" si="13"/>
        <v>5.3500000000000005</v>
      </c>
      <c r="Q218">
        <f t="shared" si="14"/>
        <v>4.25</v>
      </c>
      <c r="R218">
        <f t="shared" si="15"/>
        <v>1.65</v>
      </c>
    </row>
    <row r="219" spans="1:18">
      <c r="A219" s="28" t="s">
        <v>60</v>
      </c>
      <c r="B219" t="s">
        <v>61</v>
      </c>
      <c r="C219" t="s">
        <v>62</v>
      </c>
      <c r="D219" t="s">
        <v>63</v>
      </c>
      <c r="E219">
        <v>20200803</v>
      </c>
      <c r="F219" t="s">
        <v>35</v>
      </c>
      <c r="G219">
        <v>3</v>
      </c>
      <c r="H219">
        <v>3.6</v>
      </c>
      <c r="I219">
        <v>6.7</v>
      </c>
      <c r="J219">
        <v>-9999</v>
      </c>
      <c r="N219">
        <v>3.6</v>
      </c>
      <c r="O219">
        <f t="shared" si="12"/>
        <v>3.5500000000000003</v>
      </c>
      <c r="P219">
        <f t="shared" si="13"/>
        <v>3.45</v>
      </c>
      <c r="Q219">
        <f t="shared" si="14"/>
        <v>2.35</v>
      </c>
      <c r="R219">
        <f t="shared" si="15"/>
        <v>-0.25</v>
      </c>
    </row>
    <row r="220" spans="1:18">
      <c r="A220" s="28" t="s">
        <v>60</v>
      </c>
      <c r="B220" t="s">
        <v>61</v>
      </c>
      <c r="C220" t="s">
        <v>62</v>
      </c>
      <c r="D220" t="s">
        <v>63</v>
      </c>
      <c r="E220">
        <v>20200804</v>
      </c>
      <c r="F220" t="s">
        <v>35</v>
      </c>
      <c r="G220">
        <v>4</v>
      </c>
      <c r="H220">
        <v>-0.2</v>
      </c>
      <c r="I220">
        <v>2.4</v>
      </c>
      <c r="J220">
        <v>-1.2</v>
      </c>
      <c r="N220">
        <v>-0.2</v>
      </c>
      <c r="O220">
        <f t="shared" si="12"/>
        <v>-0.25</v>
      </c>
      <c r="P220">
        <f t="shared" si="13"/>
        <v>-0.35</v>
      </c>
      <c r="Q220">
        <f t="shared" si="14"/>
        <v>-1.4500000000000002</v>
      </c>
      <c r="R220">
        <f t="shared" si="15"/>
        <v>-4.0500000000000007</v>
      </c>
    </row>
    <row r="221" spans="1:18">
      <c r="A221" s="28" t="s">
        <v>60</v>
      </c>
      <c r="B221" t="s">
        <v>61</v>
      </c>
      <c r="C221" t="s">
        <v>62</v>
      </c>
      <c r="D221" t="s">
        <v>63</v>
      </c>
      <c r="E221">
        <v>20200805</v>
      </c>
      <c r="F221" t="s">
        <v>35</v>
      </c>
      <c r="G221">
        <v>5</v>
      </c>
      <c r="H221">
        <v>1.7</v>
      </c>
      <c r="I221">
        <v>4.4000000000000004</v>
      </c>
      <c r="J221">
        <v>-1.2</v>
      </c>
      <c r="N221">
        <v>1.7</v>
      </c>
      <c r="O221">
        <f t="shared" si="12"/>
        <v>1.65</v>
      </c>
      <c r="P221">
        <f t="shared" si="13"/>
        <v>1.5499999999999998</v>
      </c>
      <c r="Q221">
        <f t="shared" si="14"/>
        <v>0.44999999999999973</v>
      </c>
      <c r="R221">
        <f t="shared" si="15"/>
        <v>-2.1500000000000004</v>
      </c>
    </row>
    <row r="222" spans="1:18">
      <c r="A222" s="28" t="s">
        <v>60</v>
      </c>
      <c r="B222" t="s">
        <v>61</v>
      </c>
      <c r="C222" t="s">
        <v>62</v>
      </c>
      <c r="D222" t="s">
        <v>63</v>
      </c>
      <c r="E222">
        <v>20200806</v>
      </c>
      <c r="F222" t="s">
        <v>35</v>
      </c>
      <c r="G222">
        <v>6</v>
      </c>
      <c r="H222">
        <v>5.5</v>
      </c>
      <c r="I222">
        <v>9.6</v>
      </c>
      <c r="J222">
        <v>3.1</v>
      </c>
      <c r="N222">
        <v>5.5</v>
      </c>
      <c r="O222">
        <f t="shared" si="12"/>
        <v>5.45</v>
      </c>
      <c r="P222">
        <f t="shared" si="13"/>
        <v>5.3500000000000005</v>
      </c>
      <c r="Q222">
        <f t="shared" si="14"/>
        <v>4.25</v>
      </c>
      <c r="R222">
        <f t="shared" si="15"/>
        <v>1.65</v>
      </c>
    </row>
    <row r="223" spans="1:18">
      <c r="A223" s="28" t="s">
        <v>60</v>
      </c>
      <c r="B223" t="s">
        <v>61</v>
      </c>
      <c r="C223" t="s">
        <v>62</v>
      </c>
      <c r="D223" t="s">
        <v>63</v>
      </c>
      <c r="E223">
        <v>20200807</v>
      </c>
      <c r="F223" t="s">
        <v>35</v>
      </c>
      <c r="G223">
        <v>7</v>
      </c>
      <c r="H223">
        <v>5.4</v>
      </c>
      <c r="I223">
        <v>9.5</v>
      </c>
      <c r="J223">
        <v>-9999</v>
      </c>
      <c r="N223">
        <v>5.4</v>
      </c>
      <c r="O223">
        <f t="shared" si="12"/>
        <v>5.3500000000000005</v>
      </c>
      <c r="P223">
        <f t="shared" si="13"/>
        <v>5.2500000000000009</v>
      </c>
      <c r="Q223">
        <f t="shared" si="14"/>
        <v>4.1500000000000004</v>
      </c>
      <c r="R223">
        <f t="shared" si="15"/>
        <v>1.5500000000000003</v>
      </c>
    </row>
    <row r="224" spans="1:18">
      <c r="A224" s="28" t="s">
        <v>60</v>
      </c>
      <c r="B224" t="s">
        <v>61</v>
      </c>
      <c r="C224" t="s">
        <v>62</v>
      </c>
      <c r="D224" t="s">
        <v>63</v>
      </c>
      <c r="E224">
        <v>20200808</v>
      </c>
      <c r="F224" t="s">
        <v>35</v>
      </c>
      <c r="G224">
        <v>8</v>
      </c>
      <c r="H224">
        <v>6.4</v>
      </c>
      <c r="I224">
        <v>10.9</v>
      </c>
      <c r="J224">
        <v>4.2</v>
      </c>
      <c r="N224">
        <v>6.4</v>
      </c>
      <c r="O224">
        <f t="shared" si="12"/>
        <v>6.3500000000000005</v>
      </c>
      <c r="P224">
        <f t="shared" si="13"/>
        <v>6.2500000000000009</v>
      </c>
      <c r="Q224">
        <f t="shared" si="14"/>
        <v>5.15</v>
      </c>
      <c r="R224">
        <f t="shared" si="15"/>
        <v>2.5500000000000003</v>
      </c>
    </row>
    <row r="225" spans="1:18">
      <c r="A225" s="28" t="s">
        <v>60</v>
      </c>
      <c r="B225" t="s">
        <v>61</v>
      </c>
      <c r="C225" t="s">
        <v>62</v>
      </c>
      <c r="D225" t="s">
        <v>63</v>
      </c>
      <c r="E225">
        <v>20200809</v>
      </c>
      <c r="F225" t="s">
        <v>35</v>
      </c>
      <c r="G225">
        <v>9</v>
      </c>
      <c r="H225">
        <v>6.7</v>
      </c>
      <c r="I225">
        <v>9.3000000000000007</v>
      </c>
      <c r="J225">
        <v>5</v>
      </c>
      <c r="N225">
        <v>6.7</v>
      </c>
      <c r="O225">
        <f t="shared" si="12"/>
        <v>6.65</v>
      </c>
      <c r="P225">
        <f t="shared" si="13"/>
        <v>6.5500000000000007</v>
      </c>
      <c r="Q225">
        <f t="shared" si="14"/>
        <v>5.4500000000000011</v>
      </c>
      <c r="R225">
        <f t="shared" si="15"/>
        <v>2.850000000000001</v>
      </c>
    </row>
    <row r="226" spans="1:18">
      <c r="A226" s="28" t="s">
        <v>60</v>
      </c>
      <c r="B226" t="s">
        <v>61</v>
      </c>
      <c r="C226" t="s">
        <v>62</v>
      </c>
      <c r="D226" t="s">
        <v>63</v>
      </c>
      <c r="E226">
        <v>20200810</v>
      </c>
      <c r="F226" t="s">
        <v>35</v>
      </c>
      <c r="G226">
        <v>10</v>
      </c>
      <c r="H226">
        <v>7.1</v>
      </c>
      <c r="I226">
        <v>9.6</v>
      </c>
      <c r="J226">
        <v>-9999</v>
      </c>
      <c r="N226">
        <v>7.1</v>
      </c>
      <c r="O226">
        <f t="shared" si="12"/>
        <v>7.05</v>
      </c>
      <c r="P226">
        <f t="shared" si="13"/>
        <v>6.95</v>
      </c>
      <c r="Q226">
        <f t="shared" si="14"/>
        <v>5.85</v>
      </c>
      <c r="R226">
        <f t="shared" si="15"/>
        <v>3.2499999999999996</v>
      </c>
    </row>
    <row r="227" spans="1:18">
      <c r="A227" s="28" t="s">
        <v>60</v>
      </c>
      <c r="B227" t="s">
        <v>61</v>
      </c>
      <c r="C227" t="s">
        <v>62</v>
      </c>
      <c r="D227" t="s">
        <v>63</v>
      </c>
      <c r="E227">
        <v>20200811</v>
      </c>
      <c r="F227" t="s">
        <v>35</v>
      </c>
      <c r="G227">
        <v>11</v>
      </c>
      <c r="H227">
        <v>6.4</v>
      </c>
      <c r="I227">
        <v>9.6</v>
      </c>
      <c r="J227">
        <v>3.9</v>
      </c>
      <c r="N227">
        <v>6.4</v>
      </c>
      <c r="O227">
        <f t="shared" si="12"/>
        <v>6.3500000000000005</v>
      </c>
      <c r="P227">
        <f t="shared" si="13"/>
        <v>6.2500000000000009</v>
      </c>
      <c r="Q227">
        <f t="shared" si="14"/>
        <v>5.15</v>
      </c>
      <c r="R227">
        <f t="shared" si="15"/>
        <v>2.5500000000000003</v>
      </c>
    </row>
    <row r="228" spans="1:18">
      <c r="A228" s="28" t="s">
        <v>60</v>
      </c>
      <c r="B228" t="s">
        <v>61</v>
      </c>
      <c r="C228" t="s">
        <v>62</v>
      </c>
      <c r="D228" t="s">
        <v>63</v>
      </c>
      <c r="E228">
        <v>20200812</v>
      </c>
      <c r="F228" t="s">
        <v>35</v>
      </c>
      <c r="G228">
        <v>12</v>
      </c>
      <c r="H228">
        <v>6.9</v>
      </c>
      <c r="I228">
        <v>9.6</v>
      </c>
      <c r="J228">
        <v>4.5999999999999996</v>
      </c>
      <c r="N228">
        <v>6.9</v>
      </c>
      <c r="O228">
        <f t="shared" si="12"/>
        <v>6.8500000000000005</v>
      </c>
      <c r="P228">
        <f t="shared" si="13"/>
        <v>6.7500000000000009</v>
      </c>
      <c r="Q228">
        <f t="shared" si="14"/>
        <v>5.65</v>
      </c>
      <c r="R228">
        <f t="shared" si="15"/>
        <v>3.0500000000000003</v>
      </c>
    </row>
    <row r="229" spans="1:18">
      <c r="A229" s="28" t="s">
        <v>60</v>
      </c>
      <c r="B229" t="s">
        <v>61</v>
      </c>
      <c r="C229" t="s">
        <v>62</v>
      </c>
      <c r="D229" t="s">
        <v>63</v>
      </c>
      <c r="E229">
        <v>20200813</v>
      </c>
      <c r="F229" t="s">
        <v>35</v>
      </c>
      <c r="G229">
        <v>13</v>
      </c>
      <c r="H229">
        <v>6.5</v>
      </c>
      <c r="I229">
        <v>8.9</v>
      </c>
      <c r="J229">
        <v>-9999</v>
      </c>
      <c r="N229">
        <v>6.5</v>
      </c>
      <c r="O229">
        <f t="shared" si="12"/>
        <v>6.45</v>
      </c>
      <c r="P229">
        <f t="shared" si="13"/>
        <v>6.3500000000000005</v>
      </c>
      <c r="Q229">
        <f t="shared" si="14"/>
        <v>5.25</v>
      </c>
      <c r="R229">
        <f t="shared" si="15"/>
        <v>2.65</v>
      </c>
    </row>
    <row r="230" spans="1:18">
      <c r="A230" s="28" t="s">
        <v>60</v>
      </c>
      <c r="B230" t="s">
        <v>61</v>
      </c>
      <c r="C230" t="s">
        <v>62</v>
      </c>
      <c r="D230" t="s">
        <v>63</v>
      </c>
      <c r="E230">
        <v>20200814</v>
      </c>
      <c r="F230" t="s">
        <v>35</v>
      </c>
      <c r="G230">
        <v>14</v>
      </c>
      <c r="H230">
        <v>4.7</v>
      </c>
      <c r="I230">
        <v>8.1999999999999993</v>
      </c>
      <c r="J230">
        <v>-9999</v>
      </c>
      <c r="N230">
        <v>4.7</v>
      </c>
      <c r="O230">
        <f t="shared" si="12"/>
        <v>4.6500000000000004</v>
      </c>
      <c r="P230">
        <f t="shared" si="13"/>
        <v>4.5500000000000007</v>
      </c>
      <c r="Q230">
        <f t="shared" si="14"/>
        <v>3.4500000000000006</v>
      </c>
      <c r="R230">
        <f t="shared" si="15"/>
        <v>0.85000000000000053</v>
      </c>
    </row>
    <row r="231" spans="1:18">
      <c r="A231" s="28" t="s">
        <v>60</v>
      </c>
      <c r="B231" t="s">
        <v>61</v>
      </c>
      <c r="C231" t="s">
        <v>62</v>
      </c>
      <c r="D231" t="s">
        <v>63</v>
      </c>
      <c r="E231">
        <v>20200815</v>
      </c>
      <c r="F231" t="s">
        <v>35</v>
      </c>
      <c r="G231">
        <v>15</v>
      </c>
      <c r="H231">
        <v>4.4000000000000004</v>
      </c>
      <c r="I231">
        <v>6.8</v>
      </c>
      <c r="J231">
        <v>2.8</v>
      </c>
      <c r="N231">
        <v>4.4000000000000004</v>
      </c>
      <c r="O231">
        <f t="shared" si="12"/>
        <v>4.3500000000000005</v>
      </c>
      <c r="P231">
        <f t="shared" si="13"/>
        <v>4.2500000000000009</v>
      </c>
      <c r="Q231">
        <f t="shared" si="14"/>
        <v>3.1500000000000008</v>
      </c>
      <c r="R231">
        <f t="shared" si="15"/>
        <v>0.55000000000000071</v>
      </c>
    </row>
    <row r="232" spans="1:18">
      <c r="A232" s="28" t="s">
        <v>60</v>
      </c>
      <c r="B232" t="s">
        <v>61</v>
      </c>
      <c r="C232" t="s">
        <v>62</v>
      </c>
      <c r="D232" t="s">
        <v>63</v>
      </c>
      <c r="E232">
        <v>20200816</v>
      </c>
      <c r="F232" t="s">
        <v>35</v>
      </c>
      <c r="G232">
        <v>16</v>
      </c>
      <c r="H232">
        <v>5.5</v>
      </c>
      <c r="I232">
        <v>9.4</v>
      </c>
      <c r="J232">
        <v>3.2</v>
      </c>
      <c r="N232">
        <v>5.5</v>
      </c>
      <c r="O232">
        <f t="shared" si="12"/>
        <v>5.45</v>
      </c>
      <c r="P232">
        <f t="shared" si="13"/>
        <v>5.3500000000000005</v>
      </c>
      <c r="Q232">
        <f t="shared" si="14"/>
        <v>4.25</v>
      </c>
      <c r="R232">
        <f t="shared" si="15"/>
        <v>1.65</v>
      </c>
    </row>
    <row r="233" spans="1:18">
      <c r="A233" s="28" t="s">
        <v>60</v>
      </c>
      <c r="B233" t="s">
        <v>61</v>
      </c>
      <c r="C233" t="s">
        <v>62</v>
      </c>
      <c r="D233" t="s">
        <v>63</v>
      </c>
      <c r="E233">
        <v>20200817</v>
      </c>
      <c r="F233" t="s">
        <v>35</v>
      </c>
      <c r="G233">
        <v>17</v>
      </c>
      <c r="H233">
        <v>3.9</v>
      </c>
      <c r="I233">
        <v>7.1</v>
      </c>
      <c r="J233">
        <v>-9999</v>
      </c>
      <c r="N233">
        <v>3.9</v>
      </c>
      <c r="O233">
        <f t="shared" si="12"/>
        <v>3.85</v>
      </c>
      <c r="P233">
        <f t="shared" si="13"/>
        <v>3.75</v>
      </c>
      <c r="Q233">
        <f t="shared" si="14"/>
        <v>2.65</v>
      </c>
      <c r="R233">
        <f t="shared" si="15"/>
        <v>4.9999999999999822E-2</v>
      </c>
    </row>
    <row r="234" spans="1:18">
      <c r="A234" s="28" t="s">
        <v>60</v>
      </c>
      <c r="B234" t="s">
        <v>61</v>
      </c>
      <c r="C234" t="s">
        <v>62</v>
      </c>
      <c r="D234" t="s">
        <v>63</v>
      </c>
      <c r="E234">
        <v>20200818</v>
      </c>
      <c r="F234" t="s">
        <v>35</v>
      </c>
      <c r="G234">
        <v>18</v>
      </c>
      <c r="H234">
        <v>1.7</v>
      </c>
      <c r="I234">
        <v>3.5</v>
      </c>
      <c r="J234">
        <v>-9999</v>
      </c>
      <c r="N234">
        <v>1.7</v>
      </c>
      <c r="O234">
        <f t="shared" si="12"/>
        <v>1.65</v>
      </c>
      <c r="P234">
        <f t="shared" si="13"/>
        <v>1.5499999999999998</v>
      </c>
      <c r="Q234">
        <f t="shared" si="14"/>
        <v>0.44999999999999973</v>
      </c>
      <c r="R234">
        <f t="shared" si="15"/>
        <v>-2.1500000000000004</v>
      </c>
    </row>
    <row r="235" spans="1:18">
      <c r="A235" s="28" t="s">
        <v>60</v>
      </c>
      <c r="B235" t="s">
        <v>61</v>
      </c>
      <c r="C235" t="s">
        <v>62</v>
      </c>
      <c r="D235" t="s">
        <v>63</v>
      </c>
      <c r="E235">
        <v>20200819</v>
      </c>
      <c r="F235" t="s">
        <v>35</v>
      </c>
      <c r="G235">
        <v>19</v>
      </c>
      <c r="H235">
        <v>2.4</v>
      </c>
      <c r="I235">
        <v>5.7</v>
      </c>
      <c r="J235">
        <v>-0.4</v>
      </c>
      <c r="N235">
        <v>2.4</v>
      </c>
      <c r="O235">
        <f t="shared" si="12"/>
        <v>2.35</v>
      </c>
      <c r="P235">
        <f t="shared" si="13"/>
        <v>2.25</v>
      </c>
      <c r="Q235">
        <f t="shared" si="14"/>
        <v>1.1499999999999999</v>
      </c>
      <c r="R235">
        <f t="shared" si="15"/>
        <v>-1.4500000000000002</v>
      </c>
    </row>
    <row r="236" spans="1:18">
      <c r="A236" s="28" t="s">
        <v>60</v>
      </c>
      <c r="B236" t="s">
        <v>61</v>
      </c>
      <c r="C236" t="s">
        <v>62</v>
      </c>
      <c r="D236" t="s">
        <v>63</v>
      </c>
      <c r="E236">
        <v>20200820</v>
      </c>
      <c r="F236" t="s">
        <v>35</v>
      </c>
      <c r="G236">
        <v>20</v>
      </c>
      <c r="H236">
        <v>6.6</v>
      </c>
      <c r="I236">
        <v>10.5</v>
      </c>
      <c r="J236">
        <v>3.1</v>
      </c>
      <c r="N236">
        <v>6.6</v>
      </c>
      <c r="O236">
        <f t="shared" si="12"/>
        <v>6.55</v>
      </c>
      <c r="P236">
        <f t="shared" si="13"/>
        <v>6.45</v>
      </c>
      <c r="Q236">
        <f t="shared" si="14"/>
        <v>5.35</v>
      </c>
      <c r="R236">
        <f t="shared" si="15"/>
        <v>2.7499999999999996</v>
      </c>
    </row>
    <row r="237" spans="1:18">
      <c r="A237" s="28" t="s">
        <v>60</v>
      </c>
      <c r="B237" t="s">
        <v>61</v>
      </c>
      <c r="C237" t="s">
        <v>62</v>
      </c>
      <c r="D237" t="s">
        <v>63</v>
      </c>
      <c r="E237">
        <v>20200821</v>
      </c>
      <c r="F237" t="s">
        <v>35</v>
      </c>
      <c r="G237">
        <v>21</v>
      </c>
      <c r="H237">
        <v>9.4</v>
      </c>
      <c r="I237">
        <v>12.8</v>
      </c>
      <c r="J237">
        <v>7.5</v>
      </c>
      <c r="N237">
        <v>9.4</v>
      </c>
      <c r="O237">
        <f t="shared" si="12"/>
        <v>9.35</v>
      </c>
      <c r="P237">
        <f t="shared" si="13"/>
        <v>9.25</v>
      </c>
      <c r="Q237">
        <f t="shared" si="14"/>
        <v>8.15</v>
      </c>
      <c r="R237">
        <f t="shared" si="15"/>
        <v>5.5500000000000007</v>
      </c>
    </row>
    <row r="238" spans="1:18">
      <c r="A238" s="28" t="s">
        <v>60</v>
      </c>
      <c r="B238" t="s">
        <v>61</v>
      </c>
      <c r="C238" t="s">
        <v>62</v>
      </c>
      <c r="D238" t="s">
        <v>63</v>
      </c>
      <c r="E238">
        <v>20200822</v>
      </c>
      <c r="F238" t="s">
        <v>35</v>
      </c>
      <c r="G238">
        <v>22</v>
      </c>
      <c r="H238">
        <v>8</v>
      </c>
      <c r="I238">
        <v>11.9</v>
      </c>
      <c r="J238">
        <v>-9999</v>
      </c>
      <c r="N238">
        <v>8</v>
      </c>
      <c r="O238">
        <f t="shared" si="12"/>
        <v>7.95</v>
      </c>
      <c r="P238">
        <f t="shared" si="13"/>
        <v>7.8500000000000005</v>
      </c>
      <c r="Q238">
        <f t="shared" si="14"/>
        <v>6.75</v>
      </c>
      <c r="R238">
        <f t="shared" si="15"/>
        <v>4.1500000000000004</v>
      </c>
    </row>
    <row r="239" spans="1:18">
      <c r="A239" s="28" t="s">
        <v>60</v>
      </c>
      <c r="B239" t="s">
        <v>61</v>
      </c>
      <c r="C239" t="s">
        <v>62</v>
      </c>
      <c r="D239" t="s">
        <v>63</v>
      </c>
      <c r="E239">
        <v>20200823</v>
      </c>
      <c r="F239" t="s">
        <v>35</v>
      </c>
      <c r="G239">
        <v>23</v>
      </c>
      <c r="H239">
        <v>3.2</v>
      </c>
      <c r="I239">
        <v>6</v>
      </c>
      <c r="J239">
        <v>-9999</v>
      </c>
      <c r="N239">
        <v>3.2</v>
      </c>
      <c r="O239">
        <f t="shared" si="12"/>
        <v>3.1500000000000004</v>
      </c>
      <c r="P239">
        <f t="shared" si="13"/>
        <v>3.0500000000000003</v>
      </c>
      <c r="Q239">
        <f t="shared" si="14"/>
        <v>1.9500000000000002</v>
      </c>
      <c r="R239">
        <f t="shared" si="15"/>
        <v>-0.64999999999999991</v>
      </c>
    </row>
    <row r="240" spans="1:18">
      <c r="A240" s="28" t="s">
        <v>60</v>
      </c>
      <c r="B240" t="s">
        <v>61</v>
      </c>
      <c r="C240" t="s">
        <v>62</v>
      </c>
      <c r="D240" t="s">
        <v>63</v>
      </c>
      <c r="E240">
        <v>20200824</v>
      </c>
      <c r="F240" t="s">
        <v>35</v>
      </c>
      <c r="G240">
        <v>24</v>
      </c>
      <c r="H240">
        <v>1.8</v>
      </c>
      <c r="I240">
        <v>6</v>
      </c>
      <c r="J240">
        <v>-9999</v>
      </c>
      <c r="N240">
        <v>1.8</v>
      </c>
      <c r="O240">
        <f t="shared" si="12"/>
        <v>1.75</v>
      </c>
      <c r="P240">
        <f t="shared" si="13"/>
        <v>1.65</v>
      </c>
      <c r="Q240">
        <f t="shared" si="14"/>
        <v>0.54999999999999982</v>
      </c>
      <c r="R240">
        <f t="shared" si="15"/>
        <v>-2.0500000000000003</v>
      </c>
    </row>
    <row r="241" spans="1:18">
      <c r="A241" s="28" t="s">
        <v>60</v>
      </c>
      <c r="B241" t="s">
        <v>61</v>
      </c>
      <c r="C241" t="s">
        <v>62</v>
      </c>
      <c r="D241" t="s">
        <v>63</v>
      </c>
      <c r="E241">
        <v>20200825</v>
      </c>
      <c r="F241" t="s">
        <v>35</v>
      </c>
      <c r="G241">
        <v>25</v>
      </c>
      <c r="H241">
        <v>1.8</v>
      </c>
      <c r="I241">
        <v>5.0999999999999996</v>
      </c>
      <c r="J241">
        <v>-2.7</v>
      </c>
      <c r="N241">
        <v>1.8</v>
      </c>
      <c r="O241">
        <f t="shared" si="12"/>
        <v>1.75</v>
      </c>
      <c r="P241">
        <f t="shared" si="13"/>
        <v>1.65</v>
      </c>
      <c r="Q241">
        <f t="shared" si="14"/>
        <v>0.54999999999999982</v>
      </c>
      <c r="R241">
        <f t="shared" si="15"/>
        <v>-2.0500000000000003</v>
      </c>
    </row>
    <row r="242" spans="1:18">
      <c r="A242" s="28" t="s">
        <v>60</v>
      </c>
      <c r="B242" t="s">
        <v>61</v>
      </c>
      <c r="C242" t="s">
        <v>62</v>
      </c>
      <c r="D242" t="s">
        <v>63</v>
      </c>
      <c r="E242">
        <v>20200826</v>
      </c>
      <c r="F242" t="s">
        <v>35</v>
      </c>
      <c r="G242">
        <v>26</v>
      </c>
      <c r="H242">
        <v>5.2</v>
      </c>
      <c r="I242">
        <v>8.6</v>
      </c>
      <c r="J242">
        <v>-9999</v>
      </c>
      <c r="N242">
        <v>5.2</v>
      </c>
      <c r="O242">
        <f t="shared" si="12"/>
        <v>5.15</v>
      </c>
      <c r="P242">
        <f t="shared" si="13"/>
        <v>5.0500000000000007</v>
      </c>
      <c r="Q242">
        <f t="shared" si="14"/>
        <v>3.9500000000000006</v>
      </c>
      <c r="R242">
        <f t="shared" si="15"/>
        <v>1.3500000000000005</v>
      </c>
    </row>
    <row r="243" spans="1:18">
      <c r="A243" s="28" t="s">
        <v>60</v>
      </c>
      <c r="B243" t="s">
        <v>61</v>
      </c>
      <c r="C243" t="s">
        <v>62</v>
      </c>
      <c r="D243" t="s">
        <v>63</v>
      </c>
      <c r="E243">
        <v>20200827</v>
      </c>
      <c r="F243" t="s">
        <v>35</v>
      </c>
      <c r="G243">
        <v>27</v>
      </c>
      <c r="H243">
        <v>4.2</v>
      </c>
      <c r="I243">
        <v>6.4</v>
      </c>
      <c r="J243">
        <v>1.7</v>
      </c>
      <c r="N243">
        <v>4.2</v>
      </c>
      <c r="O243">
        <f t="shared" si="12"/>
        <v>4.1500000000000004</v>
      </c>
      <c r="P243">
        <f t="shared" si="13"/>
        <v>4.0500000000000007</v>
      </c>
      <c r="Q243">
        <f t="shared" si="14"/>
        <v>2.9500000000000006</v>
      </c>
      <c r="R243">
        <f t="shared" si="15"/>
        <v>0.35000000000000053</v>
      </c>
    </row>
    <row r="244" spans="1:18">
      <c r="A244" s="28" t="s">
        <v>60</v>
      </c>
      <c r="B244" t="s">
        <v>61</v>
      </c>
      <c r="C244" t="s">
        <v>62</v>
      </c>
      <c r="D244" t="s">
        <v>63</v>
      </c>
      <c r="E244">
        <v>20200828</v>
      </c>
      <c r="F244" t="s">
        <v>35</v>
      </c>
      <c r="G244">
        <v>28</v>
      </c>
      <c r="H244">
        <v>3.9</v>
      </c>
      <c r="I244">
        <v>4.8</v>
      </c>
      <c r="J244">
        <v>-9999</v>
      </c>
      <c r="N244">
        <v>3.9</v>
      </c>
      <c r="O244">
        <f t="shared" si="12"/>
        <v>3.85</v>
      </c>
      <c r="P244">
        <f t="shared" si="13"/>
        <v>3.75</v>
      </c>
      <c r="Q244">
        <f t="shared" si="14"/>
        <v>2.65</v>
      </c>
      <c r="R244">
        <f t="shared" si="15"/>
        <v>4.9999999999999822E-2</v>
      </c>
    </row>
    <row r="245" spans="1:18">
      <c r="A245" s="28" t="s">
        <v>60</v>
      </c>
      <c r="B245" t="s">
        <v>61</v>
      </c>
      <c r="C245" t="s">
        <v>62</v>
      </c>
      <c r="D245" t="s">
        <v>63</v>
      </c>
      <c r="E245">
        <v>20200829</v>
      </c>
      <c r="F245" t="s">
        <v>35</v>
      </c>
      <c r="G245">
        <v>29</v>
      </c>
      <c r="H245">
        <v>3.5</v>
      </c>
      <c r="I245">
        <v>4.4000000000000004</v>
      </c>
      <c r="J245">
        <v>-9999</v>
      </c>
      <c r="N245">
        <v>3.5</v>
      </c>
      <c r="O245">
        <f t="shared" si="12"/>
        <v>3.45</v>
      </c>
      <c r="P245">
        <f t="shared" si="13"/>
        <v>3.35</v>
      </c>
      <c r="Q245">
        <f t="shared" si="14"/>
        <v>2.25</v>
      </c>
      <c r="R245">
        <f t="shared" si="15"/>
        <v>-0.35000000000000009</v>
      </c>
    </row>
    <row r="246" spans="1:18">
      <c r="A246" s="28" t="s">
        <v>60</v>
      </c>
      <c r="B246" t="s">
        <v>61</v>
      </c>
      <c r="C246" t="s">
        <v>62</v>
      </c>
      <c r="D246" t="s">
        <v>63</v>
      </c>
      <c r="E246">
        <v>20200830</v>
      </c>
      <c r="F246" t="s">
        <v>35</v>
      </c>
      <c r="G246">
        <v>30</v>
      </c>
      <c r="H246">
        <v>2.1</v>
      </c>
      <c r="I246">
        <v>3.8</v>
      </c>
      <c r="J246">
        <v>-9999</v>
      </c>
      <c r="N246">
        <v>2.1</v>
      </c>
      <c r="O246">
        <f t="shared" si="12"/>
        <v>2.0500000000000003</v>
      </c>
      <c r="P246">
        <f t="shared" si="13"/>
        <v>1.9500000000000002</v>
      </c>
      <c r="Q246">
        <f t="shared" si="14"/>
        <v>0.85000000000000009</v>
      </c>
      <c r="R246">
        <f t="shared" si="15"/>
        <v>-1.75</v>
      </c>
    </row>
    <row r="247" spans="1:18">
      <c r="A247" s="28" t="s">
        <v>60</v>
      </c>
      <c r="B247" t="s">
        <v>61</v>
      </c>
      <c r="C247" t="s">
        <v>62</v>
      </c>
      <c r="D247" t="s">
        <v>63</v>
      </c>
      <c r="E247">
        <v>20200831</v>
      </c>
      <c r="F247" t="s">
        <v>35</v>
      </c>
      <c r="G247">
        <v>31</v>
      </c>
      <c r="H247">
        <v>-0.7</v>
      </c>
      <c r="I247">
        <v>2.8</v>
      </c>
      <c r="J247">
        <v>-3</v>
      </c>
      <c r="N247">
        <v>-0.7</v>
      </c>
      <c r="O247">
        <f t="shared" si="12"/>
        <v>-0.75</v>
      </c>
      <c r="P247">
        <f t="shared" si="13"/>
        <v>-0.85</v>
      </c>
      <c r="Q247">
        <f t="shared" si="14"/>
        <v>-1.9500000000000002</v>
      </c>
      <c r="R247">
        <f t="shared" si="15"/>
        <v>-4.5500000000000007</v>
      </c>
    </row>
    <row r="248" spans="1:18">
      <c r="A248" s="28" t="s">
        <v>60</v>
      </c>
      <c r="B248" t="s">
        <v>61</v>
      </c>
      <c r="C248" t="s">
        <v>62</v>
      </c>
      <c r="D248" t="s">
        <v>63</v>
      </c>
      <c r="E248">
        <v>20200901</v>
      </c>
      <c r="F248" t="s">
        <v>36</v>
      </c>
      <c r="G248">
        <v>1</v>
      </c>
      <c r="H248">
        <v>-2.2000000000000002</v>
      </c>
      <c r="I248">
        <v>-0.4</v>
      </c>
      <c r="J248">
        <v>-3.4</v>
      </c>
      <c r="N248">
        <v>-2.2000000000000002</v>
      </c>
      <c r="O248">
        <f t="shared" si="12"/>
        <v>-2.25</v>
      </c>
      <c r="P248">
        <f t="shared" si="13"/>
        <v>-2.35</v>
      </c>
      <c r="Q248">
        <f t="shared" si="14"/>
        <v>-3.45</v>
      </c>
      <c r="R248">
        <f t="shared" si="15"/>
        <v>-6.0500000000000007</v>
      </c>
    </row>
    <row r="249" spans="1:18">
      <c r="A249" s="28" t="s">
        <v>60</v>
      </c>
      <c r="B249" t="s">
        <v>61</v>
      </c>
      <c r="C249" t="s">
        <v>62</v>
      </c>
      <c r="D249" t="s">
        <v>63</v>
      </c>
      <c r="E249">
        <v>20200902</v>
      </c>
      <c r="F249" t="s">
        <v>36</v>
      </c>
      <c r="G249">
        <v>2</v>
      </c>
      <c r="H249">
        <v>-1.6</v>
      </c>
      <c r="I249">
        <v>0.3</v>
      </c>
      <c r="J249">
        <v>-3.2</v>
      </c>
      <c r="N249">
        <v>-1.6</v>
      </c>
      <c r="O249">
        <f t="shared" si="12"/>
        <v>-1.6500000000000001</v>
      </c>
      <c r="P249">
        <f t="shared" si="13"/>
        <v>-1.7500000000000002</v>
      </c>
      <c r="Q249">
        <f t="shared" si="14"/>
        <v>-2.8500000000000005</v>
      </c>
      <c r="R249">
        <f t="shared" si="15"/>
        <v>-5.4500000000000011</v>
      </c>
    </row>
    <row r="250" spans="1:18">
      <c r="A250" s="28" t="s">
        <v>60</v>
      </c>
      <c r="B250" t="s">
        <v>61</v>
      </c>
      <c r="C250" t="s">
        <v>62</v>
      </c>
      <c r="D250" t="s">
        <v>63</v>
      </c>
      <c r="E250">
        <v>20200903</v>
      </c>
      <c r="F250" t="s">
        <v>36</v>
      </c>
      <c r="G250">
        <v>3</v>
      </c>
      <c r="H250">
        <v>-1.5</v>
      </c>
      <c r="I250">
        <v>1.2</v>
      </c>
      <c r="J250">
        <v>-4.5999999999999996</v>
      </c>
      <c r="N250">
        <v>-1.5</v>
      </c>
      <c r="O250">
        <f t="shared" si="12"/>
        <v>-1.55</v>
      </c>
      <c r="P250">
        <f t="shared" si="13"/>
        <v>-1.6500000000000001</v>
      </c>
      <c r="Q250">
        <f t="shared" si="14"/>
        <v>-2.75</v>
      </c>
      <c r="R250">
        <f t="shared" si="15"/>
        <v>-5.35</v>
      </c>
    </row>
    <row r="251" spans="1:18">
      <c r="A251" s="28" t="s">
        <v>60</v>
      </c>
      <c r="B251" t="s">
        <v>61</v>
      </c>
      <c r="C251" t="s">
        <v>62</v>
      </c>
      <c r="D251" t="s">
        <v>63</v>
      </c>
      <c r="E251">
        <v>20200904</v>
      </c>
      <c r="F251" t="s">
        <v>36</v>
      </c>
      <c r="G251">
        <v>4</v>
      </c>
      <c r="H251">
        <v>5.0999999999999996</v>
      </c>
      <c r="I251">
        <v>7.8</v>
      </c>
      <c r="J251">
        <v>-1</v>
      </c>
      <c r="N251">
        <v>5.0999999999999996</v>
      </c>
      <c r="O251">
        <f t="shared" si="12"/>
        <v>5.05</v>
      </c>
      <c r="P251">
        <f t="shared" si="13"/>
        <v>4.95</v>
      </c>
      <c r="Q251">
        <f t="shared" si="14"/>
        <v>3.85</v>
      </c>
      <c r="R251">
        <f t="shared" si="15"/>
        <v>1.25</v>
      </c>
    </row>
    <row r="252" spans="1:18">
      <c r="A252" s="28" t="s">
        <v>60</v>
      </c>
      <c r="B252" t="s">
        <v>61</v>
      </c>
      <c r="C252" t="s">
        <v>62</v>
      </c>
      <c r="D252" t="s">
        <v>63</v>
      </c>
      <c r="E252">
        <v>20200905</v>
      </c>
      <c r="F252" t="s">
        <v>36</v>
      </c>
      <c r="G252">
        <v>5</v>
      </c>
      <c r="H252">
        <v>6.3</v>
      </c>
      <c r="I252">
        <v>8.1999999999999993</v>
      </c>
      <c r="J252">
        <v>-9999</v>
      </c>
      <c r="N252">
        <v>6.3</v>
      </c>
      <c r="O252">
        <f t="shared" si="12"/>
        <v>6.25</v>
      </c>
      <c r="P252">
        <f t="shared" si="13"/>
        <v>6.15</v>
      </c>
      <c r="Q252">
        <f t="shared" si="14"/>
        <v>5.0500000000000007</v>
      </c>
      <c r="R252">
        <f t="shared" si="15"/>
        <v>2.4500000000000006</v>
      </c>
    </row>
    <row r="253" spans="1:18">
      <c r="A253" s="28" t="s">
        <v>60</v>
      </c>
      <c r="B253" t="s">
        <v>61</v>
      </c>
      <c r="C253" t="s">
        <v>62</v>
      </c>
      <c r="D253" t="s">
        <v>63</v>
      </c>
      <c r="E253">
        <v>20200906</v>
      </c>
      <c r="F253" t="s">
        <v>36</v>
      </c>
      <c r="G253">
        <v>6</v>
      </c>
      <c r="H253">
        <v>2.8</v>
      </c>
      <c r="I253">
        <v>6.3</v>
      </c>
      <c r="J253">
        <v>-9999</v>
      </c>
      <c r="N253">
        <v>2.8</v>
      </c>
      <c r="O253">
        <f t="shared" si="12"/>
        <v>2.75</v>
      </c>
      <c r="P253">
        <f t="shared" si="13"/>
        <v>2.65</v>
      </c>
      <c r="Q253">
        <f t="shared" si="14"/>
        <v>1.5499999999999998</v>
      </c>
      <c r="R253">
        <f t="shared" si="15"/>
        <v>-1.0500000000000003</v>
      </c>
    </row>
    <row r="254" spans="1:18">
      <c r="A254" s="28" t="s">
        <v>60</v>
      </c>
      <c r="B254" t="s">
        <v>61</v>
      </c>
      <c r="C254" t="s">
        <v>62</v>
      </c>
      <c r="D254" t="s">
        <v>63</v>
      </c>
      <c r="E254">
        <v>20200907</v>
      </c>
      <c r="F254" t="s">
        <v>36</v>
      </c>
      <c r="G254">
        <v>7</v>
      </c>
      <c r="H254">
        <v>0.9</v>
      </c>
      <c r="I254">
        <v>2.4</v>
      </c>
      <c r="J254">
        <v>-1.2</v>
      </c>
      <c r="N254">
        <v>0.9</v>
      </c>
      <c r="O254">
        <f t="shared" si="12"/>
        <v>0.85</v>
      </c>
      <c r="P254">
        <f t="shared" si="13"/>
        <v>0.75</v>
      </c>
      <c r="Q254">
        <f t="shared" si="14"/>
        <v>-0.35000000000000009</v>
      </c>
      <c r="R254">
        <f t="shared" si="15"/>
        <v>-2.95</v>
      </c>
    </row>
    <row r="255" spans="1:18">
      <c r="A255" s="28" t="s">
        <v>60</v>
      </c>
      <c r="B255" t="s">
        <v>61</v>
      </c>
      <c r="C255" t="s">
        <v>62</v>
      </c>
      <c r="D255" t="s">
        <v>63</v>
      </c>
      <c r="E255">
        <v>20200908</v>
      </c>
      <c r="F255" t="s">
        <v>36</v>
      </c>
      <c r="G255">
        <v>8</v>
      </c>
      <c r="H255">
        <v>4.5999999999999996</v>
      </c>
      <c r="I255">
        <v>7.3</v>
      </c>
      <c r="J255">
        <v>1.1000000000000001</v>
      </c>
      <c r="N255">
        <v>4.5999999999999996</v>
      </c>
      <c r="O255">
        <f t="shared" si="12"/>
        <v>4.55</v>
      </c>
      <c r="P255">
        <f t="shared" si="13"/>
        <v>4.45</v>
      </c>
      <c r="Q255">
        <f t="shared" si="14"/>
        <v>3.35</v>
      </c>
      <c r="R255">
        <f t="shared" si="15"/>
        <v>0.75</v>
      </c>
    </row>
    <row r="256" spans="1:18">
      <c r="A256" s="28" t="s">
        <v>60</v>
      </c>
      <c r="B256" t="s">
        <v>61</v>
      </c>
      <c r="C256" t="s">
        <v>62</v>
      </c>
      <c r="D256" t="s">
        <v>63</v>
      </c>
      <c r="E256">
        <v>20200909</v>
      </c>
      <c r="F256" t="s">
        <v>36</v>
      </c>
      <c r="G256">
        <v>9</v>
      </c>
      <c r="H256">
        <v>6.8</v>
      </c>
      <c r="I256">
        <v>9.1999999999999993</v>
      </c>
      <c r="J256">
        <v>-9999</v>
      </c>
      <c r="N256">
        <v>6.8</v>
      </c>
      <c r="O256">
        <f t="shared" si="12"/>
        <v>6.75</v>
      </c>
      <c r="P256">
        <f t="shared" si="13"/>
        <v>6.65</v>
      </c>
      <c r="Q256">
        <f t="shared" si="14"/>
        <v>5.5500000000000007</v>
      </c>
      <c r="R256">
        <f t="shared" si="15"/>
        <v>2.9500000000000006</v>
      </c>
    </row>
    <row r="257" spans="1:18">
      <c r="A257" s="28" t="s">
        <v>60</v>
      </c>
      <c r="B257" t="s">
        <v>61</v>
      </c>
      <c r="C257" t="s">
        <v>62</v>
      </c>
      <c r="D257" t="s">
        <v>63</v>
      </c>
      <c r="E257">
        <v>20200910</v>
      </c>
      <c r="F257" t="s">
        <v>36</v>
      </c>
      <c r="G257">
        <v>10</v>
      </c>
      <c r="H257">
        <v>4.4000000000000004</v>
      </c>
      <c r="I257">
        <v>6.8</v>
      </c>
      <c r="J257">
        <v>1.6</v>
      </c>
      <c r="N257">
        <v>4.4000000000000004</v>
      </c>
      <c r="O257">
        <f t="shared" si="12"/>
        <v>4.3500000000000005</v>
      </c>
      <c r="P257">
        <f t="shared" si="13"/>
        <v>4.2500000000000009</v>
      </c>
      <c r="Q257">
        <f t="shared" si="14"/>
        <v>3.1500000000000008</v>
      </c>
      <c r="R257">
        <f t="shared" si="15"/>
        <v>0.55000000000000071</v>
      </c>
    </row>
    <row r="258" spans="1:18">
      <c r="A258" s="28" t="s">
        <v>60</v>
      </c>
      <c r="B258" t="s">
        <v>61</v>
      </c>
      <c r="C258" t="s">
        <v>62</v>
      </c>
      <c r="D258" t="s">
        <v>63</v>
      </c>
      <c r="E258">
        <v>20200911</v>
      </c>
      <c r="F258" t="s">
        <v>36</v>
      </c>
      <c r="G258">
        <v>11</v>
      </c>
      <c r="H258">
        <v>5.0999999999999996</v>
      </c>
      <c r="I258">
        <v>10.1</v>
      </c>
      <c r="J258">
        <v>3</v>
      </c>
      <c r="N258">
        <v>5.0999999999999996</v>
      </c>
      <c r="O258">
        <f t="shared" si="12"/>
        <v>5.05</v>
      </c>
      <c r="P258">
        <f t="shared" si="13"/>
        <v>4.95</v>
      </c>
      <c r="Q258">
        <f t="shared" si="14"/>
        <v>3.85</v>
      </c>
      <c r="R258">
        <f t="shared" si="15"/>
        <v>1.25</v>
      </c>
    </row>
    <row r="259" spans="1:18">
      <c r="A259" s="28" t="s">
        <v>60</v>
      </c>
      <c r="B259" t="s">
        <v>61</v>
      </c>
      <c r="C259" t="s">
        <v>62</v>
      </c>
      <c r="D259" t="s">
        <v>63</v>
      </c>
      <c r="E259">
        <v>20200912</v>
      </c>
      <c r="F259" t="s">
        <v>36</v>
      </c>
      <c r="G259">
        <v>12</v>
      </c>
      <c r="H259">
        <v>5.2</v>
      </c>
      <c r="I259">
        <v>8.5</v>
      </c>
      <c r="J259">
        <v>-9999</v>
      </c>
      <c r="N259">
        <v>5.2</v>
      </c>
      <c r="O259">
        <f t="shared" si="12"/>
        <v>5.15</v>
      </c>
      <c r="P259">
        <f t="shared" si="13"/>
        <v>5.0500000000000007</v>
      </c>
      <c r="Q259">
        <f t="shared" si="14"/>
        <v>3.9500000000000006</v>
      </c>
      <c r="R259">
        <f t="shared" si="15"/>
        <v>1.3500000000000005</v>
      </c>
    </row>
    <row r="260" spans="1:18">
      <c r="A260" s="28" t="s">
        <v>60</v>
      </c>
      <c r="B260" t="s">
        <v>61</v>
      </c>
      <c r="C260" t="s">
        <v>62</v>
      </c>
      <c r="D260" t="s">
        <v>63</v>
      </c>
      <c r="E260">
        <v>20200913</v>
      </c>
      <c r="F260" t="s">
        <v>36</v>
      </c>
      <c r="G260">
        <v>13</v>
      </c>
      <c r="H260">
        <v>5.0999999999999996</v>
      </c>
      <c r="I260">
        <v>-9999</v>
      </c>
      <c r="J260">
        <v>2.8</v>
      </c>
      <c r="N260">
        <v>5.0999999999999996</v>
      </c>
      <c r="O260">
        <f t="shared" si="12"/>
        <v>5.05</v>
      </c>
      <c r="P260">
        <f t="shared" si="13"/>
        <v>4.95</v>
      </c>
      <c r="Q260">
        <f t="shared" si="14"/>
        <v>3.85</v>
      </c>
      <c r="R260">
        <f t="shared" si="15"/>
        <v>1.25</v>
      </c>
    </row>
    <row r="261" spans="1:18">
      <c r="A261" s="28" t="s">
        <v>60</v>
      </c>
      <c r="B261" t="s">
        <v>61</v>
      </c>
      <c r="C261" t="s">
        <v>62</v>
      </c>
      <c r="D261" t="s">
        <v>63</v>
      </c>
      <c r="E261">
        <v>20200914</v>
      </c>
      <c r="F261" t="s">
        <v>36</v>
      </c>
      <c r="G261">
        <v>14</v>
      </c>
      <c r="H261">
        <v>7.1</v>
      </c>
      <c r="I261">
        <v>8.6</v>
      </c>
      <c r="J261">
        <v>5.3</v>
      </c>
      <c r="N261">
        <v>7.1</v>
      </c>
      <c r="O261">
        <f t="shared" ref="O261:O324" si="16">N261-$L$5*10</f>
        <v>7.05</v>
      </c>
      <c r="P261">
        <f t="shared" ref="P261:P324" si="17">O261-$L$5*20</f>
        <v>6.95</v>
      </c>
      <c r="Q261">
        <f t="shared" ref="Q261:Q324" si="18">P261-$L$5*220</f>
        <v>5.85</v>
      </c>
      <c r="R261">
        <f t="shared" ref="R261:R324" si="19">Q261-$L$5*520</f>
        <v>3.2499999999999996</v>
      </c>
    </row>
    <row r="262" spans="1:18">
      <c r="A262" s="28" t="s">
        <v>60</v>
      </c>
      <c r="B262" t="s">
        <v>61</v>
      </c>
      <c r="C262" t="s">
        <v>62</v>
      </c>
      <c r="D262" t="s">
        <v>63</v>
      </c>
      <c r="E262">
        <v>20200915</v>
      </c>
      <c r="F262" t="s">
        <v>36</v>
      </c>
      <c r="G262">
        <v>15</v>
      </c>
      <c r="H262">
        <v>6.5</v>
      </c>
      <c r="I262">
        <v>9.3000000000000007</v>
      </c>
      <c r="J262">
        <v>5.3</v>
      </c>
      <c r="N262">
        <v>6.5</v>
      </c>
      <c r="O262">
        <f t="shared" si="16"/>
        <v>6.45</v>
      </c>
      <c r="P262">
        <f t="shared" si="17"/>
        <v>6.3500000000000005</v>
      </c>
      <c r="Q262">
        <f t="shared" si="18"/>
        <v>5.25</v>
      </c>
      <c r="R262">
        <f t="shared" si="19"/>
        <v>2.65</v>
      </c>
    </row>
    <row r="263" spans="1:18">
      <c r="A263" s="28" t="s">
        <v>60</v>
      </c>
      <c r="B263" t="s">
        <v>61</v>
      </c>
      <c r="C263" t="s">
        <v>62</v>
      </c>
      <c r="D263" t="s">
        <v>63</v>
      </c>
      <c r="E263">
        <v>20200916</v>
      </c>
      <c r="F263" t="s">
        <v>36</v>
      </c>
      <c r="G263">
        <v>16</v>
      </c>
      <c r="H263">
        <v>3.8</v>
      </c>
      <c r="I263">
        <v>6.2</v>
      </c>
      <c r="J263">
        <v>-9999</v>
      </c>
      <c r="N263">
        <v>3.8</v>
      </c>
      <c r="O263">
        <f t="shared" si="16"/>
        <v>3.75</v>
      </c>
      <c r="P263">
        <f t="shared" si="17"/>
        <v>3.65</v>
      </c>
      <c r="Q263">
        <f t="shared" si="18"/>
        <v>2.5499999999999998</v>
      </c>
      <c r="R263">
        <f t="shared" si="19"/>
        <v>-5.0000000000000266E-2</v>
      </c>
    </row>
    <row r="264" spans="1:18">
      <c r="A264" s="28" t="s">
        <v>60</v>
      </c>
      <c r="B264" t="s">
        <v>61</v>
      </c>
      <c r="C264" t="s">
        <v>62</v>
      </c>
      <c r="D264" t="s">
        <v>63</v>
      </c>
      <c r="E264">
        <v>20200917</v>
      </c>
      <c r="F264" t="s">
        <v>36</v>
      </c>
      <c r="G264">
        <v>17</v>
      </c>
      <c r="H264">
        <v>1.5</v>
      </c>
      <c r="I264">
        <v>4.0999999999999996</v>
      </c>
      <c r="J264">
        <v>0</v>
      </c>
      <c r="N264">
        <v>1.5</v>
      </c>
      <c r="O264">
        <f t="shared" si="16"/>
        <v>1.45</v>
      </c>
      <c r="P264">
        <f t="shared" si="17"/>
        <v>1.3499999999999999</v>
      </c>
      <c r="Q264">
        <f t="shared" si="18"/>
        <v>0.24999999999999978</v>
      </c>
      <c r="R264">
        <f t="shared" si="19"/>
        <v>-2.3500000000000005</v>
      </c>
    </row>
    <row r="265" spans="1:18">
      <c r="A265" s="28" t="s">
        <v>60</v>
      </c>
      <c r="B265" t="s">
        <v>61</v>
      </c>
      <c r="C265" t="s">
        <v>62</v>
      </c>
      <c r="D265" t="s">
        <v>63</v>
      </c>
      <c r="E265">
        <v>20200918</v>
      </c>
      <c r="F265" t="s">
        <v>36</v>
      </c>
      <c r="G265">
        <v>18</v>
      </c>
      <c r="H265">
        <v>3.6</v>
      </c>
      <c r="I265">
        <v>6.1</v>
      </c>
      <c r="J265">
        <v>0.7</v>
      </c>
      <c r="N265">
        <v>3.6</v>
      </c>
      <c r="O265">
        <f t="shared" si="16"/>
        <v>3.5500000000000003</v>
      </c>
      <c r="P265">
        <f t="shared" si="17"/>
        <v>3.45</v>
      </c>
      <c r="Q265">
        <f t="shared" si="18"/>
        <v>2.35</v>
      </c>
      <c r="R265">
        <f t="shared" si="19"/>
        <v>-0.25</v>
      </c>
    </row>
    <row r="266" spans="1:18">
      <c r="A266" s="28" t="s">
        <v>60</v>
      </c>
      <c r="B266" t="s">
        <v>61</v>
      </c>
      <c r="C266" t="s">
        <v>62</v>
      </c>
      <c r="D266" t="s">
        <v>63</v>
      </c>
      <c r="E266">
        <v>20200919</v>
      </c>
      <c r="F266" t="s">
        <v>36</v>
      </c>
      <c r="G266">
        <v>19</v>
      </c>
      <c r="H266">
        <v>5.0999999999999996</v>
      </c>
      <c r="I266">
        <v>8.8000000000000007</v>
      </c>
      <c r="J266">
        <v>-9999</v>
      </c>
      <c r="N266">
        <v>5.0999999999999996</v>
      </c>
      <c r="O266">
        <f t="shared" si="16"/>
        <v>5.05</v>
      </c>
      <c r="P266">
        <f t="shared" si="17"/>
        <v>4.95</v>
      </c>
      <c r="Q266">
        <f t="shared" si="18"/>
        <v>3.85</v>
      </c>
      <c r="R266">
        <f t="shared" si="19"/>
        <v>1.25</v>
      </c>
    </row>
    <row r="267" spans="1:18">
      <c r="A267" s="28" t="s">
        <v>60</v>
      </c>
      <c r="B267" t="s">
        <v>61</v>
      </c>
      <c r="C267" t="s">
        <v>62</v>
      </c>
      <c r="D267" t="s">
        <v>63</v>
      </c>
      <c r="E267">
        <v>20200920</v>
      </c>
      <c r="F267" t="s">
        <v>36</v>
      </c>
      <c r="G267">
        <v>20</v>
      </c>
      <c r="H267">
        <v>4.0999999999999996</v>
      </c>
      <c r="I267">
        <v>7.2</v>
      </c>
      <c r="J267">
        <v>-9999</v>
      </c>
      <c r="N267">
        <v>4.0999999999999996</v>
      </c>
      <c r="O267">
        <f t="shared" si="16"/>
        <v>4.05</v>
      </c>
      <c r="P267">
        <f t="shared" si="17"/>
        <v>3.9499999999999997</v>
      </c>
      <c r="Q267">
        <f t="shared" si="18"/>
        <v>2.8499999999999996</v>
      </c>
      <c r="R267">
        <f t="shared" si="19"/>
        <v>0.24999999999999956</v>
      </c>
    </row>
    <row r="268" spans="1:18">
      <c r="A268" s="28" t="s">
        <v>60</v>
      </c>
      <c r="B268" t="s">
        <v>61</v>
      </c>
      <c r="C268" t="s">
        <v>62</v>
      </c>
      <c r="D268" t="s">
        <v>63</v>
      </c>
      <c r="E268">
        <v>20200921</v>
      </c>
      <c r="F268" t="s">
        <v>36</v>
      </c>
      <c r="G268">
        <v>21</v>
      </c>
      <c r="H268">
        <v>2.9</v>
      </c>
      <c r="I268">
        <v>5.4</v>
      </c>
      <c r="J268">
        <v>-9999</v>
      </c>
      <c r="N268">
        <v>2.9</v>
      </c>
      <c r="O268">
        <f t="shared" si="16"/>
        <v>2.85</v>
      </c>
      <c r="P268">
        <f t="shared" si="17"/>
        <v>2.75</v>
      </c>
      <c r="Q268">
        <f t="shared" si="18"/>
        <v>1.65</v>
      </c>
      <c r="R268">
        <f t="shared" si="19"/>
        <v>-0.95000000000000018</v>
      </c>
    </row>
    <row r="269" spans="1:18">
      <c r="A269" s="28" t="s">
        <v>60</v>
      </c>
      <c r="B269" t="s">
        <v>61</v>
      </c>
      <c r="C269" t="s">
        <v>62</v>
      </c>
      <c r="D269" t="s">
        <v>63</v>
      </c>
      <c r="E269">
        <v>20200922</v>
      </c>
      <c r="F269" t="s">
        <v>36</v>
      </c>
      <c r="G269">
        <v>22</v>
      </c>
      <c r="H269">
        <v>1.5</v>
      </c>
      <c r="I269">
        <v>3</v>
      </c>
      <c r="J269">
        <v>0.4</v>
      </c>
      <c r="N269">
        <v>1.5</v>
      </c>
      <c r="O269">
        <f t="shared" si="16"/>
        <v>1.45</v>
      </c>
      <c r="P269">
        <f t="shared" si="17"/>
        <v>1.3499999999999999</v>
      </c>
      <c r="Q269">
        <f t="shared" si="18"/>
        <v>0.24999999999999978</v>
      </c>
      <c r="R269">
        <f t="shared" si="19"/>
        <v>-2.3500000000000005</v>
      </c>
    </row>
    <row r="270" spans="1:18">
      <c r="A270" s="28" t="s">
        <v>60</v>
      </c>
      <c r="B270" t="s">
        <v>61</v>
      </c>
      <c r="C270" t="s">
        <v>62</v>
      </c>
      <c r="D270" t="s">
        <v>63</v>
      </c>
      <c r="E270">
        <v>20200923</v>
      </c>
      <c r="F270" t="s">
        <v>36</v>
      </c>
      <c r="G270">
        <v>23</v>
      </c>
      <c r="H270">
        <v>1</v>
      </c>
      <c r="I270">
        <v>3</v>
      </c>
      <c r="J270">
        <v>-9999</v>
      </c>
      <c r="N270">
        <v>1</v>
      </c>
      <c r="O270">
        <f t="shared" si="16"/>
        <v>0.95</v>
      </c>
      <c r="P270">
        <f t="shared" si="17"/>
        <v>0.85</v>
      </c>
      <c r="Q270">
        <f t="shared" si="18"/>
        <v>-0.25000000000000011</v>
      </c>
      <c r="R270">
        <f t="shared" si="19"/>
        <v>-2.85</v>
      </c>
    </row>
    <row r="271" spans="1:18">
      <c r="A271" s="28" t="s">
        <v>60</v>
      </c>
      <c r="B271" t="s">
        <v>61</v>
      </c>
      <c r="C271" t="s">
        <v>62</v>
      </c>
      <c r="D271" t="s">
        <v>63</v>
      </c>
      <c r="E271">
        <v>20200924</v>
      </c>
      <c r="F271" t="s">
        <v>36</v>
      </c>
      <c r="G271">
        <v>24</v>
      </c>
      <c r="H271">
        <v>0.8</v>
      </c>
      <c r="I271">
        <v>2.5</v>
      </c>
      <c r="J271">
        <v>-0.3</v>
      </c>
      <c r="N271">
        <v>0.8</v>
      </c>
      <c r="O271">
        <f t="shared" si="16"/>
        <v>0.75</v>
      </c>
      <c r="P271">
        <f t="shared" si="17"/>
        <v>0.65</v>
      </c>
      <c r="Q271">
        <f t="shared" si="18"/>
        <v>-0.45000000000000007</v>
      </c>
      <c r="R271">
        <f t="shared" si="19"/>
        <v>-3.0500000000000003</v>
      </c>
    </row>
    <row r="272" spans="1:18">
      <c r="A272" s="28" t="s">
        <v>60</v>
      </c>
      <c r="B272" t="s">
        <v>61</v>
      </c>
      <c r="C272" t="s">
        <v>62</v>
      </c>
      <c r="D272" t="s">
        <v>63</v>
      </c>
      <c r="E272">
        <v>20200925</v>
      </c>
      <c r="F272" t="s">
        <v>36</v>
      </c>
      <c r="G272">
        <v>25</v>
      </c>
      <c r="H272">
        <v>-3.7</v>
      </c>
      <c r="I272">
        <v>1.1000000000000001</v>
      </c>
      <c r="J272">
        <v>-9999</v>
      </c>
      <c r="N272">
        <v>-3.7</v>
      </c>
      <c r="O272">
        <f t="shared" si="16"/>
        <v>-3.75</v>
      </c>
      <c r="P272">
        <f t="shared" si="17"/>
        <v>-3.85</v>
      </c>
      <c r="Q272">
        <f t="shared" si="18"/>
        <v>-4.95</v>
      </c>
      <c r="R272">
        <f t="shared" si="19"/>
        <v>-7.5500000000000007</v>
      </c>
    </row>
    <row r="273" spans="1:18">
      <c r="A273" s="28" t="s">
        <v>60</v>
      </c>
      <c r="B273" t="s">
        <v>61</v>
      </c>
      <c r="C273" t="s">
        <v>62</v>
      </c>
      <c r="D273" t="s">
        <v>63</v>
      </c>
      <c r="E273">
        <v>20200926</v>
      </c>
      <c r="F273" t="s">
        <v>36</v>
      </c>
      <c r="G273">
        <v>26</v>
      </c>
      <c r="H273">
        <v>-9</v>
      </c>
      <c r="I273">
        <v>-6.2</v>
      </c>
      <c r="J273">
        <v>-9.9</v>
      </c>
      <c r="N273">
        <v>-9</v>
      </c>
      <c r="O273">
        <f t="shared" si="16"/>
        <v>-9.0500000000000007</v>
      </c>
      <c r="P273">
        <f t="shared" si="17"/>
        <v>-9.15</v>
      </c>
      <c r="Q273">
        <f t="shared" si="18"/>
        <v>-10.25</v>
      </c>
      <c r="R273">
        <f t="shared" si="19"/>
        <v>-12.85</v>
      </c>
    </row>
    <row r="274" spans="1:18">
      <c r="A274" s="28" t="s">
        <v>60</v>
      </c>
      <c r="B274" t="s">
        <v>61</v>
      </c>
      <c r="C274" t="s">
        <v>62</v>
      </c>
      <c r="D274" t="s">
        <v>63</v>
      </c>
      <c r="E274">
        <v>20200927</v>
      </c>
      <c r="F274" t="s">
        <v>36</v>
      </c>
      <c r="G274">
        <v>27</v>
      </c>
      <c r="H274">
        <v>-7.4</v>
      </c>
      <c r="I274">
        <v>-5.2</v>
      </c>
      <c r="J274">
        <v>-10.199999999999999</v>
      </c>
      <c r="N274">
        <v>-7.4</v>
      </c>
      <c r="O274">
        <f t="shared" si="16"/>
        <v>-7.45</v>
      </c>
      <c r="P274">
        <f t="shared" si="17"/>
        <v>-7.55</v>
      </c>
      <c r="Q274">
        <f t="shared" si="18"/>
        <v>-8.65</v>
      </c>
      <c r="R274">
        <f t="shared" si="19"/>
        <v>-11.25</v>
      </c>
    </row>
    <row r="275" spans="1:18">
      <c r="A275" s="28" t="s">
        <v>60</v>
      </c>
      <c r="B275" t="s">
        <v>61</v>
      </c>
      <c r="C275" t="s">
        <v>62</v>
      </c>
      <c r="D275" t="s">
        <v>63</v>
      </c>
      <c r="E275">
        <v>20200928</v>
      </c>
      <c r="F275" t="s">
        <v>36</v>
      </c>
      <c r="G275">
        <v>28</v>
      </c>
      <c r="H275">
        <v>-6.4</v>
      </c>
      <c r="I275">
        <v>-4.7</v>
      </c>
      <c r="J275">
        <v>-7.7</v>
      </c>
      <c r="N275">
        <v>-6.4</v>
      </c>
      <c r="O275">
        <f t="shared" si="16"/>
        <v>-6.45</v>
      </c>
      <c r="P275">
        <f t="shared" si="17"/>
        <v>-6.55</v>
      </c>
      <c r="Q275">
        <f t="shared" si="18"/>
        <v>-7.65</v>
      </c>
      <c r="R275">
        <f t="shared" si="19"/>
        <v>-10.25</v>
      </c>
    </row>
    <row r="276" spans="1:18">
      <c r="A276" s="28" t="s">
        <v>60</v>
      </c>
      <c r="B276" t="s">
        <v>61</v>
      </c>
      <c r="C276" t="s">
        <v>62</v>
      </c>
      <c r="D276" t="s">
        <v>63</v>
      </c>
      <c r="E276">
        <v>20200929</v>
      </c>
      <c r="F276" t="s">
        <v>36</v>
      </c>
      <c r="G276">
        <v>29</v>
      </c>
      <c r="H276">
        <v>-5.0999999999999996</v>
      </c>
      <c r="I276">
        <v>-2.2999999999999998</v>
      </c>
      <c r="J276">
        <v>-7.7</v>
      </c>
      <c r="N276">
        <v>-5.0999999999999996</v>
      </c>
      <c r="O276">
        <f t="shared" si="16"/>
        <v>-5.1499999999999995</v>
      </c>
      <c r="P276">
        <f t="shared" si="17"/>
        <v>-5.2499999999999991</v>
      </c>
      <c r="Q276">
        <f t="shared" si="18"/>
        <v>-6.35</v>
      </c>
      <c r="R276">
        <f t="shared" si="19"/>
        <v>-8.9499999999999993</v>
      </c>
    </row>
    <row r="277" spans="1:18">
      <c r="A277" s="28" t="s">
        <v>60</v>
      </c>
      <c r="B277" t="s">
        <v>61</v>
      </c>
      <c r="C277" t="s">
        <v>62</v>
      </c>
      <c r="D277" t="s">
        <v>63</v>
      </c>
      <c r="E277">
        <v>20200930</v>
      </c>
      <c r="F277" t="s">
        <v>36</v>
      </c>
      <c r="G277">
        <v>30</v>
      </c>
      <c r="H277">
        <v>-3.7</v>
      </c>
      <c r="I277">
        <v>-2.8</v>
      </c>
      <c r="J277">
        <v>-4.8</v>
      </c>
      <c r="N277">
        <v>-3.7</v>
      </c>
      <c r="O277">
        <f t="shared" si="16"/>
        <v>-3.75</v>
      </c>
      <c r="P277">
        <f t="shared" si="17"/>
        <v>-3.85</v>
      </c>
      <c r="Q277">
        <f t="shared" si="18"/>
        <v>-4.95</v>
      </c>
      <c r="R277">
        <f t="shared" si="19"/>
        <v>-7.5500000000000007</v>
      </c>
    </row>
    <row r="278" spans="1:18">
      <c r="A278" s="28" t="s">
        <v>60</v>
      </c>
      <c r="B278" t="s">
        <v>61</v>
      </c>
      <c r="C278" t="s">
        <v>62</v>
      </c>
      <c r="D278" t="s">
        <v>63</v>
      </c>
      <c r="E278">
        <v>20201001</v>
      </c>
      <c r="F278" t="s">
        <v>37</v>
      </c>
      <c r="G278">
        <v>1</v>
      </c>
      <c r="H278">
        <v>-1.9</v>
      </c>
      <c r="I278">
        <v>0.6</v>
      </c>
      <c r="J278">
        <v>-4</v>
      </c>
      <c r="N278">
        <v>-1.9</v>
      </c>
      <c r="O278">
        <f t="shared" si="16"/>
        <v>-1.95</v>
      </c>
      <c r="P278">
        <f t="shared" si="17"/>
        <v>-2.0499999999999998</v>
      </c>
      <c r="Q278">
        <f t="shared" si="18"/>
        <v>-3.15</v>
      </c>
      <c r="R278">
        <f t="shared" si="19"/>
        <v>-5.75</v>
      </c>
    </row>
    <row r="279" spans="1:18">
      <c r="A279" s="28" t="s">
        <v>60</v>
      </c>
      <c r="B279" t="s">
        <v>61</v>
      </c>
      <c r="C279" t="s">
        <v>62</v>
      </c>
      <c r="D279" t="s">
        <v>63</v>
      </c>
      <c r="E279">
        <v>20201002</v>
      </c>
      <c r="F279" t="s">
        <v>37</v>
      </c>
      <c r="G279">
        <v>2</v>
      </c>
      <c r="H279">
        <v>-1.2</v>
      </c>
      <c r="I279">
        <v>-9999</v>
      </c>
      <c r="J279">
        <v>-2.5</v>
      </c>
      <c r="N279">
        <v>-1.2</v>
      </c>
      <c r="O279">
        <f t="shared" si="16"/>
        <v>-1.25</v>
      </c>
      <c r="P279">
        <f t="shared" si="17"/>
        <v>-1.35</v>
      </c>
      <c r="Q279">
        <f t="shared" si="18"/>
        <v>-2.4500000000000002</v>
      </c>
      <c r="R279">
        <f t="shared" si="19"/>
        <v>-5.0500000000000007</v>
      </c>
    </row>
    <row r="280" spans="1:18">
      <c r="A280" s="28" t="s">
        <v>60</v>
      </c>
      <c r="B280" t="s">
        <v>61</v>
      </c>
      <c r="C280" t="s">
        <v>62</v>
      </c>
      <c r="D280" t="s">
        <v>63</v>
      </c>
      <c r="E280">
        <v>20201003</v>
      </c>
      <c r="F280" t="s">
        <v>37</v>
      </c>
      <c r="G280">
        <v>3</v>
      </c>
      <c r="H280">
        <v>-0.7</v>
      </c>
      <c r="I280">
        <v>0.1</v>
      </c>
      <c r="J280">
        <v>-9999</v>
      </c>
      <c r="N280">
        <v>-0.7</v>
      </c>
      <c r="O280">
        <f t="shared" si="16"/>
        <v>-0.75</v>
      </c>
      <c r="P280">
        <f t="shared" si="17"/>
        <v>-0.85</v>
      </c>
      <c r="Q280">
        <f t="shared" si="18"/>
        <v>-1.9500000000000002</v>
      </c>
      <c r="R280">
        <f t="shared" si="19"/>
        <v>-4.5500000000000007</v>
      </c>
    </row>
    <row r="281" spans="1:18">
      <c r="A281" s="28" t="s">
        <v>60</v>
      </c>
      <c r="B281" t="s">
        <v>61</v>
      </c>
      <c r="C281" t="s">
        <v>62</v>
      </c>
      <c r="D281" t="s">
        <v>63</v>
      </c>
      <c r="E281">
        <v>20201004</v>
      </c>
      <c r="F281" t="s">
        <v>37</v>
      </c>
      <c r="G281">
        <v>4</v>
      </c>
      <c r="H281">
        <v>-4.2</v>
      </c>
      <c r="I281">
        <v>-0.8</v>
      </c>
      <c r="J281">
        <v>-5.0999999999999996</v>
      </c>
      <c r="N281">
        <v>-4.2</v>
      </c>
      <c r="O281">
        <f t="shared" si="16"/>
        <v>-4.25</v>
      </c>
      <c r="P281">
        <f t="shared" si="17"/>
        <v>-4.3499999999999996</v>
      </c>
      <c r="Q281">
        <f t="shared" si="18"/>
        <v>-5.4499999999999993</v>
      </c>
      <c r="R281">
        <f t="shared" si="19"/>
        <v>-8.0499999999999989</v>
      </c>
    </row>
    <row r="282" spans="1:18">
      <c r="A282" s="28" t="s">
        <v>60</v>
      </c>
      <c r="B282" t="s">
        <v>61</v>
      </c>
      <c r="C282" t="s">
        <v>62</v>
      </c>
      <c r="D282" t="s">
        <v>63</v>
      </c>
      <c r="E282">
        <v>20201005</v>
      </c>
      <c r="F282" t="s">
        <v>37</v>
      </c>
      <c r="G282">
        <v>5</v>
      </c>
      <c r="H282">
        <v>-4.0999999999999996</v>
      </c>
      <c r="I282">
        <v>-2.5</v>
      </c>
      <c r="J282">
        <v>-9999</v>
      </c>
      <c r="N282">
        <v>-4.0999999999999996</v>
      </c>
      <c r="O282">
        <f t="shared" si="16"/>
        <v>-4.1499999999999995</v>
      </c>
      <c r="P282">
        <f t="shared" si="17"/>
        <v>-4.2499999999999991</v>
      </c>
      <c r="Q282">
        <f t="shared" si="18"/>
        <v>-5.35</v>
      </c>
      <c r="R282">
        <f t="shared" si="19"/>
        <v>-7.9499999999999993</v>
      </c>
    </row>
    <row r="283" spans="1:18">
      <c r="A283" s="28" t="s">
        <v>60</v>
      </c>
      <c r="B283" t="s">
        <v>61</v>
      </c>
      <c r="C283" t="s">
        <v>62</v>
      </c>
      <c r="D283" t="s">
        <v>63</v>
      </c>
      <c r="E283">
        <v>20201006</v>
      </c>
      <c r="F283" t="s">
        <v>37</v>
      </c>
      <c r="G283">
        <v>6</v>
      </c>
      <c r="H283">
        <v>-4.2</v>
      </c>
      <c r="I283">
        <v>-3</v>
      </c>
      <c r="J283">
        <v>-5.8</v>
      </c>
      <c r="N283">
        <v>-4.2</v>
      </c>
      <c r="O283">
        <f t="shared" si="16"/>
        <v>-4.25</v>
      </c>
      <c r="P283">
        <f t="shared" si="17"/>
        <v>-4.3499999999999996</v>
      </c>
      <c r="Q283">
        <f t="shared" si="18"/>
        <v>-5.4499999999999993</v>
      </c>
      <c r="R283">
        <f t="shared" si="19"/>
        <v>-8.0499999999999989</v>
      </c>
    </row>
    <row r="284" spans="1:18">
      <c r="A284" s="28" t="s">
        <v>60</v>
      </c>
      <c r="B284" t="s">
        <v>61</v>
      </c>
      <c r="C284" t="s">
        <v>62</v>
      </c>
      <c r="D284" t="s">
        <v>63</v>
      </c>
      <c r="E284">
        <v>20201007</v>
      </c>
      <c r="F284" t="s">
        <v>37</v>
      </c>
      <c r="G284">
        <v>7</v>
      </c>
      <c r="H284">
        <v>-5.7</v>
      </c>
      <c r="I284">
        <v>-3.6</v>
      </c>
      <c r="J284">
        <v>-9999</v>
      </c>
      <c r="N284">
        <v>-5.7</v>
      </c>
      <c r="O284">
        <f t="shared" si="16"/>
        <v>-5.75</v>
      </c>
      <c r="P284">
        <f t="shared" si="17"/>
        <v>-5.85</v>
      </c>
      <c r="Q284">
        <f t="shared" si="18"/>
        <v>-6.9499999999999993</v>
      </c>
      <c r="R284">
        <f t="shared" si="19"/>
        <v>-9.5499999999999989</v>
      </c>
    </row>
    <row r="285" spans="1:18">
      <c r="A285" s="28" t="s">
        <v>60</v>
      </c>
      <c r="B285" t="s">
        <v>61</v>
      </c>
      <c r="C285" t="s">
        <v>62</v>
      </c>
      <c r="D285" t="s">
        <v>63</v>
      </c>
      <c r="E285">
        <v>20201008</v>
      </c>
      <c r="F285" t="s">
        <v>37</v>
      </c>
      <c r="G285">
        <v>8</v>
      </c>
      <c r="H285">
        <v>-4.7</v>
      </c>
      <c r="I285">
        <v>-1.4</v>
      </c>
      <c r="J285">
        <v>-8</v>
      </c>
      <c r="N285">
        <v>-4.7</v>
      </c>
      <c r="O285">
        <f t="shared" si="16"/>
        <v>-4.75</v>
      </c>
      <c r="P285">
        <f t="shared" si="17"/>
        <v>-4.8499999999999996</v>
      </c>
      <c r="Q285">
        <f t="shared" si="18"/>
        <v>-5.9499999999999993</v>
      </c>
      <c r="R285">
        <f t="shared" si="19"/>
        <v>-8.5499999999999989</v>
      </c>
    </row>
    <row r="286" spans="1:18">
      <c r="A286" s="28" t="s">
        <v>60</v>
      </c>
      <c r="B286" t="s">
        <v>61</v>
      </c>
      <c r="C286" t="s">
        <v>62</v>
      </c>
      <c r="D286" t="s">
        <v>63</v>
      </c>
      <c r="E286">
        <v>20201009</v>
      </c>
      <c r="F286" t="s">
        <v>37</v>
      </c>
      <c r="G286">
        <v>9</v>
      </c>
      <c r="H286">
        <v>-2.2999999999999998</v>
      </c>
      <c r="I286">
        <v>-0.9</v>
      </c>
      <c r="J286">
        <v>-9999</v>
      </c>
      <c r="N286">
        <v>-2.2999999999999998</v>
      </c>
      <c r="O286">
        <f t="shared" si="16"/>
        <v>-2.3499999999999996</v>
      </c>
      <c r="P286">
        <f t="shared" si="17"/>
        <v>-2.4499999999999997</v>
      </c>
      <c r="Q286">
        <f t="shared" si="18"/>
        <v>-3.55</v>
      </c>
      <c r="R286">
        <f t="shared" si="19"/>
        <v>-6.15</v>
      </c>
    </row>
    <row r="287" spans="1:18">
      <c r="A287" s="28" t="s">
        <v>60</v>
      </c>
      <c r="B287" t="s">
        <v>61</v>
      </c>
      <c r="C287" t="s">
        <v>62</v>
      </c>
      <c r="D287" t="s">
        <v>63</v>
      </c>
      <c r="E287">
        <v>20201010</v>
      </c>
      <c r="F287" t="s">
        <v>37</v>
      </c>
      <c r="G287">
        <v>10</v>
      </c>
      <c r="H287">
        <v>-3.7</v>
      </c>
      <c r="I287">
        <v>-1</v>
      </c>
      <c r="J287">
        <v>-9999</v>
      </c>
      <c r="N287">
        <v>-3.7</v>
      </c>
      <c r="O287">
        <f t="shared" si="16"/>
        <v>-3.75</v>
      </c>
      <c r="P287">
        <f t="shared" si="17"/>
        <v>-3.85</v>
      </c>
      <c r="Q287">
        <f t="shared" si="18"/>
        <v>-4.95</v>
      </c>
      <c r="R287">
        <f t="shared" si="19"/>
        <v>-7.5500000000000007</v>
      </c>
    </row>
    <row r="288" spans="1:18">
      <c r="A288" s="28" t="s">
        <v>60</v>
      </c>
      <c r="B288" t="s">
        <v>61</v>
      </c>
      <c r="C288" t="s">
        <v>62</v>
      </c>
      <c r="D288" t="s">
        <v>63</v>
      </c>
      <c r="E288">
        <v>20201011</v>
      </c>
      <c r="F288" t="s">
        <v>37</v>
      </c>
      <c r="G288">
        <v>11</v>
      </c>
      <c r="H288">
        <v>-8.8000000000000007</v>
      </c>
      <c r="I288">
        <v>-5.9</v>
      </c>
      <c r="J288">
        <v>-9999</v>
      </c>
      <c r="N288">
        <v>-8.8000000000000007</v>
      </c>
      <c r="O288">
        <f t="shared" si="16"/>
        <v>-8.8500000000000014</v>
      </c>
      <c r="P288">
        <f t="shared" si="17"/>
        <v>-8.9500000000000011</v>
      </c>
      <c r="Q288">
        <f t="shared" si="18"/>
        <v>-10.050000000000001</v>
      </c>
      <c r="R288">
        <f t="shared" si="19"/>
        <v>-12.65</v>
      </c>
    </row>
    <row r="289" spans="1:18">
      <c r="A289" s="28" t="s">
        <v>60</v>
      </c>
      <c r="B289" t="s">
        <v>61</v>
      </c>
      <c r="C289" t="s">
        <v>62</v>
      </c>
      <c r="D289" t="s">
        <v>63</v>
      </c>
      <c r="E289">
        <v>20201012</v>
      </c>
      <c r="F289" t="s">
        <v>37</v>
      </c>
      <c r="G289">
        <v>12</v>
      </c>
      <c r="H289">
        <v>-10.8</v>
      </c>
      <c r="I289">
        <v>-9.6999999999999993</v>
      </c>
      <c r="J289">
        <v>-11.7</v>
      </c>
      <c r="N289">
        <v>-10.8</v>
      </c>
      <c r="O289">
        <f t="shared" si="16"/>
        <v>-10.850000000000001</v>
      </c>
      <c r="P289">
        <f t="shared" si="17"/>
        <v>-10.950000000000001</v>
      </c>
      <c r="Q289">
        <f t="shared" si="18"/>
        <v>-12.05</v>
      </c>
      <c r="R289">
        <f t="shared" si="19"/>
        <v>-14.65</v>
      </c>
    </row>
    <row r="290" spans="1:18">
      <c r="A290" s="28" t="s">
        <v>60</v>
      </c>
      <c r="B290" t="s">
        <v>61</v>
      </c>
      <c r="C290" t="s">
        <v>62</v>
      </c>
      <c r="D290" t="s">
        <v>63</v>
      </c>
      <c r="E290">
        <v>20201013</v>
      </c>
      <c r="F290" t="s">
        <v>37</v>
      </c>
      <c r="G290">
        <v>13</v>
      </c>
      <c r="H290">
        <v>-10.9</v>
      </c>
      <c r="I290">
        <v>-9.6</v>
      </c>
      <c r="J290">
        <v>-9999</v>
      </c>
      <c r="N290">
        <v>-10.9</v>
      </c>
      <c r="O290">
        <f t="shared" si="16"/>
        <v>-10.950000000000001</v>
      </c>
      <c r="P290">
        <f t="shared" si="17"/>
        <v>-11.05</v>
      </c>
      <c r="Q290">
        <f t="shared" si="18"/>
        <v>-12.15</v>
      </c>
      <c r="R290">
        <f t="shared" si="19"/>
        <v>-14.75</v>
      </c>
    </row>
    <row r="291" spans="1:18">
      <c r="A291" s="28" t="s">
        <v>60</v>
      </c>
      <c r="B291" t="s">
        <v>61</v>
      </c>
      <c r="C291" t="s">
        <v>62</v>
      </c>
      <c r="D291" t="s">
        <v>63</v>
      </c>
      <c r="E291">
        <v>20201014</v>
      </c>
      <c r="F291" t="s">
        <v>37</v>
      </c>
      <c r="G291">
        <v>14</v>
      </c>
      <c r="H291">
        <v>-9.4</v>
      </c>
      <c r="I291">
        <v>-9999</v>
      </c>
      <c r="J291">
        <v>-12.1</v>
      </c>
      <c r="N291">
        <v>-9.4</v>
      </c>
      <c r="O291">
        <f t="shared" si="16"/>
        <v>-9.4500000000000011</v>
      </c>
      <c r="P291">
        <f t="shared" si="17"/>
        <v>-9.5500000000000007</v>
      </c>
      <c r="Q291">
        <f t="shared" si="18"/>
        <v>-10.65</v>
      </c>
      <c r="R291">
        <f t="shared" si="19"/>
        <v>-13.25</v>
      </c>
    </row>
    <row r="292" spans="1:18">
      <c r="A292" s="28" t="s">
        <v>60</v>
      </c>
      <c r="B292" t="s">
        <v>61</v>
      </c>
      <c r="C292" t="s">
        <v>62</v>
      </c>
      <c r="D292" t="s">
        <v>63</v>
      </c>
      <c r="E292">
        <v>20201015</v>
      </c>
      <c r="F292" t="s">
        <v>37</v>
      </c>
      <c r="G292">
        <v>15</v>
      </c>
      <c r="H292">
        <v>-6.8</v>
      </c>
      <c r="I292">
        <v>-4.9000000000000004</v>
      </c>
      <c r="J292">
        <v>-9.3000000000000007</v>
      </c>
      <c r="N292">
        <v>-6.8</v>
      </c>
      <c r="O292">
        <f t="shared" si="16"/>
        <v>-6.85</v>
      </c>
      <c r="P292">
        <f t="shared" si="17"/>
        <v>-6.9499999999999993</v>
      </c>
      <c r="Q292">
        <f t="shared" si="18"/>
        <v>-8.0499999999999989</v>
      </c>
      <c r="R292">
        <f t="shared" si="19"/>
        <v>-10.649999999999999</v>
      </c>
    </row>
    <row r="293" spans="1:18">
      <c r="A293" s="28" t="s">
        <v>60</v>
      </c>
      <c r="B293" t="s">
        <v>61</v>
      </c>
      <c r="C293" t="s">
        <v>62</v>
      </c>
      <c r="D293" t="s">
        <v>63</v>
      </c>
      <c r="E293">
        <v>20201016</v>
      </c>
      <c r="F293" t="s">
        <v>37</v>
      </c>
      <c r="G293">
        <v>16</v>
      </c>
      <c r="H293">
        <v>-7.6</v>
      </c>
      <c r="I293">
        <v>-6.7</v>
      </c>
      <c r="J293">
        <v>-9</v>
      </c>
      <c r="N293">
        <v>-7.6</v>
      </c>
      <c r="O293">
        <f t="shared" si="16"/>
        <v>-7.6499999999999995</v>
      </c>
      <c r="P293">
        <f t="shared" si="17"/>
        <v>-7.7499999999999991</v>
      </c>
      <c r="Q293">
        <f t="shared" si="18"/>
        <v>-8.85</v>
      </c>
      <c r="R293">
        <f t="shared" si="19"/>
        <v>-11.45</v>
      </c>
    </row>
    <row r="294" spans="1:18">
      <c r="A294" s="28" t="s">
        <v>60</v>
      </c>
      <c r="B294" t="s">
        <v>61</v>
      </c>
      <c r="C294" t="s">
        <v>62</v>
      </c>
      <c r="D294" t="s">
        <v>63</v>
      </c>
      <c r="E294">
        <v>20201017</v>
      </c>
      <c r="F294" t="s">
        <v>37</v>
      </c>
      <c r="G294">
        <v>17</v>
      </c>
      <c r="H294">
        <v>-7.9</v>
      </c>
      <c r="I294">
        <v>-5.9</v>
      </c>
      <c r="J294">
        <v>-9.4</v>
      </c>
      <c r="N294">
        <v>-7.9</v>
      </c>
      <c r="O294">
        <f t="shared" si="16"/>
        <v>-7.95</v>
      </c>
      <c r="P294">
        <f t="shared" si="17"/>
        <v>-8.0500000000000007</v>
      </c>
      <c r="Q294">
        <f t="shared" si="18"/>
        <v>-9.15</v>
      </c>
      <c r="R294">
        <f t="shared" si="19"/>
        <v>-11.75</v>
      </c>
    </row>
    <row r="295" spans="1:18">
      <c r="A295" s="28" t="s">
        <v>60</v>
      </c>
      <c r="B295" t="s">
        <v>61</v>
      </c>
      <c r="C295" t="s">
        <v>62</v>
      </c>
      <c r="D295" t="s">
        <v>63</v>
      </c>
      <c r="E295">
        <v>20201018</v>
      </c>
      <c r="F295" t="s">
        <v>37</v>
      </c>
      <c r="G295">
        <v>18</v>
      </c>
      <c r="H295">
        <v>-7.4</v>
      </c>
      <c r="I295">
        <v>-5.5</v>
      </c>
      <c r="J295">
        <v>-9.1</v>
      </c>
      <c r="N295">
        <v>-7.4</v>
      </c>
      <c r="O295">
        <f t="shared" si="16"/>
        <v>-7.45</v>
      </c>
      <c r="P295">
        <f t="shared" si="17"/>
        <v>-7.55</v>
      </c>
      <c r="Q295">
        <f t="shared" si="18"/>
        <v>-8.65</v>
      </c>
      <c r="R295">
        <f t="shared" si="19"/>
        <v>-11.25</v>
      </c>
    </row>
    <row r="296" spans="1:18">
      <c r="A296" s="28" t="s">
        <v>60</v>
      </c>
      <c r="B296" t="s">
        <v>61</v>
      </c>
      <c r="C296" t="s">
        <v>62</v>
      </c>
      <c r="D296" t="s">
        <v>63</v>
      </c>
      <c r="E296">
        <v>20201019</v>
      </c>
      <c r="F296" t="s">
        <v>37</v>
      </c>
      <c r="G296">
        <v>19</v>
      </c>
      <c r="H296">
        <v>-6.1</v>
      </c>
      <c r="I296">
        <v>-9999</v>
      </c>
      <c r="J296">
        <v>-7</v>
      </c>
      <c r="N296">
        <v>-6.1</v>
      </c>
      <c r="O296">
        <f t="shared" si="16"/>
        <v>-6.1499999999999995</v>
      </c>
      <c r="P296">
        <f t="shared" si="17"/>
        <v>-6.2499999999999991</v>
      </c>
      <c r="Q296">
        <f t="shared" si="18"/>
        <v>-7.35</v>
      </c>
      <c r="R296">
        <f t="shared" si="19"/>
        <v>-9.9499999999999993</v>
      </c>
    </row>
    <row r="297" spans="1:18">
      <c r="A297" s="28" t="s">
        <v>60</v>
      </c>
      <c r="B297" t="s">
        <v>61</v>
      </c>
      <c r="C297" t="s">
        <v>62</v>
      </c>
      <c r="D297" t="s">
        <v>63</v>
      </c>
      <c r="E297">
        <v>20201020</v>
      </c>
      <c r="F297" t="s">
        <v>37</v>
      </c>
      <c r="G297">
        <v>20</v>
      </c>
      <c r="H297">
        <v>-0.8</v>
      </c>
      <c r="I297">
        <v>-9999</v>
      </c>
      <c r="J297">
        <v>-6.6</v>
      </c>
      <c r="N297">
        <v>-0.8</v>
      </c>
      <c r="O297">
        <f t="shared" si="16"/>
        <v>-0.85000000000000009</v>
      </c>
      <c r="P297">
        <f t="shared" si="17"/>
        <v>-0.95000000000000007</v>
      </c>
      <c r="Q297">
        <f t="shared" si="18"/>
        <v>-2.0500000000000003</v>
      </c>
      <c r="R297">
        <f t="shared" si="19"/>
        <v>-4.6500000000000004</v>
      </c>
    </row>
    <row r="298" spans="1:18">
      <c r="A298" s="28" t="s">
        <v>60</v>
      </c>
      <c r="B298" t="s">
        <v>61</v>
      </c>
      <c r="C298" t="s">
        <v>62</v>
      </c>
      <c r="D298" t="s">
        <v>63</v>
      </c>
      <c r="E298">
        <v>20201021</v>
      </c>
      <c r="F298" t="s">
        <v>37</v>
      </c>
      <c r="G298">
        <v>21</v>
      </c>
      <c r="H298">
        <v>1</v>
      </c>
      <c r="I298">
        <v>-9999</v>
      </c>
      <c r="J298">
        <v>-0.7</v>
      </c>
      <c r="N298">
        <v>1</v>
      </c>
      <c r="O298">
        <f t="shared" si="16"/>
        <v>0.95</v>
      </c>
      <c r="P298">
        <f t="shared" si="17"/>
        <v>0.85</v>
      </c>
      <c r="Q298">
        <f t="shared" si="18"/>
        <v>-0.25000000000000011</v>
      </c>
      <c r="R298">
        <f t="shared" si="19"/>
        <v>-2.85</v>
      </c>
    </row>
    <row r="299" spans="1:18">
      <c r="A299" s="28" t="s">
        <v>60</v>
      </c>
      <c r="B299" t="s">
        <v>61</v>
      </c>
      <c r="C299" t="s">
        <v>62</v>
      </c>
      <c r="D299" t="s">
        <v>63</v>
      </c>
      <c r="E299">
        <v>20201022</v>
      </c>
      <c r="F299" t="s">
        <v>37</v>
      </c>
      <c r="G299">
        <v>22</v>
      </c>
      <c r="H299">
        <v>2.1</v>
      </c>
      <c r="I299">
        <v>4.3</v>
      </c>
      <c r="J299">
        <v>0.2</v>
      </c>
      <c r="N299">
        <v>2.1</v>
      </c>
      <c r="O299">
        <f t="shared" si="16"/>
        <v>2.0500000000000003</v>
      </c>
      <c r="P299">
        <f t="shared" si="17"/>
        <v>1.9500000000000002</v>
      </c>
      <c r="Q299">
        <f t="shared" si="18"/>
        <v>0.85000000000000009</v>
      </c>
      <c r="R299">
        <f t="shared" si="19"/>
        <v>-1.75</v>
      </c>
    </row>
    <row r="300" spans="1:18">
      <c r="A300" s="28" t="s">
        <v>60</v>
      </c>
      <c r="B300" t="s">
        <v>61</v>
      </c>
      <c r="C300" t="s">
        <v>62</v>
      </c>
      <c r="D300" t="s">
        <v>63</v>
      </c>
      <c r="E300">
        <v>20201023</v>
      </c>
      <c r="F300" t="s">
        <v>37</v>
      </c>
      <c r="G300">
        <v>23</v>
      </c>
      <c r="H300">
        <v>-0.2</v>
      </c>
      <c r="I300">
        <v>1.7</v>
      </c>
      <c r="J300">
        <v>-9999</v>
      </c>
      <c r="N300">
        <v>-0.2</v>
      </c>
      <c r="O300">
        <f t="shared" si="16"/>
        <v>-0.25</v>
      </c>
      <c r="P300">
        <f t="shared" si="17"/>
        <v>-0.35</v>
      </c>
      <c r="Q300">
        <f t="shared" si="18"/>
        <v>-1.4500000000000002</v>
      </c>
      <c r="R300">
        <f t="shared" si="19"/>
        <v>-4.0500000000000007</v>
      </c>
    </row>
    <row r="301" spans="1:18">
      <c r="A301" s="28" t="s">
        <v>60</v>
      </c>
      <c r="B301" t="s">
        <v>61</v>
      </c>
      <c r="C301" t="s">
        <v>62</v>
      </c>
      <c r="D301" t="s">
        <v>63</v>
      </c>
      <c r="E301">
        <v>20201024</v>
      </c>
      <c r="F301" t="s">
        <v>37</v>
      </c>
      <c r="G301">
        <v>24</v>
      </c>
      <c r="H301">
        <v>-2.7</v>
      </c>
      <c r="I301">
        <v>-0.7</v>
      </c>
      <c r="J301">
        <v>-9999</v>
      </c>
      <c r="N301">
        <v>-2.7</v>
      </c>
      <c r="O301">
        <f t="shared" si="16"/>
        <v>-2.75</v>
      </c>
      <c r="P301">
        <f t="shared" si="17"/>
        <v>-2.85</v>
      </c>
      <c r="Q301">
        <f t="shared" si="18"/>
        <v>-3.95</v>
      </c>
      <c r="R301">
        <f t="shared" si="19"/>
        <v>-6.5500000000000007</v>
      </c>
    </row>
    <row r="302" spans="1:18">
      <c r="A302" s="28" t="s">
        <v>60</v>
      </c>
      <c r="B302" t="s">
        <v>61</v>
      </c>
      <c r="C302" t="s">
        <v>62</v>
      </c>
      <c r="D302" t="s">
        <v>63</v>
      </c>
      <c r="E302">
        <v>20201025</v>
      </c>
      <c r="F302" t="s">
        <v>37</v>
      </c>
      <c r="G302">
        <v>25</v>
      </c>
      <c r="H302">
        <v>-2.9</v>
      </c>
      <c r="I302">
        <v>-0.5</v>
      </c>
      <c r="J302">
        <v>-4.7</v>
      </c>
      <c r="N302">
        <v>-2.9</v>
      </c>
      <c r="O302">
        <f t="shared" si="16"/>
        <v>-2.9499999999999997</v>
      </c>
      <c r="P302">
        <f t="shared" si="17"/>
        <v>-3.05</v>
      </c>
      <c r="Q302">
        <f t="shared" si="18"/>
        <v>-4.1500000000000004</v>
      </c>
      <c r="R302">
        <f t="shared" si="19"/>
        <v>-6.75</v>
      </c>
    </row>
    <row r="303" spans="1:18">
      <c r="A303" s="28" t="s">
        <v>60</v>
      </c>
      <c r="B303" t="s">
        <v>61</v>
      </c>
      <c r="C303" t="s">
        <v>62</v>
      </c>
      <c r="D303" t="s">
        <v>63</v>
      </c>
      <c r="E303">
        <v>20201026</v>
      </c>
      <c r="F303" t="s">
        <v>37</v>
      </c>
      <c r="G303">
        <v>26</v>
      </c>
      <c r="H303">
        <v>-3.3</v>
      </c>
      <c r="I303">
        <v>-0.8</v>
      </c>
      <c r="J303">
        <v>-4.7</v>
      </c>
      <c r="N303">
        <v>-3.3</v>
      </c>
      <c r="O303">
        <f t="shared" si="16"/>
        <v>-3.3499999999999996</v>
      </c>
      <c r="P303">
        <f t="shared" si="17"/>
        <v>-3.4499999999999997</v>
      </c>
      <c r="Q303">
        <f t="shared" si="18"/>
        <v>-4.55</v>
      </c>
      <c r="R303">
        <f t="shared" si="19"/>
        <v>-7.15</v>
      </c>
    </row>
    <row r="304" spans="1:18">
      <c r="A304" s="28" t="s">
        <v>60</v>
      </c>
      <c r="B304" t="s">
        <v>61</v>
      </c>
      <c r="C304" t="s">
        <v>62</v>
      </c>
      <c r="D304" t="s">
        <v>63</v>
      </c>
      <c r="E304">
        <v>20201027</v>
      </c>
      <c r="F304" t="s">
        <v>37</v>
      </c>
      <c r="G304">
        <v>27</v>
      </c>
      <c r="H304">
        <v>-5.4</v>
      </c>
      <c r="I304">
        <v>-3</v>
      </c>
      <c r="J304">
        <v>-6.9</v>
      </c>
      <c r="N304">
        <v>-5.4</v>
      </c>
      <c r="O304">
        <f t="shared" si="16"/>
        <v>-5.45</v>
      </c>
      <c r="P304">
        <f t="shared" si="17"/>
        <v>-5.55</v>
      </c>
      <c r="Q304">
        <f t="shared" si="18"/>
        <v>-6.65</v>
      </c>
      <c r="R304">
        <f t="shared" si="19"/>
        <v>-9.25</v>
      </c>
    </row>
    <row r="305" spans="1:18">
      <c r="A305" s="28" t="s">
        <v>60</v>
      </c>
      <c r="B305" t="s">
        <v>61</v>
      </c>
      <c r="C305" t="s">
        <v>62</v>
      </c>
      <c r="D305" t="s">
        <v>63</v>
      </c>
      <c r="E305">
        <v>20201028</v>
      </c>
      <c r="F305" t="s">
        <v>37</v>
      </c>
      <c r="G305">
        <v>28</v>
      </c>
      <c r="H305">
        <v>-4.9000000000000004</v>
      </c>
      <c r="I305">
        <v>-1.5</v>
      </c>
      <c r="J305">
        <v>-9</v>
      </c>
      <c r="N305">
        <v>-4.9000000000000004</v>
      </c>
      <c r="O305">
        <f t="shared" si="16"/>
        <v>-4.95</v>
      </c>
      <c r="P305">
        <f t="shared" si="17"/>
        <v>-5.05</v>
      </c>
      <c r="Q305">
        <f t="shared" si="18"/>
        <v>-6.15</v>
      </c>
      <c r="R305">
        <f t="shared" si="19"/>
        <v>-8.75</v>
      </c>
    </row>
    <row r="306" spans="1:18">
      <c r="A306" s="28" t="s">
        <v>60</v>
      </c>
      <c r="B306" t="s">
        <v>61</v>
      </c>
      <c r="C306" t="s">
        <v>62</v>
      </c>
      <c r="D306" t="s">
        <v>63</v>
      </c>
      <c r="E306">
        <v>20201029</v>
      </c>
      <c r="F306" t="s">
        <v>37</v>
      </c>
      <c r="G306">
        <v>29</v>
      </c>
      <c r="H306">
        <v>-5.4</v>
      </c>
      <c r="I306">
        <v>-3.6</v>
      </c>
      <c r="J306">
        <v>-6.3</v>
      </c>
      <c r="N306">
        <v>-5.4</v>
      </c>
      <c r="O306">
        <f t="shared" si="16"/>
        <v>-5.45</v>
      </c>
      <c r="P306">
        <f t="shared" si="17"/>
        <v>-5.55</v>
      </c>
      <c r="Q306">
        <f t="shared" si="18"/>
        <v>-6.65</v>
      </c>
      <c r="R306">
        <f t="shared" si="19"/>
        <v>-9.25</v>
      </c>
    </row>
    <row r="307" spans="1:18">
      <c r="A307" s="28" t="s">
        <v>60</v>
      </c>
      <c r="B307" t="s">
        <v>61</v>
      </c>
      <c r="C307" t="s">
        <v>62</v>
      </c>
      <c r="D307" t="s">
        <v>63</v>
      </c>
      <c r="E307">
        <v>20201030</v>
      </c>
      <c r="F307" t="s">
        <v>37</v>
      </c>
      <c r="G307">
        <v>30</v>
      </c>
      <c r="H307">
        <v>-3.2</v>
      </c>
      <c r="I307">
        <v>-9999</v>
      </c>
      <c r="J307">
        <v>-6.2</v>
      </c>
      <c r="N307">
        <v>-3.2</v>
      </c>
      <c r="O307">
        <f t="shared" si="16"/>
        <v>-3.25</v>
      </c>
      <c r="P307">
        <f t="shared" si="17"/>
        <v>-3.35</v>
      </c>
      <c r="Q307">
        <f t="shared" si="18"/>
        <v>-4.45</v>
      </c>
      <c r="R307">
        <f t="shared" si="19"/>
        <v>-7.0500000000000007</v>
      </c>
    </row>
    <row r="308" spans="1:18">
      <c r="A308" s="28" t="s">
        <v>60</v>
      </c>
      <c r="B308" t="s">
        <v>61</v>
      </c>
      <c r="C308" t="s">
        <v>62</v>
      </c>
      <c r="D308" t="s">
        <v>63</v>
      </c>
      <c r="E308">
        <v>20201031</v>
      </c>
      <c r="F308" t="s">
        <v>37</v>
      </c>
      <c r="G308">
        <v>31</v>
      </c>
      <c r="H308">
        <v>0.4</v>
      </c>
      <c r="I308">
        <v>2.1</v>
      </c>
      <c r="J308">
        <v>-2.5</v>
      </c>
      <c r="N308">
        <v>0.4</v>
      </c>
      <c r="O308">
        <f t="shared" si="16"/>
        <v>0.35000000000000003</v>
      </c>
      <c r="P308">
        <f t="shared" si="17"/>
        <v>0.25</v>
      </c>
      <c r="Q308">
        <f t="shared" si="18"/>
        <v>-0.85000000000000009</v>
      </c>
      <c r="R308">
        <f t="shared" si="19"/>
        <v>-3.45</v>
      </c>
    </row>
    <row r="309" spans="1:18">
      <c r="A309" s="28" t="s">
        <v>60</v>
      </c>
      <c r="B309" t="s">
        <v>61</v>
      </c>
      <c r="C309" t="s">
        <v>62</v>
      </c>
      <c r="D309" t="s">
        <v>63</v>
      </c>
      <c r="E309">
        <v>20201101</v>
      </c>
      <c r="F309" t="s">
        <v>38</v>
      </c>
      <c r="G309">
        <v>1</v>
      </c>
      <c r="H309">
        <v>0.4</v>
      </c>
      <c r="I309">
        <v>3.1</v>
      </c>
      <c r="J309">
        <v>-0.8</v>
      </c>
      <c r="N309">
        <v>0.4</v>
      </c>
      <c r="O309">
        <f t="shared" si="16"/>
        <v>0.35000000000000003</v>
      </c>
      <c r="P309">
        <f t="shared" si="17"/>
        <v>0.25</v>
      </c>
      <c r="Q309">
        <f t="shared" si="18"/>
        <v>-0.85000000000000009</v>
      </c>
      <c r="R309">
        <f t="shared" si="19"/>
        <v>-3.45</v>
      </c>
    </row>
    <row r="310" spans="1:18">
      <c r="A310" s="28" t="s">
        <v>60</v>
      </c>
      <c r="B310" t="s">
        <v>61</v>
      </c>
      <c r="C310" t="s">
        <v>62</v>
      </c>
      <c r="D310" t="s">
        <v>63</v>
      </c>
      <c r="E310">
        <v>20201102</v>
      </c>
      <c r="F310" t="s">
        <v>38</v>
      </c>
      <c r="G310">
        <v>2</v>
      </c>
      <c r="H310">
        <v>2.6</v>
      </c>
      <c r="I310">
        <v>-9999</v>
      </c>
      <c r="J310">
        <v>-0.7</v>
      </c>
      <c r="N310">
        <v>2.6</v>
      </c>
      <c r="O310">
        <f t="shared" si="16"/>
        <v>2.5500000000000003</v>
      </c>
      <c r="P310">
        <f t="shared" si="17"/>
        <v>2.4500000000000002</v>
      </c>
      <c r="Q310">
        <f t="shared" si="18"/>
        <v>1.35</v>
      </c>
      <c r="R310">
        <f t="shared" si="19"/>
        <v>-1.25</v>
      </c>
    </row>
    <row r="311" spans="1:18">
      <c r="A311" s="28" t="s">
        <v>60</v>
      </c>
      <c r="B311" t="s">
        <v>61</v>
      </c>
      <c r="C311" t="s">
        <v>62</v>
      </c>
      <c r="D311" t="s">
        <v>63</v>
      </c>
      <c r="E311">
        <v>20201103</v>
      </c>
      <c r="F311" t="s">
        <v>38</v>
      </c>
      <c r="G311">
        <v>3</v>
      </c>
      <c r="H311">
        <v>0.9</v>
      </c>
      <c r="I311">
        <v>4.0999999999999996</v>
      </c>
      <c r="J311">
        <v>-9999</v>
      </c>
      <c r="N311">
        <v>0.9</v>
      </c>
      <c r="O311">
        <f t="shared" si="16"/>
        <v>0.85</v>
      </c>
      <c r="P311">
        <f t="shared" si="17"/>
        <v>0.75</v>
      </c>
      <c r="Q311">
        <f t="shared" si="18"/>
        <v>-0.35000000000000009</v>
      </c>
      <c r="R311">
        <f t="shared" si="19"/>
        <v>-2.95</v>
      </c>
    </row>
    <row r="312" spans="1:18">
      <c r="A312" s="28" t="s">
        <v>60</v>
      </c>
      <c r="B312" t="s">
        <v>61</v>
      </c>
      <c r="C312" t="s">
        <v>62</v>
      </c>
      <c r="D312" t="s">
        <v>63</v>
      </c>
      <c r="E312">
        <v>20201104</v>
      </c>
      <c r="F312" t="s">
        <v>38</v>
      </c>
      <c r="G312">
        <v>4</v>
      </c>
      <c r="H312">
        <v>-1.3</v>
      </c>
      <c r="I312">
        <v>0.3</v>
      </c>
      <c r="J312">
        <v>-9999</v>
      </c>
      <c r="N312">
        <v>-1.3</v>
      </c>
      <c r="O312">
        <f t="shared" si="16"/>
        <v>-1.35</v>
      </c>
      <c r="P312">
        <f t="shared" si="17"/>
        <v>-1.4500000000000002</v>
      </c>
      <c r="Q312">
        <f t="shared" si="18"/>
        <v>-2.5500000000000003</v>
      </c>
      <c r="R312">
        <f t="shared" si="19"/>
        <v>-5.15</v>
      </c>
    </row>
    <row r="313" spans="1:18">
      <c r="A313" s="28" t="s">
        <v>60</v>
      </c>
      <c r="B313" t="s">
        <v>61</v>
      </c>
      <c r="C313" t="s">
        <v>62</v>
      </c>
      <c r="D313" t="s">
        <v>63</v>
      </c>
      <c r="E313">
        <v>20201105</v>
      </c>
      <c r="F313" t="s">
        <v>38</v>
      </c>
      <c r="G313">
        <v>5</v>
      </c>
      <c r="H313">
        <v>-3.2</v>
      </c>
      <c r="I313">
        <v>-1.7</v>
      </c>
      <c r="J313">
        <v>-4</v>
      </c>
      <c r="N313">
        <v>-3.2</v>
      </c>
      <c r="O313">
        <f t="shared" si="16"/>
        <v>-3.25</v>
      </c>
      <c r="P313">
        <f t="shared" si="17"/>
        <v>-3.35</v>
      </c>
      <c r="Q313">
        <f t="shared" si="18"/>
        <v>-4.45</v>
      </c>
      <c r="R313">
        <f t="shared" si="19"/>
        <v>-7.0500000000000007</v>
      </c>
    </row>
    <row r="314" spans="1:18">
      <c r="A314" s="28" t="s">
        <v>60</v>
      </c>
      <c r="B314" t="s">
        <v>61</v>
      </c>
      <c r="C314" t="s">
        <v>62</v>
      </c>
      <c r="D314" t="s">
        <v>63</v>
      </c>
      <c r="E314">
        <v>20201106</v>
      </c>
      <c r="F314" t="s">
        <v>38</v>
      </c>
      <c r="G314">
        <v>6</v>
      </c>
      <c r="H314">
        <v>-0.9</v>
      </c>
      <c r="I314">
        <v>1.2</v>
      </c>
      <c r="J314">
        <v>-4.3</v>
      </c>
      <c r="N314">
        <v>-0.9</v>
      </c>
      <c r="O314">
        <f t="shared" si="16"/>
        <v>-0.95000000000000007</v>
      </c>
      <c r="P314">
        <f t="shared" si="17"/>
        <v>-1.05</v>
      </c>
      <c r="Q314">
        <f t="shared" si="18"/>
        <v>-2.1500000000000004</v>
      </c>
      <c r="R314">
        <f t="shared" si="19"/>
        <v>-4.75</v>
      </c>
    </row>
    <row r="315" spans="1:18">
      <c r="A315" s="28" t="s">
        <v>60</v>
      </c>
      <c r="B315" t="s">
        <v>61</v>
      </c>
      <c r="C315" t="s">
        <v>62</v>
      </c>
      <c r="D315" t="s">
        <v>63</v>
      </c>
      <c r="E315">
        <v>20201107</v>
      </c>
      <c r="F315" t="s">
        <v>38</v>
      </c>
      <c r="G315">
        <v>7</v>
      </c>
      <c r="H315">
        <v>1.6</v>
      </c>
      <c r="I315">
        <v>3.3</v>
      </c>
      <c r="J315">
        <v>-9999</v>
      </c>
      <c r="N315">
        <v>1.6</v>
      </c>
      <c r="O315">
        <f t="shared" si="16"/>
        <v>1.55</v>
      </c>
      <c r="P315">
        <f t="shared" si="17"/>
        <v>1.45</v>
      </c>
      <c r="Q315">
        <f t="shared" si="18"/>
        <v>0.34999999999999987</v>
      </c>
      <c r="R315">
        <f t="shared" si="19"/>
        <v>-2.25</v>
      </c>
    </row>
    <row r="316" spans="1:18">
      <c r="A316" s="28" t="s">
        <v>60</v>
      </c>
      <c r="B316" t="s">
        <v>61</v>
      </c>
      <c r="C316" t="s">
        <v>62</v>
      </c>
      <c r="D316" t="s">
        <v>63</v>
      </c>
      <c r="E316">
        <v>20201108</v>
      </c>
      <c r="F316" t="s">
        <v>38</v>
      </c>
      <c r="G316">
        <v>8</v>
      </c>
      <c r="H316">
        <v>-0.6</v>
      </c>
      <c r="I316">
        <v>1.9</v>
      </c>
      <c r="J316">
        <v>-9999</v>
      </c>
      <c r="N316">
        <v>-0.6</v>
      </c>
      <c r="O316">
        <f t="shared" si="16"/>
        <v>-0.65</v>
      </c>
      <c r="P316">
        <f t="shared" si="17"/>
        <v>-0.75</v>
      </c>
      <c r="Q316">
        <f t="shared" si="18"/>
        <v>-1.85</v>
      </c>
      <c r="R316">
        <f t="shared" si="19"/>
        <v>-4.45</v>
      </c>
    </row>
    <row r="317" spans="1:18">
      <c r="A317" s="28" t="s">
        <v>60</v>
      </c>
      <c r="B317" t="s">
        <v>61</v>
      </c>
      <c r="C317" t="s">
        <v>62</v>
      </c>
      <c r="D317" t="s">
        <v>63</v>
      </c>
      <c r="E317">
        <v>20201109</v>
      </c>
      <c r="F317" t="s">
        <v>38</v>
      </c>
      <c r="G317">
        <v>9</v>
      </c>
      <c r="H317">
        <v>-0.9</v>
      </c>
      <c r="I317">
        <v>-0.4</v>
      </c>
      <c r="J317">
        <v>-1.9</v>
      </c>
      <c r="N317">
        <v>-0.9</v>
      </c>
      <c r="O317">
        <f t="shared" si="16"/>
        <v>-0.95000000000000007</v>
      </c>
      <c r="P317">
        <f t="shared" si="17"/>
        <v>-1.05</v>
      </c>
      <c r="Q317">
        <f t="shared" si="18"/>
        <v>-2.1500000000000004</v>
      </c>
      <c r="R317">
        <f t="shared" si="19"/>
        <v>-4.75</v>
      </c>
    </row>
    <row r="318" spans="1:18">
      <c r="A318" s="28" t="s">
        <v>60</v>
      </c>
      <c r="B318" t="s">
        <v>61</v>
      </c>
      <c r="C318" t="s">
        <v>62</v>
      </c>
      <c r="D318" t="s">
        <v>63</v>
      </c>
      <c r="E318">
        <v>20201110</v>
      </c>
      <c r="F318" t="s">
        <v>38</v>
      </c>
      <c r="G318">
        <v>10</v>
      </c>
      <c r="H318">
        <v>-1.8</v>
      </c>
      <c r="I318">
        <v>-0.7</v>
      </c>
      <c r="J318">
        <v>-2.6</v>
      </c>
      <c r="N318">
        <v>-1.8</v>
      </c>
      <c r="O318">
        <f t="shared" si="16"/>
        <v>-1.85</v>
      </c>
      <c r="P318">
        <f t="shared" si="17"/>
        <v>-1.9500000000000002</v>
      </c>
      <c r="Q318">
        <f t="shared" si="18"/>
        <v>-3.0500000000000003</v>
      </c>
      <c r="R318">
        <f t="shared" si="19"/>
        <v>-5.65</v>
      </c>
    </row>
    <row r="319" spans="1:18">
      <c r="A319" s="28" t="s">
        <v>60</v>
      </c>
      <c r="B319" t="s">
        <v>61</v>
      </c>
      <c r="C319" t="s">
        <v>62</v>
      </c>
      <c r="D319" t="s">
        <v>63</v>
      </c>
      <c r="E319">
        <v>20201111</v>
      </c>
      <c r="F319" t="s">
        <v>38</v>
      </c>
      <c r="G319">
        <v>11</v>
      </c>
      <c r="H319">
        <v>-3.4</v>
      </c>
      <c r="I319">
        <v>-0.9</v>
      </c>
      <c r="J319">
        <v>-9999</v>
      </c>
      <c r="N319">
        <v>-3.4</v>
      </c>
      <c r="O319">
        <f t="shared" si="16"/>
        <v>-3.4499999999999997</v>
      </c>
      <c r="P319">
        <f t="shared" si="17"/>
        <v>-3.55</v>
      </c>
      <c r="Q319">
        <f t="shared" si="18"/>
        <v>-4.6500000000000004</v>
      </c>
      <c r="R319">
        <f t="shared" si="19"/>
        <v>-7.25</v>
      </c>
    </row>
    <row r="320" spans="1:18">
      <c r="A320" s="28" t="s">
        <v>60</v>
      </c>
      <c r="B320" t="s">
        <v>61</v>
      </c>
      <c r="C320" t="s">
        <v>62</v>
      </c>
      <c r="D320" t="s">
        <v>63</v>
      </c>
      <c r="E320">
        <v>20201112</v>
      </c>
      <c r="F320" t="s">
        <v>38</v>
      </c>
      <c r="G320">
        <v>12</v>
      </c>
      <c r="H320">
        <v>-6.1</v>
      </c>
      <c r="I320">
        <v>-4.7</v>
      </c>
      <c r="J320">
        <v>-7</v>
      </c>
      <c r="N320">
        <v>-6.1</v>
      </c>
      <c r="O320">
        <f t="shared" si="16"/>
        <v>-6.1499999999999995</v>
      </c>
      <c r="P320">
        <f t="shared" si="17"/>
        <v>-6.2499999999999991</v>
      </c>
      <c r="Q320">
        <f t="shared" si="18"/>
        <v>-7.35</v>
      </c>
      <c r="R320">
        <f t="shared" si="19"/>
        <v>-9.9499999999999993</v>
      </c>
    </row>
    <row r="321" spans="1:18">
      <c r="A321" s="28" t="s">
        <v>60</v>
      </c>
      <c r="B321" t="s">
        <v>61</v>
      </c>
      <c r="C321" t="s">
        <v>62</v>
      </c>
      <c r="D321" t="s">
        <v>63</v>
      </c>
      <c r="E321">
        <v>20201113</v>
      </c>
      <c r="F321" t="s">
        <v>38</v>
      </c>
      <c r="G321">
        <v>13</v>
      </c>
      <c r="H321">
        <v>-3.7</v>
      </c>
      <c r="I321">
        <v>-1.7</v>
      </c>
      <c r="J321">
        <v>-6.3</v>
      </c>
      <c r="N321">
        <v>-3.7</v>
      </c>
      <c r="O321">
        <f t="shared" si="16"/>
        <v>-3.75</v>
      </c>
      <c r="P321">
        <f t="shared" si="17"/>
        <v>-3.85</v>
      </c>
      <c r="Q321">
        <f t="shared" si="18"/>
        <v>-4.95</v>
      </c>
      <c r="R321">
        <f t="shared" si="19"/>
        <v>-7.5500000000000007</v>
      </c>
    </row>
    <row r="322" spans="1:18">
      <c r="A322" s="28" t="s">
        <v>60</v>
      </c>
      <c r="B322" t="s">
        <v>61</v>
      </c>
      <c r="C322" t="s">
        <v>62</v>
      </c>
      <c r="D322" t="s">
        <v>63</v>
      </c>
      <c r="E322">
        <v>20201114</v>
      </c>
      <c r="F322" t="s">
        <v>38</v>
      </c>
      <c r="G322">
        <v>14</v>
      </c>
      <c r="H322">
        <v>-3.7</v>
      </c>
      <c r="I322">
        <v>-9999</v>
      </c>
      <c r="J322">
        <v>-5.8</v>
      </c>
      <c r="N322">
        <v>-3.7</v>
      </c>
      <c r="O322">
        <f t="shared" si="16"/>
        <v>-3.75</v>
      </c>
      <c r="P322">
        <f t="shared" si="17"/>
        <v>-3.85</v>
      </c>
      <c r="Q322">
        <f t="shared" si="18"/>
        <v>-4.95</v>
      </c>
      <c r="R322">
        <f t="shared" si="19"/>
        <v>-7.5500000000000007</v>
      </c>
    </row>
    <row r="323" spans="1:18">
      <c r="A323" s="28" t="s">
        <v>60</v>
      </c>
      <c r="B323" t="s">
        <v>61</v>
      </c>
      <c r="C323" t="s">
        <v>62</v>
      </c>
      <c r="D323" t="s">
        <v>63</v>
      </c>
      <c r="E323">
        <v>20201115</v>
      </c>
      <c r="F323" t="s">
        <v>38</v>
      </c>
      <c r="G323">
        <v>15</v>
      </c>
      <c r="H323">
        <v>-2.7</v>
      </c>
      <c r="I323">
        <v>-9999</v>
      </c>
      <c r="J323">
        <v>-4.5999999999999996</v>
      </c>
      <c r="N323">
        <v>-2.7</v>
      </c>
      <c r="O323">
        <f t="shared" si="16"/>
        <v>-2.75</v>
      </c>
      <c r="P323">
        <f t="shared" si="17"/>
        <v>-2.85</v>
      </c>
      <c r="Q323">
        <f t="shared" si="18"/>
        <v>-3.95</v>
      </c>
      <c r="R323">
        <f t="shared" si="19"/>
        <v>-6.5500000000000007</v>
      </c>
    </row>
    <row r="324" spans="1:18">
      <c r="A324" s="28" t="s">
        <v>60</v>
      </c>
      <c r="B324" t="s">
        <v>61</v>
      </c>
      <c r="C324" t="s">
        <v>62</v>
      </c>
      <c r="D324" t="s">
        <v>63</v>
      </c>
      <c r="E324">
        <v>20201116</v>
      </c>
      <c r="F324" t="s">
        <v>38</v>
      </c>
      <c r="G324">
        <v>16</v>
      </c>
      <c r="H324">
        <v>-6.1</v>
      </c>
      <c r="I324">
        <v>-0.4</v>
      </c>
      <c r="J324">
        <v>-9999</v>
      </c>
      <c r="N324">
        <v>-6.1</v>
      </c>
      <c r="O324">
        <f t="shared" si="16"/>
        <v>-6.1499999999999995</v>
      </c>
      <c r="P324">
        <f t="shared" si="17"/>
        <v>-6.2499999999999991</v>
      </c>
      <c r="Q324">
        <f t="shared" si="18"/>
        <v>-7.35</v>
      </c>
      <c r="R324">
        <f t="shared" si="19"/>
        <v>-9.9499999999999993</v>
      </c>
    </row>
    <row r="325" spans="1:18">
      <c r="A325" s="28" t="s">
        <v>60</v>
      </c>
      <c r="B325" t="s">
        <v>61</v>
      </c>
      <c r="C325" t="s">
        <v>62</v>
      </c>
      <c r="D325" t="s">
        <v>63</v>
      </c>
      <c r="E325">
        <v>20201117</v>
      </c>
      <c r="F325" t="s">
        <v>38</v>
      </c>
      <c r="G325">
        <v>17</v>
      </c>
      <c r="H325">
        <v>-6.6</v>
      </c>
      <c r="I325">
        <v>-9999</v>
      </c>
      <c r="J325">
        <v>-9.9</v>
      </c>
      <c r="N325">
        <v>-6.6</v>
      </c>
      <c r="O325">
        <f t="shared" ref="O325:O369" si="20">N325-$L$5*10</f>
        <v>-6.6499999999999995</v>
      </c>
      <c r="P325">
        <f t="shared" ref="P325:P369" si="21">O325-$L$5*20</f>
        <v>-6.7499999999999991</v>
      </c>
      <c r="Q325">
        <f t="shared" ref="Q325:Q369" si="22">P325-$L$5*220</f>
        <v>-7.85</v>
      </c>
      <c r="R325">
        <f t="shared" ref="R325:R369" si="23">Q325-$L$5*520</f>
        <v>-10.45</v>
      </c>
    </row>
    <row r="326" spans="1:18">
      <c r="A326" s="28" t="s">
        <v>60</v>
      </c>
      <c r="B326" t="s">
        <v>61</v>
      </c>
      <c r="C326" t="s">
        <v>62</v>
      </c>
      <c r="D326" t="s">
        <v>63</v>
      </c>
      <c r="E326">
        <v>20201118</v>
      </c>
      <c r="F326" t="s">
        <v>38</v>
      </c>
      <c r="G326">
        <v>18</v>
      </c>
      <c r="H326">
        <v>0.4</v>
      </c>
      <c r="I326">
        <v>3.1</v>
      </c>
      <c r="J326">
        <v>-4.0999999999999996</v>
      </c>
      <c r="N326">
        <v>0.4</v>
      </c>
      <c r="O326">
        <f t="shared" si="20"/>
        <v>0.35000000000000003</v>
      </c>
      <c r="P326">
        <f t="shared" si="21"/>
        <v>0.25</v>
      </c>
      <c r="Q326">
        <f t="shared" si="22"/>
        <v>-0.85000000000000009</v>
      </c>
      <c r="R326">
        <f t="shared" si="23"/>
        <v>-3.45</v>
      </c>
    </row>
    <row r="327" spans="1:18">
      <c r="A327" s="28" t="s">
        <v>60</v>
      </c>
      <c r="B327" t="s">
        <v>61</v>
      </c>
      <c r="C327" t="s">
        <v>62</v>
      </c>
      <c r="D327" t="s">
        <v>63</v>
      </c>
      <c r="E327">
        <v>20201119</v>
      </c>
      <c r="F327" t="s">
        <v>38</v>
      </c>
      <c r="G327">
        <v>19</v>
      </c>
      <c r="H327">
        <v>-2.6</v>
      </c>
      <c r="I327">
        <v>3.1</v>
      </c>
      <c r="J327">
        <v>-9999</v>
      </c>
      <c r="N327">
        <v>-2.6</v>
      </c>
      <c r="O327">
        <f t="shared" si="20"/>
        <v>-2.65</v>
      </c>
      <c r="P327">
        <f t="shared" si="21"/>
        <v>-2.75</v>
      </c>
      <c r="Q327">
        <f t="shared" si="22"/>
        <v>-3.85</v>
      </c>
      <c r="R327">
        <f t="shared" si="23"/>
        <v>-6.45</v>
      </c>
    </row>
    <row r="328" spans="1:18">
      <c r="A328" s="28" t="s">
        <v>60</v>
      </c>
      <c r="B328" t="s">
        <v>61</v>
      </c>
      <c r="C328" t="s">
        <v>62</v>
      </c>
      <c r="D328" t="s">
        <v>63</v>
      </c>
      <c r="E328">
        <v>20201120</v>
      </c>
      <c r="F328" t="s">
        <v>38</v>
      </c>
      <c r="G328">
        <v>20</v>
      </c>
      <c r="H328">
        <v>-12.9</v>
      </c>
      <c r="I328">
        <v>-4.4000000000000004</v>
      </c>
      <c r="J328">
        <v>-9999</v>
      </c>
      <c r="N328">
        <v>-12.9</v>
      </c>
      <c r="O328">
        <f t="shared" si="20"/>
        <v>-12.950000000000001</v>
      </c>
      <c r="P328">
        <f t="shared" si="21"/>
        <v>-13.05</v>
      </c>
      <c r="Q328">
        <f t="shared" si="22"/>
        <v>-14.15</v>
      </c>
      <c r="R328">
        <f t="shared" si="23"/>
        <v>-16.75</v>
      </c>
    </row>
    <row r="329" spans="1:18">
      <c r="A329" s="28" t="s">
        <v>60</v>
      </c>
      <c r="B329" t="s">
        <v>61</v>
      </c>
      <c r="C329" t="s">
        <v>62</v>
      </c>
      <c r="D329" t="s">
        <v>63</v>
      </c>
      <c r="E329">
        <v>20201121</v>
      </c>
      <c r="F329" t="s">
        <v>38</v>
      </c>
      <c r="G329">
        <v>21</v>
      </c>
      <c r="H329">
        <v>-13.3</v>
      </c>
      <c r="I329">
        <v>-9999</v>
      </c>
      <c r="J329">
        <v>-17.600000000000001</v>
      </c>
      <c r="N329">
        <v>-13.3</v>
      </c>
      <c r="O329">
        <f t="shared" si="20"/>
        <v>-13.350000000000001</v>
      </c>
      <c r="P329">
        <f t="shared" si="21"/>
        <v>-13.450000000000001</v>
      </c>
      <c r="Q329">
        <f t="shared" si="22"/>
        <v>-14.55</v>
      </c>
      <c r="R329">
        <f t="shared" si="23"/>
        <v>-17.150000000000002</v>
      </c>
    </row>
    <row r="330" spans="1:18">
      <c r="A330" s="28" t="s">
        <v>60</v>
      </c>
      <c r="B330" t="s">
        <v>61</v>
      </c>
      <c r="C330" t="s">
        <v>62</v>
      </c>
      <c r="D330" t="s">
        <v>63</v>
      </c>
      <c r="E330">
        <v>20201122</v>
      </c>
      <c r="F330" t="s">
        <v>38</v>
      </c>
      <c r="G330">
        <v>22</v>
      </c>
      <c r="H330">
        <v>-2.5</v>
      </c>
      <c r="I330">
        <v>0.4</v>
      </c>
      <c r="J330">
        <v>-11.7</v>
      </c>
      <c r="N330">
        <v>-2.5</v>
      </c>
      <c r="O330">
        <f t="shared" si="20"/>
        <v>-2.5499999999999998</v>
      </c>
      <c r="P330">
        <f t="shared" si="21"/>
        <v>-2.65</v>
      </c>
      <c r="Q330">
        <f t="shared" si="22"/>
        <v>-3.75</v>
      </c>
      <c r="R330">
        <f t="shared" si="23"/>
        <v>-6.35</v>
      </c>
    </row>
    <row r="331" spans="1:18">
      <c r="A331" s="28" t="s">
        <v>60</v>
      </c>
      <c r="B331" t="s">
        <v>61</v>
      </c>
      <c r="C331" t="s">
        <v>62</v>
      </c>
      <c r="D331" t="s">
        <v>63</v>
      </c>
      <c r="E331">
        <v>20201123</v>
      </c>
      <c r="F331" t="s">
        <v>38</v>
      </c>
      <c r="G331">
        <v>23</v>
      </c>
      <c r="H331">
        <v>-3.4</v>
      </c>
      <c r="I331">
        <v>-0.8</v>
      </c>
      <c r="J331">
        <v>-9999</v>
      </c>
      <c r="N331">
        <v>-3.4</v>
      </c>
      <c r="O331">
        <f t="shared" si="20"/>
        <v>-3.4499999999999997</v>
      </c>
      <c r="P331">
        <f t="shared" si="21"/>
        <v>-3.55</v>
      </c>
      <c r="Q331">
        <f t="shared" si="22"/>
        <v>-4.6500000000000004</v>
      </c>
      <c r="R331">
        <f t="shared" si="23"/>
        <v>-7.25</v>
      </c>
    </row>
    <row r="332" spans="1:18">
      <c r="A332" s="28" t="s">
        <v>60</v>
      </c>
      <c r="B332" t="s">
        <v>61</v>
      </c>
      <c r="C332" t="s">
        <v>62</v>
      </c>
      <c r="D332" t="s">
        <v>63</v>
      </c>
      <c r="E332">
        <v>20201124</v>
      </c>
      <c r="F332" t="s">
        <v>38</v>
      </c>
      <c r="G332">
        <v>24</v>
      </c>
      <c r="H332">
        <v>-3.9</v>
      </c>
      <c r="I332">
        <v>-2.8</v>
      </c>
      <c r="J332">
        <v>-6.1</v>
      </c>
      <c r="N332">
        <v>-3.9</v>
      </c>
      <c r="O332">
        <f t="shared" si="20"/>
        <v>-3.9499999999999997</v>
      </c>
      <c r="P332">
        <f t="shared" si="21"/>
        <v>-4.05</v>
      </c>
      <c r="Q332">
        <f t="shared" si="22"/>
        <v>-5.15</v>
      </c>
      <c r="R332">
        <f t="shared" si="23"/>
        <v>-7.75</v>
      </c>
    </row>
    <row r="333" spans="1:18">
      <c r="A333" s="28" t="s">
        <v>60</v>
      </c>
      <c r="B333" t="s">
        <v>61</v>
      </c>
      <c r="C333" t="s">
        <v>62</v>
      </c>
      <c r="D333" t="s">
        <v>63</v>
      </c>
      <c r="E333">
        <v>20201125</v>
      </c>
      <c r="F333" t="s">
        <v>38</v>
      </c>
      <c r="G333">
        <v>25</v>
      </c>
      <c r="H333">
        <v>-4.3</v>
      </c>
      <c r="I333">
        <v>-2.9</v>
      </c>
      <c r="J333">
        <v>-9999</v>
      </c>
      <c r="N333">
        <v>-4.3</v>
      </c>
      <c r="O333">
        <f t="shared" si="20"/>
        <v>-4.3499999999999996</v>
      </c>
      <c r="P333">
        <f t="shared" si="21"/>
        <v>-4.4499999999999993</v>
      </c>
      <c r="Q333">
        <f t="shared" si="22"/>
        <v>-5.5499999999999989</v>
      </c>
      <c r="R333">
        <f t="shared" si="23"/>
        <v>-8.1499999999999986</v>
      </c>
    </row>
    <row r="334" spans="1:18">
      <c r="A334" s="28" t="s">
        <v>60</v>
      </c>
      <c r="B334" t="s">
        <v>61</v>
      </c>
      <c r="C334" t="s">
        <v>62</v>
      </c>
      <c r="D334" t="s">
        <v>63</v>
      </c>
      <c r="E334">
        <v>20201126</v>
      </c>
      <c r="F334" t="s">
        <v>38</v>
      </c>
      <c r="G334">
        <v>26</v>
      </c>
      <c r="H334">
        <v>-4.7</v>
      </c>
      <c r="I334">
        <v>-3.7</v>
      </c>
      <c r="J334">
        <v>-9999</v>
      </c>
      <c r="N334">
        <v>-4.7</v>
      </c>
      <c r="O334">
        <f t="shared" si="20"/>
        <v>-4.75</v>
      </c>
      <c r="P334">
        <f t="shared" si="21"/>
        <v>-4.8499999999999996</v>
      </c>
      <c r="Q334">
        <f t="shared" si="22"/>
        <v>-5.9499999999999993</v>
      </c>
      <c r="R334">
        <f t="shared" si="23"/>
        <v>-8.5499999999999989</v>
      </c>
    </row>
    <row r="335" spans="1:18">
      <c r="A335" s="28" t="s">
        <v>60</v>
      </c>
      <c r="B335" t="s">
        <v>61</v>
      </c>
      <c r="C335" t="s">
        <v>62</v>
      </c>
      <c r="D335" t="s">
        <v>63</v>
      </c>
      <c r="E335">
        <v>20201127</v>
      </c>
      <c r="F335" t="s">
        <v>38</v>
      </c>
      <c r="G335">
        <v>27</v>
      </c>
      <c r="H335">
        <v>-5.4</v>
      </c>
      <c r="I335">
        <v>-4.4000000000000004</v>
      </c>
      <c r="J335">
        <v>-6.4</v>
      </c>
      <c r="N335">
        <v>-5.4</v>
      </c>
      <c r="O335">
        <f t="shared" si="20"/>
        <v>-5.45</v>
      </c>
      <c r="P335">
        <f t="shared" si="21"/>
        <v>-5.55</v>
      </c>
      <c r="Q335">
        <f t="shared" si="22"/>
        <v>-6.65</v>
      </c>
      <c r="R335">
        <f t="shared" si="23"/>
        <v>-9.25</v>
      </c>
    </row>
    <row r="336" spans="1:18">
      <c r="A336" s="28" t="s">
        <v>60</v>
      </c>
      <c r="B336" t="s">
        <v>61</v>
      </c>
      <c r="C336" t="s">
        <v>62</v>
      </c>
      <c r="D336" t="s">
        <v>63</v>
      </c>
      <c r="E336">
        <v>20201128</v>
      </c>
      <c r="F336" t="s">
        <v>38</v>
      </c>
      <c r="G336">
        <v>28</v>
      </c>
      <c r="H336">
        <v>-5.6</v>
      </c>
      <c r="I336">
        <v>-4.2</v>
      </c>
      <c r="J336">
        <v>-9999</v>
      </c>
      <c r="N336">
        <v>-5.6</v>
      </c>
      <c r="O336">
        <f t="shared" si="20"/>
        <v>-5.6499999999999995</v>
      </c>
      <c r="P336">
        <f t="shared" si="21"/>
        <v>-5.7499999999999991</v>
      </c>
      <c r="Q336">
        <f t="shared" si="22"/>
        <v>-6.85</v>
      </c>
      <c r="R336">
        <f t="shared" si="23"/>
        <v>-9.4499999999999993</v>
      </c>
    </row>
    <row r="337" spans="1:18">
      <c r="A337" s="28" t="s">
        <v>60</v>
      </c>
      <c r="B337" t="s">
        <v>61</v>
      </c>
      <c r="C337" t="s">
        <v>62</v>
      </c>
      <c r="D337" t="s">
        <v>63</v>
      </c>
      <c r="E337">
        <v>20201129</v>
      </c>
      <c r="F337" t="s">
        <v>38</v>
      </c>
      <c r="G337">
        <v>29</v>
      </c>
      <c r="H337">
        <v>-9.1</v>
      </c>
      <c r="I337">
        <v>-6.4</v>
      </c>
      <c r="J337">
        <v>-10.1</v>
      </c>
      <c r="N337">
        <v>-9.1</v>
      </c>
      <c r="O337">
        <f t="shared" si="20"/>
        <v>-9.15</v>
      </c>
      <c r="P337">
        <f t="shared" si="21"/>
        <v>-9.25</v>
      </c>
      <c r="Q337">
        <f t="shared" si="22"/>
        <v>-10.35</v>
      </c>
      <c r="R337">
        <f t="shared" si="23"/>
        <v>-12.95</v>
      </c>
    </row>
    <row r="338" spans="1:18">
      <c r="A338" s="28" t="s">
        <v>60</v>
      </c>
      <c r="B338" t="s">
        <v>61</v>
      </c>
      <c r="C338" t="s">
        <v>62</v>
      </c>
      <c r="D338" t="s">
        <v>63</v>
      </c>
      <c r="E338">
        <v>20201130</v>
      </c>
      <c r="F338" t="s">
        <v>38</v>
      </c>
      <c r="G338">
        <v>30</v>
      </c>
      <c r="H338">
        <v>-7.7</v>
      </c>
      <c r="I338">
        <v>-6.5</v>
      </c>
      <c r="J338">
        <v>-9.9</v>
      </c>
      <c r="N338">
        <v>-7.7</v>
      </c>
      <c r="O338">
        <f t="shared" si="20"/>
        <v>-7.75</v>
      </c>
      <c r="P338">
        <f t="shared" si="21"/>
        <v>-7.85</v>
      </c>
      <c r="Q338">
        <f t="shared" si="22"/>
        <v>-8.9499999999999993</v>
      </c>
      <c r="R338">
        <f t="shared" si="23"/>
        <v>-11.549999999999999</v>
      </c>
    </row>
    <row r="339" spans="1:18">
      <c r="A339" s="28" t="s">
        <v>60</v>
      </c>
      <c r="B339" t="s">
        <v>61</v>
      </c>
      <c r="C339" t="s">
        <v>62</v>
      </c>
      <c r="D339" t="s">
        <v>63</v>
      </c>
      <c r="E339">
        <v>20201201</v>
      </c>
      <c r="F339" t="s">
        <v>39</v>
      </c>
      <c r="G339">
        <v>1</v>
      </c>
      <c r="H339">
        <v>-10.4</v>
      </c>
      <c r="I339">
        <v>-7</v>
      </c>
      <c r="J339">
        <v>-9999</v>
      </c>
      <c r="N339">
        <v>-10.4</v>
      </c>
      <c r="O339">
        <f t="shared" si="20"/>
        <v>-10.450000000000001</v>
      </c>
      <c r="P339">
        <f t="shared" si="21"/>
        <v>-10.55</v>
      </c>
      <c r="Q339">
        <f t="shared" si="22"/>
        <v>-11.65</v>
      </c>
      <c r="R339">
        <f t="shared" si="23"/>
        <v>-14.25</v>
      </c>
    </row>
    <row r="340" spans="1:18">
      <c r="A340" s="28" t="s">
        <v>60</v>
      </c>
      <c r="B340" t="s">
        <v>61</v>
      </c>
      <c r="C340" t="s">
        <v>62</v>
      </c>
      <c r="D340" t="s">
        <v>63</v>
      </c>
      <c r="E340">
        <v>20201202</v>
      </c>
      <c r="F340" t="s">
        <v>39</v>
      </c>
      <c r="G340">
        <v>2</v>
      </c>
      <c r="H340">
        <v>-10.4</v>
      </c>
      <c r="I340">
        <v>-9999</v>
      </c>
      <c r="J340">
        <v>-13.1</v>
      </c>
      <c r="N340">
        <v>-10.4</v>
      </c>
      <c r="O340">
        <f t="shared" si="20"/>
        <v>-10.450000000000001</v>
      </c>
      <c r="P340">
        <f t="shared" si="21"/>
        <v>-10.55</v>
      </c>
      <c r="Q340">
        <f t="shared" si="22"/>
        <v>-11.65</v>
      </c>
      <c r="R340">
        <f t="shared" si="23"/>
        <v>-14.25</v>
      </c>
    </row>
    <row r="341" spans="1:18">
      <c r="A341" s="28" t="s">
        <v>60</v>
      </c>
      <c r="B341" t="s">
        <v>61</v>
      </c>
      <c r="C341" t="s">
        <v>62</v>
      </c>
      <c r="D341" t="s">
        <v>63</v>
      </c>
      <c r="E341">
        <v>20201203</v>
      </c>
      <c r="F341" t="s">
        <v>39</v>
      </c>
      <c r="G341">
        <v>3</v>
      </c>
      <c r="H341">
        <v>-10.4</v>
      </c>
      <c r="I341">
        <v>-8.9</v>
      </c>
      <c r="J341">
        <v>-9999</v>
      </c>
      <c r="N341">
        <v>-10.4</v>
      </c>
      <c r="O341">
        <f t="shared" si="20"/>
        <v>-10.450000000000001</v>
      </c>
      <c r="P341">
        <f t="shared" si="21"/>
        <v>-10.55</v>
      </c>
      <c r="Q341">
        <f t="shared" si="22"/>
        <v>-11.65</v>
      </c>
      <c r="R341">
        <f t="shared" si="23"/>
        <v>-14.25</v>
      </c>
    </row>
    <row r="342" spans="1:18">
      <c r="A342" s="28" t="s">
        <v>60</v>
      </c>
      <c r="B342" t="s">
        <v>61</v>
      </c>
      <c r="C342" t="s">
        <v>62</v>
      </c>
      <c r="D342" t="s">
        <v>63</v>
      </c>
      <c r="E342">
        <v>20201204</v>
      </c>
      <c r="F342" t="s">
        <v>39</v>
      </c>
      <c r="G342">
        <v>4</v>
      </c>
      <c r="H342">
        <v>-11.6</v>
      </c>
      <c r="I342">
        <v>-9999</v>
      </c>
      <c r="J342">
        <v>-13.2</v>
      </c>
      <c r="N342">
        <v>-11.6</v>
      </c>
      <c r="O342">
        <f t="shared" si="20"/>
        <v>-11.65</v>
      </c>
      <c r="P342">
        <f t="shared" si="21"/>
        <v>-11.75</v>
      </c>
      <c r="Q342">
        <f t="shared" si="22"/>
        <v>-12.85</v>
      </c>
      <c r="R342">
        <f t="shared" si="23"/>
        <v>-15.45</v>
      </c>
    </row>
    <row r="343" spans="1:18">
      <c r="A343" s="28" t="s">
        <v>60</v>
      </c>
      <c r="B343" t="s">
        <v>61</v>
      </c>
      <c r="C343" t="s">
        <v>62</v>
      </c>
      <c r="D343" t="s">
        <v>63</v>
      </c>
      <c r="E343">
        <v>20201205</v>
      </c>
      <c r="F343" t="s">
        <v>39</v>
      </c>
      <c r="G343">
        <v>5</v>
      </c>
      <c r="H343">
        <v>-7.6</v>
      </c>
      <c r="I343">
        <v>-9999</v>
      </c>
      <c r="J343">
        <v>-10.6</v>
      </c>
      <c r="N343">
        <v>-7.6</v>
      </c>
      <c r="O343">
        <f t="shared" si="20"/>
        <v>-7.6499999999999995</v>
      </c>
      <c r="P343">
        <f t="shared" si="21"/>
        <v>-7.7499999999999991</v>
      </c>
      <c r="Q343">
        <f t="shared" si="22"/>
        <v>-8.85</v>
      </c>
      <c r="R343">
        <f t="shared" si="23"/>
        <v>-11.45</v>
      </c>
    </row>
    <row r="344" spans="1:18">
      <c r="A344" s="28" t="s">
        <v>60</v>
      </c>
      <c r="B344" t="s">
        <v>61</v>
      </c>
      <c r="C344" t="s">
        <v>62</v>
      </c>
      <c r="D344" t="s">
        <v>63</v>
      </c>
      <c r="E344">
        <v>20201206</v>
      </c>
      <c r="F344" t="s">
        <v>39</v>
      </c>
      <c r="G344">
        <v>6</v>
      </c>
      <c r="H344">
        <v>-6.1</v>
      </c>
      <c r="I344">
        <v>-6</v>
      </c>
      <c r="J344">
        <v>-6.9</v>
      </c>
      <c r="N344">
        <v>-6.1</v>
      </c>
      <c r="O344">
        <f t="shared" si="20"/>
        <v>-6.1499999999999995</v>
      </c>
      <c r="P344">
        <f t="shared" si="21"/>
        <v>-6.2499999999999991</v>
      </c>
      <c r="Q344">
        <f t="shared" si="22"/>
        <v>-7.35</v>
      </c>
      <c r="R344">
        <f t="shared" si="23"/>
        <v>-9.9499999999999993</v>
      </c>
    </row>
    <row r="345" spans="1:18">
      <c r="A345" s="28" t="s">
        <v>60</v>
      </c>
      <c r="B345" t="s">
        <v>61</v>
      </c>
      <c r="C345" t="s">
        <v>62</v>
      </c>
      <c r="D345" t="s">
        <v>63</v>
      </c>
      <c r="E345">
        <v>20201207</v>
      </c>
      <c r="F345" t="s">
        <v>39</v>
      </c>
      <c r="G345">
        <v>7</v>
      </c>
      <c r="H345">
        <v>-5.8</v>
      </c>
      <c r="I345">
        <v>-9999</v>
      </c>
      <c r="J345">
        <v>-6.7</v>
      </c>
      <c r="N345">
        <v>-5.8</v>
      </c>
      <c r="O345">
        <f t="shared" si="20"/>
        <v>-5.85</v>
      </c>
      <c r="P345">
        <f t="shared" si="21"/>
        <v>-5.9499999999999993</v>
      </c>
      <c r="Q345">
        <f t="shared" si="22"/>
        <v>-7.0499999999999989</v>
      </c>
      <c r="R345">
        <f t="shared" si="23"/>
        <v>-9.6499999999999986</v>
      </c>
    </row>
    <row r="346" spans="1:18">
      <c r="A346" s="28" t="s">
        <v>60</v>
      </c>
      <c r="B346" t="s">
        <v>61</v>
      </c>
      <c r="C346" t="s">
        <v>62</v>
      </c>
      <c r="D346" t="s">
        <v>63</v>
      </c>
      <c r="E346">
        <v>20201208</v>
      </c>
      <c r="F346" t="s">
        <v>39</v>
      </c>
      <c r="G346">
        <v>8</v>
      </c>
      <c r="H346">
        <v>-6.1</v>
      </c>
      <c r="I346">
        <v>-5.2</v>
      </c>
      <c r="J346">
        <v>-8.1999999999999993</v>
      </c>
      <c r="N346">
        <v>-6.1</v>
      </c>
      <c r="O346">
        <f t="shared" si="20"/>
        <v>-6.1499999999999995</v>
      </c>
      <c r="P346">
        <f t="shared" si="21"/>
        <v>-6.2499999999999991</v>
      </c>
      <c r="Q346">
        <f t="shared" si="22"/>
        <v>-7.35</v>
      </c>
      <c r="R346">
        <f t="shared" si="23"/>
        <v>-9.9499999999999993</v>
      </c>
    </row>
    <row r="347" spans="1:18">
      <c r="A347" s="28" t="s">
        <v>60</v>
      </c>
      <c r="B347" t="s">
        <v>61</v>
      </c>
      <c r="C347" t="s">
        <v>62</v>
      </c>
      <c r="D347" t="s">
        <v>63</v>
      </c>
      <c r="E347">
        <v>20201209</v>
      </c>
      <c r="F347" t="s">
        <v>39</v>
      </c>
      <c r="G347">
        <v>9</v>
      </c>
      <c r="H347">
        <v>-5.3</v>
      </c>
      <c r="I347">
        <v>-9999</v>
      </c>
      <c r="J347">
        <v>-7.2</v>
      </c>
      <c r="N347">
        <v>-5.3</v>
      </c>
      <c r="O347">
        <f t="shared" si="20"/>
        <v>-5.35</v>
      </c>
      <c r="P347">
        <f t="shared" si="21"/>
        <v>-5.4499999999999993</v>
      </c>
      <c r="Q347">
        <f t="shared" si="22"/>
        <v>-6.5499999999999989</v>
      </c>
      <c r="R347">
        <f t="shared" si="23"/>
        <v>-9.1499999999999986</v>
      </c>
    </row>
    <row r="348" spans="1:18">
      <c r="A348" s="28" t="s">
        <v>60</v>
      </c>
      <c r="B348" t="s">
        <v>61</v>
      </c>
      <c r="C348" t="s">
        <v>62</v>
      </c>
      <c r="D348" t="s">
        <v>63</v>
      </c>
      <c r="E348">
        <v>20201210</v>
      </c>
      <c r="F348" t="s">
        <v>39</v>
      </c>
      <c r="G348">
        <v>10</v>
      </c>
      <c r="H348">
        <v>-8.6999999999999993</v>
      </c>
      <c r="I348">
        <v>-4.8</v>
      </c>
      <c r="J348">
        <v>-11.7</v>
      </c>
      <c r="N348">
        <v>-8.6999999999999993</v>
      </c>
      <c r="O348">
        <f t="shared" si="20"/>
        <v>-8.75</v>
      </c>
      <c r="P348">
        <f t="shared" si="21"/>
        <v>-8.85</v>
      </c>
      <c r="Q348">
        <f t="shared" si="22"/>
        <v>-9.9499999999999993</v>
      </c>
      <c r="R348">
        <f t="shared" si="23"/>
        <v>-12.549999999999999</v>
      </c>
    </row>
    <row r="349" spans="1:18">
      <c r="A349" s="28" t="s">
        <v>60</v>
      </c>
      <c r="B349" t="s">
        <v>61</v>
      </c>
      <c r="C349" t="s">
        <v>62</v>
      </c>
      <c r="D349" t="s">
        <v>63</v>
      </c>
      <c r="E349">
        <v>20201211</v>
      </c>
      <c r="F349" t="s">
        <v>39</v>
      </c>
      <c r="G349">
        <v>11</v>
      </c>
      <c r="H349">
        <v>-10.4</v>
      </c>
      <c r="I349">
        <v>-9.4</v>
      </c>
      <c r="J349">
        <v>-9999</v>
      </c>
      <c r="N349">
        <v>-10.4</v>
      </c>
      <c r="O349">
        <f t="shared" si="20"/>
        <v>-10.450000000000001</v>
      </c>
      <c r="P349">
        <f t="shared" si="21"/>
        <v>-10.55</v>
      </c>
      <c r="Q349">
        <f t="shared" si="22"/>
        <v>-11.65</v>
      </c>
      <c r="R349">
        <f t="shared" si="23"/>
        <v>-14.25</v>
      </c>
    </row>
    <row r="350" spans="1:18">
      <c r="A350" s="28" t="s">
        <v>60</v>
      </c>
      <c r="B350" t="s">
        <v>61</v>
      </c>
      <c r="C350" t="s">
        <v>62</v>
      </c>
      <c r="D350" t="s">
        <v>63</v>
      </c>
      <c r="E350">
        <v>20201212</v>
      </c>
      <c r="F350" t="s">
        <v>39</v>
      </c>
      <c r="G350">
        <v>12</v>
      </c>
      <c r="H350">
        <v>-10.7</v>
      </c>
      <c r="I350">
        <v>-9.4</v>
      </c>
      <c r="J350">
        <v>-11.9</v>
      </c>
      <c r="N350">
        <v>-10.7</v>
      </c>
      <c r="O350">
        <f t="shared" si="20"/>
        <v>-10.75</v>
      </c>
      <c r="P350">
        <f t="shared" si="21"/>
        <v>-10.85</v>
      </c>
      <c r="Q350">
        <f t="shared" si="22"/>
        <v>-11.95</v>
      </c>
      <c r="R350">
        <f t="shared" si="23"/>
        <v>-14.549999999999999</v>
      </c>
    </row>
    <row r="351" spans="1:18">
      <c r="A351" s="28" t="s">
        <v>60</v>
      </c>
      <c r="B351" t="s">
        <v>61</v>
      </c>
      <c r="C351" t="s">
        <v>62</v>
      </c>
      <c r="D351" t="s">
        <v>63</v>
      </c>
      <c r="E351">
        <v>20201213</v>
      </c>
      <c r="F351" t="s">
        <v>39</v>
      </c>
      <c r="G351">
        <v>13</v>
      </c>
      <c r="H351">
        <v>-10.5</v>
      </c>
      <c r="I351">
        <v>-9.5</v>
      </c>
      <c r="J351">
        <v>-9999</v>
      </c>
      <c r="N351">
        <v>-10.5</v>
      </c>
      <c r="O351">
        <f t="shared" si="20"/>
        <v>-10.55</v>
      </c>
      <c r="P351">
        <f t="shared" si="21"/>
        <v>-10.65</v>
      </c>
      <c r="Q351">
        <f t="shared" si="22"/>
        <v>-11.75</v>
      </c>
      <c r="R351">
        <f t="shared" si="23"/>
        <v>-14.35</v>
      </c>
    </row>
    <row r="352" spans="1:18">
      <c r="A352" s="28" t="s">
        <v>60</v>
      </c>
      <c r="B352" t="s">
        <v>61</v>
      </c>
      <c r="C352" t="s">
        <v>62</v>
      </c>
      <c r="D352" t="s">
        <v>63</v>
      </c>
      <c r="E352">
        <v>20201214</v>
      </c>
      <c r="F352" t="s">
        <v>39</v>
      </c>
      <c r="G352">
        <v>14</v>
      </c>
      <c r="H352">
        <v>-6.4</v>
      </c>
      <c r="I352">
        <v>-1.3</v>
      </c>
      <c r="J352">
        <v>-11.8</v>
      </c>
      <c r="N352">
        <v>-6.4</v>
      </c>
      <c r="O352">
        <f t="shared" si="20"/>
        <v>-6.45</v>
      </c>
      <c r="P352">
        <f t="shared" si="21"/>
        <v>-6.55</v>
      </c>
      <c r="Q352">
        <f t="shared" si="22"/>
        <v>-7.65</v>
      </c>
      <c r="R352">
        <f t="shared" si="23"/>
        <v>-10.25</v>
      </c>
    </row>
    <row r="353" spans="1:18">
      <c r="A353" s="28" t="s">
        <v>60</v>
      </c>
      <c r="B353" t="s">
        <v>61</v>
      </c>
      <c r="C353" t="s">
        <v>62</v>
      </c>
      <c r="D353" t="s">
        <v>63</v>
      </c>
      <c r="E353">
        <v>20201215</v>
      </c>
      <c r="F353" t="s">
        <v>39</v>
      </c>
      <c r="G353">
        <v>15</v>
      </c>
      <c r="H353">
        <v>-3.4</v>
      </c>
      <c r="I353">
        <v>-0.9</v>
      </c>
      <c r="J353">
        <v>-4.4000000000000004</v>
      </c>
      <c r="N353">
        <v>-3.4</v>
      </c>
      <c r="O353">
        <f t="shared" si="20"/>
        <v>-3.4499999999999997</v>
      </c>
      <c r="P353">
        <f t="shared" si="21"/>
        <v>-3.55</v>
      </c>
      <c r="Q353">
        <f t="shared" si="22"/>
        <v>-4.6500000000000004</v>
      </c>
      <c r="R353">
        <f t="shared" si="23"/>
        <v>-7.25</v>
      </c>
    </row>
    <row r="354" spans="1:18">
      <c r="A354" s="28" t="s">
        <v>60</v>
      </c>
      <c r="B354" t="s">
        <v>61</v>
      </c>
      <c r="C354" t="s">
        <v>62</v>
      </c>
      <c r="D354" t="s">
        <v>63</v>
      </c>
      <c r="E354">
        <v>20201216</v>
      </c>
      <c r="F354" t="s">
        <v>39</v>
      </c>
      <c r="G354">
        <v>16</v>
      </c>
      <c r="H354">
        <v>-5.0999999999999996</v>
      </c>
      <c r="I354">
        <v>-3.6</v>
      </c>
      <c r="J354">
        <v>-6.1</v>
      </c>
      <c r="N354">
        <v>-5.0999999999999996</v>
      </c>
      <c r="O354">
        <f t="shared" si="20"/>
        <v>-5.1499999999999995</v>
      </c>
      <c r="P354">
        <f t="shared" si="21"/>
        <v>-5.2499999999999991</v>
      </c>
      <c r="Q354">
        <f t="shared" si="22"/>
        <v>-6.35</v>
      </c>
      <c r="R354">
        <f t="shared" si="23"/>
        <v>-8.9499999999999993</v>
      </c>
    </row>
    <row r="355" spans="1:18">
      <c r="A355" s="28" t="s">
        <v>60</v>
      </c>
      <c r="B355" t="s">
        <v>61</v>
      </c>
      <c r="C355" t="s">
        <v>62</v>
      </c>
      <c r="D355" t="s">
        <v>63</v>
      </c>
      <c r="E355">
        <v>20201217</v>
      </c>
      <c r="F355" t="s">
        <v>39</v>
      </c>
      <c r="G355">
        <v>17</v>
      </c>
      <c r="H355">
        <v>-4.4000000000000004</v>
      </c>
      <c r="I355">
        <v>-1.9</v>
      </c>
      <c r="J355">
        <v>-9999</v>
      </c>
      <c r="N355">
        <v>-4.4000000000000004</v>
      </c>
      <c r="O355">
        <f t="shared" si="20"/>
        <v>-4.45</v>
      </c>
      <c r="P355">
        <f t="shared" si="21"/>
        <v>-4.55</v>
      </c>
      <c r="Q355">
        <f t="shared" si="22"/>
        <v>-5.65</v>
      </c>
      <c r="R355">
        <f t="shared" si="23"/>
        <v>-8.25</v>
      </c>
    </row>
    <row r="356" spans="1:18">
      <c r="A356" s="28" t="s">
        <v>60</v>
      </c>
      <c r="B356" t="s">
        <v>61</v>
      </c>
      <c r="C356" t="s">
        <v>62</v>
      </c>
      <c r="D356" t="s">
        <v>63</v>
      </c>
      <c r="E356">
        <v>20201218</v>
      </c>
      <c r="F356" t="s">
        <v>39</v>
      </c>
      <c r="G356">
        <v>18</v>
      </c>
      <c r="H356">
        <v>-5.6</v>
      </c>
      <c r="I356">
        <v>-3.4</v>
      </c>
      <c r="J356">
        <v>-6.8</v>
      </c>
      <c r="N356">
        <v>-5.6</v>
      </c>
      <c r="O356">
        <f t="shared" si="20"/>
        <v>-5.6499999999999995</v>
      </c>
      <c r="P356">
        <f t="shared" si="21"/>
        <v>-5.7499999999999991</v>
      </c>
      <c r="Q356">
        <f t="shared" si="22"/>
        <v>-6.85</v>
      </c>
      <c r="R356">
        <f t="shared" si="23"/>
        <v>-9.4499999999999993</v>
      </c>
    </row>
    <row r="357" spans="1:18">
      <c r="A357" s="28" t="s">
        <v>60</v>
      </c>
      <c r="B357" t="s">
        <v>61</v>
      </c>
      <c r="C357" t="s">
        <v>62</v>
      </c>
      <c r="D357" t="s">
        <v>63</v>
      </c>
      <c r="E357">
        <v>20201219</v>
      </c>
      <c r="F357" t="s">
        <v>39</v>
      </c>
      <c r="G357">
        <v>19</v>
      </c>
      <c r="H357">
        <v>-5.0999999999999996</v>
      </c>
      <c r="I357">
        <v>-3.9</v>
      </c>
      <c r="J357">
        <v>-9999</v>
      </c>
      <c r="N357">
        <v>-5.0999999999999996</v>
      </c>
      <c r="O357">
        <f t="shared" si="20"/>
        <v>-5.1499999999999995</v>
      </c>
      <c r="P357">
        <f t="shared" si="21"/>
        <v>-5.2499999999999991</v>
      </c>
      <c r="Q357">
        <f t="shared" si="22"/>
        <v>-6.35</v>
      </c>
      <c r="R357">
        <f t="shared" si="23"/>
        <v>-8.9499999999999993</v>
      </c>
    </row>
    <row r="358" spans="1:18">
      <c r="A358" s="28" t="s">
        <v>60</v>
      </c>
      <c r="B358" t="s">
        <v>61</v>
      </c>
      <c r="C358" t="s">
        <v>62</v>
      </c>
      <c r="D358" t="s">
        <v>63</v>
      </c>
      <c r="E358">
        <v>20201220</v>
      </c>
      <c r="F358" t="s">
        <v>39</v>
      </c>
      <c r="G358">
        <v>20</v>
      </c>
      <c r="H358">
        <v>-6.1</v>
      </c>
      <c r="I358">
        <v>-4.9000000000000004</v>
      </c>
      <c r="J358">
        <v>-7.7</v>
      </c>
      <c r="N358">
        <v>-6.1</v>
      </c>
      <c r="O358">
        <f t="shared" si="20"/>
        <v>-6.1499999999999995</v>
      </c>
      <c r="P358">
        <f t="shared" si="21"/>
        <v>-6.2499999999999991</v>
      </c>
      <c r="Q358">
        <f t="shared" si="22"/>
        <v>-7.35</v>
      </c>
      <c r="R358">
        <f t="shared" si="23"/>
        <v>-9.9499999999999993</v>
      </c>
    </row>
    <row r="359" spans="1:18">
      <c r="A359" s="28" t="s">
        <v>60</v>
      </c>
      <c r="B359" t="s">
        <v>61</v>
      </c>
      <c r="C359" t="s">
        <v>62</v>
      </c>
      <c r="D359" t="s">
        <v>63</v>
      </c>
      <c r="E359">
        <v>20201221</v>
      </c>
      <c r="F359" t="s">
        <v>39</v>
      </c>
      <c r="G359">
        <v>21</v>
      </c>
      <c r="H359">
        <v>-6.7</v>
      </c>
      <c r="I359">
        <v>-9999</v>
      </c>
      <c r="J359">
        <v>-7.3</v>
      </c>
      <c r="N359">
        <v>-6.7</v>
      </c>
      <c r="O359">
        <f t="shared" si="20"/>
        <v>-6.75</v>
      </c>
      <c r="P359">
        <f t="shared" si="21"/>
        <v>-6.85</v>
      </c>
      <c r="Q359">
        <f t="shared" si="22"/>
        <v>-7.9499999999999993</v>
      </c>
      <c r="R359">
        <f t="shared" si="23"/>
        <v>-10.549999999999999</v>
      </c>
    </row>
    <row r="360" spans="1:18">
      <c r="A360" s="28" t="s">
        <v>60</v>
      </c>
      <c r="B360" t="s">
        <v>61</v>
      </c>
      <c r="C360" t="s">
        <v>62</v>
      </c>
      <c r="D360" t="s">
        <v>63</v>
      </c>
      <c r="E360">
        <v>20201222</v>
      </c>
      <c r="F360" t="s">
        <v>39</v>
      </c>
      <c r="G360">
        <v>22</v>
      </c>
      <c r="H360">
        <v>-3.5</v>
      </c>
      <c r="I360">
        <v>-2.1</v>
      </c>
      <c r="J360">
        <v>-7.5</v>
      </c>
      <c r="N360">
        <v>-3.5</v>
      </c>
      <c r="O360">
        <f t="shared" si="20"/>
        <v>-3.55</v>
      </c>
      <c r="P360">
        <f t="shared" si="21"/>
        <v>-3.65</v>
      </c>
      <c r="Q360">
        <f t="shared" si="22"/>
        <v>-4.75</v>
      </c>
      <c r="R360">
        <f t="shared" si="23"/>
        <v>-7.35</v>
      </c>
    </row>
    <row r="361" spans="1:18">
      <c r="A361" s="28" t="s">
        <v>60</v>
      </c>
      <c r="B361" t="s">
        <v>61</v>
      </c>
      <c r="C361" t="s">
        <v>62</v>
      </c>
      <c r="D361" t="s">
        <v>63</v>
      </c>
      <c r="E361">
        <v>20201223</v>
      </c>
      <c r="F361" t="s">
        <v>39</v>
      </c>
      <c r="G361">
        <v>23</v>
      </c>
      <c r="H361">
        <v>-3.2</v>
      </c>
      <c r="I361">
        <v>-1.9</v>
      </c>
      <c r="J361">
        <v>-4.4000000000000004</v>
      </c>
      <c r="N361">
        <v>-3.2</v>
      </c>
      <c r="O361">
        <f t="shared" si="20"/>
        <v>-3.25</v>
      </c>
      <c r="P361">
        <f t="shared" si="21"/>
        <v>-3.35</v>
      </c>
      <c r="Q361">
        <f t="shared" si="22"/>
        <v>-4.45</v>
      </c>
      <c r="R361">
        <f t="shared" si="23"/>
        <v>-7.0500000000000007</v>
      </c>
    </row>
    <row r="362" spans="1:18">
      <c r="A362" s="28" t="s">
        <v>60</v>
      </c>
      <c r="B362" t="s">
        <v>61</v>
      </c>
      <c r="C362" t="s">
        <v>62</v>
      </c>
      <c r="D362" t="s">
        <v>63</v>
      </c>
      <c r="E362">
        <v>20201224</v>
      </c>
      <c r="F362" t="s">
        <v>39</v>
      </c>
      <c r="G362">
        <v>24</v>
      </c>
      <c r="H362">
        <v>-7.3</v>
      </c>
      <c r="I362">
        <v>-2.9</v>
      </c>
      <c r="J362">
        <v>-9999</v>
      </c>
      <c r="N362">
        <v>-7.3</v>
      </c>
      <c r="O362">
        <f t="shared" si="20"/>
        <v>-7.35</v>
      </c>
      <c r="P362">
        <f t="shared" si="21"/>
        <v>-7.4499999999999993</v>
      </c>
      <c r="Q362">
        <f t="shared" si="22"/>
        <v>-8.5499999999999989</v>
      </c>
      <c r="R362">
        <f t="shared" si="23"/>
        <v>-11.149999999999999</v>
      </c>
    </row>
    <row r="363" spans="1:18">
      <c r="A363" s="28" t="s">
        <v>60</v>
      </c>
      <c r="B363" t="s">
        <v>61</v>
      </c>
      <c r="C363" t="s">
        <v>62</v>
      </c>
      <c r="D363" t="s">
        <v>63</v>
      </c>
      <c r="E363">
        <v>20201225</v>
      </c>
      <c r="F363" t="s">
        <v>39</v>
      </c>
      <c r="G363">
        <v>25</v>
      </c>
      <c r="H363">
        <v>-13.7</v>
      </c>
      <c r="I363">
        <v>-10</v>
      </c>
      <c r="J363">
        <v>-15.7</v>
      </c>
      <c r="N363">
        <v>-13.7</v>
      </c>
      <c r="O363">
        <f t="shared" si="20"/>
        <v>-13.75</v>
      </c>
      <c r="P363">
        <f t="shared" si="21"/>
        <v>-13.85</v>
      </c>
      <c r="Q363">
        <f t="shared" si="22"/>
        <v>-14.95</v>
      </c>
      <c r="R363">
        <f t="shared" si="23"/>
        <v>-17.55</v>
      </c>
    </row>
    <row r="364" spans="1:18">
      <c r="A364" s="28" t="s">
        <v>60</v>
      </c>
      <c r="B364" t="s">
        <v>61</v>
      </c>
      <c r="C364" t="s">
        <v>62</v>
      </c>
      <c r="D364" t="s">
        <v>63</v>
      </c>
      <c r="E364">
        <v>20201226</v>
      </c>
      <c r="F364" t="s">
        <v>39</v>
      </c>
      <c r="G364">
        <v>26</v>
      </c>
      <c r="H364">
        <v>-15.2</v>
      </c>
      <c r="I364">
        <v>-13.2</v>
      </c>
      <c r="J364">
        <v>-17.5</v>
      </c>
      <c r="N364">
        <v>-15.2</v>
      </c>
      <c r="O364">
        <f t="shared" si="20"/>
        <v>-15.25</v>
      </c>
      <c r="P364">
        <f t="shared" si="21"/>
        <v>-15.35</v>
      </c>
      <c r="Q364">
        <f t="shared" si="22"/>
        <v>-16.45</v>
      </c>
      <c r="R364">
        <f t="shared" si="23"/>
        <v>-19.05</v>
      </c>
    </row>
    <row r="365" spans="1:18">
      <c r="A365" s="28" t="s">
        <v>60</v>
      </c>
      <c r="B365" t="s">
        <v>61</v>
      </c>
      <c r="C365" t="s">
        <v>62</v>
      </c>
      <c r="D365" t="s">
        <v>63</v>
      </c>
      <c r="E365">
        <v>20201227</v>
      </c>
      <c r="F365" t="s">
        <v>39</v>
      </c>
      <c r="G365">
        <v>27</v>
      </c>
      <c r="H365">
        <v>-11.6</v>
      </c>
      <c r="I365">
        <v>-9999</v>
      </c>
      <c r="J365">
        <v>-16</v>
      </c>
      <c r="N365">
        <v>-11.6</v>
      </c>
      <c r="O365">
        <f t="shared" si="20"/>
        <v>-11.65</v>
      </c>
      <c r="P365">
        <f t="shared" si="21"/>
        <v>-11.75</v>
      </c>
      <c r="Q365">
        <f t="shared" si="22"/>
        <v>-12.85</v>
      </c>
      <c r="R365">
        <f t="shared" si="23"/>
        <v>-15.45</v>
      </c>
    </row>
    <row r="366" spans="1:18">
      <c r="A366" s="28" t="s">
        <v>60</v>
      </c>
      <c r="B366" t="s">
        <v>61</v>
      </c>
      <c r="C366" t="s">
        <v>62</v>
      </c>
      <c r="D366" t="s">
        <v>63</v>
      </c>
      <c r="E366">
        <v>20201228</v>
      </c>
      <c r="F366" t="s">
        <v>39</v>
      </c>
      <c r="G366">
        <v>28</v>
      </c>
      <c r="H366">
        <v>-12</v>
      </c>
      <c r="I366">
        <v>-11.2</v>
      </c>
      <c r="J366">
        <v>-14.1</v>
      </c>
      <c r="N366">
        <v>-12</v>
      </c>
      <c r="O366">
        <f t="shared" si="20"/>
        <v>-12.05</v>
      </c>
      <c r="P366">
        <f t="shared" si="21"/>
        <v>-12.15</v>
      </c>
      <c r="Q366">
        <f t="shared" si="22"/>
        <v>-13.25</v>
      </c>
      <c r="R366">
        <f t="shared" si="23"/>
        <v>-15.85</v>
      </c>
    </row>
    <row r="367" spans="1:18">
      <c r="A367" s="28" t="s">
        <v>60</v>
      </c>
      <c r="B367" t="s">
        <v>61</v>
      </c>
      <c r="C367" t="s">
        <v>62</v>
      </c>
      <c r="D367" t="s">
        <v>63</v>
      </c>
      <c r="E367">
        <v>20201229</v>
      </c>
      <c r="F367" t="s">
        <v>39</v>
      </c>
      <c r="G367">
        <v>29</v>
      </c>
      <c r="H367">
        <v>-13.6</v>
      </c>
      <c r="I367">
        <v>-11.4</v>
      </c>
      <c r="J367">
        <v>-15.5</v>
      </c>
      <c r="N367">
        <v>-13.6</v>
      </c>
      <c r="O367">
        <f t="shared" si="20"/>
        <v>-13.65</v>
      </c>
      <c r="P367">
        <f t="shared" si="21"/>
        <v>-13.75</v>
      </c>
      <c r="Q367">
        <f t="shared" si="22"/>
        <v>-14.85</v>
      </c>
      <c r="R367">
        <f t="shared" si="23"/>
        <v>-17.45</v>
      </c>
    </row>
    <row r="368" spans="1:18">
      <c r="A368" s="28" t="s">
        <v>60</v>
      </c>
      <c r="B368" t="s">
        <v>61</v>
      </c>
      <c r="C368" t="s">
        <v>62</v>
      </c>
      <c r="D368" t="s">
        <v>63</v>
      </c>
      <c r="E368">
        <v>20201230</v>
      </c>
      <c r="F368" t="s">
        <v>39</v>
      </c>
      <c r="G368">
        <v>30</v>
      </c>
      <c r="H368">
        <v>-13.5</v>
      </c>
      <c r="I368">
        <v>-11.7</v>
      </c>
      <c r="J368">
        <v>-15.8</v>
      </c>
      <c r="N368">
        <v>-13.5</v>
      </c>
      <c r="O368">
        <f t="shared" si="20"/>
        <v>-13.55</v>
      </c>
      <c r="P368">
        <f t="shared" si="21"/>
        <v>-13.65</v>
      </c>
      <c r="Q368">
        <f t="shared" si="22"/>
        <v>-14.75</v>
      </c>
      <c r="R368">
        <f t="shared" si="23"/>
        <v>-17.350000000000001</v>
      </c>
    </row>
    <row r="369" spans="1:26">
      <c r="A369" s="28" t="s">
        <v>60</v>
      </c>
      <c r="B369" t="s">
        <v>61</v>
      </c>
      <c r="C369" t="s">
        <v>62</v>
      </c>
      <c r="D369" t="s">
        <v>63</v>
      </c>
      <c r="E369">
        <v>20201231</v>
      </c>
      <c r="F369" t="s">
        <v>39</v>
      </c>
      <c r="G369">
        <v>31</v>
      </c>
      <c r="H369">
        <v>-14.2</v>
      </c>
      <c r="I369">
        <v>-12.8</v>
      </c>
      <c r="J369">
        <v>-15.9</v>
      </c>
      <c r="N369">
        <v>-14.2</v>
      </c>
      <c r="O369">
        <f t="shared" si="20"/>
        <v>-14.25</v>
      </c>
      <c r="P369">
        <f t="shared" si="21"/>
        <v>-14.35</v>
      </c>
      <c r="Q369">
        <f t="shared" si="22"/>
        <v>-15.45</v>
      </c>
      <c r="R369">
        <f t="shared" si="23"/>
        <v>-18.05</v>
      </c>
    </row>
    <row r="370" spans="1:26">
      <c r="M370" t="s">
        <v>69</v>
      </c>
      <c r="N370" s="30">
        <f>SUM(N326,N315,N308:N311,N298:N299,N251:N271,N221:N246,N204:N219,N198:N201,N193:N196,N178:N191,N172,N167:N169,N147,N142,N132:N133)</f>
        <v>379.30000000000013</v>
      </c>
      <c r="O370" s="30">
        <f>SUM(O326,O315,O308:O311,O298:O299,O251:O271,O221:O246,O204:O219,O198:O201,O193:O196,O178:O191,O172,O167:O169,O147,O142,O132:O133)</f>
        <v>374.24999999999989</v>
      </c>
      <c r="P370" s="30">
        <f>SUM(P326,P315,P308:P311,P298:P299,P251:P271,P221:P246,P204:P219,P198:P201,P193:P196,P178:P191,P172,P167:P169,P147,P142,P132:P133)</f>
        <v>364.14999999999992</v>
      </c>
      <c r="Q370" s="30">
        <f>SUM(Q315,Q310,Q299,Q255:Q269,Q251:Q253,Q221:Q246,Q205:Q219,Q193:Q195,Q189:Q191,Q181:Q187,Q179,Q167:Q168,Q132:Q133)</f>
        <v>264.60000000000002</v>
      </c>
      <c r="R370" s="30">
        <f>SUM(R266:R267,R255:R262,R251:R252,R242:R244,R236:R238,R222:R233,R212:R218,R205:R208,R194:R195,R190:R191,R185:R187,R182:R183,R168)</f>
        <v>97.84999999999998</v>
      </c>
    </row>
    <row r="375" spans="1:26">
      <c r="M375" t="s">
        <v>9</v>
      </c>
      <c r="N375" s="13"/>
      <c r="O375" s="13"/>
      <c r="P375" s="13"/>
      <c r="Q375">
        <v>2020</v>
      </c>
      <c r="R375">
        <v>2010</v>
      </c>
      <c r="S375">
        <v>2000</v>
      </c>
      <c r="T375">
        <v>1800</v>
      </c>
      <c r="U375">
        <v>1500</v>
      </c>
    </row>
    <row r="376" spans="1:26">
      <c r="M376" t="s">
        <v>10</v>
      </c>
      <c r="N376" s="13"/>
      <c r="O376" s="13"/>
      <c r="P376" s="13"/>
      <c r="Q376">
        <v>379.30000000000013</v>
      </c>
      <c r="R376">
        <v>374.24999999999989</v>
      </c>
      <c r="S376">
        <v>364.14999999999992</v>
      </c>
      <c r="T376">
        <v>264.60000000000002</v>
      </c>
      <c r="U376">
        <v>97.84999999999998</v>
      </c>
    </row>
    <row r="377" spans="1:26">
      <c r="M377" t="s">
        <v>11</v>
      </c>
      <c r="N377" s="13"/>
      <c r="O377" s="13"/>
      <c r="P377" t="s">
        <v>14</v>
      </c>
      <c r="Q377">
        <v>11.7</v>
      </c>
      <c r="R377">
        <v>11.7</v>
      </c>
      <c r="S377">
        <v>11.7</v>
      </c>
      <c r="T377">
        <v>11.7</v>
      </c>
      <c r="U377">
        <v>11.7</v>
      </c>
    </row>
    <row r="378" spans="1:26">
      <c r="M378" t="s">
        <v>12</v>
      </c>
      <c r="N378" s="13"/>
      <c r="O378" s="13"/>
      <c r="P378" s="13" t="s">
        <v>15</v>
      </c>
      <c r="Q378">
        <v>5.3</v>
      </c>
      <c r="R378">
        <v>5.3</v>
      </c>
      <c r="S378">
        <v>5.3</v>
      </c>
      <c r="T378">
        <v>5.3</v>
      </c>
      <c r="U378">
        <v>5.3</v>
      </c>
      <c r="W378">
        <v>2020</v>
      </c>
      <c r="X378">
        <v>6448.1</v>
      </c>
    </row>
    <row r="379" spans="1:26">
      <c r="M379" s="13"/>
      <c r="N379" s="13"/>
      <c r="O379" s="13"/>
      <c r="P379" s="13"/>
      <c r="W379">
        <v>2010</v>
      </c>
      <c r="X379">
        <v>6362.25</v>
      </c>
    </row>
    <row r="380" spans="1:26">
      <c r="M380" s="1" t="s">
        <v>8</v>
      </c>
      <c r="N380" s="13"/>
      <c r="O380" s="13"/>
      <c r="P380" s="13" t="s">
        <v>48</v>
      </c>
      <c r="Q380">
        <f>Q377*Q376+Q378*Q376</f>
        <v>6448.1000000000022</v>
      </c>
      <c r="R380">
        <f t="shared" ref="R380:U380" si="24">R377*R376+R378*R376</f>
        <v>6362.2499999999982</v>
      </c>
      <c r="S380">
        <f t="shared" si="24"/>
        <v>6190.5499999999975</v>
      </c>
      <c r="T380">
        <f t="shared" si="24"/>
        <v>4498.2000000000007</v>
      </c>
      <c r="U380">
        <f t="shared" si="24"/>
        <v>1663.4499999999998</v>
      </c>
      <c r="W380">
        <v>2000</v>
      </c>
      <c r="X380">
        <v>6190.55</v>
      </c>
    </row>
    <row r="381" spans="1:26">
      <c r="W381">
        <v>1800</v>
      </c>
      <c r="X381">
        <v>4498.2</v>
      </c>
    </row>
    <row r="382" spans="1:26">
      <c r="W382">
        <v>1500</v>
      </c>
      <c r="X382">
        <v>1663.45</v>
      </c>
    </row>
    <row r="383" spans="1:26">
      <c r="X383">
        <f>X378-X382</f>
        <v>4784.6500000000005</v>
      </c>
      <c r="Z383" s="30">
        <f>((6448.1/X382)*100)-100</f>
        <v>287.63413387838528</v>
      </c>
    </row>
    <row r="384" spans="1:26">
      <c r="Z384" s="3"/>
    </row>
  </sheetData>
  <conditionalFormatting sqref="N3:R369">
    <cfRule type="cellIs" dxfId="1" priority="1" operator="greaterThan">
      <formula>0</formula>
    </cfRule>
  </conditionalFormatting>
  <hyperlinks>
    <hyperlink ref="C1" r:id="rId1" display="https://www.ncdc.noaa.gov/cdo-web/datasets/GHCND/stations/GHCND:AUM00011343/detail" xr:uid="{D2BEF577-C61A-4E0B-8FD5-EFA8C2EB3FE0}"/>
    <hyperlink ref="P1" r:id="rId2" display="https://gis.ncdc.noaa.gov/maps/ncei/summaries/daily" xr:uid="{1994249C-9492-424E-9BC1-CE667B557DBE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90E4-424A-495C-AAD2-F342639D2B2F}">
  <dimension ref="A1:W379"/>
  <sheetViews>
    <sheetView workbookViewId="0">
      <selection activeCell="A2" sqref="A2"/>
    </sheetView>
  </sheetViews>
  <sheetFormatPr defaultRowHeight="15"/>
  <cols>
    <col min="1" max="1" width="19.7109375" bestFit="1" customWidth="1"/>
    <col min="2" max="2" width="17.7109375" customWidth="1"/>
    <col min="9" max="9" width="14.140625" bestFit="1" customWidth="1"/>
  </cols>
  <sheetData>
    <row r="1" spans="1:18">
      <c r="A1" s="29" t="s">
        <v>67</v>
      </c>
      <c r="G1" s="31" t="s">
        <v>74</v>
      </c>
      <c r="R1" s="28"/>
    </row>
    <row r="2" spans="1:18">
      <c r="A2" s="28" t="s">
        <v>50</v>
      </c>
      <c r="B2" t="s">
        <v>51</v>
      </c>
      <c r="D2" t="s">
        <v>52</v>
      </c>
      <c r="E2" t="s">
        <v>54</v>
      </c>
      <c r="F2" t="s">
        <v>55</v>
      </c>
      <c r="G2" t="s">
        <v>56</v>
      </c>
      <c r="Q2" s="28"/>
    </row>
    <row r="3" spans="1:18">
      <c r="A3" s="28" t="s">
        <v>57</v>
      </c>
      <c r="B3" t="s">
        <v>58</v>
      </c>
      <c r="D3" t="s">
        <v>59</v>
      </c>
      <c r="E3" t="s">
        <v>59</v>
      </c>
      <c r="F3" t="s">
        <v>59</v>
      </c>
      <c r="G3" t="s">
        <v>59</v>
      </c>
      <c r="I3" t="s">
        <v>68</v>
      </c>
      <c r="K3">
        <v>2020</v>
      </c>
      <c r="L3">
        <v>2010</v>
      </c>
      <c r="M3">
        <v>2000</v>
      </c>
      <c r="N3">
        <v>1800</v>
      </c>
      <c r="O3">
        <v>1500</v>
      </c>
      <c r="Q3" s="28"/>
    </row>
    <row r="4" spans="1:18">
      <c r="A4" s="28" t="s">
        <v>71</v>
      </c>
      <c r="B4" t="s">
        <v>72</v>
      </c>
      <c r="C4" t="s">
        <v>73</v>
      </c>
      <c r="D4">
        <v>20200101</v>
      </c>
      <c r="E4">
        <v>1.9</v>
      </c>
      <c r="F4">
        <v>5.5</v>
      </c>
      <c r="G4">
        <v>-1.7</v>
      </c>
      <c r="I4">
        <v>1.1999999999999999E-3</v>
      </c>
      <c r="K4">
        <v>1.9</v>
      </c>
      <c r="L4">
        <f>K4-($I$4*10)</f>
        <v>1.8879999999999999</v>
      </c>
      <c r="M4">
        <f>K4-($I$4*20)</f>
        <v>1.8759999999999999</v>
      </c>
      <c r="N4">
        <f>K4-($I$4*220)</f>
        <v>1.6359999999999999</v>
      </c>
      <c r="O4">
        <f>K4-($I$4*520)</f>
        <v>1.2759999999999998</v>
      </c>
      <c r="Q4" s="28"/>
    </row>
    <row r="5" spans="1:18">
      <c r="A5" s="28" t="s">
        <v>71</v>
      </c>
      <c r="B5" t="s">
        <v>72</v>
      </c>
      <c r="C5" t="s">
        <v>73</v>
      </c>
      <c r="D5">
        <v>20200102</v>
      </c>
      <c r="E5">
        <v>-2.6</v>
      </c>
      <c r="F5">
        <v>0.4</v>
      </c>
      <c r="G5">
        <v>-5.3</v>
      </c>
      <c r="I5" t="s">
        <v>70</v>
      </c>
      <c r="K5">
        <v>-2.6</v>
      </c>
      <c r="L5">
        <f t="shared" ref="L5:L68" si="0">K5-($I$4*10)</f>
        <v>-2.6120000000000001</v>
      </c>
      <c r="M5">
        <f t="shared" ref="M5:M68" si="1">K5-($I$4*20)</f>
        <v>-2.6240000000000001</v>
      </c>
      <c r="N5">
        <f t="shared" ref="N5:N68" si="2">K5-($I$4*220)</f>
        <v>-2.8639999999999999</v>
      </c>
      <c r="O5">
        <f t="shared" ref="O5:O68" si="3">K5-($I$4*520)</f>
        <v>-3.2240000000000002</v>
      </c>
      <c r="Q5" s="28"/>
    </row>
    <row r="6" spans="1:18">
      <c r="A6" s="28" t="s">
        <v>71</v>
      </c>
      <c r="B6" t="s">
        <v>72</v>
      </c>
      <c r="C6" t="s">
        <v>73</v>
      </c>
      <c r="D6">
        <v>20200103</v>
      </c>
      <c r="E6">
        <v>-4.7</v>
      </c>
      <c r="F6">
        <v>-3.7</v>
      </c>
      <c r="G6">
        <v>-6.1</v>
      </c>
      <c r="K6">
        <v>-4.7</v>
      </c>
      <c r="L6">
        <f t="shared" si="0"/>
        <v>-4.7119999999999997</v>
      </c>
      <c r="M6">
        <f t="shared" si="1"/>
        <v>-4.7240000000000002</v>
      </c>
      <c r="N6">
        <f t="shared" si="2"/>
        <v>-4.9640000000000004</v>
      </c>
      <c r="O6">
        <f t="shared" si="3"/>
        <v>-5.3239999999999998</v>
      </c>
      <c r="Q6" s="28"/>
    </row>
    <row r="7" spans="1:18">
      <c r="A7" s="28" t="s">
        <v>71</v>
      </c>
      <c r="B7" t="s">
        <v>72</v>
      </c>
      <c r="C7" t="s">
        <v>73</v>
      </c>
      <c r="D7">
        <v>20200104</v>
      </c>
      <c r="E7">
        <v>1.8</v>
      </c>
      <c r="F7">
        <v>5.8</v>
      </c>
      <c r="G7">
        <v>-2.5</v>
      </c>
      <c r="K7">
        <v>1.8</v>
      </c>
      <c r="L7">
        <f t="shared" si="0"/>
        <v>1.788</v>
      </c>
      <c r="M7">
        <f t="shared" si="1"/>
        <v>1.776</v>
      </c>
      <c r="N7">
        <f t="shared" si="2"/>
        <v>1.536</v>
      </c>
      <c r="O7">
        <f t="shared" si="3"/>
        <v>1.1760000000000002</v>
      </c>
      <c r="Q7" s="28"/>
    </row>
    <row r="8" spans="1:18">
      <c r="A8" s="28" t="s">
        <v>71</v>
      </c>
      <c r="B8" t="s">
        <v>72</v>
      </c>
      <c r="C8" t="s">
        <v>73</v>
      </c>
      <c r="D8">
        <v>20200105</v>
      </c>
      <c r="E8">
        <v>2.7</v>
      </c>
      <c r="F8">
        <v>5</v>
      </c>
      <c r="G8">
        <v>1.7</v>
      </c>
      <c r="K8">
        <v>2.7</v>
      </c>
      <c r="L8">
        <f t="shared" si="0"/>
        <v>2.6880000000000002</v>
      </c>
      <c r="M8">
        <f t="shared" si="1"/>
        <v>2.6760000000000002</v>
      </c>
      <c r="N8">
        <f t="shared" si="2"/>
        <v>2.4360000000000004</v>
      </c>
      <c r="O8">
        <f t="shared" si="3"/>
        <v>2.0760000000000001</v>
      </c>
      <c r="Q8" s="28"/>
    </row>
    <row r="9" spans="1:18">
      <c r="A9" s="28" t="s">
        <v>71</v>
      </c>
      <c r="B9" t="s">
        <v>72</v>
      </c>
      <c r="C9" t="s">
        <v>73</v>
      </c>
      <c r="D9">
        <v>20200106</v>
      </c>
      <c r="E9">
        <v>2.2000000000000002</v>
      </c>
      <c r="F9">
        <v>4.5999999999999996</v>
      </c>
      <c r="G9">
        <v>0.9</v>
      </c>
      <c r="K9">
        <v>2.2000000000000002</v>
      </c>
      <c r="L9">
        <f t="shared" si="0"/>
        <v>2.1880000000000002</v>
      </c>
      <c r="M9">
        <f t="shared" si="1"/>
        <v>2.1760000000000002</v>
      </c>
      <c r="N9">
        <f t="shared" si="2"/>
        <v>1.9360000000000002</v>
      </c>
      <c r="O9">
        <f t="shared" si="3"/>
        <v>1.5760000000000001</v>
      </c>
      <c r="Q9" s="28"/>
    </row>
    <row r="10" spans="1:18">
      <c r="A10" s="28" t="s">
        <v>71</v>
      </c>
      <c r="B10" t="s">
        <v>72</v>
      </c>
      <c r="C10" t="s">
        <v>73</v>
      </c>
      <c r="D10">
        <v>20200107</v>
      </c>
      <c r="E10">
        <v>0.6</v>
      </c>
      <c r="F10">
        <v>3.7</v>
      </c>
      <c r="G10">
        <v>-2.7</v>
      </c>
      <c r="K10">
        <v>0.6</v>
      </c>
      <c r="L10">
        <f t="shared" si="0"/>
        <v>0.58799999999999997</v>
      </c>
      <c r="M10">
        <f t="shared" si="1"/>
        <v>0.57599999999999996</v>
      </c>
      <c r="N10">
        <f t="shared" si="2"/>
        <v>0.33600000000000002</v>
      </c>
      <c r="O10">
        <f t="shared" si="3"/>
        <v>-2.4000000000000021E-2</v>
      </c>
      <c r="Q10" s="28"/>
    </row>
    <row r="11" spans="1:18">
      <c r="A11" s="28" t="s">
        <v>71</v>
      </c>
      <c r="B11" t="s">
        <v>72</v>
      </c>
      <c r="C11" t="s">
        <v>73</v>
      </c>
      <c r="D11">
        <v>20200108</v>
      </c>
      <c r="E11">
        <v>-0.9</v>
      </c>
      <c r="F11">
        <v>0.3</v>
      </c>
      <c r="G11">
        <v>-2.9</v>
      </c>
      <c r="K11">
        <v>-0.9</v>
      </c>
      <c r="L11">
        <f t="shared" si="0"/>
        <v>-0.91200000000000003</v>
      </c>
      <c r="M11">
        <f t="shared" si="1"/>
        <v>-0.92400000000000004</v>
      </c>
      <c r="N11">
        <f t="shared" si="2"/>
        <v>-1.1639999999999999</v>
      </c>
      <c r="O11">
        <f t="shared" si="3"/>
        <v>-1.524</v>
      </c>
      <c r="Q11" s="28"/>
    </row>
    <row r="12" spans="1:18">
      <c r="A12" s="28" t="s">
        <v>71</v>
      </c>
      <c r="B12" t="s">
        <v>72</v>
      </c>
      <c r="C12" t="s">
        <v>73</v>
      </c>
      <c r="D12">
        <v>20200109</v>
      </c>
      <c r="E12">
        <v>-2.4</v>
      </c>
      <c r="F12">
        <v>-0.3</v>
      </c>
      <c r="G12">
        <v>-4.3</v>
      </c>
      <c r="K12">
        <v>-2.4</v>
      </c>
      <c r="L12">
        <f t="shared" si="0"/>
        <v>-2.4119999999999999</v>
      </c>
      <c r="M12">
        <f t="shared" si="1"/>
        <v>-2.4239999999999999</v>
      </c>
      <c r="N12">
        <f t="shared" si="2"/>
        <v>-2.6639999999999997</v>
      </c>
      <c r="O12">
        <f t="shared" si="3"/>
        <v>-3.024</v>
      </c>
      <c r="Q12" s="28"/>
    </row>
    <row r="13" spans="1:18">
      <c r="A13" s="28" t="s">
        <v>71</v>
      </c>
      <c r="B13" t="s">
        <v>72</v>
      </c>
      <c r="C13" t="s">
        <v>73</v>
      </c>
      <c r="D13">
        <v>20200110</v>
      </c>
      <c r="E13">
        <v>1.5</v>
      </c>
      <c r="F13">
        <v>4.8</v>
      </c>
      <c r="G13">
        <v>-2</v>
      </c>
      <c r="K13">
        <v>1.5</v>
      </c>
      <c r="L13">
        <f t="shared" si="0"/>
        <v>1.488</v>
      </c>
      <c r="M13">
        <f t="shared" si="1"/>
        <v>1.476</v>
      </c>
      <c r="N13">
        <f t="shared" si="2"/>
        <v>1.236</v>
      </c>
      <c r="O13">
        <f t="shared" si="3"/>
        <v>0.876</v>
      </c>
      <c r="Q13" s="28"/>
    </row>
    <row r="14" spans="1:18">
      <c r="A14" s="28" t="s">
        <v>71</v>
      </c>
      <c r="B14" t="s">
        <v>72</v>
      </c>
      <c r="C14" t="s">
        <v>73</v>
      </c>
      <c r="D14">
        <v>20200111</v>
      </c>
      <c r="E14">
        <v>0</v>
      </c>
      <c r="F14">
        <v>3.3</v>
      </c>
      <c r="G14">
        <v>-4.5</v>
      </c>
      <c r="K14">
        <v>0</v>
      </c>
      <c r="L14">
        <f t="shared" si="0"/>
        <v>-1.1999999999999999E-2</v>
      </c>
      <c r="M14">
        <f t="shared" si="1"/>
        <v>-2.3999999999999997E-2</v>
      </c>
      <c r="N14">
        <f t="shared" si="2"/>
        <v>-0.26399999999999996</v>
      </c>
      <c r="O14">
        <f t="shared" si="3"/>
        <v>-0.624</v>
      </c>
      <c r="Q14" s="28"/>
    </row>
    <row r="15" spans="1:18">
      <c r="A15" s="28" t="s">
        <v>71</v>
      </c>
      <c r="B15" t="s">
        <v>72</v>
      </c>
      <c r="C15" t="s">
        <v>73</v>
      </c>
      <c r="D15">
        <v>20200112</v>
      </c>
      <c r="E15">
        <v>-2.8</v>
      </c>
      <c r="F15">
        <v>-9999</v>
      </c>
      <c r="G15">
        <v>-5.2</v>
      </c>
      <c r="K15">
        <v>-2.8</v>
      </c>
      <c r="L15">
        <f t="shared" si="0"/>
        <v>-2.8119999999999998</v>
      </c>
      <c r="M15">
        <f t="shared" si="1"/>
        <v>-2.8239999999999998</v>
      </c>
      <c r="N15">
        <f t="shared" si="2"/>
        <v>-3.0639999999999996</v>
      </c>
      <c r="O15">
        <f t="shared" si="3"/>
        <v>-3.4239999999999999</v>
      </c>
      <c r="Q15" s="28"/>
    </row>
    <row r="16" spans="1:18">
      <c r="A16" s="28" t="s">
        <v>71</v>
      </c>
      <c r="B16" t="s">
        <v>72</v>
      </c>
      <c r="C16" t="s">
        <v>73</v>
      </c>
      <c r="D16">
        <v>20200113</v>
      </c>
      <c r="E16">
        <v>-0.3</v>
      </c>
      <c r="F16">
        <v>1.3</v>
      </c>
      <c r="G16">
        <v>-1.9</v>
      </c>
      <c r="K16">
        <v>-0.3</v>
      </c>
      <c r="L16">
        <f t="shared" si="0"/>
        <v>-0.312</v>
      </c>
      <c r="M16">
        <f t="shared" si="1"/>
        <v>-0.32400000000000001</v>
      </c>
      <c r="N16">
        <f t="shared" si="2"/>
        <v>-0.56399999999999995</v>
      </c>
      <c r="O16">
        <f t="shared" si="3"/>
        <v>-0.92399999999999993</v>
      </c>
      <c r="Q16" s="28"/>
    </row>
    <row r="17" spans="1:17">
      <c r="A17" s="28" t="s">
        <v>71</v>
      </c>
      <c r="B17" t="s">
        <v>72</v>
      </c>
      <c r="C17" t="s">
        <v>73</v>
      </c>
      <c r="D17">
        <v>20200114</v>
      </c>
      <c r="E17">
        <v>1.7</v>
      </c>
      <c r="F17">
        <v>2.2999999999999998</v>
      </c>
      <c r="G17">
        <v>1.2</v>
      </c>
      <c r="K17">
        <v>1.7</v>
      </c>
      <c r="L17">
        <f t="shared" si="0"/>
        <v>1.6879999999999999</v>
      </c>
      <c r="M17">
        <f t="shared" si="1"/>
        <v>1.6759999999999999</v>
      </c>
      <c r="N17">
        <f t="shared" si="2"/>
        <v>1.4359999999999999</v>
      </c>
      <c r="O17">
        <f t="shared" si="3"/>
        <v>1.0760000000000001</v>
      </c>
      <c r="Q17" s="28"/>
    </row>
    <row r="18" spans="1:17">
      <c r="A18" s="28" t="s">
        <v>71</v>
      </c>
      <c r="B18" t="s">
        <v>72</v>
      </c>
      <c r="C18" t="s">
        <v>73</v>
      </c>
      <c r="D18">
        <v>20200115</v>
      </c>
      <c r="E18">
        <v>1</v>
      </c>
      <c r="F18">
        <v>2.4</v>
      </c>
      <c r="G18">
        <v>-0.7</v>
      </c>
      <c r="K18">
        <v>1</v>
      </c>
      <c r="L18">
        <f t="shared" si="0"/>
        <v>0.98799999999999999</v>
      </c>
      <c r="M18">
        <f t="shared" si="1"/>
        <v>0.97599999999999998</v>
      </c>
      <c r="N18">
        <f t="shared" si="2"/>
        <v>0.73599999999999999</v>
      </c>
      <c r="O18">
        <f t="shared" si="3"/>
        <v>0.376</v>
      </c>
      <c r="Q18" s="28"/>
    </row>
    <row r="19" spans="1:17">
      <c r="A19" s="28" t="s">
        <v>71</v>
      </c>
      <c r="B19" t="s">
        <v>72</v>
      </c>
      <c r="C19" t="s">
        <v>73</v>
      </c>
      <c r="D19">
        <v>20200116</v>
      </c>
      <c r="E19">
        <v>2.2999999999999998</v>
      </c>
      <c r="F19">
        <v>3.3</v>
      </c>
      <c r="G19">
        <v>1.2</v>
      </c>
      <c r="K19">
        <v>2.2999999999999998</v>
      </c>
      <c r="L19">
        <f t="shared" si="0"/>
        <v>2.2879999999999998</v>
      </c>
      <c r="M19">
        <f t="shared" si="1"/>
        <v>2.2759999999999998</v>
      </c>
      <c r="N19">
        <f t="shared" si="2"/>
        <v>2.036</v>
      </c>
      <c r="O19">
        <f t="shared" si="3"/>
        <v>1.6759999999999997</v>
      </c>
      <c r="Q19" s="28"/>
    </row>
    <row r="20" spans="1:17">
      <c r="A20" s="28" t="s">
        <v>71</v>
      </c>
      <c r="B20" t="s">
        <v>72</v>
      </c>
      <c r="C20" t="s">
        <v>73</v>
      </c>
      <c r="D20">
        <v>20200117</v>
      </c>
      <c r="E20">
        <v>-0.3</v>
      </c>
      <c r="F20">
        <v>1.6</v>
      </c>
      <c r="G20">
        <v>-2.2999999999999998</v>
      </c>
      <c r="K20">
        <v>-0.3</v>
      </c>
      <c r="L20">
        <f t="shared" si="0"/>
        <v>-0.312</v>
      </c>
      <c r="M20">
        <f t="shared" si="1"/>
        <v>-0.32400000000000001</v>
      </c>
      <c r="N20">
        <f t="shared" si="2"/>
        <v>-0.56399999999999995</v>
      </c>
      <c r="O20">
        <f t="shared" si="3"/>
        <v>-0.92399999999999993</v>
      </c>
      <c r="Q20" s="28"/>
    </row>
    <row r="21" spans="1:17">
      <c r="A21" s="28" t="s">
        <v>71</v>
      </c>
      <c r="B21" t="s">
        <v>72</v>
      </c>
      <c r="C21" t="s">
        <v>73</v>
      </c>
      <c r="D21">
        <v>20200118</v>
      </c>
      <c r="E21">
        <v>-0.8</v>
      </c>
      <c r="F21">
        <v>3.5</v>
      </c>
      <c r="G21">
        <v>-2.8</v>
      </c>
      <c r="K21">
        <v>-0.8</v>
      </c>
      <c r="L21">
        <f t="shared" si="0"/>
        <v>-0.81200000000000006</v>
      </c>
      <c r="M21">
        <f t="shared" si="1"/>
        <v>-0.82400000000000007</v>
      </c>
      <c r="N21">
        <f t="shared" si="2"/>
        <v>-1.0640000000000001</v>
      </c>
      <c r="O21">
        <f t="shared" si="3"/>
        <v>-1.4239999999999999</v>
      </c>
      <c r="Q21" s="28"/>
    </row>
    <row r="22" spans="1:17">
      <c r="A22" s="28" t="s">
        <v>71</v>
      </c>
      <c r="B22" t="s">
        <v>72</v>
      </c>
      <c r="C22" t="s">
        <v>73</v>
      </c>
      <c r="D22">
        <v>20200119</v>
      </c>
      <c r="E22">
        <v>5.7</v>
      </c>
      <c r="F22">
        <v>7.9</v>
      </c>
      <c r="G22">
        <v>3.1</v>
      </c>
      <c r="K22">
        <v>5.7</v>
      </c>
      <c r="L22">
        <f t="shared" si="0"/>
        <v>5.6880000000000006</v>
      </c>
      <c r="M22">
        <f t="shared" si="1"/>
        <v>5.6760000000000002</v>
      </c>
      <c r="N22">
        <f t="shared" si="2"/>
        <v>5.4359999999999999</v>
      </c>
      <c r="O22">
        <f t="shared" si="3"/>
        <v>5.0760000000000005</v>
      </c>
      <c r="Q22" s="28"/>
    </row>
    <row r="23" spans="1:17">
      <c r="A23" s="28" t="s">
        <v>71</v>
      </c>
      <c r="B23" t="s">
        <v>72</v>
      </c>
      <c r="C23" t="s">
        <v>73</v>
      </c>
      <c r="D23">
        <v>20200120</v>
      </c>
      <c r="E23">
        <v>1.2</v>
      </c>
      <c r="F23">
        <v>2.9</v>
      </c>
      <c r="G23">
        <v>-0.8</v>
      </c>
      <c r="K23">
        <v>1.2</v>
      </c>
      <c r="L23">
        <f t="shared" si="0"/>
        <v>1.1879999999999999</v>
      </c>
      <c r="M23">
        <f t="shared" si="1"/>
        <v>1.1759999999999999</v>
      </c>
      <c r="N23">
        <f t="shared" si="2"/>
        <v>0.93599999999999994</v>
      </c>
      <c r="O23">
        <f t="shared" si="3"/>
        <v>0.57599999999999996</v>
      </c>
      <c r="Q23" s="28"/>
    </row>
    <row r="24" spans="1:17">
      <c r="A24" s="28" t="s">
        <v>71</v>
      </c>
      <c r="B24" t="s">
        <v>72</v>
      </c>
      <c r="C24" t="s">
        <v>73</v>
      </c>
      <c r="D24">
        <v>20200121</v>
      </c>
      <c r="E24">
        <v>2.1</v>
      </c>
      <c r="F24">
        <v>5.9</v>
      </c>
      <c r="G24">
        <v>0.6</v>
      </c>
      <c r="K24">
        <v>2.1</v>
      </c>
      <c r="L24">
        <f t="shared" si="0"/>
        <v>2.0880000000000001</v>
      </c>
      <c r="M24">
        <f t="shared" si="1"/>
        <v>2.0760000000000001</v>
      </c>
      <c r="N24">
        <f t="shared" si="2"/>
        <v>1.8360000000000001</v>
      </c>
      <c r="O24">
        <f t="shared" si="3"/>
        <v>1.476</v>
      </c>
      <c r="Q24" s="28"/>
    </row>
    <row r="25" spans="1:17">
      <c r="A25" s="28" t="s">
        <v>71</v>
      </c>
      <c r="B25" t="s">
        <v>72</v>
      </c>
      <c r="C25" t="s">
        <v>73</v>
      </c>
      <c r="D25">
        <v>20200122</v>
      </c>
      <c r="E25">
        <v>4.9000000000000004</v>
      </c>
      <c r="F25">
        <v>8.5</v>
      </c>
      <c r="G25">
        <v>-0.6</v>
      </c>
      <c r="K25">
        <v>4.9000000000000004</v>
      </c>
      <c r="L25">
        <f t="shared" si="0"/>
        <v>4.8880000000000008</v>
      </c>
      <c r="M25">
        <f t="shared" si="1"/>
        <v>4.8760000000000003</v>
      </c>
      <c r="N25">
        <f t="shared" si="2"/>
        <v>4.6360000000000001</v>
      </c>
      <c r="O25">
        <f t="shared" si="3"/>
        <v>4.2760000000000007</v>
      </c>
      <c r="Q25" s="28"/>
    </row>
    <row r="26" spans="1:17">
      <c r="A26" s="28" t="s">
        <v>71</v>
      </c>
      <c r="B26" t="s">
        <v>72</v>
      </c>
      <c r="C26" t="s">
        <v>73</v>
      </c>
      <c r="D26">
        <v>20200123</v>
      </c>
      <c r="E26">
        <v>-0.8</v>
      </c>
      <c r="F26">
        <v>0.2</v>
      </c>
      <c r="G26">
        <v>-2.2999999999999998</v>
      </c>
      <c r="K26">
        <v>-0.8</v>
      </c>
      <c r="L26">
        <f t="shared" si="0"/>
        <v>-0.81200000000000006</v>
      </c>
      <c r="M26">
        <f t="shared" si="1"/>
        <v>-0.82400000000000007</v>
      </c>
      <c r="N26">
        <f t="shared" si="2"/>
        <v>-1.0640000000000001</v>
      </c>
      <c r="O26">
        <f t="shared" si="3"/>
        <v>-1.4239999999999999</v>
      </c>
      <c r="Q26" s="28"/>
    </row>
    <row r="27" spans="1:17">
      <c r="A27" s="28" t="s">
        <v>71</v>
      </c>
      <c r="B27" t="s">
        <v>72</v>
      </c>
      <c r="C27" t="s">
        <v>73</v>
      </c>
      <c r="D27">
        <v>20200124</v>
      </c>
      <c r="E27">
        <v>0.1</v>
      </c>
      <c r="F27">
        <v>1.1000000000000001</v>
      </c>
      <c r="G27">
        <v>-0.6</v>
      </c>
      <c r="K27">
        <v>0.1</v>
      </c>
      <c r="L27">
        <f t="shared" si="0"/>
        <v>8.8000000000000009E-2</v>
      </c>
      <c r="M27">
        <f t="shared" si="1"/>
        <v>7.6000000000000012E-2</v>
      </c>
      <c r="N27">
        <f t="shared" si="2"/>
        <v>-0.16399999999999995</v>
      </c>
      <c r="O27">
        <f t="shared" si="3"/>
        <v>-0.52400000000000002</v>
      </c>
      <c r="Q27" s="28"/>
    </row>
    <row r="28" spans="1:17">
      <c r="A28" s="28" t="s">
        <v>71</v>
      </c>
      <c r="B28" t="s">
        <v>72</v>
      </c>
      <c r="C28" t="s">
        <v>73</v>
      </c>
      <c r="D28">
        <v>20200125</v>
      </c>
      <c r="E28">
        <v>1.9</v>
      </c>
      <c r="F28">
        <v>3.8</v>
      </c>
      <c r="G28">
        <v>-0.3</v>
      </c>
      <c r="K28">
        <v>1.9</v>
      </c>
      <c r="L28">
        <f t="shared" si="0"/>
        <v>1.8879999999999999</v>
      </c>
      <c r="M28">
        <f t="shared" si="1"/>
        <v>1.8759999999999999</v>
      </c>
      <c r="N28">
        <f t="shared" si="2"/>
        <v>1.6359999999999999</v>
      </c>
      <c r="O28">
        <f t="shared" si="3"/>
        <v>1.2759999999999998</v>
      </c>
      <c r="Q28" s="28"/>
    </row>
    <row r="29" spans="1:17">
      <c r="A29" s="28" t="s">
        <v>71</v>
      </c>
      <c r="B29" t="s">
        <v>72</v>
      </c>
      <c r="C29" t="s">
        <v>73</v>
      </c>
      <c r="D29">
        <v>20200126</v>
      </c>
      <c r="E29">
        <v>1.7</v>
      </c>
      <c r="F29">
        <v>3</v>
      </c>
      <c r="G29">
        <v>0.3</v>
      </c>
      <c r="K29">
        <v>1.7</v>
      </c>
      <c r="L29">
        <f t="shared" si="0"/>
        <v>1.6879999999999999</v>
      </c>
      <c r="M29">
        <f t="shared" si="1"/>
        <v>1.6759999999999999</v>
      </c>
      <c r="N29">
        <f t="shared" si="2"/>
        <v>1.4359999999999999</v>
      </c>
      <c r="O29">
        <f t="shared" si="3"/>
        <v>1.0760000000000001</v>
      </c>
      <c r="Q29" s="28"/>
    </row>
    <row r="30" spans="1:17">
      <c r="A30" s="28" t="s">
        <v>71</v>
      </c>
      <c r="B30" t="s">
        <v>72</v>
      </c>
      <c r="C30" t="s">
        <v>73</v>
      </c>
      <c r="D30">
        <v>20200127</v>
      </c>
      <c r="E30">
        <v>0.5</v>
      </c>
      <c r="F30">
        <v>2.2000000000000002</v>
      </c>
      <c r="G30">
        <v>-1.5</v>
      </c>
      <c r="K30">
        <v>0.5</v>
      </c>
      <c r="L30">
        <f t="shared" si="0"/>
        <v>0.48799999999999999</v>
      </c>
      <c r="M30">
        <f t="shared" si="1"/>
        <v>0.47599999999999998</v>
      </c>
      <c r="N30">
        <f t="shared" si="2"/>
        <v>0.23600000000000004</v>
      </c>
      <c r="O30">
        <f t="shared" si="3"/>
        <v>-0.124</v>
      </c>
      <c r="Q30" s="28"/>
    </row>
    <row r="31" spans="1:17">
      <c r="A31" s="28" t="s">
        <v>71</v>
      </c>
      <c r="B31" t="s">
        <v>72</v>
      </c>
      <c r="C31" t="s">
        <v>73</v>
      </c>
      <c r="D31">
        <v>20200128</v>
      </c>
      <c r="E31">
        <v>-0.1</v>
      </c>
      <c r="F31">
        <v>2.1</v>
      </c>
      <c r="G31">
        <v>-3.8</v>
      </c>
      <c r="K31">
        <v>-0.1</v>
      </c>
      <c r="L31">
        <f t="shared" si="0"/>
        <v>-0.112</v>
      </c>
      <c r="M31">
        <f t="shared" si="1"/>
        <v>-0.124</v>
      </c>
      <c r="N31">
        <f t="shared" si="2"/>
        <v>-0.36399999999999999</v>
      </c>
      <c r="O31">
        <f t="shared" si="3"/>
        <v>-0.72399999999999998</v>
      </c>
      <c r="Q31" s="28"/>
    </row>
    <row r="32" spans="1:17">
      <c r="A32" s="28" t="s">
        <v>71</v>
      </c>
      <c r="B32" t="s">
        <v>72</v>
      </c>
      <c r="C32" t="s">
        <v>73</v>
      </c>
      <c r="D32">
        <v>20200129</v>
      </c>
      <c r="E32">
        <v>-2.7</v>
      </c>
      <c r="F32">
        <v>0.5</v>
      </c>
      <c r="G32">
        <v>-4.7</v>
      </c>
      <c r="K32">
        <v>-2.7</v>
      </c>
      <c r="L32">
        <f t="shared" si="0"/>
        <v>-2.7120000000000002</v>
      </c>
      <c r="M32">
        <f t="shared" si="1"/>
        <v>-2.7240000000000002</v>
      </c>
      <c r="N32">
        <f t="shared" si="2"/>
        <v>-2.964</v>
      </c>
      <c r="O32">
        <f t="shared" si="3"/>
        <v>-3.3240000000000003</v>
      </c>
      <c r="Q32" s="28"/>
    </row>
    <row r="33" spans="1:17">
      <c r="A33" s="28" t="s">
        <v>71</v>
      </c>
      <c r="B33" t="s">
        <v>72</v>
      </c>
      <c r="C33" t="s">
        <v>73</v>
      </c>
      <c r="D33">
        <v>20200130</v>
      </c>
      <c r="E33">
        <v>-1.5</v>
      </c>
      <c r="F33">
        <v>1.1000000000000001</v>
      </c>
      <c r="G33">
        <v>-4.4000000000000004</v>
      </c>
      <c r="K33">
        <v>-1.5</v>
      </c>
      <c r="L33">
        <f t="shared" si="0"/>
        <v>-1.512</v>
      </c>
      <c r="M33">
        <f t="shared" si="1"/>
        <v>-1.524</v>
      </c>
      <c r="N33">
        <f t="shared" si="2"/>
        <v>-1.764</v>
      </c>
      <c r="O33">
        <f t="shared" si="3"/>
        <v>-2.1240000000000001</v>
      </c>
      <c r="Q33" s="28"/>
    </row>
    <row r="34" spans="1:17">
      <c r="A34" s="28" t="s">
        <v>71</v>
      </c>
      <c r="B34" t="s">
        <v>72</v>
      </c>
      <c r="C34" t="s">
        <v>73</v>
      </c>
      <c r="D34">
        <v>20200131</v>
      </c>
      <c r="E34">
        <v>-0.5</v>
      </c>
      <c r="F34">
        <v>2.9</v>
      </c>
      <c r="G34">
        <v>-3.9</v>
      </c>
      <c r="K34">
        <v>-0.5</v>
      </c>
      <c r="L34">
        <f t="shared" si="0"/>
        <v>-0.51200000000000001</v>
      </c>
      <c r="M34">
        <f t="shared" si="1"/>
        <v>-0.52400000000000002</v>
      </c>
      <c r="N34">
        <f t="shared" si="2"/>
        <v>-0.76400000000000001</v>
      </c>
      <c r="O34">
        <f t="shared" si="3"/>
        <v>-1.1240000000000001</v>
      </c>
      <c r="Q34" s="28"/>
    </row>
    <row r="35" spans="1:17">
      <c r="A35" s="28" t="s">
        <v>71</v>
      </c>
      <c r="B35" t="s">
        <v>72</v>
      </c>
      <c r="C35" t="s">
        <v>73</v>
      </c>
      <c r="D35">
        <v>20200201</v>
      </c>
      <c r="E35">
        <v>-4</v>
      </c>
      <c r="F35">
        <v>0.2</v>
      </c>
      <c r="G35">
        <v>-6</v>
      </c>
      <c r="K35">
        <v>-4</v>
      </c>
      <c r="L35">
        <f t="shared" si="0"/>
        <v>-4.0119999999999996</v>
      </c>
      <c r="M35">
        <f t="shared" si="1"/>
        <v>-4.024</v>
      </c>
      <c r="N35">
        <f t="shared" si="2"/>
        <v>-4.2640000000000002</v>
      </c>
      <c r="O35">
        <f t="shared" si="3"/>
        <v>-4.6239999999999997</v>
      </c>
      <c r="Q35" s="28"/>
    </row>
    <row r="36" spans="1:17">
      <c r="A36" s="28" t="s">
        <v>71</v>
      </c>
      <c r="B36" t="s">
        <v>72</v>
      </c>
      <c r="C36" t="s">
        <v>73</v>
      </c>
      <c r="D36">
        <v>20200202</v>
      </c>
      <c r="E36">
        <v>-2.7</v>
      </c>
      <c r="F36">
        <v>-0.6</v>
      </c>
      <c r="G36">
        <v>-4.8</v>
      </c>
      <c r="K36">
        <v>-2.7</v>
      </c>
      <c r="L36">
        <f t="shared" si="0"/>
        <v>-2.7120000000000002</v>
      </c>
      <c r="M36">
        <f t="shared" si="1"/>
        <v>-2.7240000000000002</v>
      </c>
      <c r="N36">
        <f t="shared" si="2"/>
        <v>-2.964</v>
      </c>
      <c r="O36">
        <f t="shared" si="3"/>
        <v>-3.3240000000000003</v>
      </c>
      <c r="Q36" s="28"/>
    </row>
    <row r="37" spans="1:17">
      <c r="A37" s="28" t="s">
        <v>71</v>
      </c>
      <c r="B37" t="s">
        <v>72</v>
      </c>
      <c r="C37" t="s">
        <v>73</v>
      </c>
      <c r="D37">
        <v>20200203</v>
      </c>
      <c r="E37">
        <v>0.4</v>
      </c>
      <c r="F37">
        <v>1.3</v>
      </c>
      <c r="G37">
        <v>-1.3</v>
      </c>
      <c r="K37">
        <v>0.4</v>
      </c>
      <c r="L37">
        <f t="shared" si="0"/>
        <v>0.38800000000000001</v>
      </c>
      <c r="M37">
        <f t="shared" si="1"/>
        <v>0.376</v>
      </c>
      <c r="N37">
        <f t="shared" si="2"/>
        <v>0.13600000000000007</v>
      </c>
      <c r="O37">
        <f t="shared" si="3"/>
        <v>-0.22399999999999998</v>
      </c>
      <c r="Q37" s="28"/>
    </row>
    <row r="38" spans="1:17">
      <c r="A38" s="28" t="s">
        <v>71</v>
      </c>
      <c r="B38" t="s">
        <v>72</v>
      </c>
      <c r="C38" t="s">
        <v>73</v>
      </c>
      <c r="D38">
        <v>20200204</v>
      </c>
      <c r="E38">
        <v>2.6</v>
      </c>
      <c r="F38">
        <v>6.2</v>
      </c>
      <c r="G38">
        <v>-0.5</v>
      </c>
      <c r="K38">
        <v>2.6</v>
      </c>
      <c r="L38">
        <f t="shared" si="0"/>
        <v>2.5880000000000001</v>
      </c>
      <c r="M38">
        <f t="shared" si="1"/>
        <v>2.5760000000000001</v>
      </c>
      <c r="N38">
        <f t="shared" si="2"/>
        <v>2.3360000000000003</v>
      </c>
      <c r="O38">
        <f t="shared" si="3"/>
        <v>1.976</v>
      </c>
      <c r="Q38" s="28"/>
    </row>
    <row r="39" spans="1:17">
      <c r="A39" s="28" t="s">
        <v>71</v>
      </c>
      <c r="B39" t="s">
        <v>72</v>
      </c>
      <c r="C39" t="s">
        <v>73</v>
      </c>
      <c r="D39">
        <v>20200205</v>
      </c>
      <c r="E39">
        <v>7.1</v>
      </c>
      <c r="F39">
        <v>7.6</v>
      </c>
      <c r="G39">
        <v>6.3</v>
      </c>
      <c r="K39">
        <v>7.1</v>
      </c>
      <c r="L39">
        <f t="shared" si="0"/>
        <v>7.0880000000000001</v>
      </c>
      <c r="M39">
        <f t="shared" si="1"/>
        <v>7.0759999999999996</v>
      </c>
      <c r="N39">
        <f t="shared" si="2"/>
        <v>6.8359999999999994</v>
      </c>
      <c r="O39">
        <f t="shared" si="3"/>
        <v>6.476</v>
      </c>
      <c r="Q39" s="28"/>
    </row>
    <row r="40" spans="1:17">
      <c r="A40" s="28" t="s">
        <v>71</v>
      </c>
      <c r="B40" t="s">
        <v>72</v>
      </c>
      <c r="C40" t="s">
        <v>73</v>
      </c>
      <c r="D40">
        <v>20200206</v>
      </c>
      <c r="E40">
        <v>6.5</v>
      </c>
      <c r="F40">
        <v>8.9</v>
      </c>
      <c r="G40">
        <v>5</v>
      </c>
      <c r="K40">
        <v>6.5</v>
      </c>
      <c r="L40">
        <f t="shared" si="0"/>
        <v>6.4880000000000004</v>
      </c>
      <c r="M40">
        <f t="shared" si="1"/>
        <v>6.476</v>
      </c>
      <c r="N40">
        <f t="shared" si="2"/>
        <v>6.2359999999999998</v>
      </c>
      <c r="O40">
        <f t="shared" si="3"/>
        <v>5.8760000000000003</v>
      </c>
      <c r="Q40" s="28"/>
    </row>
    <row r="41" spans="1:17">
      <c r="A41" s="28" t="s">
        <v>71</v>
      </c>
      <c r="B41" t="s">
        <v>72</v>
      </c>
      <c r="C41" t="s">
        <v>73</v>
      </c>
      <c r="D41">
        <v>20200207</v>
      </c>
      <c r="E41">
        <v>6.1</v>
      </c>
      <c r="F41">
        <v>7.6</v>
      </c>
      <c r="G41">
        <v>3.1</v>
      </c>
      <c r="K41">
        <v>6.1</v>
      </c>
      <c r="L41">
        <f t="shared" si="0"/>
        <v>6.0880000000000001</v>
      </c>
      <c r="M41">
        <f t="shared" si="1"/>
        <v>6.0759999999999996</v>
      </c>
      <c r="N41">
        <f t="shared" si="2"/>
        <v>5.8359999999999994</v>
      </c>
      <c r="O41">
        <f t="shared" si="3"/>
        <v>5.476</v>
      </c>
      <c r="Q41" s="28"/>
    </row>
    <row r="42" spans="1:17">
      <c r="A42" s="28" t="s">
        <v>71</v>
      </c>
      <c r="B42" t="s">
        <v>72</v>
      </c>
      <c r="C42" t="s">
        <v>73</v>
      </c>
      <c r="D42">
        <v>20200208</v>
      </c>
      <c r="E42">
        <v>2.1</v>
      </c>
      <c r="F42">
        <v>3.7</v>
      </c>
      <c r="G42">
        <v>0</v>
      </c>
      <c r="K42">
        <v>2.1</v>
      </c>
      <c r="L42">
        <f t="shared" si="0"/>
        <v>2.0880000000000001</v>
      </c>
      <c r="M42">
        <f t="shared" si="1"/>
        <v>2.0760000000000001</v>
      </c>
      <c r="N42">
        <f t="shared" si="2"/>
        <v>1.8360000000000001</v>
      </c>
      <c r="O42">
        <f t="shared" si="3"/>
        <v>1.476</v>
      </c>
      <c r="Q42" s="28"/>
    </row>
    <row r="43" spans="1:17">
      <c r="A43" s="28" t="s">
        <v>71</v>
      </c>
      <c r="B43" t="s">
        <v>72</v>
      </c>
      <c r="C43" t="s">
        <v>73</v>
      </c>
      <c r="D43">
        <v>20200209</v>
      </c>
      <c r="E43">
        <v>-2.4</v>
      </c>
      <c r="F43">
        <v>-0.8</v>
      </c>
      <c r="G43">
        <v>-4.5</v>
      </c>
      <c r="K43">
        <v>-2.4</v>
      </c>
      <c r="L43">
        <f t="shared" si="0"/>
        <v>-2.4119999999999999</v>
      </c>
      <c r="M43">
        <f t="shared" si="1"/>
        <v>-2.4239999999999999</v>
      </c>
      <c r="N43">
        <f t="shared" si="2"/>
        <v>-2.6639999999999997</v>
      </c>
      <c r="O43">
        <f t="shared" si="3"/>
        <v>-3.024</v>
      </c>
      <c r="Q43" s="28"/>
    </row>
    <row r="44" spans="1:17">
      <c r="A44" s="28" t="s">
        <v>71</v>
      </c>
      <c r="B44" t="s">
        <v>72</v>
      </c>
      <c r="C44" t="s">
        <v>73</v>
      </c>
      <c r="D44">
        <v>20200210</v>
      </c>
      <c r="E44">
        <v>-0.3</v>
      </c>
      <c r="F44">
        <v>-9999</v>
      </c>
      <c r="G44">
        <v>-4.0999999999999996</v>
      </c>
      <c r="K44">
        <v>-0.3</v>
      </c>
      <c r="L44">
        <f t="shared" si="0"/>
        <v>-0.312</v>
      </c>
      <c r="M44">
        <f t="shared" si="1"/>
        <v>-0.32400000000000001</v>
      </c>
      <c r="N44">
        <f t="shared" si="2"/>
        <v>-0.56399999999999995</v>
      </c>
      <c r="O44">
        <f t="shared" si="3"/>
        <v>-0.92399999999999993</v>
      </c>
      <c r="Q44" s="28"/>
    </row>
    <row r="45" spans="1:17">
      <c r="A45" s="28" t="s">
        <v>71</v>
      </c>
      <c r="B45" t="s">
        <v>72</v>
      </c>
      <c r="C45" t="s">
        <v>73</v>
      </c>
      <c r="D45">
        <v>20200211</v>
      </c>
      <c r="E45">
        <v>-1</v>
      </c>
      <c r="F45">
        <v>1.8</v>
      </c>
      <c r="G45">
        <v>-5.4</v>
      </c>
      <c r="K45">
        <v>-1</v>
      </c>
      <c r="L45">
        <f t="shared" si="0"/>
        <v>-1.012</v>
      </c>
      <c r="M45">
        <f t="shared" si="1"/>
        <v>-1.024</v>
      </c>
      <c r="N45">
        <f t="shared" si="2"/>
        <v>-1.264</v>
      </c>
      <c r="O45">
        <f t="shared" si="3"/>
        <v>-1.6240000000000001</v>
      </c>
      <c r="Q45" s="28"/>
    </row>
    <row r="46" spans="1:17">
      <c r="A46" s="28" t="s">
        <v>71</v>
      </c>
      <c r="B46" t="s">
        <v>72</v>
      </c>
      <c r="C46" t="s">
        <v>73</v>
      </c>
      <c r="D46">
        <v>20200212</v>
      </c>
      <c r="E46">
        <v>-5.0999999999999996</v>
      </c>
      <c r="F46">
        <v>-2.1</v>
      </c>
      <c r="G46">
        <v>-8</v>
      </c>
      <c r="K46">
        <v>-5.0999999999999996</v>
      </c>
      <c r="L46">
        <f t="shared" si="0"/>
        <v>-5.1119999999999992</v>
      </c>
      <c r="M46">
        <f t="shared" si="1"/>
        <v>-5.1239999999999997</v>
      </c>
      <c r="N46">
        <f t="shared" si="2"/>
        <v>-5.3639999999999999</v>
      </c>
      <c r="O46">
        <f t="shared" si="3"/>
        <v>-5.7239999999999993</v>
      </c>
      <c r="Q46" s="28"/>
    </row>
    <row r="47" spans="1:17">
      <c r="A47" s="28" t="s">
        <v>71</v>
      </c>
      <c r="B47" t="s">
        <v>72</v>
      </c>
      <c r="C47" t="s">
        <v>73</v>
      </c>
      <c r="D47">
        <v>20200213</v>
      </c>
      <c r="E47">
        <v>-3.3</v>
      </c>
      <c r="F47">
        <v>-0.7</v>
      </c>
      <c r="G47">
        <v>-5</v>
      </c>
      <c r="K47">
        <v>-3.3</v>
      </c>
      <c r="L47">
        <f t="shared" si="0"/>
        <v>-3.3119999999999998</v>
      </c>
      <c r="M47">
        <f t="shared" si="1"/>
        <v>-3.3239999999999998</v>
      </c>
      <c r="N47">
        <f t="shared" si="2"/>
        <v>-3.5639999999999996</v>
      </c>
      <c r="O47">
        <f t="shared" si="3"/>
        <v>-3.9239999999999999</v>
      </c>
      <c r="Q47" s="28"/>
    </row>
    <row r="48" spans="1:17">
      <c r="A48" s="28" t="s">
        <v>71</v>
      </c>
      <c r="B48" t="s">
        <v>72</v>
      </c>
      <c r="C48" t="s">
        <v>73</v>
      </c>
      <c r="D48">
        <v>20200214</v>
      </c>
      <c r="E48">
        <v>2</v>
      </c>
      <c r="F48">
        <v>5.0999999999999996</v>
      </c>
      <c r="G48">
        <v>-0.8</v>
      </c>
      <c r="K48">
        <v>2</v>
      </c>
      <c r="L48">
        <f t="shared" si="0"/>
        <v>1.988</v>
      </c>
      <c r="M48">
        <f t="shared" si="1"/>
        <v>1.976</v>
      </c>
      <c r="N48">
        <f t="shared" si="2"/>
        <v>1.736</v>
      </c>
      <c r="O48">
        <f t="shared" si="3"/>
        <v>1.3759999999999999</v>
      </c>
      <c r="Q48" s="28"/>
    </row>
    <row r="49" spans="1:17">
      <c r="A49" s="28" t="s">
        <v>71</v>
      </c>
      <c r="B49" t="s">
        <v>72</v>
      </c>
      <c r="C49" t="s">
        <v>73</v>
      </c>
      <c r="D49">
        <v>20200215</v>
      </c>
      <c r="E49">
        <v>1.8</v>
      </c>
      <c r="F49">
        <v>4.8</v>
      </c>
      <c r="G49">
        <v>-0.1</v>
      </c>
      <c r="K49">
        <v>1.8</v>
      </c>
      <c r="L49">
        <f t="shared" si="0"/>
        <v>1.788</v>
      </c>
      <c r="M49">
        <f t="shared" si="1"/>
        <v>1.776</v>
      </c>
      <c r="N49">
        <f t="shared" si="2"/>
        <v>1.536</v>
      </c>
      <c r="O49">
        <f t="shared" si="3"/>
        <v>1.1760000000000002</v>
      </c>
      <c r="Q49" s="28"/>
    </row>
    <row r="50" spans="1:17">
      <c r="A50" s="28" t="s">
        <v>71</v>
      </c>
      <c r="B50" t="s">
        <v>72</v>
      </c>
      <c r="C50" t="s">
        <v>73</v>
      </c>
      <c r="D50">
        <v>20200216</v>
      </c>
      <c r="E50">
        <v>3.3</v>
      </c>
      <c r="F50">
        <v>4.9000000000000004</v>
      </c>
      <c r="G50">
        <v>1.6</v>
      </c>
      <c r="K50">
        <v>3.3</v>
      </c>
      <c r="L50">
        <f t="shared" si="0"/>
        <v>3.2879999999999998</v>
      </c>
      <c r="M50">
        <f t="shared" si="1"/>
        <v>3.2759999999999998</v>
      </c>
      <c r="N50">
        <f t="shared" si="2"/>
        <v>3.036</v>
      </c>
      <c r="O50">
        <f t="shared" si="3"/>
        <v>2.6759999999999997</v>
      </c>
      <c r="Q50" s="28"/>
    </row>
    <row r="51" spans="1:17">
      <c r="A51" s="28" t="s">
        <v>71</v>
      </c>
      <c r="B51" t="s">
        <v>72</v>
      </c>
      <c r="C51" t="s">
        <v>73</v>
      </c>
      <c r="D51">
        <v>20200217</v>
      </c>
      <c r="E51">
        <v>2.4</v>
      </c>
      <c r="F51">
        <v>5.7</v>
      </c>
      <c r="G51">
        <v>-1</v>
      </c>
      <c r="K51">
        <v>2.4</v>
      </c>
      <c r="L51">
        <f t="shared" si="0"/>
        <v>2.3879999999999999</v>
      </c>
      <c r="M51">
        <f t="shared" si="1"/>
        <v>2.3759999999999999</v>
      </c>
      <c r="N51">
        <f t="shared" si="2"/>
        <v>2.1360000000000001</v>
      </c>
      <c r="O51">
        <f t="shared" si="3"/>
        <v>1.7759999999999998</v>
      </c>
      <c r="Q51" s="28"/>
    </row>
    <row r="52" spans="1:17">
      <c r="A52" s="28" t="s">
        <v>71</v>
      </c>
      <c r="B52" t="s">
        <v>72</v>
      </c>
      <c r="C52" t="s">
        <v>73</v>
      </c>
      <c r="D52">
        <v>20200218</v>
      </c>
      <c r="E52">
        <v>0.2</v>
      </c>
      <c r="F52">
        <v>4.8</v>
      </c>
      <c r="G52">
        <v>-1.8</v>
      </c>
      <c r="K52">
        <v>0.2</v>
      </c>
      <c r="L52">
        <f t="shared" si="0"/>
        <v>0.188</v>
      </c>
      <c r="M52">
        <f t="shared" si="1"/>
        <v>0.17600000000000002</v>
      </c>
      <c r="N52">
        <f t="shared" si="2"/>
        <v>-6.3999999999999946E-2</v>
      </c>
      <c r="O52">
        <f t="shared" si="3"/>
        <v>-0.42399999999999999</v>
      </c>
      <c r="Q52" s="28"/>
    </row>
    <row r="53" spans="1:17">
      <c r="A53" s="28" t="s">
        <v>71</v>
      </c>
      <c r="B53" t="s">
        <v>72</v>
      </c>
      <c r="C53" t="s">
        <v>73</v>
      </c>
      <c r="D53">
        <v>20200219</v>
      </c>
      <c r="E53">
        <v>-1.2</v>
      </c>
      <c r="F53">
        <v>1.4</v>
      </c>
      <c r="G53">
        <v>-3.4</v>
      </c>
      <c r="K53">
        <v>-1.2</v>
      </c>
      <c r="L53">
        <f t="shared" si="0"/>
        <v>-1.212</v>
      </c>
      <c r="M53">
        <f t="shared" si="1"/>
        <v>-1.224</v>
      </c>
      <c r="N53">
        <f t="shared" si="2"/>
        <v>-1.464</v>
      </c>
      <c r="O53">
        <f t="shared" si="3"/>
        <v>-1.8239999999999998</v>
      </c>
      <c r="Q53" s="28"/>
    </row>
    <row r="54" spans="1:17">
      <c r="A54" s="28" t="s">
        <v>71</v>
      </c>
      <c r="B54" t="s">
        <v>72</v>
      </c>
      <c r="C54" t="s">
        <v>73</v>
      </c>
      <c r="D54">
        <v>20200220</v>
      </c>
      <c r="E54">
        <v>1.3</v>
      </c>
      <c r="F54">
        <v>2.2999999999999998</v>
      </c>
      <c r="G54">
        <v>-0.6</v>
      </c>
      <c r="K54">
        <v>1.3</v>
      </c>
      <c r="L54">
        <f t="shared" si="0"/>
        <v>1.288</v>
      </c>
      <c r="M54">
        <f t="shared" si="1"/>
        <v>1.276</v>
      </c>
      <c r="N54">
        <f t="shared" si="2"/>
        <v>1.036</v>
      </c>
      <c r="O54">
        <f t="shared" si="3"/>
        <v>0.67600000000000005</v>
      </c>
      <c r="Q54" s="28"/>
    </row>
    <row r="55" spans="1:17">
      <c r="A55" s="28" t="s">
        <v>71</v>
      </c>
      <c r="B55" t="s">
        <v>72</v>
      </c>
      <c r="C55" t="s">
        <v>73</v>
      </c>
      <c r="D55">
        <v>20200221</v>
      </c>
      <c r="E55">
        <v>0.8</v>
      </c>
      <c r="F55">
        <v>3.8</v>
      </c>
      <c r="G55">
        <v>-0.7</v>
      </c>
      <c r="K55">
        <v>0.8</v>
      </c>
      <c r="L55">
        <f t="shared" si="0"/>
        <v>0.78800000000000003</v>
      </c>
      <c r="M55">
        <f t="shared" si="1"/>
        <v>0.77600000000000002</v>
      </c>
      <c r="N55">
        <f t="shared" si="2"/>
        <v>0.53600000000000003</v>
      </c>
      <c r="O55">
        <f t="shared" si="3"/>
        <v>0.17600000000000005</v>
      </c>
      <c r="Q55" s="28"/>
    </row>
    <row r="56" spans="1:17">
      <c r="A56" s="28" t="s">
        <v>71</v>
      </c>
      <c r="B56" t="s">
        <v>72</v>
      </c>
      <c r="C56" t="s">
        <v>73</v>
      </c>
      <c r="D56">
        <v>20200222</v>
      </c>
      <c r="E56">
        <v>-1.2</v>
      </c>
      <c r="F56">
        <v>-9999</v>
      </c>
      <c r="G56">
        <v>-3</v>
      </c>
      <c r="K56">
        <v>-1.2</v>
      </c>
      <c r="L56">
        <f t="shared" si="0"/>
        <v>-1.212</v>
      </c>
      <c r="M56">
        <f t="shared" si="1"/>
        <v>-1.224</v>
      </c>
      <c r="N56">
        <f t="shared" si="2"/>
        <v>-1.464</v>
      </c>
      <c r="O56">
        <f t="shared" si="3"/>
        <v>-1.8239999999999998</v>
      </c>
      <c r="Q56" s="28"/>
    </row>
    <row r="57" spans="1:17">
      <c r="A57" s="28" t="s">
        <v>71</v>
      </c>
      <c r="B57" t="s">
        <v>72</v>
      </c>
      <c r="C57" t="s">
        <v>73</v>
      </c>
      <c r="D57">
        <v>20200223</v>
      </c>
      <c r="E57">
        <v>-0.4</v>
      </c>
      <c r="F57">
        <v>1</v>
      </c>
      <c r="G57">
        <v>-2.4</v>
      </c>
      <c r="K57">
        <v>-0.4</v>
      </c>
      <c r="L57">
        <f t="shared" si="0"/>
        <v>-0.41200000000000003</v>
      </c>
      <c r="M57">
        <f t="shared" si="1"/>
        <v>-0.42400000000000004</v>
      </c>
      <c r="N57">
        <f t="shared" si="2"/>
        <v>-0.66399999999999992</v>
      </c>
      <c r="O57">
        <f t="shared" si="3"/>
        <v>-1.024</v>
      </c>
      <c r="Q57" s="28"/>
    </row>
    <row r="58" spans="1:17">
      <c r="A58" s="28" t="s">
        <v>71</v>
      </c>
      <c r="B58" t="s">
        <v>72</v>
      </c>
      <c r="C58" t="s">
        <v>73</v>
      </c>
      <c r="D58">
        <v>20200224</v>
      </c>
      <c r="E58">
        <v>0.2</v>
      </c>
      <c r="F58">
        <v>1.9</v>
      </c>
      <c r="G58">
        <v>-3.6</v>
      </c>
      <c r="K58">
        <v>0.2</v>
      </c>
      <c r="L58">
        <f t="shared" si="0"/>
        <v>0.188</v>
      </c>
      <c r="M58">
        <f t="shared" si="1"/>
        <v>0.17600000000000002</v>
      </c>
      <c r="N58">
        <f t="shared" si="2"/>
        <v>-6.3999999999999946E-2</v>
      </c>
      <c r="O58">
        <f t="shared" si="3"/>
        <v>-0.42399999999999999</v>
      </c>
      <c r="Q58" s="28"/>
    </row>
    <row r="59" spans="1:17">
      <c r="A59" s="28" t="s">
        <v>71</v>
      </c>
      <c r="B59" t="s">
        <v>72</v>
      </c>
      <c r="C59" t="s">
        <v>73</v>
      </c>
      <c r="D59">
        <v>20200225</v>
      </c>
      <c r="E59">
        <v>-1.7</v>
      </c>
      <c r="F59">
        <v>0.5</v>
      </c>
      <c r="G59">
        <v>-4.3</v>
      </c>
      <c r="K59">
        <v>-1.7</v>
      </c>
      <c r="L59">
        <f t="shared" si="0"/>
        <v>-1.712</v>
      </c>
      <c r="M59">
        <f t="shared" si="1"/>
        <v>-1.724</v>
      </c>
      <c r="N59">
        <f t="shared" si="2"/>
        <v>-1.964</v>
      </c>
      <c r="O59">
        <f t="shared" si="3"/>
        <v>-2.3239999999999998</v>
      </c>
      <c r="Q59" s="28"/>
    </row>
    <row r="60" spans="1:17">
      <c r="A60" s="28" t="s">
        <v>71</v>
      </c>
      <c r="B60" t="s">
        <v>72</v>
      </c>
      <c r="C60" t="s">
        <v>73</v>
      </c>
      <c r="D60">
        <v>20200226</v>
      </c>
      <c r="E60">
        <v>-1.9</v>
      </c>
      <c r="F60">
        <v>-0.6</v>
      </c>
      <c r="G60">
        <v>-3.6</v>
      </c>
      <c r="K60">
        <v>-1.9</v>
      </c>
      <c r="L60">
        <f t="shared" si="0"/>
        <v>-1.9119999999999999</v>
      </c>
      <c r="M60">
        <f t="shared" si="1"/>
        <v>-1.9239999999999999</v>
      </c>
      <c r="N60">
        <f t="shared" si="2"/>
        <v>-2.1639999999999997</v>
      </c>
      <c r="O60">
        <f t="shared" si="3"/>
        <v>-2.524</v>
      </c>
      <c r="Q60" s="28"/>
    </row>
    <row r="61" spans="1:17">
      <c r="A61" s="28" t="s">
        <v>71</v>
      </c>
      <c r="B61" t="s">
        <v>72</v>
      </c>
      <c r="C61" t="s">
        <v>73</v>
      </c>
      <c r="D61">
        <v>20200227</v>
      </c>
      <c r="E61">
        <v>-3.5</v>
      </c>
      <c r="F61">
        <v>-2</v>
      </c>
      <c r="G61">
        <v>-5.0999999999999996</v>
      </c>
      <c r="K61">
        <v>-3.5</v>
      </c>
      <c r="L61">
        <f t="shared" si="0"/>
        <v>-3.512</v>
      </c>
      <c r="M61">
        <f t="shared" si="1"/>
        <v>-3.524</v>
      </c>
      <c r="N61">
        <f t="shared" si="2"/>
        <v>-3.7639999999999998</v>
      </c>
      <c r="O61">
        <f t="shared" si="3"/>
        <v>-4.1239999999999997</v>
      </c>
      <c r="Q61" s="28"/>
    </row>
    <row r="62" spans="1:17">
      <c r="A62" s="28" t="s">
        <v>71</v>
      </c>
      <c r="B62" t="s">
        <v>72</v>
      </c>
      <c r="C62" t="s">
        <v>73</v>
      </c>
      <c r="D62">
        <v>20200228</v>
      </c>
      <c r="E62">
        <v>-0.3</v>
      </c>
      <c r="F62">
        <v>1.5</v>
      </c>
      <c r="G62">
        <v>-2.5</v>
      </c>
      <c r="K62">
        <v>-0.3</v>
      </c>
      <c r="L62">
        <f t="shared" si="0"/>
        <v>-0.312</v>
      </c>
      <c r="M62">
        <f t="shared" si="1"/>
        <v>-0.32400000000000001</v>
      </c>
      <c r="N62">
        <f t="shared" si="2"/>
        <v>-0.56399999999999995</v>
      </c>
      <c r="O62">
        <f t="shared" si="3"/>
        <v>-0.92399999999999993</v>
      </c>
      <c r="Q62" s="28"/>
    </row>
    <row r="63" spans="1:17">
      <c r="A63" s="28" t="s">
        <v>71</v>
      </c>
      <c r="B63" t="s">
        <v>72</v>
      </c>
      <c r="C63" t="s">
        <v>73</v>
      </c>
      <c r="D63">
        <v>20200229</v>
      </c>
      <c r="E63">
        <v>-0.9</v>
      </c>
      <c r="F63">
        <v>2.6</v>
      </c>
      <c r="G63">
        <v>-3.3</v>
      </c>
      <c r="K63">
        <v>-0.9</v>
      </c>
      <c r="L63">
        <f t="shared" si="0"/>
        <v>-0.91200000000000003</v>
      </c>
      <c r="M63">
        <f t="shared" si="1"/>
        <v>-0.92400000000000004</v>
      </c>
      <c r="N63">
        <f t="shared" si="2"/>
        <v>-1.1639999999999999</v>
      </c>
      <c r="O63">
        <f t="shared" si="3"/>
        <v>-1.524</v>
      </c>
      <c r="Q63" s="28"/>
    </row>
    <row r="64" spans="1:17">
      <c r="A64" s="28" t="s">
        <v>71</v>
      </c>
      <c r="B64" t="s">
        <v>72</v>
      </c>
      <c r="C64" t="s">
        <v>73</v>
      </c>
      <c r="D64">
        <v>20200301</v>
      </c>
      <c r="E64">
        <v>2.2000000000000002</v>
      </c>
      <c r="F64">
        <v>3.5</v>
      </c>
      <c r="G64">
        <v>-9999</v>
      </c>
      <c r="K64">
        <v>2.2000000000000002</v>
      </c>
      <c r="L64">
        <f t="shared" si="0"/>
        <v>2.1880000000000002</v>
      </c>
      <c r="M64">
        <f t="shared" si="1"/>
        <v>2.1760000000000002</v>
      </c>
      <c r="N64">
        <f t="shared" si="2"/>
        <v>1.9360000000000002</v>
      </c>
      <c r="O64">
        <f t="shared" si="3"/>
        <v>1.5760000000000001</v>
      </c>
      <c r="Q64" s="28"/>
    </row>
    <row r="65" spans="1:17">
      <c r="A65" s="28" t="s">
        <v>71</v>
      </c>
      <c r="B65" t="s">
        <v>72</v>
      </c>
      <c r="C65" t="s">
        <v>73</v>
      </c>
      <c r="D65">
        <v>20200302</v>
      </c>
      <c r="E65">
        <v>1.7</v>
      </c>
      <c r="F65">
        <v>2.9</v>
      </c>
      <c r="G65">
        <v>0.7</v>
      </c>
      <c r="K65">
        <v>1.7</v>
      </c>
      <c r="L65">
        <f t="shared" si="0"/>
        <v>1.6879999999999999</v>
      </c>
      <c r="M65">
        <f t="shared" si="1"/>
        <v>1.6759999999999999</v>
      </c>
      <c r="N65">
        <f t="shared" si="2"/>
        <v>1.4359999999999999</v>
      </c>
      <c r="O65">
        <f t="shared" si="3"/>
        <v>1.0760000000000001</v>
      </c>
      <c r="Q65" s="28"/>
    </row>
    <row r="66" spans="1:17">
      <c r="A66" s="28" t="s">
        <v>71</v>
      </c>
      <c r="B66" t="s">
        <v>72</v>
      </c>
      <c r="C66" t="s">
        <v>73</v>
      </c>
      <c r="D66">
        <v>20200303</v>
      </c>
      <c r="E66">
        <v>-0.6</v>
      </c>
      <c r="F66">
        <v>0.8</v>
      </c>
      <c r="G66">
        <v>-2.5</v>
      </c>
      <c r="K66">
        <v>-0.6</v>
      </c>
      <c r="L66">
        <f t="shared" si="0"/>
        <v>-0.61199999999999999</v>
      </c>
      <c r="M66">
        <f t="shared" si="1"/>
        <v>-0.624</v>
      </c>
      <c r="N66">
        <f t="shared" si="2"/>
        <v>-0.86399999999999988</v>
      </c>
      <c r="O66">
        <f t="shared" si="3"/>
        <v>-1.224</v>
      </c>
      <c r="Q66" s="28"/>
    </row>
    <row r="67" spans="1:17">
      <c r="A67" s="28" t="s">
        <v>71</v>
      </c>
      <c r="B67" t="s">
        <v>72</v>
      </c>
      <c r="C67" t="s">
        <v>73</v>
      </c>
      <c r="D67">
        <v>20200304</v>
      </c>
      <c r="E67">
        <v>-1.9</v>
      </c>
      <c r="F67">
        <v>1.2</v>
      </c>
      <c r="G67">
        <v>-3.5</v>
      </c>
      <c r="K67">
        <v>-1.9</v>
      </c>
      <c r="L67">
        <f t="shared" si="0"/>
        <v>-1.9119999999999999</v>
      </c>
      <c r="M67">
        <f t="shared" si="1"/>
        <v>-1.9239999999999999</v>
      </c>
      <c r="N67">
        <f t="shared" si="2"/>
        <v>-2.1639999999999997</v>
      </c>
      <c r="O67">
        <f t="shared" si="3"/>
        <v>-2.524</v>
      </c>
      <c r="Q67" s="28"/>
    </row>
    <row r="68" spans="1:17">
      <c r="A68" s="28" t="s">
        <v>71</v>
      </c>
      <c r="B68" t="s">
        <v>72</v>
      </c>
      <c r="C68" t="s">
        <v>73</v>
      </c>
      <c r="D68">
        <v>20200305</v>
      </c>
      <c r="E68">
        <v>-1.1000000000000001</v>
      </c>
      <c r="F68">
        <v>1.4</v>
      </c>
      <c r="G68">
        <v>-3.9</v>
      </c>
      <c r="K68">
        <v>-1.1000000000000001</v>
      </c>
      <c r="L68">
        <f t="shared" si="0"/>
        <v>-1.1120000000000001</v>
      </c>
      <c r="M68">
        <f t="shared" si="1"/>
        <v>-1.1240000000000001</v>
      </c>
      <c r="N68">
        <f t="shared" si="2"/>
        <v>-1.3640000000000001</v>
      </c>
      <c r="O68">
        <f t="shared" si="3"/>
        <v>-1.7240000000000002</v>
      </c>
      <c r="Q68" s="28"/>
    </row>
    <row r="69" spans="1:17">
      <c r="A69" s="28" t="s">
        <v>71</v>
      </c>
      <c r="B69" t="s">
        <v>72</v>
      </c>
      <c r="C69" t="s">
        <v>73</v>
      </c>
      <c r="D69">
        <v>20200306</v>
      </c>
      <c r="E69">
        <v>-2.4</v>
      </c>
      <c r="F69">
        <v>-0.1</v>
      </c>
      <c r="G69">
        <v>-5.4</v>
      </c>
      <c r="K69">
        <v>-2.4</v>
      </c>
      <c r="L69">
        <f t="shared" ref="L69:L132" si="4">K69-($I$4*10)</f>
        <v>-2.4119999999999999</v>
      </c>
      <c r="M69">
        <f t="shared" ref="M69:M132" si="5">K69-($I$4*20)</f>
        <v>-2.4239999999999999</v>
      </c>
      <c r="N69">
        <f t="shared" ref="N69:N132" si="6">K69-($I$4*220)</f>
        <v>-2.6639999999999997</v>
      </c>
      <c r="O69">
        <f t="shared" ref="O69:O132" si="7">K69-($I$4*520)</f>
        <v>-3.024</v>
      </c>
      <c r="Q69" s="28"/>
    </row>
    <row r="70" spans="1:17">
      <c r="A70" s="28" t="s">
        <v>71</v>
      </c>
      <c r="B70" t="s">
        <v>72</v>
      </c>
      <c r="C70" t="s">
        <v>73</v>
      </c>
      <c r="D70">
        <v>20200307</v>
      </c>
      <c r="E70">
        <v>-0.6</v>
      </c>
      <c r="F70">
        <v>1.4</v>
      </c>
      <c r="G70">
        <v>-2.5</v>
      </c>
      <c r="K70">
        <v>-0.6</v>
      </c>
      <c r="L70">
        <f t="shared" si="4"/>
        <v>-0.61199999999999999</v>
      </c>
      <c r="M70">
        <f t="shared" si="5"/>
        <v>-0.624</v>
      </c>
      <c r="N70">
        <f t="shared" si="6"/>
        <v>-0.86399999999999988</v>
      </c>
      <c r="O70">
        <f t="shared" si="7"/>
        <v>-1.224</v>
      </c>
      <c r="Q70" s="28"/>
    </row>
    <row r="71" spans="1:17">
      <c r="A71" s="28" t="s">
        <v>71</v>
      </c>
      <c r="B71" t="s">
        <v>72</v>
      </c>
      <c r="C71" t="s">
        <v>73</v>
      </c>
      <c r="D71">
        <v>20200308</v>
      </c>
      <c r="E71">
        <v>-1.9</v>
      </c>
      <c r="F71">
        <v>2.5</v>
      </c>
      <c r="G71">
        <v>-5.3</v>
      </c>
      <c r="K71">
        <v>-1.9</v>
      </c>
      <c r="L71">
        <f t="shared" si="4"/>
        <v>-1.9119999999999999</v>
      </c>
      <c r="M71">
        <f t="shared" si="5"/>
        <v>-1.9239999999999999</v>
      </c>
      <c r="N71">
        <f t="shared" si="6"/>
        <v>-2.1639999999999997</v>
      </c>
      <c r="O71">
        <f t="shared" si="7"/>
        <v>-2.524</v>
      </c>
      <c r="Q71" s="28"/>
    </row>
    <row r="72" spans="1:17">
      <c r="A72" s="28" t="s">
        <v>71</v>
      </c>
      <c r="B72" t="s">
        <v>72</v>
      </c>
      <c r="C72" t="s">
        <v>73</v>
      </c>
      <c r="D72">
        <v>20200309</v>
      </c>
      <c r="E72">
        <v>-2.2999999999999998</v>
      </c>
      <c r="F72">
        <v>0.3</v>
      </c>
      <c r="G72">
        <v>-5.6</v>
      </c>
      <c r="K72">
        <v>-2.2999999999999998</v>
      </c>
      <c r="L72">
        <f t="shared" si="4"/>
        <v>-2.3119999999999998</v>
      </c>
      <c r="M72">
        <f t="shared" si="5"/>
        <v>-2.3239999999999998</v>
      </c>
      <c r="N72">
        <f t="shared" si="6"/>
        <v>-2.5639999999999996</v>
      </c>
      <c r="O72">
        <f t="shared" si="7"/>
        <v>-2.9239999999999999</v>
      </c>
      <c r="Q72" s="28"/>
    </row>
    <row r="73" spans="1:17">
      <c r="A73" s="28" t="s">
        <v>71</v>
      </c>
      <c r="B73" t="s">
        <v>72</v>
      </c>
      <c r="C73" t="s">
        <v>73</v>
      </c>
      <c r="D73">
        <v>20200310</v>
      </c>
      <c r="E73">
        <v>1.7</v>
      </c>
      <c r="F73">
        <v>4.9000000000000004</v>
      </c>
      <c r="G73">
        <v>-2.2999999999999998</v>
      </c>
      <c r="K73">
        <v>1.7</v>
      </c>
      <c r="L73">
        <f t="shared" si="4"/>
        <v>1.6879999999999999</v>
      </c>
      <c r="M73">
        <f t="shared" si="5"/>
        <v>1.6759999999999999</v>
      </c>
      <c r="N73">
        <f t="shared" si="6"/>
        <v>1.4359999999999999</v>
      </c>
      <c r="O73">
        <f t="shared" si="7"/>
        <v>1.0760000000000001</v>
      </c>
      <c r="Q73" s="28"/>
    </row>
    <row r="74" spans="1:17">
      <c r="A74" s="28" t="s">
        <v>71</v>
      </c>
      <c r="B74" t="s">
        <v>72</v>
      </c>
      <c r="C74" t="s">
        <v>73</v>
      </c>
      <c r="D74">
        <v>20200311</v>
      </c>
      <c r="E74">
        <v>0.7</v>
      </c>
      <c r="F74">
        <v>1.9</v>
      </c>
      <c r="G74">
        <v>-0.5</v>
      </c>
      <c r="K74">
        <v>0.7</v>
      </c>
      <c r="L74">
        <f t="shared" si="4"/>
        <v>0.68799999999999994</v>
      </c>
      <c r="M74">
        <f t="shared" si="5"/>
        <v>0.67599999999999993</v>
      </c>
      <c r="N74">
        <f t="shared" si="6"/>
        <v>0.436</v>
      </c>
      <c r="O74">
        <f t="shared" si="7"/>
        <v>7.5999999999999956E-2</v>
      </c>
      <c r="Q74" s="28"/>
    </row>
    <row r="75" spans="1:17">
      <c r="A75" s="28" t="s">
        <v>71</v>
      </c>
      <c r="B75" t="s">
        <v>72</v>
      </c>
      <c r="C75" t="s">
        <v>73</v>
      </c>
      <c r="D75">
        <v>20200312</v>
      </c>
      <c r="E75">
        <v>-1.9</v>
      </c>
      <c r="F75">
        <v>0.3</v>
      </c>
      <c r="G75">
        <v>-3.8</v>
      </c>
      <c r="K75">
        <v>-1.9</v>
      </c>
      <c r="L75">
        <f t="shared" si="4"/>
        <v>-1.9119999999999999</v>
      </c>
      <c r="M75">
        <f t="shared" si="5"/>
        <v>-1.9239999999999999</v>
      </c>
      <c r="N75">
        <f t="shared" si="6"/>
        <v>-2.1639999999999997</v>
      </c>
      <c r="O75">
        <f t="shared" si="7"/>
        <v>-2.524</v>
      </c>
      <c r="Q75" s="28"/>
    </row>
    <row r="76" spans="1:17">
      <c r="A76" s="28" t="s">
        <v>71</v>
      </c>
      <c r="B76" t="s">
        <v>72</v>
      </c>
      <c r="C76" t="s">
        <v>73</v>
      </c>
      <c r="D76">
        <v>20200313</v>
      </c>
      <c r="E76">
        <v>-2.1</v>
      </c>
      <c r="F76">
        <v>2.2999999999999998</v>
      </c>
      <c r="G76">
        <v>-3.7</v>
      </c>
      <c r="K76">
        <v>-2.1</v>
      </c>
      <c r="L76">
        <f t="shared" si="4"/>
        <v>-2.1120000000000001</v>
      </c>
      <c r="M76">
        <f t="shared" si="5"/>
        <v>-2.1240000000000001</v>
      </c>
      <c r="N76">
        <f t="shared" si="6"/>
        <v>-2.3639999999999999</v>
      </c>
      <c r="O76">
        <f t="shared" si="7"/>
        <v>-2.7240000000000002</v>
      </c>
      <c r="Q76" s="28"/>
    </row>
    <row r="77" spans="1:17">
      <c r="A77" s="28" t="s">
        <v>71</v>
      </c>
      <c r="B77" t="s">
        <v>72</v>
      </c>
      <c r="C77" t="s">
        <v>73</v>
      </c>
      <c r="D77">
        <v>20200314</v>
      </c>
      <c r="E77">
        <v>-2.6</v>
      </c>
      <c r="F77">
        <v>-0.4</v>
      </c>
      <c r="G77">
        <v>-6.7</v>
      </c>
      <c r="K77">
        <v>-2.6</v>
      </c>
      <c r="L77">
        <f t="shared" si="4"/>
        <v>-2.6120000000000001</v>
      </c>
      <c r="M77">
        <f t="shared" si="5"/>
        <v>-2.6240000000000001</v>
      </c>
      <c r="N77">
        <f t="shared" si="6"/>
        <v>-2.8639999999999999</v>
      </c>
      <c r="O77">
        <f t="shared" si="7"/>
        <v>-3.2240000000000002</v>
      </c>
      <c r="Q77" s="28"/>
    </row>
    <row r="78" spans="1:17">
      <c r="A78" s="28" t="s">
        <v>71</v>
      </c>
      <c r="B78" t="s">
        <v>72</v>
      </c>
      <c r="C78" t="s">
        <v>73</v>
      </c>
      <c r="D78">
        <v>20200315</v>
      </c>
      <c r="E78">
        <v>-2.2999999999999998</v>
      </c>
      <c r="F78">
        <v>3.3</v>
      </c>
      <c r="G78">
        <v>-9.6</v>
      </c>
      <c r="K78">
        <v>-2.2999999999999998</v>
      </c>
      <c r="L78">
        <f t="shared" si="4"/>
        <v>-2.3119999999999998</v>
      </c>
      <c r="M78">
        <f t="shared" si="5"/>
        <v>-2.3239999999999998</v>
      </c>
      <c r="N78">
        <f t="shared" si="6"/>
        <v>-2.5639999999999996</v>
      </c>
      <c r="O78">
        <f t="shared" si="7"/>
        <v>-2.9239999999999999</v>
      </c>
      <c r="Q78" s="28"/>
    </row>
    <row r="79" spans="1:17">
      <c r="A79" s="28" t="s">
        <v>71</v>
      </c>
      <c r="B79" t="s">
        <v>72</v>
      </c>
      <c r="C79" t="s">
        <v>73</v>
      </c>
      <c r="D79">
        <v>20200316</v>
      </c>
      <c r="E79">
        <v>2</v>
      </c>
      <c r="F79">
        <v>5</v>
      </c>
      <c r="G79">
        <v>0.5</v>
      </c>
      <c r="K79">
        <v>2</v>
      </c>
      <c r="L79">
        <f t="shared" si="4"/>
        <v>1.988</v>
      </c>
      <c r="M79">
        <f t="shared" si="5"/>
        <v>1.976</v>
      </c>
      <c r="N79">
        <f t="shared" si="6"/>
        <v>1.736</v>
      </c>
      <c r="O79">
        <f t="shared" si="7"/>
        <v>1.3759999999999999</v>
      </c>
      <c r="Q79" s="28"/>
    </row>
    <row r="80" spans="1:17">
      <c r="A80" s="28" t="s">
        <v>71</v>
      </c>
      <c r="B80" t="s">
        <v>72</v>
      </c>
      <c r="C80" t="s">
        <v>73</v>
      </c>
      <c r="D80">
        <v>20200317</v>
      </c>
      <c r="E80">
        <v>0.7</v>
      </c>
      <c r="F80">
        <v>3.4</v>
      </c>
      <c r="G80">
        <v>-0.8</v>
      </c>
      <c r="K80">
        <v>0.7</v>
      </c>
      <c r="L80">
        <f t="shared" si="4"/>
        <v>0.68799999999999994</v>
      </c>
      <c r="M80">
        <f t="shared" si="5"/>
        <v>0.67599999999999993</v>
      </c>
      <c r="N80">
        <f t="shared" si="6"/>
        <v>0.436</v>
      </c>
      <c r="O80">
        <f t="shared" si="7"/>
        <v>7.5999999999999956E-2</v>
      </c>
      <c r="Q80" s="28"/>
    </row>
    <row r="81" spans="1:17">
      <c r="A81" s="28" t="s">
        <v>71</v>
      </c>
      <c r="B81" t="s">
        <v>72</v>
      </c>
      <c r="C81" t="s">
        <v>73</v>
      </c>
      <c r="D81">
        <v>20200318</v>
      </c>
      <c r="E81">
        <v>-0.9</v>
      </c>
      <c r="F81">
        <v>0.1</v>
      </c>
      <c r="G81">
        <v>-2.6</v>
      </c>
      <c r="K81">
        <v>-0.9</v>
      </c>
      <c r="L81">
        <f t="shared" si="4"/>
        <v>-0.91200000000000003</v>
      </c>
      <c r="M81">
        <f t="shared" si="5"/>
        <v>-0.92400000000000004</v>
      </c>
      <c r="N81">
        <f t="shared" si="6"/>
        <v>-1.1639999999999999</v>
      </c>
      <c r="O81">
        <f t="shared" si="7"/>
        <v>-1.524</v>
      </c>
      <c r="Q81" s="28"/>
    </row>
    <row r="82" spans="1:17">
      <c r="A82" s="28" t="s">
        <v>71</v>
      </c>
      <c r="B82" t="s">
        <v>72</v>
      </c>
      <c r="C82" t="s">
        <v>73</v>
      </c>
      <c r="D82">
        <v>20200319</v>
      </c>
      <c r="E82">
        <v>-3.1</v>
      </c>
      <c r="F82">
        <v>0.5</v>
      </c>
      <c r="G82">
        <v>-7.1</v>
      </c>
      <c r="K82">
        <v>-3.1</v>
      </c>
      <c r="L82">
        <f t="shared" si="4"/>
        <v>-3.1120000000000001</v>
      </c>
      <c r="M82">
        <f t="shared" si="5"/>
        <v>-3.1240000000000001</v>
      </c>
      <c r="N82">
        <f t="shared" si="6"/>
        <v>-3.3639999999999999</v>
      </c>
      <c r="O82">
        <f t="shared" si="7"/>
        <v>-3.7240000000000002</v>
      </c>
      <c r="Q82" s="28"/>
    </row>
    <row r="83" spans="1:17">
      <c r="A83" s="28" t="s">
        <v>71</v>
      </c>
      <c r="B83" t="s">
        <v>72</v>
      </c>
      <c r="C83" t="s">
        <v>73</v>
      </c>
      <c r="D83">
        <v>20200320</v>
      </c>
      <c r="E83">
        <v>3.7</v>
      </c>
      <c r="F83">
        <v>5</v>
      </c>
      <c r="G83">
        <v>1.6</v>
      </c>
      <c r="K83">
        <v>3.7</v>
      </c>
      <c r="L83">
        <f t="shared" si="4"/>
        <v>3.6880000000000002</v>
      </c>
      <c r="M83">
        <f t="shared" si="5"/>
        <v>3.6760000000000002</v>
      </c>
      <c r="N83">
        <f t="shared" si="6"/>
        <v>3.4360000000000004</v>
      </c>
      <c r="O83">
        <f t="shared" si="7"/>
        <v>3.0760000000000001</v>
      </c>
      <c r="Q83" s="28"/>
    </row>
    <row r="84" spans="1:17">
      <c r="A84" s="28" t="s">
        <v>71</v>
      </c>
      <c r="B84" t="s">
        <v>72</v>
      </c>
      <c r="C84" t="s">
        <v>73</v>
      </c>
      <c r="D84">
        <v>20200321</v>
      </c>
      <c r="E84">
        <v>-0.3</v>
      </c>
      <c r="F84">
        <v>2.2999999999999998</v>
      </c>
      <c r="G84">
        <v>-2</v>
      </c>
      <c r="K84">
        <v>-0.3</v>
      </c>
      <c r="L84">
        <f t="shared" si="4"/>
        <v>-0.312</v>
      </c>
      <c r="M84">
        <f t="shared" si="5"/>
        <v>-0.32400000000000001</v>
      </c>
      <c r="N84">
        <f t="shared" si="6"/>
        <v>-0.56399999999999995</v>
      </c>
      <c r="O84">
        <f t="shared" si="7"/>
        <v>-0.92399999999999993</v>
      </c>
      <c r="Q84" s="28"/>
    </row>
    <row r="85" spans="1:17">
      <c r="A85" s="28" t="s">
        <v>71</v>
      </c>
      <c r="B85" t="s">
        <v>72</v>
      </c>
      <c r="C85" t="s">
        <v>73</v>
      </c>
      <c r="D85">
        <v>20200322</v>
      </c>
      <c r="E85">
        <v>1.8</v>
      </c>
      <c r="F85">
        <v>5.3</v>
      </c>
      <c r="G85">
        <v>-1.9</v>
      </c>
      <c r="K85">
        <v>1.8</v>
      </c>
      <c r="L85">
        <f t="shared" si="4"/>
        <v>1.788</v>
      </c>
      <c r="M85">
        <f t="shared" si="5"/>
        <v>1.776</v>
      </c>
      <c r="N85">
        <f t="shared" si="6"/>
        <v>1.536</v>
      </c>
      <c r="O85">
        <f t="shared" si="7"/>
        <v>1.1760000000000002</v>
      </c>
      <c r="Q85" s="28"/>
    </row>
    <row r="86" spans="1:17">
      <c r="A86" s="28" t="s">
        <v>71</v>
      </c>
      <c r="B86" t="s">
        <v>72</v>
      </c>
      <c r="C86" t="s">
        <v>73</v>
      </c>
      <c r="D86">
        <v>20200323</v>
      </c>
      <c r="E86">
        <v>2.7</v>
      </c>
      <c r="F86">
        <v>4.5</v>
      </c>
      <c r="G86">
        <v>1.1000000000000001</v>
      </c>
      <c r="K86">
        <v>2.7</v>
      </c>
      <c r="L86">
        <f t="shared" si="4"/>
        <v>2.6880000000000002</v>
      </c>
      <c r="M86">
        <f t="shared" si="5"/>
        <v>2.6760000000000002</v>
      </c>
      <c r="N86">
        <f t="shared" si="6"/>
        <v>2.4360000000000004</v>
      </c>
      <c r="O86">
        <f t="shared" si="7"/>
        <v>2.0760000000000001</v>
      </c>
      <c r="Q86" s="28"/>
    </row>
    <row r="87" spans="1:17">
      <c r="A87" s="28" t="s">
        <v>71</v>
      </c>
      <c r="B87" t="s">
        <v>72</v>
      </c>
      <c r="C87" t="s">
        <v>73</v>
      </c>
      <c r="D87">
        <v>20200324</v>
      </c>
      <c r="E87">
        <v>1.7</v>
      </c>
      <c r="F87">
        <v>4.7</v>
      </c>
      <c r="G87">
        <v>-0.6</v>
      </c>
      <c r="K87">
        <v>1.7</v>
      </c>
      <c r="L87">
        <f t="shared" si="4"/>
        <v>1.6879999999999999</v>
      </c>
      <c r="M87">
        <f t="shared" si="5"/>
        <v>1.6759999999999999</v>
      </c>
      <c r="N87">
        <f t="shared" si="6"/>
        <v>1.4359999999999999</v>
      </c>
      <c r="O87">
        <f t="shared" si="7"/>
        <v>1.0760000000000001</v>
      </c>
      <c r="Q87" s="28"/>
    </row>
    <row r="88" spans="1:17">
      <c r="A88" s="28" t="s">
        <v>71</v>
      </c>
      <c r="B88" t="s">
        <v>72</v>
      </c>
      <c r="C88" t="s">
        <v>73</v>
      </c>
      <c r="D88">
        <v>20200325</v>
      </c>
      <c r="E88">
        <v>1.7</v>
      </c>
      <c r="F88">
        <v>-9999</v>
      </c>
      <c r="G88">
        <v>-0.5</v>
      </c>
      <c r="K88">
        <v>1.7</v>
      </c>
      <c r="L88">
        <f t="shared" si="4"/>
        <v>1.6879999999999999</v>
      </c>
      <c r="M88">
        <f t="shared" si="5"/>
        <v>1.6759999999999999</v>
      </c>
      <c r="N88">
        <f t="shared" si="6"/>
        <v>1.4359999999999999</v>
      </c>
      <c r="O88">
        <f t="shared" si="7"/>
        <v>1.0760000000000001</v>
      </c>
      <c r="Q88" s="28"/>
    </row>
    <row r="89" spans="1:17">
      <c r="A89" s="28" t="s">
        <v>71</v>
      </c>
      <c r="B89" t="s">
        <v>72</v>
      </c>
      <c r="C89" t="s">
        <v>73</v>
      </c>
      <c r="D89">
        <v>20200326</v>
      </c>
      <c r="E89">
        <v>0.4</v>
      </c>
      <c r="F89">
        <v>3.2</v>
      </c>
      <c r="G89">
        <v>-2.2999999999999998</v>
      </c>
      <c r="K89">
        <v>0.4</v>
      </c>
      <c r="L89">
        <f t="shared" si="4"/>
        <v>0.38800000000000001</v>
      </c>
      <c r="M89">
        <f t="shared" si="5"/>
        <v>0.376</v>
      </c>
      <c r="N89">
        <f t="shared" si="6"/>
        <v>0.13600000000000007</v>
      </c>
      <c r="O89">
        <f t="shared" si="7"/>
        <v>-0.22399999999999998</v>
      </c>
      <c r="Q89" s="28"/>
    </row>
    <row r="90" spans="1:17">
      <c r="A90" s="28" t="s">
        <v>71</v>
      </c>
      <c r="B90" t="s">
        <v>72</v>
      </c>
      <c r="C90" t="s">
        <v>73</v>
      </c>
      <c r="D90">
        <v>20200327</v>
      </c>
      <c r="E90">
        <v>-0.1</v>
      </c>
      <c r="F90">
        <v>1.9</v>
      </c>
      <c r="G90">
        <v>-2.6</v>
      </c>
      <c r="K90">
        <v>-0.1</v>
      </c>
      <c r="L90">
        <f t="shared" si="4"/>
        <v>-0.112</v>
      </c>
      <c r="M90">
        <f t="shared" si="5"/>
        <v>-0.124</v>
      </c>
      <c r="N90">
        <f t="shared" si="6"/>
        <v>-0.36399999999999999</v>
      </c>
      <c r="O90">
        <f t="shared" si="7"/>
        <v>-0.72399999999999998</v>
      </c>
      <c r="Q90" s="28"/>
    </row>
    <row r="91" spans="1:17">
      <c r="A91" s="28" t="s">
        <v>71</v>
      </c>
      <c r="B91" t="s">
        <v>72</v>
      </c>
      <c r="C91" t="s">
        <v>73</v>
      </c>
      <c r="D91">
        <v>20200328</v>
      </c>
      <c r="E91">
        <v>0.9</v>
      </c>
      <c r="F91">
        <v>4.7</v>
      </c>
      <c r="G91">
        <v>-4.0999999999999996</v>
      </c>
      <c r="K91">
        <v>0.9</v>
      </c>
      <c r="L91">
        <f t="shared" si="4"/>
        <v>0.88800000000000001</v>
      </c>
      <c r="M91">
        <f t="shared" si="5"/>
        <v>0.876</v>
      </c>
      <c r="N91">
        <f t="shared" si="6"/>
        <v>0.63600000000000012</v>
      </c>
      <c r="O91">
        <f t="shared" si="7"/>
        <v>0.27600000000000002</v>
      </c>
      <c r="Q91" s="28"/>
    </row>
    <row r="92" spans="1:17">
      <c r="A92" s="28" t="s">
        <v>71</v>
      </c>
      <c r="B92" t="s">
        <v>72</v>
      </c>
      <c r="C92" t="s">
        <v>73</v>
      </c>
      <c r="D92">
        <v>20200329</v>
      </c>
      <c r="E92">
        <v>5.2</v>
      </c>
      <c r="F92">
        <v>6.8</v>
      </c>
      <c r="G92">
        <v>4.3</v>
      </c>
      <c r="K92">
        <v>5.2</v>
      </c>
      <c r="L92">
        <f t="shared" si="4"/>
        <v>5.1880000000000006</v>
      </c>
      <c r="M92">
        <f t="shared" si="5"/>
        <v>5.1760000000000002</v>
      </c>
      <c r="N92">
        <f t="shared" si="6"/>
        <v>4.9359999999999999</v>
      </c>
      <c r="O92">
        <f t="shared" si="7"/>
        <v>4.5760000000000005</v>
      </c>
      <c r="Q92" s="28"/>
    </row>
    <row r="93" spans="1:17">
      <c r="A93" s="28" t="s">
        <v>71</v>
      </c>
      <c r="B93" t="s">
        <v>72</v>
      </c>
      <c r="C93" t="s">
        <v>73</v>
      </c>
      <c r="D93">
        <v>20200330</v>
      </c>
      <c r="E93">
        <v>5.3</v>
      </c>
      <c r="F93">
        <v>6.9</v>
      </c>
      <c r="G93">
        <v>4.5</v>
      </c>
      <c r="K93">
        <v>5.3</v>
      </c>
      <c r="L93">
        <f t="shared" si="4"/>
        <v>5.2880000000000003</v>
      </c>
      <c r="M93">
        <f t="shared" si="5"/>
        <v>5.2759999999999998</v>
      </c>
      <c r="N93">
        <f t="shared" si="6"/>
        <v>5.0359999999999996</v>
      </c>
      <c r="O93">
        <f t="shared" si="7"/>
        <v>4.6760000000000002</v>
      </c>
      <c r="Q93" s="28"/>
    </row>
    <row r="94" spans="1:17">
      <c r="A94" s="28" t="s">
        <v>71</v>
      </c>
      <c r="B94" t="s">
        <v>72</v>
      </c>
      <c r="C94" t="s">
        <v>73</v>
      </c>
      <c r="D94">
        <v>20200331</v>
      </c>
      <c r="E94">
        <v>5.2</v>
      </c>
      <c r="F94">
        <v>6.7</v>
      </c>
      <c r="G94">
        <v>1.4</v>
      </c>
      <c r="K94">
        <v>5.2</v>
      </c>
      <c r="L94">
        <f t="shared" si="4"/>
        <v>5.1880000000000006</v>
      </c>
      <c r="M94">
        <f t="shared" si="5"/>
        <v>5.1760000000000002</v>
      </c>
      <c r="N94">
        <f t="shared" si="6"/>
        <v>4.9359999999999999</v>
      </c>
      <c r="O94">
        <f t="shared" si="7"/>
        <v>4.5760000000000005</v>
      </c>
      <c r="Q94" s="28"/>
    </row>
    <row r="95" spans="1:17">
      <c r="A95" s="28" t="s">
        <v>71</v>
      </c>
      <c r="B95" t="s">
        <v>72</v>
      </c>
      <c r="C95" t="s">
        <v>73</v>
      </c>
      <c r="D95">
        <v>20200401</v>
      </c>
      <c r="E95">
        <v>-0.6</v>
      </c>
      <c r="F95">
        <v>2.6</v>
      </c>
      <c r="G95">
        <v>-4.5999999999999996</v>
      </c>
      <c r="K95">
        <v>-0.6</v>
      </c>
      <c r="L95">
        <f t="shared" si="4"/>
        <v>-0.61199999999999999</v>
      </c>
      <c r="M95">
        <f t="shared" si="5"/>
        <v>-0.624</v>
      </c>
      <c r="N95">
        <f t="shared" si="6"/>
        <v>-0.86399999999999988</v>
      </c>
      <c r="O95">
        <f t="shared" si="7"/>
        <v>-1.224</v>
      </c>
      <c r="Q95" s="28"/>
    </row>
    <row r="96" spans="1:17">
      <c r="A96" s="28" t="s">
        <v>71</v>
      </c>
      <c r="B96" t="s">
        <v>72</v>
      </c>
      <c r="C96" t="s">
        <v>73</v>
      </c>
      <c r="D96">
        <v>20200402</v>
      </c>
      <c r="E96">
        <v>-1.2</v>
      </c>
      <c r="F96">
        <v>2.4</v>
      </c>
      <c r="G96">
        <v>-4.7</v>
      </c>
      <c r="K96">
        <v>-1.2</v>
      </c>
      <c r="L96">
        <f t="shared" si="4"/>
        <v>-1.212</v>
      </c>
      <c r="M96">
        <f t="shared" si="5"/>
        <v>-1.224</v>
      </c>
      <c r="N96">
        <f t="shared" si="6"/>
        <v>-1.464</v>
      </c>
      <c r="O96">
        <f t="shared" si="7"/>
        <v>-1.8239999999999998</v>
      </c>
      <c r="Q96" s="28"/>
    </row>
    <row r="97" spans="1:17">
      <c r="A97" s="28" t="s">
        <v>71</v>
      </c>
      <c r="B97" t="s">
        <v>72</v>
      </c>
      <c r="C97" t="s">
        <v>73</v>
      </c>
      <c r="D97">
        <v>20200403</v>
      </c>
      <c r="E97">
        <v>-3.5</v>
      </c>
      <c r="F97">
        <v>-0.1</v>
      </c>
      <c r="G97">
        <v>-7.1</v>
      </c>
      <c r="K97">
        <v>-3.5</v>
      </c>
      <c r="L97">
        <f t="shared" si="4"/>
        <v>-3.512</v>
      </c>
      <c r="M97">
        <f t="shared" si="5"/>
        <v>-3.524</v>
      </c>
      <c r="N97">
        <f t="shared" si="6"/>
        <v>-3.7639999999999998</v>
      </c>
      <c r="O97">
        <f t="shared" si="7"/>
        <v>-4.1239999999999997</v>
      </c>
      <c r="Q97" s="28"/>
    </row>
    <row r="98" spans="1:17">
      <c r="A98" s="28" t="s">
        <v>71</v>
      </c>
      <c r="B98" t="s">
        <v>72</v>
      </c>
      <c r="C98" t="s">
        <v>73</v>
      </c>
      <c r="D98">
        <v>20200404</v>
      </c>
      <c r="E98">
        <v>-3.3</v>
      </c>
      <c r="F98">
        <v>-1</v>
      </c>
      <c r="G98">
        <v>-4.4000000000000004</v>
      </c>
      <c r="K98">
        <v>-3.3</v>
      </c>
      <c r="L98">
        <f t="shared" si="4"/>
        <v>-3.3119999999999998</v>
      </c>
      <c r="M98">
        <f t="shared" si="5"/>
        <v>-3.3239999999999998</v>
      </c>
      <c r="N98">
        <f t="shared" si="6"/>
        <v>-3.5639999999999996</v>
      </c>
      <c r="O98">
        <f t="shared" si="7"/>
        <v>-3.9239999999999999</v>
      </c>
      <c r="Q98" s="28"/>
    </row>
    <row r="99" spans="1:17">
      <c r="A99" s="28" t="s">
        <v>71</v>
      </c>
      <c r="B99" t="s">
        <v>72</v>
      </c>
      <c r="C99" t="s">
        <v>73</v>
      </c>
      <c r="D99">
        <v>20200405</v>
      </c>
      <c r="E99">
        <v>-0.8</v>
      </c>
      <c r="F99">
        <v>5.6</v>
      </c>
      <c r="G99">
        <v>-4.4000000000000004</v>
      </c>
      <c r="K99">
        <v>-0.8</v>
      </c>
      <c r="L99">
        <f t="shared" si="4"/>
        <v>-0.81200000000000006</v>
      </c>
      <c r="M99">
        <f t="shared" si="5"/>
        <v>-0.82400000000000007</v>
      </c>
      <c r="N99">
        <f t="shared" si="6"/>
        <v>-1.0640000000000001</v>
      </c>
      <c r="O99">
        <f t="shared" si="7"/>
        <v>-1.4239999999999999</v>
      </c>
      <c r="Q99" s="28"/>
    </row>
    <row r="100" spans="1:17">
      <c r="A100" s="28" t="s">
        <v>71</v>
      </c>
      <c r="B100" t="s">
        <v>72</v>
      </c>
      <c r="C100" t="s">
        <v>73</v>
      </c>
      <c r="D100">
        <v>20200406</v>
      </c>
      <c r="E100">
        <v>3.3</v>
      </c>
      <c r="F100">
        <v>6.7</v>
      </c>
      <c r="G100">
        <v>-0.9</v>
      </c>
      <c r="K100">
        <v>3.3</v>
      </c>
      <c r="L100">
        <f t="shared" si="4"/>
        <v>3.2879999999999998</v>
      </c>
      <c r="M100">
        <f t="shared" si="5"/>
        <v>3.2759999999999998</v>
      </c>
      <c r="N100">
        <f t="shared" si="6"/>
        <v>3.036</v>
      </c>
      <c r="O100">
        <f t="shared" si="7"/>
        <v>2.6759999999999997</v>
      </c>
      <c r="Q100" s="28"/>
    </row>
    <row r="101" spans="1:17">
      <c r="A101" s="28" t="s">
        <v>71</v>
      </c>
      <c r="B101" t="s">
        <v>72</v>
      </c>
      <c r="C101" t="s">
        <v>73</v>
      </c>
      <c r="D101">
        <v>20200407</v>
      </c>
      <c r="E101">
        <v>1.1000000000000001</v>
      </c>
      <c r="F101">
        <v>5</v>
      </c>
      <c r="G101">
        <v>-1.6</v>
      </c>
      <c r="K101">
        <v>1.1000000000000001</v>
      </c>
      <c r="L101">
        <f t="shared" si="4"/>
        <v>1.0880000000000001</v>
      </c>
      <c r="M101">
        <f t="shared" si="5"/>
        <v>1.0760000000000001</v>
      </c>
      <c r="N101">
        <f t="shared" si="6"/>
        <v>0.83600000000000008</v>
      </c>
      <c r="O101">
        <f t="shared" si="7"/>
        <v>0.47600000000000009</v>
      </c>
      <c r="Q101" s="28"/>
    </row>
    <row r="102" spans="1:17">
      <c r="A102" s="28" t="s">
        <v>71</v>
      </c>
      <c r="B102" t="s">
        <v>72</v>
      </c>
      <c r="C102" t="s">
        <v>73</v>
      </c>
      <c r="D102">
        <v>20200408</v>
      </c>
      <c r="E102">
        <v>0.3</v>
      </c>
      <c r="F102">
        <v>4.3</v>
      </c>
      <c r="G102">
        <v>-3.4</v>
      </c>
      <c r="K102">
        <v>0.3</v>
      </c>
      <c r="L102">
        <f t="shared" si="4"/>
        <v>0.28799999999999998</v>
      </c>
      <c r="M102">
        <f t="shared" si="5"/>
        <v>0.27599999999999997</v>
      </c>
      <c r="N102">
        <f t="shared" si="6"/>
        <v>3.6000000000000032E-2</v>
      </c>
      <c r="O102">
        <f t="shared" si="7"/>
        <v>-0.32400000000000001</v>
      </c>
      <c r="Q102" s="28"/>
    </row>
    <row r="103" spans="1:17">
      <c r="A103" s="28" t="s">
        <v>71</v>
      </c>
      <c r="B103" t="s">
        <v>72</v>
      </c>
      <c r="C103" t="s">
        <v>73</v>
      </c>
      <c r="D103">
        <v>20200409</v>
      </c>
      <c r="E103">
        <v>1.6</v>
      </c>
      <c r="F103">
        <v>5.4</v>
      </c>
      <c r="G103">
        <v>-2</v>
      </c>
      <c r="K103">
        <v>1.6</v>
      </c>
      <c r="L103">
        <f t="shared" si="4"/>
        <v>1.5880000000000001</v>
      </c>
      <c r="M103">
        <f t="shared" si="5"/>
        <v>1.5760000000000001</v>
      </c>
      <c r="N103">
        <f t="shared" si="6"/>
        <v>1.3360000000000001</v>
      </c>
      <c r="O103">
        <f t="shared" si="7"/>
        <v>0.97600000000000009</v>
      </c>
      <c r="Q103" s="28"/>
    </row>
    <row r="104" spans="1:17">
      <c r="A104" s="28" t="s">
        <v>71</v>
      </c>
      <c r="B104" t="s">
        <v>72</v>
      </c>
      <c r="C104" t="s">
        <v>73</v>
      </c>
      <c r="D104">
        <v>20200410</v>
      </c>
      <c r="E104">
        <v>2.6</v>
      </c>
      <c r="F104">
        <v>5.5</v>
      </c>
      <c r="G104">
        <v>0.6</v>
      </c>
      <c r="K104">
        <v>2.6</v>
      </c>
      <c r="L104">
        <f t="shared" si="4"/>
        <v>2.5880000000000001</v>
      </c>
      <c r="M104">
        <f t="shared" si="5"/>
        <v>2.5760000000000001</v>
      </c>
      <c r="N104">
        <f t="shared" si="6"/>
        <v>2.3360000000000003</v>
      </c>
      <c r="O104">
        <f t="shared" si="7"/>
        <v>1.976</v>
      </c>
      <c r="Q104" s="28"/>
    </row>
    <row r="105" spans="1:17">
      <c r="A105" s="28" t="s">
        <v>71</v>
      </c>
      <c r="B105" t="s">
        <v>72</v>
      </c>
      <c r="C105" t="s">
        <v>73</v>
      </c>
      <c r="D105">
        <v>20200411</v>
      </c>
      <c r="E105">
        <v>6.4</v>
      </c>
      <c r="F105">
        <v>9.1999999999999993</v>
      </c>
      <c r="G105">
        <v>2.9</v>
      </c>
      <c r="K105">
        <v>6.4</v>
      </c>
      <c r="L105">
        <f t="shared" si="4"/>
        <v>6.3880000000000008</v>
      </c>
      <c r="M105">
        <f t="shared" si="5"/>
        <v>6.3760000000000003</v>
      </c>
      <c r="N105">
        <f t="shared" si="6"/>
        <v>6.1360000000000001</v>
      </c>
      <c r="O105">
        <f t="shared" si="7"/>
        <v>5.7760000000000007</v>
      </c>
      <c r="Q105" s="28"/>
    </row>
    <row r="106" spans="1:17">
      <c r="A106" s="28" t="s">
        <v>71</v>
      </c>
      <c r="B106" t="s">
        <v>72</v>
      </c>
      <c r="C106" t="s">
        <v>73</v>
      </c>
      <c r="D106">
        <v>20200412</v>
      </c>
      <c r="E106">
        <v>4</v>
      </c>
      <c r="F106">
        <v>-9999</v>
      </c>
      <c r="G106">
        <v>0.4</v>
      </c>
      <c r="K106">
        <v>4</v>
      </c>
      <c r="L106">
        <f t="shared" si="4"/>
        <v>3.988</v>
      </c>
      <c r="M106">
        <f t="shared" si="5"/>
        <v>3.976</v>
      </c>
      <c r="N106">
        <f t="shared" si="6"/>
        <v>3.7360000000000002</v>
      </c>
      <c r="O106">
        <f t="shared" si="7"/>
        <v>3.3759999999999999</v>
      </c>
      <c r="Q106" s="28"/>
    </row>
    <row r="107" spans="1:17">
      <c r="A107" s="28" t="s">
        <v>71</v>
      </c>
      <c r="B107" t="s">
        <v>72</v>
      </c>
      <c r="C107" t="s">
        <v>73</v>
      </c>
      <c r="D107">
        <v>20200413</v>
      </c>
      <c r="E107">
        <v>6</v>
      </c>
      <c r="F107">
        <v>7.6</v>
      </c>
      <c r="G107">
        <v>3.2</v>
      </c>
      <c r="K107">
        <v>6</v>
      </c>
      <c r="L107">
        <f t="shared" si="4"/>
        <v>5.9880000000000004</v>
      </c>
      <c r="M107">
        <f t="shared" si="5"/>
        <v>5.976</v>
      </c>
      <c r="N107">
        <f t="shared" si="6"/>
        <v>5.7359999999999998</v>
      </c>
      <c r="O107">
        <f t="shared" si="7"/>
        <v>5.3760000000000003</v>
      </c>
      <c r="Q107" s="28"/>
    </row>
    <row r="108" spans="1:17">
      <c r="A108" s="28" t="s">
        <v>71</v>
      </c>
      <c r="B108" t="s">
        <v>72</v>
      </c>
      <c r="C108" t="s">
        <v>73</v>
      </c>
      <c r="D108">
        <v>20200414</v>
      </c>
      <c r="E108">
        <v>4.2</v>
      </c>
      <c r="F108">
        <v>5.8</v>
      </c>
      <c r="G108">
        <v>2.7</v>
      </c>
      <c r="K108">
        <v>4.2</v>
      </c>
      <c r="L108">
        <f t="shared" si="4"/>
        <v>4.1880000000000006</v>
      </c>
      <c r="M108">
        <f t="shared" si="5"/>
        <v>4.1760000000000002</v>
      </c>
      <c r="N108">
        <f t="shared" si="6"/>
        <v>3.9360000000000004</v>
      </c>
      <c r="O108">
        <f t="shared" si="7"/>
        <v>3.5760000000000001</v>
      </c>
      <c r="Q108" s="28"/>
    </row>
    <row r="109" spans="1:17">
      <c r="A109" s="28" t="s">
        <v>71</v>
      </c>
      <c r="B109" t="s">
        <v>72</v>
      </c>
      <c r="C109" t="s">
        <v>73</v>
      </c>
      <c r="D109">
        <v>20200415</v>
      </c>
      <c r="E109">
        <v>3.2</v>
      </c>
      <c r="F109">
        <v>5</v>
      </c>
      <c r="G109">
        <v>1.4</v>
      </c>
      <c r="K109">
        <v>3.2</v>
      </c>
      <c r="L109">
        <f t="shared" si="4"/>
        <v>3.1880000000000002</v>
      </c>
      <c r="M109">
        <f t="shared" si="5"/>
        <v>3.1760000000000002</v>
      </c>
      <c r="N109">
        <f t="shared" si="6"/>
        <v>2.9360000000000004</v>
      </c>
      <c r="O109">
        <f t="shared" si="7"/>
        <v>2.5760000000000001</v>
      </c>
      <c r="Q109" s="28"/>
    </row>
    <row r="110" spans="1:17">
      <c r="A110" s="28" t="s">
        <v>71</v>
      </c>
      <c r="B110" t="s">
        <v>72</v>
      </c>
      <c r="C110" t="s">
        <v>73</v>
      </c>
      <c r="D110">
        <v>20200416</v>
      </c>
      <c r="E110">
        <v>4.3</v>
      </c>
      <c r="F110">
        <v>7</v>
      </c>
      <c r="G110">
        <v>1.7</v>
      </c>
      <c r="K110">
        <v>4.3</v>
      </c>
      <c r="L110">
        <f t="shared" si="4"/>
        <v>4.2880000000000003</v>
      </c>
      <c r="M110">
        <f t="shared" si="5"/>
        <v>4.2759999999999998</v>
      </c>
      <c r="N110">
        <f t="shared" si="6"/>
        <v>4.0359999999999996</v>
      </c>
      <c r="O110">
        <f t="shared" si="7"/>
        <v>3.6759999999999997</v>
      </c>
      <c r="Q110" s="28"/>
    </row>
    <row r="111" spans="1:17">
      <c r="A111" s="28" t="s">
        <v>71</v>
      </c>
      <c r="B111" t="s">
        <v>72</v>
      </c>
      <c r="C111" t="s">
        <v>73</v>
      </c>
      <c r="D111">
        <v>20200417</v>
      </c>
      <c r="E111">
        <v>7.4</v>
      </c>
      <c r="F111">
        <v>9.6</v>
      </c>
      <c r="G111">
        <v>6</v>
      </c>
      <c r="K111">
        <v>7.4</v>
      </c>
      <c r="L111">
        <f t="shared" si="4"/>
        <v>7.3880000000000008</v>
      </c>
      <c r="M111">
        <f t="shared" si="5"/>
        <v>7.3760000000000003</v>
      </c>
      <c r="N111">
        <f t="shared" si="6"/>
        <v>7.1360000000000001</v>
      </c>
      <c r="O111">
        <f t="shared" si="7"/>
        <v>6.7760000000000007</v>
      </c>
      <c r="Q111" s="28"/>
    </row>
    <row r="112" spans="1:17">
      <c r="A112" s="28" t="s">
        <v>71</v>
      </c>
      <c r="B112" t="s">
        <v>72</v>
      </c>
      <c r="C112" t="s">
        <v>73</v>
      </c>
      <c r="D112">
        <v>20200418</v>
      </c>
      <c r="E112">
        <v>5.3</v>
      </c>
      <c r="F112">
        <v>7.9</v>
      </c>
      <c r="G112">
        <v>1.4</v>
      </c>
      <c r="K112">
        <v>5.3</v>
      </c>
      <c r="L112">
        <f t="shared" si="4"/>
        <v>5.2880000000000003</v>
      </c>
      <c r="M112">
        <f t="shared" si="5"/>
        <v>5.2759999999999998</v>
      </c>
      <c r="N112">
        <f t="shared" si="6"/>
        <v>5.0359999999999996</v>
      </c>
      <c r="O112">
        <f t="shared" si="7"/>
        <v>4.6760000000000002</v>
      </c>
      <c r="Q112" s="28"/>
    </row>
    <row r="113" spans="1:17">
      <c r="A113" s="28" t="s">
        <v>71</v>
      </c>
      <c r="B113" t="s">
        <v>72</v>
      </c>
      <c r="C113" t="s">
        <v>73</v>
      </c>
      <c r="D113">
        <v>20200419</v>
      </c>
      <c r="E113">
        <v>6.6</v>
      </c>
      <c r="F113">
        <v>8.6999999999999993</v>
      </c>
      <c r="G113">
        <v>1.6</v>
      </c>
      <c r="K113">
        <v>6.6</v>
      </c>
      <c r="L113">
        <f t="shared" si="4"/>
        <v>6.5880000000000001</v>
      </c>
      <c r="M113">
        <f t="shared" si="5"/>
        <v>6.5759999999999996</v>
      </c>
      <c r="N113">
        <f t="shared" si="6"/>
        <v>6.3359999999999994</v>
      </c>
      <c r="O113">
        <f t="shared" si="7"/>
        <v>5.976</v>
      </c>
      <c r="Q113" s="28"/>
    </row>
    <row r="114" spans="1:17">
      <c r="A114" s="28" t="s">
        <v>71</v>
      </c>
      <c r="B114" t="s">
        <v>72</v>
      </c>
      <c r="C114" t="s">
        <v>73</v>
      </c>
      <c r="D114">
        <v>20200420</v>
      </c>
      <c r="E114">
        <v>8.6</v>
      </c>
      <c r="F114">
        <v>10.4</v>
      </c>
      <c r="G114">
        <v>7.8</v>
      </c>
      <c r="K114">
        <v>8.6</v>
      </c>
      <c r="L114">
        <f t="shared" si="4"/>
        <v>8.5879999999999992</v>
      </c>
      <c r="M114">
        <f t="shared" si="5"/>
        <v>8.5760000000000005</v>
      </c>
      <c r="N114">
        <f t="shared" si="6"/>
        <v>8.3360000000000003</v>
      </c>
      <c r="O114">
        <f t="shared" si="7"/>
        <v>7.976</v>
      </c>
      <c r="Q114" s="28"/>
    </row>
    <row r="115" spans="1:17">
      <c r="A115" s="28" t="s">
        <v>71</v>
      </c>
      <c r="B115" t="s">
        <v>72</v>
      </c>
      <c r="C115" t="s">
        <v>73</v>
      </c>
      <c r="D115">
        <v>20200421</v>
      </c>
      <c r="E115">
        <v>7.7</v>
      </c>
      <c r="F115">
        <v>-9999</v>
      </c>
      <c r="G115">
        <v>4.7</v>
      </c>
      <c r="K115">
        <v>7.7</v>
      </c>
      <c r="L115">
        <f t="shared" si="4"/>
        <v>7.6880000000000006</v>
      </c>
      <c r="M115">
        <f t="shared" si="5"/>
        <v>7.6760000000000002</v>
      </c>
      <c r="N115">
        <f t="shared" si="6"/>
        <v>7.4359999999999999</v>
      </c>
      <c r="O115">
        <f t="shared" si="7"/>
        <v>7.0760000000000005</v>
      </c>
      <c r="Q115" s="28"/>
    </row>
    <row r="116" spans="1:17">
      <c r="A116" s="28" t="s">
        <v>71</v>
      </c>
      <c r="B116" t="s">
        <v>72</v>
      </c>
      <c r="C116" t="s">
        <v>73</v>
      </c>
      <c r="D116">
        <v>20200422</v>
      </c>
      <c r="E116">
        <v>5.8</v>
      </c>
      <c r="F116">
        <v>8.6999999999999993</v>
      </c>
      <c r="G116">
        <v>3.1</v>
      </c>
      <c r="K116">
        <v>5.8</v>
      </c>
      <c r="L116">
        <f t="shared" si="4"/>
        <v>5.7880000000000003</v>
      </c>
      <c r="M116">
        <f t="shared" si="5"/>
        <v>5.7759999999999998</v>
      </c>
      <c r="N116">
        <f t="shared" si="6"/>
        <v>5.5359999999999996</v>
      </c>
      <c r="O116">
        <f t="shared" si="7"/>
        <v>5.1760000000000002</v>
      </c>
      <c r="Q116" s="28"/>
    </row>
    <row r="117" spans="1:17">
      <c r="A117" s="28" t="s">
        <v>71</v>
      </c>
      <c r="B117" t="s">
        <v>72</v>
      </c>
      <c r="C117" t="s">
        <v>73</v>
      </c>
      <c r="D117">
        <v>20200423</v>
      </c>
      <c r="E117">
        <v>6.1</v>
      </c>
      <c r="F117">
        <v>8.4</v>
      </c>
      <c r="G117">
        <v>3.9</v>
      </c>
      <c r="K117">
        <v>6.1</v>
      </c>
      <c r="L117">
        <f t="shared" si="4"/>
        <v>6.0880000000000001</v>
      </c>
      <c r="M117">
        <f t="shared" si="5"/>
        <v>6.0759999999999996</v>
      </c>
      <c r="N117">
        <f t="shared" si="6"/>
        <v>5.8359999999999994</v>
      </c>
      <c r="O117">
        <f t="shared" si="7"/>
        <v>5.476</v>
      </c>
      <c r="Q117" s="28"/>
    </row>
    <row r="118" spans="1:17">
      <c r="A118" s="28" t="s">
        <v>71</v>
      </c>
      <c r="B118" t="s">
        <v>72</v>
      </c>
      <c r="C118" t="s">
        <v>73</v>
      </c>
      <c r="D118">
        <v>20200424</v>
      </c>
      <c r="E118">
        <v>6.5</v>
      </c>
      <c r="F118">
        <v>8.6</v>
      </c>
      <c r="G118">
        <v>5</v>
      </c>
      <c r="K118">
        <v>6.5</v>
      </c>
      <c r="L118">
        <f t="shared" si="4"/>
        <v>6.4880000000000004</v>
      </c>
      <c r="M118">
        <f t="shared" si="5"/>
        <v>6.476</v>
      </c>
      <c r="N118">
        <f t="shared" si="6"/>
        <v>6.2359999999999998</v>
      </c>
      <c r="O118">
        <f t="shared" si="7"/>
        <v>5.8760000000000003</v>
      </c>
      <c r="Q118" s="28"/>
    </row>
    <row r="119" spans="1:17">
      <c r="A119" s="28" t="s">
        <v>71</v>
      </c>
      <c r="B119" t="s">
        <v>72</v>
      </c>
      <c r="C119" t="s">
        <v>73</v>
      </c>
      <c r="D119">
        <v>20200425</v>
      </c>
      <c r="E119">
        <v>7.3</v>
      </c>
      <c r="F119">
        <v>13.1</v>
      </c>
      <c r="G119">
        <v>2.8</v>
      </c>
      <c r="K119">
        <v>7.3</v>
      </c>
      <c r="L119">
        <f t="shared" si="4"/>
        <v>7.2880000000000003</v>
      </c>
      <c r="M119">
        <f t="shared" si="5"/>
        <v>7.2759999999999998</v>
      </c>
      <c r="N119">
        <f t="shared" si="6"/>
        <v>7.0359999999999996</v>
      </c>
      <c r="O119">
        <f t="shared" si="7"/>
        <v>6.6760000000000002</v>
      </c>
      <c r="Q119" s="28"/>
    </row>
    <row r="120" spans="1:17">
      <c r="A120" s="28" t="s">
        <v>71</v>
      </c>
      <c r="B120" t="s">
        <v>72</v>
      </c>
      <c r="C120" t="s">
        <v>73</v>
      </c>
      <c r="D120">
        <v>20200426</v>
      </c>
      <c r="E120">
        <v>6.9</v>
      </c>
      <c r="F120">
        <v>10.3</v>
      </c>
      <c r="G120">
        <v>3.6</v>
      </c>
      <c r="K120">
        <v>6.9</v>
      </c>
      <c r="L120">
        <f t="shared" si="4"/>
        <v>6.8880000000000008</v>
      </c>
      <c r="M120">
        <f t="shared" si="5"/>
        <v>6.8760000000000003</v>
      </c>
      <c r="N120">
        <f t="shared" si="6"/>
        <v>6.6360000000000001</v>
      </c>
      <c r="O120">
        <f t="shared" si="7"/>
        <v>6.2760000000000007</v>
      </c>
      <c r="Q120" s="28"/>
    </row>
    <row r="121" spans="1:17">
      <c r="A121" s="28" t="s">
        <v>71</v>
      </c>
      <c r="B121" t="s">
        <v>72</v>
      </c>
      <c r="C121" t="s">
        <v>73</v>
      </c>
      <c r="D121">
        <v>20200427</v>
      </c>
      <c r="E121">
        <v>7.1</v>
      </c>
      <c r="F121">
        <v>11.2</v>
      </c>
      <c r="G121">
        <v>4.5999999999999996</v>
      </c>
      <c r="K121">
        <v>7.1</v>
      </c>
      <c r="L121">
        <f t="shared" si="4"/>
        <v>7.0880000000000001</v>
      </c>
      <c r="M121">
        <f t="shared" si="5"/>
        <v>7.0759999999999996</v>
      </c>
      <c r="N121">
        <f t="shared" si="6"/>
        <v>6.8359999999999994</v>
      </c>
      <c r="O121">
        <f t="shared" si="7"/>
        <v>6.476</v>
      </c>
      <c r="Q121" s="28"/>
    </row>
    <row r="122" spans="1:17">
      <c r="A122" s="28" t="s">
        <v>71</v>
      </c>
      <c r="B122" t="s">
        <v>72</v>
      </c>
      <c r="C122" t="s">
        <v>73</v>
      </c>
      <c r="D122">
        <v>20200428</v>
      </c>
      <c r="E122">
        <v>6.4</v>
      </c>
      <c r="F122">
        <v>9.1999999999999993</v>
      </c>
      <c r="G122">
        <v>4.7</v>
      </c>
      <c r="K122">
        <v>6.4</v>
      </c>
      <c r="L122">
        <f t="shared" si="4"/>
        <v>6.3880000000000008</v>
      </c>
      <c r="M122">
        <f t="shared" si="5"/>
        <v>6.3760000000000003</v>
      </c>
      <c r="N122">
        <f t="shared" si="6"/>
        <v>6.1360000000000001</v>
      </c>
      <c r="O122">
        <f t="shared" si="7"/>
        <v>5.7760000000000007</v>
      </c>
      <c r="Q122" s="28"/>
    </row>
    <row r="123" spans="1:17">
      <c r="A123" s="28" t="s">
        <v>71</v>
      </c>
      <c r="B123" t="s">
        <v>72</v>
      </c>
      <c r="C123" t="s">
        <v>73</v>
      </c>
      <c r="D123">
        <v>20200429</v>
      </c>
      <c r="E123">
        <v>6</v>
      </c>
      <c r="F123">
        <v>10</v>
      </c>
      <c r="G123">
        <v>1.9</v>
      </c>
      <c r="K123">
        <v>6</v>
      </c>
      <c r="L123">
        <f t="shared" si="4"/>
        <v>5.9880000000000004</v>
      </c>
      <c r="M123">
        <f t="shared" si="5"/>
        <v>5.976</v>
      </c>
      <c r="N123">
        <f t="shared" si="6"/>
        <v>5.7359999999999998</v>
      </c>
      <c r="O123">
        <f t="shared" si="7"/>
        <v>5.3760000000000003</v>
      </c>
      <c r="Q123" s="28"/>
    </row>
    <row r="124" spans="1:17">
      <c r="A124" s="28" t="s">
        <v>71</v>
      </c>
      <c r="B124" t="s">
        <v>72</v>
      </c>
      <c r="C124" t="s">
        <v>73</v>
      </c>
      <c r="D124">
        <v>20200430</v>
      </c>
      <c r="E124">
        <v>6.2</v>
      </c>
      <c r="F124">
        <v>10.7</v>
      </c>
      <c r="G124">
        <v>1.3</v>
      </c>
      <c r="K124">
        <v>6.2</v>
      </c>
      <c r="L124">
        <f t="shared" si="4"/>
        <v>6.1880000000000006</v>
      </c>
      <c r="M124">
        <f t="shared" si="5"/>
        <v>6.1760000000000002</v>
      </c>
      <c r="N124">
        <f t="shared" si="6"/>
        <v>5.9359999999999999</v>
      </c>
      <c r="O124">
        <f t="shared" si="7"/>
        <v>5.5760000000000005</v>
      </c>
      <c r="Q124" s="28"/>
    </row>
    <row r="125" spans="1:17">
      <c r="A125" s="28" t="s">
        <v>71</v>
      </c>
      <c r="B125" t="s">
        <v>72</v>
      </c>
      <c r="C125" t="s">
        <v>73</v>
      </c>
      <c r="D125">
        <v>20200501</v>
      </c>
      <c r="E125">
        <v>5.3</v>
      </c>
      <c r="F125">
        <v>7.7</v>
      </c>
      <c r="G125">
        <v>-9999</v>
      </c>
      <c r="K125">
        <v>5.3</v>
      </c>
      <c r="L125">
        <f t="shared" si="4"/>
        <v>5.2880000000000003</v>
      </c>
      <c r="M125">
        <f t="shared" si="5"/>
        <v>5.2759999999999998</v>
      </c>
      <c r="N125">
        <f t="shared" si="6"/>
        <v>5.0359999999999996</v>
      </c>
      <c r="O125">
        <f t="shared" si="7"/>
        <v>4.6760000000000002</v>
      </c>
      <c r="Q125" s="28"/>
    </row>
    <row r="126" spans="1:17">
      <c r="A126" s="28" t="s">
        <v>71</v>
      </c>
      <c r="B126" t="s">
        <v>72</v>
      </c>
      <c r="C126" t="s">
        <v>73</v>
      </c>
      <c r="D126">
        <v>20200502</v>
      </c>
      <c r="E126">
        <v>2.9</v>
      </c>
      <c r="F126">
        <v>5.7</v>
      </c>
      <c r="G126">
        <v>-9999</v>
      </c>
      <c r="K126">
        <v>2.9</v>
      </c>
      <c r="L126">
        <f t="shared" si="4"/>
        <v>2.8879999999999999</v>
      </c>
      <c r="M126">
        <f t="shared" si="5"/>
        <v>2.8759999999999999</v>
      </c>
      <c r="N126">
        <f t="shared" si="6"/>
        <v>2.6360000000000001</v>
      </c>
      <c r="O126">
        <f t="shared" si="7"/>
        <v>2.2759999999999998</v>
      </c>
      <c r="Q126" s="28"/>
    </row>
    <row r="127" spans="1:17">
      <c r="A127" s="28" t="s">
        <v>71</v>
      </c>
      <c r="B127" t="s">
        <v>72</v>
      </c>
      <c r="C127" t="s">
        <v>73</v>
      </c>
      <c r="D127">
        <v>20200503</v>
      </c>
      <c r="E127">
        <v>3.2</v>
      </c>
      <c r="F127">
        <v>7.4</v>
      </c>
      <c r="G127">
        <v>-2.5</v>
      </c>
      <c r="K127">
        <v>3.2</v>
      </c>
      <c r="L127">
        <f t="shared" si="4"/>
        <v>3.1880000000000002</v>
      </c>
      <c r="M127">
        <f t="shared" si="5"/>
        <v>3.1760000000000002</v>
      </c>
      <c r="N127">
        <f t="shared" si="6"/>
        <v>2.9360000000000004</v>
      </c>
      <c r="O127">
        <f t="shared" si="7"/>
        <v>2.5760000000000001</v>
      </c>
      <c r="Q127" s="28"/>
    </row>
    <row r="128" spans="1:17">
      <c r="A128" s="28" t="s">
        <v>71</v>
      </c>
      <c r="B128" t="s">
        <v>72</v>
      </c>
      <c r="C128" t="s">
        <v>73</v>
      </c>
      <c r="D128">
        <v>20200504</v>
      </c>
      <c r="E128">
        <v>7.9</v>
      </c>
      <c r="F128">
        <v>11.9</v>
      </c>
      <c r="G128">
        <v>4.0999999999999996</v>
      </c>
      <c r="K128">
        <v>7.9</v>
      </c>
      <c r="L128">
        <f t="shared" si="4"/>
        <v>7.8880000000000008</v>
      </c>
      <c r="M128">
        <f t="shared" si="5"/>
        <v>7.8760000000000003</v>
      </c>
      <c r="N128">
        <f t="shared" si="6"/>
        <v>7.6360000000000001</v>
      </c>
      <c r="O128">
        <f t="shared" si="7"/>
        <v>7.2760000000000007</v>
      </c>
      <c r="Q128" s="28"/>
    </row>
    <row r="129" spans="1:17">
      <c r="A129" s="28" t="s">
        <v>71</v>
      </c>
      <c r="B129" t="s">
        <v>72</v>
      </c>
      <c r="C129" t="s">
        <v>73</v>
      </c>
      <c r="D129">
        <v>20200505</v>
      </c>
      <c r="E129">
        <v>7.2</v>
      </c>
      <c r="F129">
        <v>9.6999999999999993</v>
      </c>
      <c r="G129">
        <v>5.7</v>
      </c>
      <c r="K129">
        <v>7.2</v>
      </c>
      <c r="L129">
        <f t="shared" si="4"/>
        <v>7.1880000000000006</v>
      </c>
      <c r="M129">
        <f t="shared" si="5"/>
        <v>7.1760000000000002</v>
      </c>
      <c r="N129">
        <f t="shared" si="6"/>
        <v>6.9359999999999999</v>
      </c>
      <c r="O129">
        <f t="shared" si="7"/>
        <v>6.5760000000000005</v>
      </c>
      <c r="Q129" s="28"/>
    </row>
    <row r="130" spans="1:17">
      <c r="A130" s="28" t="s">
        <v>71</v>
      </c>
      <c r="B130" t="s">
        <v>72</v>
      </c>
      <c r="C130" t="s">
        <v>73</v>
      </c>
      <c r="D130">
        <v>20200506</v>
      </c>
      <c r="E130">
        <v>6.4</v>
      </c>
      <c r="F130">
        <v>8</v>
      </c>
      <c r="G130">
        <v>5.5</v>
      </c>
      <c r="K130">
        <v>6.4</v>
      </c>
      <c r="L130">
        <f t="shared" si="4"/>
        <v>6.3880000000000008</v>
      </c>
      <c r="M130">
        <f t="shared" si="5"/>
        <v>6.3760000000000003</v>
      </c>
      <c r="N130">
        <f t="shared" si="6"/>
        <v>6.1360000000000001</v>
      </c>
      <c r="O130">
        <f t="shared" si="7"/>
        <v>5.7760000000000007</v>
      </c>
      <c r="Q130" s="28"/>
    </row>
    <row r="131" spans="1:17">
      <c r="A131" s="28" t="s">
        <v>71</v>
      </c>
      <c r="B131" t="s">
        <v>72</v>
      </c>
      <c r="C131" t="s">
        <v>73</v>
      </c>
      <c r="D131">
        <v>20200507</v>
      </c>
      <c r="E131">
        <v>6.3</v>
      </c>
      <c r="F131">
        <v>8.1</v>
      </c>
      <c r="G131">
        <v>-9999</v>
      </c>
      <c r="K131">
        <v>6.3</v>
      </c>
      <c r="L131">
        <f t="shared" si="4"/>
        <v>6.2880000000000003</v>
      </c>
      <c r="M131">
        <f t="shared" si="5"/>
        <v>6.2759999999999998</v>
      </c>
      <c r="N131">
        <f t="shared" si="6"/>
        <v>6.0359999999999996</v>
      </c>
      <c r="O131">
        <f t="shared" si="7"/>
        <v>5.6760000000000002</v>
      </c>
      <c r="Q131" s="28"/>
    </row>
    <row r="132" spans="1:17">
      <c r="A132" s="28" t="s">
        <v>71</v>
      </c>
      <c r="B132" t="s">
        <v>72</v>
      </c>
      <c r="C132" t="s">
        <v>73</v>
      </c>
      <c r="D132">
        <v>20200508</v>
      </c>
      <c r="E132">
        <v>5.2</v>
      </c>
      <c r="F132">
        <v>8.4</v>
      </c>
      <c r="G132">
        <v>0.8</v>
      </c>
      <c r="K132">
        <v>5.2</v>
      </c>
      <c r="L132">
        <f t="shared" si="4"/>
        <v>5.1880000000000006</v>
      </c>
      <c r="M132">
        <f t="shared" si="5"/>
        <v>5.1760000000000002</v>
      </c>
      <c r="N132">
        <f t="shared" si="6"/>
        <v>4.9359999999999999</v>
      </c>
      <c r="O132">
        <f t="shared" si="7"/>
        <v>4.5760000000000005</v>
      </c>
      <c r="Q132" s="28"/>
    </row>
    <row r="133" spans="1:17">
      <c r="A133" s="28" t="s">
        <v>71</v>
      </c>
      <c r="B133" t="s">
        <v>72</v>
      </c>
      <c r="C133" t="s">
        <v>73</v>
      </c>
      <c r="D133">
        <v>20200509</v>
      </c>
      <c r="E133">
        <v>4.2</v>
      </c>
      <c r="F133">
        <v>7.5</v>
      </c>
      <c r="G133">
        <v>-0.8</v>
      </c>
      <c r="K133">
        <v>4.2</v>
      </c>
      <c r="L133">
        <f t="shared" ref="L133:L196" si="8">K133-($I$4*10)</f>
        <v>4.1880000000000006</v>
      </c>
      <c r="M133">
        <f t="shared" ref="M133:M196" si="9">K133-($I$4*20)</f>
        <v>4.1760000000000002</v>
      </c>
      <c r="N133">
        <f t="shared" ref="N133:N196" si="10">K133-($I$4*220)</f>
        <v>3.9360000000000004</v>
      </c>
      <c r="O133">
        <f t="shared" ref="O133:O196" si="11">K133-($I$4*520)</f>
        <v>3.5760000000000001</v>
      </c>
      <c r="Q133" s="28"/>
    </row>
    <row r="134" spans="1:17">
      <c r="A134" s="28" t="s">
        <v>71</v>
      </c>
      <c r="B134" t="s">
        <v>72</v>
      </c>
      <c r="C134" t="s">
        <v>73</v>
      </c>
      <c r="D134">
        <v>20200510</v>
      </c>
      <c r="E134">
        <v>5.2</v>
      </c>
      <c r="F134">
        <v>8.1999999999999993</v>
      </c>
      <c r="G134">
        <v>0.6</v>
      </c>
      <c r="K134">
        <v>5.2</v>
      </c>
      <c r="L134">
        <f t="shared" si="8"/>
        <v>5.1880000000000006</v>
      </c>
      <c r="M134">
        <f t="shared" si="9"/>
        <v>5.1760000000000002</v>
      </c>
      <c r="N134">
        <f t="shared" si="10"/>
        <v>4.9359999999999999</v>
      </c>
      <c r="O134">
        <f t="shared" si="11"/>
        <v>4.5760000000000005</v>
      </c>
      <c r="Q134" s="28"/>
    </row>
    <row r="135" spans="1:17">
      <c r="A135" s="28" t="s">
        <v>71</v>
      </c>
      <c r="B135" t="s">
        <v>72</v>
      </c>
      <c r="C135" t="s">
        <v>73</v>
      </c>
      <c r="D135">
        <v>20200511</v>
      </c>
      <c r="E135">
        <v>6.5</v>
      </c>
      <c r="F135">
        <v>8.4</v>
      </c>
      <c r="G135">
        <v>4</v>
      </c>
      <c r="K135">
        <v>6.5</v>
      </c>
      <c r="L135">
        <f t="shared" si="8"/>
        <v>6.4880000000000004</v>
      </c>
      <c r="M135">
        <f t="shared" si="9"/>
        <v>6.476</v>
      </c>
      <c r="N135">
        <f t="shared" si="10"/>
        <v>6.2359999999999998</v>
      </c>
      <c r="O135">
        <f t="shared" si="11"/>
        <v>5.8760000000000003</v>
      </c>
      <c r="Q135" s="28"/>
    </row>
    <row r="136" spans="1:17">
      <c r="A136" s="28" t="s">
        <v>71</v>
      </c>
      <c r="B136" t="s">
        <v>72</v>
      </c>
      <c r="C136" t="s">
        <v>73</v>
      </c>
      <c r="D136">
        <v>20200512</v>
      </c>
      <c r="E136">
        <v>5</v>
      </c>
      <c r="F136">
        <v>8.1</v>
      </c>
      <c r="G136">
        <v>2.5</v>
      </c>
      <c r="K136">
        <v>5</v>
      </c>
      <c r="L136">
        <f t="shared" si="8"/>
        <v>4.9880000000000004</v>
      </c>
      <c r="M136">
        <f t="shared" si="9"/>
        <v>4.976</v>
      </c>
      <c r="N136">
        <f t="shared" si="10"/>
        <v>4.7359999999999998</v>
      </c>
      <c r="O136">
        <f t="shared" si="11"/>
        <v>4.3760000000000003</v>
      </c>
      <c r="Q136" s="28"/>
    </row>
    <row r="137" spans="1:17">
      <c r="A137" s="28" t="s">
        <v>71</v>
      </c>
      <c r="B137" t="s">
        <v>72</v>
      </c>
      <c r="C137" t="s">
        <v>73</v>
      </c>
      <c r="D137">
        <v>20200513</v>
      </c>
      <c r="E137">
        <v>6</v>
      </c>
      <c r="F137">
        <v>8.1999999999999993</v>
      </c>
      <c r="G137">
        <v>3.1</v>
      </c>
      <c r="K137">
        <v>6</v>
      </c>
      <c r="L137">
        <f t="shared" si="8"/>
        <v>5.9880000000000004</v>
      </c>
      <c r="M137">
        <f t="shared" si="9"/>
        <v>5.976</v>
      </c>
      <c r="N137">
        <f t="shared" si="10"/>
        <v>5.7359999999999998</v>
      </c>
      <c r="O137">
        <f t="shared" si="11"/>
        <v>5.3760000000000003</v>
      </c>
      <c r="Q137" s="28"/>
    </row>
    <row r="138" spans="1:17">
      <c r="A138" s="28" t="s">
        <v>71</v>
      </c>
      <c r="B138" t="s">
        <v>72</v>
      </c>
      <c r="C138" t="s">
        <v>73</v>
      </c>
      <c r="D138">
        <v>20200514</v>
      </c>
      <c r="E138">
        <v>6.6</v>
      </c>
      <c r="F138">
        <v>7.3</v>
      </c>
      <c r="G138">
        <v>5.8</v>
      </c>
      <c r="K138">
        <v>6.6</v>
      </c>
      <c r="L138">
        <f t="shared" si="8"/>
        <v>6.5880000000000001</v>
      </c>
      <c r="M138">
        <f t="shared" si="9"/>
        <v>6.5759999999999996</v>
      </c>
      <c r="N138">
        <f t="shared" si="10"/>
        <v>6.3359999999999994</v>
      </c>
      <c r="O138">
        <f t="shared" si="11"/>
        <v>5.976</v>
      </c>
      <c r="Q138" s="28"/>
    </row>
    <row r="139" spans="1:17">
      <c r="A139" s="28" t="s">
        <v>71</v>
      </c>
      <c r="B139" t="s">
        <v>72</v>
      </c>
      <c r="C139" t="s">
        <v>73</v>
      </c>
      <c r="D139">
        <v>20200515</v>
      </c>
      <c r="E139">
        <v>6.9</v>
      </c>
      <c r="F139">
        <v>9.4</v>
      </c>
      <c r="G139">
        <v>3.6</v>
      </c>
      <c r="K139">
        <v>6.9</v>
      </c>
      <c r="L139">
        <f t="shared" si="8"/>
        <v>6.8880000000000008</v>
      </c>
      <c r="M139">
        <f t="shared" si="9"/>
        <v>6.8760000000000003</v>
      </c>
      <c r="N139">
        <f t="shared" si="10"/>
        <v>6.6360000000000001</v>
      </c>
      <c r="O139">
        <f t="shared" si="11"/>
        <v>6.2760000000000007</v>
      </c>
      <c r="Q139" s="28"/>
    </row>
    <row r="140" spans="1:17">
      <c r="A140" s="28" t="s">
        <v>71</v>
      </c>
      <c r="B140" t="s">
        <v>72</v>
      </c>
      <c r="C140" t="s">
        <v>73</v>
      </c>
      <c r="D140">
        <v>20200516</v>
      </c>
      <c r="E140">
        <v>6.4</v>
      </c>
      <c r="F140">
        <v>11.6</v>
      </c>
      <c r="G140">
        <v>1.1000000000000001</v>
      </c>
      <c r="K140">
        <v>6.4</v>
      </c>
      <c r="L140">
        <f t="shared" si="8"/>
        <v>6.3880000000000008</v>
      </c>
      <c r="M140">
        <f t="shared" si="9"/>
        <v>6.3760000000000003</v>
      </c>
      <c r="N140">
        <f t="shared" si="10"/>
        <v>6.1360000000000001</v>
      </c>
      <c r="O140">
        <f t="shared" si="11"/>
        <v>5.7760000000000007</v>
      </c>
      <c r="Q140" s="28"/>
    </row>
    <row r="141" spans="1:17">
      <c r="A141" s="28" t="s">
        <v>71</v>
      </c>
      <c r="B141" t="s">
        <v>72</v>
      </c>
      <c r="C141" t="s">
        <v>73</v>
      </c>
      <c r="D141">
        <v>20200517</v>
      </c>
      <c r="E141">
        <v>6.4</v>
      </c>
      <c r="F141">
        <v>9.3000000000000007</v>
      </c>
      <c r="G141">
        <v>3.9</v>
      </c>
      <c r="K141">
        <v>6.4</v>
      </c>
      <c r="L141">
        <f t="shared" si="8"/>
        <v>6.3880000000000008</v>
      </c>
      <c r="M141">
        <f t="shared" si="9"/>
        <v>6.3760000000000003</v>
      </c>
      <c r="N141">
        <f t="shared" si="10"/>
        <v>6.1360000000000001</v>
      </c>
      <c r="O141">
        <f t="shared" si="11"/>
        <v>5.7760000000000007</v>
      </c>
      <c r="Q141" s="28"/>
    </row>
    <row r="142" spans="1:17">
      <c r="A142" s="28" t="s">
        <v>71</v>
      </c>
      <c r="B142" t="s">
        <v>72</v>
      </c>
      <c r="C142" t="s">
        <v>73</v>
      </c>
      <c r="D142">
        <v>20200518</v>
      </c>
      <c r="E142">
        <v>6.8</v>
      </c>
      <c r="F142">
        <v>9.4</v>
      </c>
      <c r="G142">
        <v>4.3</v>
      </c>
      <c r="K142">
        <v>6.8</v>
      </c>
      <c r="L142">
        <f t="shared" si="8"/>
        <v>6.7880000000000003</v>
      </c>
      <c r="M142">
        <f t="shared" si="9"/>
        <v>6.7759999999999998</v>
      </c>
      <c r="N142">
        <f t="shared" si="10"/>
        <v>6.5359999999999996</v>
      </c>
      <c r="O142">
        <f t="shared" si="11"/>
        <v>6.1760000000000002</v>
      </c>
      <c r="Q142" s="28"/>
    </row>
    <row r="143" spans="1:17">
      <c r="A143" s="28" t="s">
        <v>71</v>
      </c>
      <c r="B143" t="s">
        <v>72</v>
      </c>
      <c r="C143" t="s">
        <v>73</v>
      </c>
      <c r="D143">
        <v>20200519</v>
      </c>
      <c r="E143">
        <v>7.1</v>
      </c>
      <c r="F143">
        <v>10.6</v>
      </c>
      <c r="G143">
        <v>3.3</v>
      </c>
      <c r="K143">
        <v>7.1</v>
      </c>
      <c r="L143">
        <f t="shared" si="8"/>
        <v>7.0880000000000001</v>
      </c>
      <c r="M143">
        <f t="shared" si="9"/>
        <v>7.0759999999999996</v>
      </c>
      <c r="N143">
        <f t="shared" si="10"/>
        <v>6.8359999999999994</v>
      </c>
      <c r="O143">
        <f t="shared" si="11"/>
        <v>6.476</v>
      </c>
      <c r="Q143" s="28"/>
    </row>
    <row r="144" spans="1:17">
      <c r="A144" s="28" t="s">
        <v>71</v>
      </c>
      <c r="B144" t="s">
        <v>72</v>
      </c>
      <c r="C144" t="s">
        <v>73</v>
      </c>
      <c r="D144">
        <v>20200520</v>
      </c>
      <c r="E144">
        <v>7.8</v>
      </c>
      <c r="F144">
        <v>11</v>
      </c>
      <c r="G144">
        <v>4.5</v>
      </c>
      <c r="K144">
        <v>7.8</v>
      </c>
      <c r="L144">
        <f t="shared" si="8"/>
        <v>7.7880000000000003</v>
      </c>
      <c r="M144">
        <f t="shared" si="9"/>
        <v>7.7759999999999998</v>
      </c>
      <c r="N144">
        <f t="shared" si="10"/>
        <v>7.5359999999999996</v>
      </c>
      <c r="O144">
        <f t="shared" si="11"/>
        <v>7.1760000000000002</v>
      </c>
      <c r="Q144" s="28"/>
    </row>
    <row r="145" spans="1:17">
      <c r="A145" s="28" t="s">
        <v>71</v>
      </c>
      <c r="B145" t="s">
        <v>72</v>
      </c>
      <c r="C145" t="s">
        <v>73</v>
      </c>
      <c r="D145">
        <v>20200521</v>
      </c>
      <c r="E145">
        <v>9.9</v>
      </c>
      <c r="F145">
        <v>-9999</v>
      </c>
      <c r="G145">
        <v>7.4</v>
      </c>
      <c r="K145">
        <v>9.9</v>
      </c>
      <c r="L145">
        <f t="shared" si="8"/>
        <v>9.8879999999999999</v>
      </c>
      <c r="M145">
        <f t="shared" si="9"/>
        <v>9.8760000000000012</v>
      </c>
      <c r="N145">
        <f t="shared" si="10"/>
        <v>9.636000000000001</v>
      </c>
      <c r="O145">
        <f t="shared" si="11"/>
        <v>9.2759999999999998</v>
      </c>
      <c r="Q145" s="28"/>
    </row>
    <row r="146" spans="1:17">
      <c r="A146" s="28" t="s">
        <v>71</v>
      </c>
      <c r="B146" t="s">
        <v>72</v>
      </c>
      <c r="C146" t="s">
        <v>73</v>
      </c>
      <c r="D146">
        <v>20200522</v>
      </c>
      <c r="E146">
        <v>12.1</v>
      </c>
      <c r="F146">
        <v>16.5</v>
      </c>
      <c r="G146">
        <v>7.7</v>
      </c>
      <c r="K146">
        <v>12.1</v>
      </c>
      <c r="L146">
        <f t="shared" si="8"/>
        <v>12.087999999999999</v>
      </c>
      <c r="M146">
        <f t="shared" si="9"/>
        <v>12.076000000000001</v>
      </c>
      <c r="N146">
        <f t="shared" si="10"/>
        <v>11.836</v>
      </c>
      <c r="O146">
        <f t="shared" si="11"/>
        <v>11.475999999999999</v>
      </c>
      <c r="Q146" s="28"/>
    </row>
    <row r="147" spans="1:17">
      <c r="A147" s="28" t="s">
        <v>71</v>
      </c>
      <c r="B147" t="s">
        <v>72</v>
      </c>
      <c r="C147" t="s">
        <v>73</v>
      </c>
      <c r="D147">
        <v>20200523</v>
      </c>
      <c r="E147">
        <v>11.4</v>
      </c>
      <c r="F147">
        <v>16.399999999999999</v>
      </c>
      <c r="G147">
        <v>6.5</v>
      </c>
      <c r="K147">
        <v>11.4</v>
      </c>
      <c r="L147">
        <f t="shared" si="8"/>
        <v>11.388</v>
      </c>
      <c r="M147">
        <f t="shared" si="9"/>
        <v>11.376000000000001</v>
      </c>
      <c r="N147">
        <f t="shared" si="10"/>
        <v>11.136000000000001</v>
      </c>
      <c r="O147">
        <f t="shared" si="11"/>
        <v>10.776</v>
      </c>
      <c r="Q147" s="28"/>
    </row>
    <row r="148" spans="1:17">
      <c r="A148" s="28" t="s">
        <v>71</v>
      </c>
      <c r="B148" t="s">
        <v>72</v>
      </c>
      <c r="C148" t="s">
        <v>73</v>
      </c>
      <c r="D148">
        <v>20200524</v>
      </c>
      <c r="E148">
        <v>7.7</v>
      </c>
      <c r="F148">
        <v>10.3</v>
      </c>
      <c r="G148">
        <v>-9999</v>
      </c>
      <c r="K148">
        <v>7.7</v>
      </c>
      <c r="L148">
        <f t="shared" si="8"/>
        <v>7.6880000000000006</v>
      </c>
      <c r="M148">
        <f t="shared" si="9"/>
        <v>7.6760000000000002</v>
      </c>
      <c r="N148">
        <f t="shared" si="10"/>
        <v>7.4359999999999999</v>
      </c>
      <c r="O148">
        <f t="shared" si="11"/>
        <v>7.0760000000000005</v>
      </c>
      <c r="Q148" s="28"/>
    </row>
    <row r="149" spans="1:17">
      <c r="A149" s="28" t="s">
        <v>71</v>
      </c>
      <c r="B149" t="s">
        <v>72</v>
      </c>
      <c r="C149" t="s">
        <v>73</v>
      </c>
      <c r="D149">
        <v>20200525</v>
      </c>
      <c r="E149">
        <v>7.1</v>
      </c>
      <c r="F149">
        <v>10.8</v>
      </c>
      <c r="G149">
        <v>4.0999999999999996</v>
      </c>
      <c r="K149">
        <v>7.1</v>
      </c>
      <c r="L149">
        <f t="shared" si="8"/>
        <v>7.0880000000000001</v>
      </c>
      <c r="M149">
        <f t="shared" si="9"/>
        <v>7.0759999999999996</v>
      </c>
      <c r="N149">
        <f t="shared" si="10"/>
        <v>6.8359999999999994</v>
      </c>
      <c r="O149">
        <f t="shared" si="11"/>
        <v>6.476</v>
      </c>
      <c r="Q149" s="28"/>
    </row>
    <row r="150" spans="1:17">
      <c r="A150" s="28" t="s">
        <v>71</v>
      </c>
      <c r="B150" t="s">
        <v>72</v>
      </c>
      <c r="C150" t="s">
        <v>73</v>
      </c>
      <c r="D150">
        <v>20200526</v>
      </c>
      <c r="E150">
        <v>6.3</v>
      </c>
      <c r="F150">
        <v>8.1</v>
      </c>
      <c r="G150">
        <v>5.2</v>
      </c>
      <c r="K150">
        <v>6.3</v>
      </c>
      <c r="L150">
        <f t="shared" si="8"/>
        <v>6.2880000000000003</v>
      </c>
      <c r="M150">
        <f t="shared" si="9"/>
        <v>6.2759999999999998</v>
      </c>
      <c r="N150">
        <f t="shared" si="10"/>
        <v>6.0359999999999996</v>
      </c>
      <c r="O150">
        <f t="shared" si="11"/>
        <v>5.6760000000000002</v>
      </c>
      <c r="Q150" s="28"/>
    </row>
    <row r="151" spans="1:17">
      <c r="A151" s="28" t="s">
        <v>71</v>
      </c>
      <c r="B151" t="s">
        <v>72</v>
      </c>
      <c r="C151" t="s">
        <v>73</v>
      </c>
      <c r="D151">
        <v>20200527</v>
      </c>
      <c r="E151">
        <v>7.1</v>
      </c>
      <c r="F151">
        <v>8.3000000000000007</v>
      </c>
      <c r="G151">
        <v>5.5</v>
      </c>
      <c r="K151">
        <v>7.1</v>
      </c>
      <c r="L151">
        <f t="shared" si="8"/>
        <v>7.0880000000000001</v>
      </c>
      <c r="M151">
        <f t="shared" si="9"/>
        <v>7.0759999999999996</v>
      </c>
      <c r="N151">
        <f t="shared" si="10"/>
        <v>6.8359999999999994</v>
      </c>
      <c r="O151">
        <f t="shared" si="11"/>
        <v>6.476</v>
      </c>
      <c r="Q151" s="28"/>
    </row>
    <row r="152" spans="1:17">
      <c r="A152" s="28" t="s">
        <v>71</v>
      </c>
      <c r="B152" t="s">
        <v>72</v>
      </c>
      <c r="C152" t="s">
        <v>73</v>
      </c>
      <c r="D152">
        <v>20200528</v>
      </c>
      <c r="E152">
        <v>9.6</v>
      </c>
      <c r="F152">
        <v>14</v>
      </c>
      <c r="G152">
        <v>-9999</v>
      </c>
      <c r="K152">
        <v>9.6</v>
      </c>
      <c r="L152">
        <f t="shared" si="8"/>
        <v>9.5879999999999992</v>
      </c>
      <c r="M152">
        <f t="shared" si="9"/>
        <v>9.5760000000000005</v>
      </c>
      <c r="N152">
        <f t="shared" si="10"/>
        <v>9.3360000000000003</v>
      </c>
      <c r="O152">
        <f t="shared" si="11"/>
        <v>8.9759999999999991</v>
      </c>
      <c r="Q152" s="28"/>
    </row>
    <row r="153" spans="1:17">
      <c r="A153" s="28" t="s">
        <v>71</v>
      </c>
      <c r="B153" t="s">
        <v>72</v>
      </c>
      <c r="C153" t="s">
        <v>73</v>
      </c>
      <c r="D153">
        <v>20200529</v>
      </c>
      <c r="E153">
        <v>10.3</v>
      </c>
      <c r="F153">
        <v>11.5</v>
      </c>
      <c r="G153">
        <v>9.5</v>
      </c>
      <c r="K153">
        <v>10.3</v>
      </c>
      <c r="L153">
        <f t="shared" si="8"/>
        <v>10.288</v>
      </c>
      <c r="M153">
        <f t="shared" si="9"/>
        <v>10.276000000000002</v>
      </c>
      <c r="N153">
        <f t="shared" si="10"/>
        <v>10.036000000000001</v>
      </c>
      <c r="O153">
        <f t="shared" si="11"/>
        <v>9.6760000000000002</v>
      </c>
      <c r="Q153" s="28"/>
    </row>
    <row r="154" spans="1:17">
      <c r="A154" s="28" t="s">
        <v>71</v>
      </c>
      <c r="B154" t="s">
        <v>72</v>
      </c>
      <c r="C154" t="s">
        <v>73</v>
      </c>
      <c r="D154">
        <v>20200530</v>
      </c>
      <c r="E154">
        <v>9</v>
      </c>
      <c r="F154">
        <v>11.5</v>
      </c>
      <c r="G154">
        <v>6.7</v>
      </c>
      <c r="K154">
        <v>9</v>
      </c>
      <c r="L154">
        <f t="shared" si="8"/>
        <v>8.9879999999999995</v>
      </c>
      <c r="M154">
        <f t="shared" si="9"/>
        <v>8.9760000000000009</v>
      </c>
      <c r="N154">
        <f t="shared" si="10"/>
        <v>8.7360000000000007</v>
      </c>
      <c r="O154">
        <f t="shared" si="11"/>
        <v>8.3759999999999994</v>
      </c>
      <c r="Q154" s="28"/>
    </row>
    <row r="155" spans="1:17">
      <c r="A155" s="28" t="s">
        <v>71</v>
      </c>
      <c r="B155" t="s">
        <v>72</v>
      </c>
      <c r="C155" t="s">
        <v>73</v>
      </c>
      <c r="D155">
        <v>20200531</v>
      </c>
      <c r="E155">
        <v>7.9</v>
      </c>
      <c r="F155">
        <v>10.3</v>
      </c>
      <c r="G155">
        <v>6</v>
      </c>
      <c r="K155">
        <v>7.9</v>
      </c>
      <c r="L155">
        <f t="shared" si="8"/>
        <v>7.8880000000000008</v>
      </c>
      <c r="M155">
        <f t="shared" si="9"/>
        <v>7.8760000000000003</v>
      </c>
      <c r="N155">
        <f t="shared" si="10"/>
        <v>7.6360000000000001</v>
      </c>
      <c r="O155">
        <f t="shared" si="11"/>
        <v>7.2760000000000007</v>
      </c>
      <c r="Q155" s="28"/>
    </row>
    <row r="156" spans="1:17">
      <c r="A156" s="28" t="s">
        <v>71</v>
      </c>
      <c r="B156" t="s">
        <v>72</v>
      </c>
      <c r="C156" t="s">
        <v>73</v>
      </c>
      <c r="D156">
        <v>20200601</v>
      </c>
      <c r="E156">
        <v>8.4</v>
      </c>
      <c r="F156">
        <v>11.6</v>
      </c>
      <c r="G156">
        <v>4.9000000000000004</v>
      </c>
      <c r="K156">
        <v>8.4</v>
      </c>
      <c r="L156">
        <f t="shared" si="8"/>
        <v>8.3879999999999999</v>
      </c>
      <c r="M156">
        <f t="shared" si="9"/>
        <v>8.3760000000000012</v>
      </c>
      <c r="N156">
        <f t="shared" si="10"/>
        <v>8.136000000000001</v>
      </c>
      <c r="O156">
        <f t="shared" si="11"/>
        <v>7.7760000000000007</v>
      </c>
      <c r="Q156" s="28"/>
    </row>
    <row r="157" spans="1:17">
      <c r="A157" s="28" t="s">
        <v>71</v>
      </c>
      <c r="B157" t="s">
        <v>72</v>
      </c>
      <c r="C157" t="s">
        <v>73</v>
      </c>
      <c r="D157">
        <v>20200602</v>
      </c>
      <c r="E157">
        <v>8.6999999999999993</v>
      </c>
      <c r="F157">
        <v>10.3</v>
      </c>
      <c r="G157">
        <v>7.7</v>
      </c>
      <c r="K157">
        <v>8.6999999999999993</v>
      </c>
      <c r="L157">
        <f t="shared" si="8"/>
        <v>8.6879999999999988</v>
      </c>
      <c r="M157">
        <f t="shared" si="9"/>
        <v>8.6760000000000002</v>
      </c>
      <c r="N157">
        <f t="shared" si="10"/>
        <v>8.4359999999999999</v>
      </c>
      <c r="O157">
        <f t="shared" si="11"/>
        <v>8.0759999999999987</v>
      </c>
      <c r="Q157" s="28"/>
    </row>
    <row r="158" spans="1:17">
      <c r="A158" s="28" t="s">
        <v>71</v>
      </c>
      <c r="B158" t="s">
        <v>72</v>
      </c>
      <c r="C158" t="s">
        <v>73</v>
      </c>
      <c r="D158">
        <v>20200603</v>
      </c>
      <c r="E158">
        <v>8.1</v>
      </c>
      <c r="F158">
        <v>9.9</v>
      </c>
      <c r="G158">
        <v>6.7</v>
      </c>
      <c r="K158">
        <v>8.1</v>
      </c>
      <c r="L158">
        <f t="shared" si="8"/>
        <v>8.0879999999999992</v>
      </c>
      <c r="M158">
        <f t="shared" si="9"/>
        <v>8.0760000000000005</v>
      </c>
      <c r="N158">
        <f t="shared" si="10"/>
        <v>7.8359999999999994</v>
      </c>
      <c r="O158">
        <f t="shared" si="11"/>
        <v>7.476</v>
      </c>
      <c r="Q158" s="28"/>
    </row>
    <row r="159" spans="1:17">
      <c r="A159" s="28" t="s">
        <v>71</v>
      </c>
      <c r="B159" t="s">
        <v>72</v>
      </c>
      <c r="C159" t="s">
        <v>73</v>
      </c>
      <c r="D159">
        <v>20200604</v>
      </c>
      <c r="E159">
        <v>9.1</v>
      </c>
      <c r="F159">
        <v>12.3</v>
      </c>
      <c r="G159">
        <v>-9999</v>
      </c>
      <c r="K159">
        <v>9.1</v>
      </c>
      <c r="L159">
        <f t="shared" si="8"/>
        <v>9.0879999999999992</v>
      </c>
      <c r="M159">
        <f t="shared" si="9"/>
        <v>9.0760000000000005</v>
      </c>
      <c r="N159">
        <f t="shared" si="10"/>
        <v>8.8360000000000003</v>
      </c>
      <c r="O159">
        <f t="shared" si="11"/>
        <v>8.4759999999999991</v>
      </c>
      <c r="Q159" s="28"/>
    </row>
    <row r="160" spans="1:17">
      <c r="A160" s="28" t="s">
        <v>71</v>
      </c>
      <c r="B160" t="s">
        <v>72</v>
      </c>
      <c r="C160" t="s">
        <v>73</v>
      </c>
      <c r="D160">
        <v>20200605</v>
      </c>
      <c r="E160">
        <v>6.8</v>
      </c>
      <c r="F160">
        <v>10.4</v>
      </c>
      <c r="G160">
        <v>3.3</v>
      </c>
      <c r="K160">
        <v>6.8</v>
      </c>
      <c r="L160">
        <f t="shared" si="8"/>
        <v>6.7880000000000003</v>
      </c>
      <c r="M160">
        <f t="shared" si="9"/>
        <v>6.7759999999999998</v>
      </c>
      <c r="N160">
        <f t="shared" si="10"/>
        <v>6.5359999999999996</v>
      </c>
      <c r="O160">
        <f t="shared" si="11"/>
        <v>6.1760000000000002</v>
      </c>
      <c r="Q160" s="28"/>
    </row>
    <row r="161" spans="1:17">
      <c r="A161" s="28" t="s">
        <v>71</v>
      </c>
      <c r="B161" t="s">
        <v>72</v>
      </c>
      <c r="C161" t="s">
        <v>73</v>
      </c>
      <c r="D161">
        <v>20200606</v>
      </c>
      <c r="E161">
        <v>7.8</v>
      </c>
      <c r="F161">
        <v>11</v>
      </c>
      <c r="G161">
        <v>3.6</v>
      </c>
      <c r="K161">
        <v>7.8</v>
      </c>
      <c r="L161">
        <f t="shared" si="8"/>
        <v>7.7880000000000003</v>
      </c>
      <c r="M161">
        <f t="shared" si="9"/>
        <v>7.7759999999999998</v>
      </c>
      <c r="N161">
        <f t="shared" si="10"/>
        <v>7.5359999999999996</v>
      </c>
      <c r="O161">
        <f t="shared" si="11"/>
        <v>7.1760000000000002</v>
      </c>
      <c r="Q161" s="28"/>
    </row>
    <row r="162" spans="1:17">
      <c r="A162" s="28" t="s">
        <v>71</v>
      </c>
      <c r="B162" t="s">
        <v>72</v>
      </c>
      <c r="C162" t="s">
        <v>73</v>
      </c>
      <c r="D162">
        <v>20200607</v>
      </c>
      <c r="E162">
        <v>9.6</v>
      </c>
      <c r="F162">
        <v>13.1</v>
      </c>
      <c r="G162">
        <v>6.9</v>
      </c>
      <c r="K162">
        <v>9.6</v>
      </c>
      <c r="L162">
        <f t="shared" si="8"/>
        <v>9.5879999999999992</v>
      </c>
      <c r="M162">
        <f t="shared" si="9"/>
        <v>9.5760000000000005</v>
      </c>
      <c r="N162">
        <f t="shared" si="10"/>
        <v>9.3360000000000003</v>
      </c>
      <c r="O162">
        <f t="shared" si="11"/>
        <v>8.9759999999999991</v>
      </c>
      <c r="Q162" s="28"/>
    </row>
    <row r="163" spans="1:17">
      <c r="A163" s="28" t="s">
        <v>71</v>
      </c>
      <c r="B163" t="s">
        <v>72</v>
      </c>
      <c r="C163" t="s">
        <v>73</v>
      </c>
      <c r="D163">
        <v>20200608</v>
      </c>
      <c r="E163">
        <v>9.1</v>
      </c>
      <c r="F163">
        <v>-9999</v>
      </c>
      <c r="G163">
        <v>7.2</v>
      </c>
      <c r="K163">
        <v>9.1</v>
      </c>
      <c r="L163">
        <f t="shared" si="8"/>
        <v>9.0879999999999992</v>
      </c>
      <c r="M163">
        <f t="shared" si="9"/>
        <v>9.0760000000000005</v>
      </c>
      <c r="N163">
        <f t="shared" si="10"/>
        <v>8.8360000000000003</v>
      </c>
      <c r="O163">
        <f t="shared" si="11"/>
        <v>8.4759999999999991</v>
      </c>
      <c r="Q163" s="28"/>
    </row>
    <row r="164" spans="1:17">
      <c r="A164" s="28" t="s">
        <v>71</v>
      </c>
      <c r="B164" t="s">
        <v>72</v>
      </c>
      <c r="C164" t="s">
        <v>73</v>
      </c>
      <c r="D164">
        <v>20200609</v>
      </c>
      <c r="E164">
        <v>8.6</v>
      </c>
      <c r="F164">
        <v>11.3</v>
      </c>
      <c r="G164">
        <v>5.6</v>
      </c>
      <c r="K164">
        <v>8.6</v>
      </c>
      <c r="L164">
        <f t="shared" si="8"/>
        <v>8.5879999999999992</v>
      </c>
      <c r="M164">
        <f t="shared" si="9"/>
        <v>8.5760000000000005</v>
      </c>
      <c r="N164">
        <f t="shared" si="10"/>
        <v>8.3360000000000003</v>
      </c>
      <c r="O164">
        <f t="shared" si="11"/>
        <v>7.976</v>
      </c>
      <c r="Q164" s="28"/>
    </row>
    <row r="165" spans="1:17">
      <c r="A165" s="28" t="s">
        <v>71</v>
      </c>
      <c r="B165" t="s">
        <v>72</v>
      </c>
      <c r="C165" t="s">
        <v>73</v>
      </c>
      <c r="D165">
        <v>20200610</v>
      </c>
      <c r="E165">
        <v>10.199999999999999</v>
      </c>
      <c r="F165">
        <v>13.6</v>
      </c>
      <c r="G165">
        <v>7</v>
      </c>
      <c r="K165">
        <v>10.199999999999999</v>
      </c>
      <c r="L165">
        <f t="shared" si="8"/>
        <v>10.187999999999999</v>
      </c>
      <c r="M165">
        <f t="shared" si="9"/>
        <v>10.176</v>
      </c>
      <c r="N165">
        <f t="shared" si="10"/>
        <v>9.9359999999999999</v>
      </c>
      <c r="O165">
        <f t="shared" si="11"/>
        <v>9.5759999999999987</v>
      </c>
      <c r="Q165" s="28"/>
    </row>
    <row r="166" spans="1:17">
      <c r="A166" s="28" t="s">
        <v>71</v>
      </c>
      <c r="B166" t="s">
        <v>72</v>
      </c>
      <c r="C166" t="s">
        <v>73</v>
      </c>
      <c r="D166">
        <v>20200611</v>
      </c>
      <c r="E166">
        <v>10.5</v>
      </c>
      <c r="F166">
        <v>12.4</v>
      </c>
      <c r="G166">
        <v>8.4</v>
      </c>
      <c r="K166">
        <v>10.5</v>
      </c>
      <c r="L166">
        <f t="shared" si="8"/>
        <v>10.488</v>
      </c>
      <c r="M166">
        <f t="shared" si="9"/>
        <v>10.476000000000001</v>
      </c>
      <c r="N166">
        <f t="shared" si="10"/>
        <v>10.236000000000001</v>
      </c>
      <c r="O166">
        <f t="shared" si="11"/>
        <v>9.8759999999999994</v>
      </c>
      <c r="Q166" s="28"/>
    </row>
    <row r="167" spans="1:17">
      <c r="A167" s="28" t="s">
        <v>71</v>
      </c>
      <c r="B167" t="s">
        <v>72</v>
      </c>
      <c r="C167" t="s">
        <v>73</v>
      </c>
      <c r="D167">
        <v>20200612</v>
      </c>
      <c r="E167">
        <v>9.4</v>
      </c>
      <c r="F167">
        <v>11.2</v>
      </c>
      <c r="G167">
        <v>5.9</v>
      </c>
      <c r="K167">
        <v>9.4</v>
      </c>
      <c r="L167">
        <f t="shared" si="8"/>
        <v>9.3879999999999999</v>
      </c>
      <c r="M167">
        <f t="shared" si="9"/>
        <v>9.3760000000000012</v>
      </c>
      <c r="N167">
        <f t="shared" si="10"/>
        <v>9.136000000000001</v>
      </c>
      <c r="O167">
        <f t="shared" si="11"/>
        <v>8.7759999999999998</v>
      </c>
      <c r="Q167" s="28"/>
    </row>
    <row r="168" spans="1:17">
      <c r="A168" s="28" t="s">
        <v>71</v>
      </c>
      <c r="B168" t="s">
        <v>72</v>
      </c>
      <c r="C168" t="s">
        <v>73</v>
      </c>
      <c r="D168">
        <v>20200613</v>
      </c>
      <c r="E168">
        <v>8</v>
      </c>
      <c r="F168">
        <v>11.2</v>
      </c>
      <c r="G168">
        <v>5.7</v>
      </c>
      <c r="K168">
        <v>8</v>
      </c>
      <c r="L168">
        <f t="shared" si="8"/>
        <v>7.9880000000000004</v>
      </c>
      <c r="M168">
        <f t="shared" si="9"/>
        <v>7.976</v>
      </c>
      <c r="N168">
        <f t="shared" si="10"/>
        <v>7.7359999999999998</v>
      </c>
      <c r="O168">
        <f t="shared" si="11"/>
        <v>7.3760000000000003</v>
      </c>
      <c r="Q168" s="28"/>
    </row>
    <row r="169" spans="1:17">
      <c r="A169" s="28" t="s">
        <v>71</v>
      </c>
      <c r="B169" t="s">
        <v>72</v>
      </c>
      <c r="C169" t="s">
        <v>73</v>
      </c>
      <c r="D169">
        <v>20200614</v>
      </c>
      <c r="E169">
        <v>9.1999999999999993</v>
      </c>
      <c r="F169">
        <v>11.2</v>
      </c>
      <c r="G169">
        <v>-9999</v>
      </c>
      <c r="K169">
        <v>9.1999999999999993</v>
      </c>
      <c r="L169">
        <f t="shared" si="8"/>
        <v>9.1879999999999988</v>
      </c>
      <c r="M169">
        <f t="shared" si="9"/>
        <v>9.1760000000000002</v>
      </c>
      <c r="N169">
        <f t="shared" si="10"/>
        <v>8.9359999999999999</v>
      </c>
      <c r="O169">
        <f t="shared" si="11"/>
        <v>8.5759999999999987</v>
      </c>
      <c r="Q169" s="28"/>
    </row>
    <row r="170" spans="1:17">
      <c r="A170" s="28" t="s">
        <v>71</v>
      </c>
      <c r="B170" t="s">
        <v>72</v>
      </c>
      <c r="C170" t="s">
        <v>73</v>
      </c>
      <c r="D170">
        <v>20200615</v>
      </c>
      <c r="E170">
        <v>9.4</v>
      </c>
      <c r="F170">
        <v>10.9</v>
      </c>
      <c r="G170">
        <v>7.7</v>
      </c>
      <c r="K170">
        <v>9.4</v>
      </c>
      <c r="L170">
        <f t="shared" si="8"/>
        <v>9.3879999999999999</v>
      </c>
      <c r="M170">
        <f t="shared" si="9"/>
        <v>9.3760000000000012</v>
      </c>
      <c r="N170">
        <f t="shared" si="10"/>
        <v>9.136000000000001</v>
      </c>
      <c r="O170">
        <f t="shared" si="11"/>
        <v>8.7759999999999998</v>
      </c>
      <c r="Q170" s="28"/>
    </row>
    <row r="171" spans="1:17">
      <c r="A171" s="28" t="s">
        <v>71</v>
      </c>
      <c r="B171" t="s">
        <v>72</v>
      </c>
      <c r="C171" t="s">
        <v>73</v>
      </c>
      <c r="D171">
        <v>20200616</v>
      </c>
      <c r="E171">
        <v>8.4</v>
      </c>
      <c r="F171">
        <v>10.7</v>
      </c>
      <c r="G171">
        <v>5.5</v>
      </c>
      <c r="K171">
        <v>8.4</v>
      </c>
      <c r="L171">
        <f t="shared" si="8"/>
        <v>8.3879999999999999</v>
      </c>
      <c r="M171">
        <f t="shared" si="9"/>
        <v>8.3760000000000012</v>
      </c>
      <c r="N171">
        <f t="shared" si="10"/>
        <v>8.136000000000001</v>
      </c>
      <c r="O171">
        <f t="shared" si="11"/>
        <v>7.7760000000000007</v>
      </c>
      <c r="Q171" s="28"/>
    </row>
    <row r="172" spans="1:17">
      <c r="A172" s="28" t="s">
        <v>71</v>
      </c>
      <c r="B172" t="s">
        <v>72</v>
      </c>
      <c r="C172" t="s">
        <v>73</v>
      </c>
      <c r="D172">
        <v>20200617</v>
      </c>
      <c r="E172">
        <v>9.5</v>
      </c>
      <c r="F172">
        <v>13.8</v>
      </c>
      <c r="G172">
        <v>5.2</v>
      </c>
      <c r="K172">
        <v>9.5</v>
      </c>
      <c r="L172">
        <f t="shared" si="8"/>
        <v>9.4879999999999995</v>
      </c>
      <c r="M172">
        <f t="shared" si="9"/>
        <v>9.4760000000000009</v>
      </c>
      <c r="N172">
        <f t="shared" si="10"/>
        <v>9.2360000000000007</v>
      </c>
      <c r="O172">
        <f t="shared" si="11"/>
        <v>8.8759999999999994</v>
      </c>
      <c r="Q172" s="28"/>
    </row>
    <row r="173" spans="1:17">
      <c r="A173" s="28" t="s">
        <v>71</v>
      </c>
      <c r="B173" t="s">
        <v>72</v>
      </c>
      <c r="C173" t="s">
        <v>73</v>
      </c>
      <c r="D173">
        <v>20200618</v>
      </c>
      <c r="E173">
        <v>10.4</v>
      </c>
      <c r="F173">
        <v>13.9</v>
      </c>
      <c r="G173">
        <v>7.8</v>
      </c>
      <c r="K173">
        <v>10.4</v>
      </c>
      <c r="L173">
        <f t="shared" si="8"/>
        <v>10.388</v>
      </c>
      <c r="M173">
        <f t="shared" si="9"/>
        <v>10.376000000000001</v>
      </c>
      <c r="N173">
        <f t="shared" si="10"/>
        <v>10.136000000000001</v>
      </c>
      <c r="O173">
        <f t="shared" si="11"/>
        <v>9.7759999999999998</v>
      </c>
      <c r="Q173" s="28"/>
    </row>
    <row r="174" spans="1:17">
      <c r="A174" s="28" t="s">
        <v>71</v>
      </c>
      <c r="B174" t="s">
        <v>72</v>
      </c>
      <c r="C174" t="s">
        <v>73</v>
      </c>
      <c r="D174">
        <v>20200619</v>
      </c>
      <c r="E174">
        <v>11.5</v>
      </c>
      <c r="F174">
        <v>14.5</v>
      </c>
      <c r="G174">
        <v>9</v>
      </c>
      <c r="K174">
        <v>11.5</v>
      </c>
      <c r="L174">
        <f t="shared" si="8"/>
        <v>11.488</v>
      </c>
      <c r="M174">
        <f t="shared" si="9"/>
        <v>11.476000000000001</v>
      </c>
      <c r="N174">
        <f t="shared" si="10"/>
        <v>11.236000000000001</v>
      </c>
      <c r="O174">
        <f t="shared" si="11"/>
        <v>10.875999999999999</v>
      </c>
      <c r="Q174" s="28"/>
    </row>
    <row r="175" spans="1:17">
      <c r="A175" s="28" t="s">
        <v>71</v>
      </c>
      <c r="B175" t="s">
        <v>72</v>
      </c>
      <c r="C175" t="s">
        <v>73</v>
      </c>
      <c r="D175">
        <v>20200620</v>
      </c>
      <c r="E175">
        <v>12.4</v>
      </c>
      <c r="F175">
        <v>15.7</v>
      </c>
      <c r="G175">
        <v>9.6</v>
      </c>
      <c r="K175">
        <v>12.4</v>
      </c>
      <c r="L175">
        <f t="shared" si="8"/>
        <v>12.388</v>
      </c>
      <c r="M175">
        <f t="shared" si="9"/>
        <v>12.376000000000001</v>
      </c>
      <c r="N175">
        <f t="shared" si="10"/>
        <v>12.136000000000001</v>
      </c>
      <c r="O175">
        <f t="shared" si="11"/>
        <v>11.776</v>
      </c>
      <c r="Q175" s="28"/>
    </row>
    <row r="176" spans="1:17">
      <c r="A176" s="28" t="s">
        <v>71</v>
      </c>
      <c r="B176" t="s">
        <v>72</v>
      </c>
      <c r="C176" t="s">
        <v>73</v>
      </c>
      <c r="D176">
        <v>20200621</v>
      </c>
      <c r="E176">
        <v>15.4</v>
      </c>
      <c r="F176">
        <v>21</v>
      </c>
      <c r="G176">
        <v>12.2</v>
      </c>
      <c r="K176">
        <v>15.4</v>
      </c>
      <c r="L176">
        <f t="shared" si="8"/>
        <v>15.388</v>
      </c>
      <c r="M176">
        <f t="shared" si="9"/>
        <v>15.376000000000001</v>
      </c>
      <c r="N176">
        <f t="shared" si="10"/>
        <v>15.136000000000001</v>
      </c>
      <c r="O176">
        <f t="shared" si="11"/>
        <v>14.776</v>
      </c>
      <c r="Q176" s="28"/>
    </row>
    <row r="177" spans="1:17">
      <c r="A177" s="28" t="s">
        <v>71</v>
      </c>
      <c r="B177" t="s">
        <v>72</v>
      </c>
      <c r="C177" t="s">
        <v>73</v>
      </c>
      <c r="D177">
        <v>20200622</v>
      </c>
      <c r="E177">
        <v>11.3</v>
      </c>
      <c r="F177">
        <v>13.7</v>
      </c>
      <c r="G177">
        <v>8.9</v>
      </c>
      <c r="K177">
        <v>11.3</v>
      </c>
      <c r="L177">
        <f t="shared" si="8"/>
        <v>11.288</v>
      </c>
      <c r="M177">
        <f t="shared" si="9"/>
        <v>11.276000000000002</v>
      </c>
      <c r="N177">
        <f t="shared" si="10"/>
        <v>11.036000000000001</v>
      </c>
      <c r="O177">
        <f t="shared" si="11"/>
        <v>10.676</v>
      </c>
      <c r="Q177" s="28"/>
    </row>
    <row r="178" spans="1:17">
      <c r="A178" s="28" t="s">
        <v>71</v>
      </c>
      <c r="B178" t="s">
        <v>72</v>
      </c>
      <c r="C178" t="s">
        <v>73</v>
      </c>
      <c r="D178">
        <v>20200623</v>
      </c>
      <c r="E178">
        <v>10.4</v>
      </c>
      <c r="F178">
        <v>12.5</v>
      </c>
      <c r="G178">
        <v>7.4</v>
      </c>
      <c r="K178">
        <v>10.4</v>
      </c>
      <c r="L178">
        <f t="shared" si="8"/>
        <v>10.388</v>
      </c>
      <c r="M178">
        <f t="shared" si="9"/>
        <v>10.376000000000001</v>
      </c>
      <c r="N178">
        <f t="shared" si="10"/>
        <v>10.136000000000001</v>
      </c>
      <c r="O178">
        <f t="shared" si="11"/>
        <v>9.7759999999999998</v>
      </c>
      <c r="Q178" s="28"/>
    </row>
    <row r="179" spans="1:17">
      <c r="A179" s="28" t="s">
        <v>71</v>
      </c>
      <c r="B179" t="s">
        <v>72</v>
      </c>
      <c r="C179" t="s">
        <v>73</v>
      </c>
      <c r="D179">
        <v>20200624</v>
      </c>
      <c r="E179">
        <v>11.2</v>
      </c>
      <c r="F179">
        <v>14.1</v>
      </c>
      <c r="G179">
        <v>9.1999999999999993</v>
      </c>
      <c r="K179">
        <v>11.2</v>
      </c>
      <c r="L179">
        <f t="shared" si="8"/>
        <v>11.187999999999999</v>
      </c>
      <c r="M179">
        <f t="shared" si="9"/>
        <v>11.176</v>
      </c>
      <c r="N179">
        <f t="shared" si="10"/>
        <v>10.936</v>
      </c>
      <c r="O179">
        <f t="shared" si="11"/>
        <v>10.575999999999999</v>
      </c>
      <c r="Q179" s="28"/>
    </row>
    <row r="180" spans="1:17">
      <c r="A180" s="28" t="s">
        <v>71</v>
      </c>
      <c r="B180" t="s">
        <v>72</v>
      </c>
      <c r="C180" t="s">
        <v>73</v>
      </c>
      <c r="D180">
        <v>20200625</v>
      </c>
      <c r="E180">
        <v>9.3000000000000007</v>
      </c>
      <c r="F180">
        <v>11.3</v>
      </c>
      <c r="G180">
        <v>7.8</v>
      </c>
      <c r="K180">
        <v>9.3000000000000007</v>
      </c>
      <c r="L180">
        <f t="shared" si="8"/>
        <v>9.2880000000000003</v>
      </c>
      <c r="M180">
        <f t="shared" si="9"/>
        <v>9.2760000000000016</v>
      </c>
      <c r="N180">
        <f t="shared" si="10"/>
        <v>9.0360000000000014</v>
      </c>
      <c r="O180">
        <f t="shared" si="11"/>
        <v>8.6760000000000002</v>
      </c>
      <c r="Q180" s="28"/>
    </row>
    <row r="181" spans="1:17">
      <c r="A181" s="28" t="s">
        <v>71</v>
      </c>
      <c r="B181" t="s">
        <v>72</v>
      </c>
      <c r="C181" t="s">
        <v>73</v>
      </c>
      <c r="D181">
        <v>20200626</v>
      </c>
      <c r="E181">
        <v>10.8</v>
      </c>
      <c r="F181">
        <v>13.7</v>
      </c>
      <c r="G181">
        <v>8.1999999999999993</v>
      </c>
      <c r="K181">
        <v>10.8</v>
      </c>
      <c r="L181">
        <f t="shared" si="8"/>
        <v>10.788</v>
      </c>
      <c r="M181">
        <f t="shared" si="9"/>
        <v>10.776000000000002</v>
      </c>
      <c r="N181">
        <f t="shared" si="10"/>
        <v>10.536000000000001</v>
      </c>
      <c r="O181">
        <f t="shared" si="11"/>
        <v>10.176</v>
      </c>
      <c r="Q181" s="28"/>
    </row>
    <row r="182" spans="1:17">
      <c r="A182" s="28" t="s">
        <v>71</v>
      </c>
      <c r="B182" t="s">
        <v>72</v>
      </c>
      <c r="C182" t="s">
        <v>73</v>
      </c>
      <c r="D182">
        <v>20200627</v>
      </c>
      <c r="E182">
        <v>12.8</v>
      </c>
      <c r="F182">
        <v>17.2</v>
      </c>
      <c r="G182">
        <v>8.5</v>
      </c>
      <c r="K182">
        <v>12.8</v>
      </c>
      <c r="L182">
        <f t="shared" si="8"/>
        <v>12.788</v>
      </c>
      <c r="M182">
        <f t="shared" si="9"/>
        <v>12.776000000000002</v>
      </c>
      <c r="N182">
        <f t="shared" si="10"/>
        <v>12.536000000000001</v>
      </c>
      <c r="O182">
        <f t="shared" si="11"/>
        <v>12.176</v>
      </c>
      <c r="Q182" s="28"/>
    </row>
    <row r="183" spans="1:17">
      <c r="A183" s="28" t="s">
        <v>71</v>
      </c>
      <c r="B183" t="s">
        <v>72</v>
      </c>
      <c r="C183" t="s">
        <v>73</v>
      </c>
      <c r="D183">
        <v>20200628</v>
      </c>
      <c r="E183">
        <v>12.9</v>
      </c>
      <c r="F183">
        <v>16.100000000000001</v>
      </c>
      <c r="G183">
        <v>10.6</v>
      </c>
      <c r="K183">
        <v>12.9</v>
      </c>
      <c r="L183">
        <f t="shared" si="8"/>
        <v>12.888</v>
      </c>
      <c r="M183">
        <f t="shared" si="9"/>
        <v>12.876000000000001</v>
      </c>
      <c r="N183">
        <f t="shared" si="10"/>
        <v>12.636000000000001</v>
      </c>
      <c r="O183">
        <f t="shared" si="11"/>
        <v>12.276</v>
      </c>
      <c r="Q183" s="28"/>
    </row>
    <row r="184" spans="1:17">
      <c r="A184" s="28" t="s">
        <v>71</v>
      </c>
      <c r="B184" t="s">
        <v>72</v>
      </c>
      <c r="C184" t="s">
        <v>73</v>
      </c>
      <c r="D184">
        <v>20200629</v>
      </c>
      <c r="E184">
        <v>14.7</v>
      </c>
      <c r="F184">
        <v>21.4</v>
      </c>
      <c r="G184">
        <v>11.1</v>
      </c>
      <c r="K184">
        <v>14.7</v>
      </c>
      <c r="L184">
        <f t="shared" si="8"/>
        <v>14.687999999999999</v>
      </c>
      <c r="M184">
        <f t="shared" si="9"/>
        <v>14.676</v>
      </c>
      <c r="N184">
        <f t="shared" si="10"/>
        <v>14.436</v>
      </c>
      <c r="O184">
        <f t="shared" si="11"/>
        <v>14.075999999999999</v>
      </c>
      <c r="Q184" s="28"/>
    </row>
    <row r="185" spans="1:17">
      <c r="A185" s="28" t="s">
        <v>71</v>
      </c>
      <c r="B185" t="s">
        <v>72</v>
      </c>
      <c r="C185" t="s">
        <v>73</v>
      </c>
      <c r="D185">
        <v>20200630</v>
      </c>
      <c r="E185">
        <v>11.1</v>
      </c>
      <c r="F185">
        <v>13.6</v>
      </c>
      <c r="G185">
        <v>-9999</v>
      </c>
      <c r="K185">
        <v>11.1</v>
      </c>
      <c r="L185">
        <f t="shared" si="8"/>
        <v>11.087999999999999</v>
      </c>
      <c r="M185">
        <f t="shared" si="9"/>
        <v>11.076000000000001</v>
      </c>
      <c r="N185">
        <f t="shared" si="10"/>
        <v>10.836</v>
      </c>
      <c r="O185">
        <f t="shared" si="11"/>
        <v>10.475999999999999</v>
      </c>
      <c r="Q185" s="28"/>
    </row>
    <row r="186" spans="1:17">
      <c r="A186" s="28" t="s">
        <v>71</v>
      </c>
      <c r="B186" t="s">
        <v>72</v>
      </c>
      <c r="C186" t="s">
        <v>73</v>
      </c>
      <c r="D186">
        <v>20200701</v>
      </c>
      <c r="E186">
        <v>10.199999999999999</v>
      </c>
      <c r="F186">
        <v>12.3</v>
      </c>
      <c r="G186">
        <v>8.5</v>
      </c>
      <c r="K186">
        <v>10.199999999999999</v>
      </c>
      <c r="L186">
        <f t="shared" si="8"/>
        <v>10.187999999999999</v>
      </c>
      <c r="M186">
        <f t="shared" si="9"/>
        <v>10.176</v>
      </c>
      <c r="N186">
        <f t="shared" si="10"/>
        <v>9.9359999999999999</v>
      </c>
      <c r="O186">
        <f t="shared" si="11"/>
        <v>9.5759999999999987</v>
      </c>
      <c r="Q186" s="28"/>
    </row>
    <row r="187" spans="1:17">
      <c r="A187" s="28" t="s">
        <v>71</v>
      </c>
      <c r="B187" t="s">
        <v>72</v>
      </c>
      <c r="C187" t="s">
        <v>73</v>
      </c>
      <c r="D187">
        <v>20200702</v>
      </c>
      <c r="E187">
        <v>12.6</v>
      </c>
      <c r="F187">
        <v>16.2</v>
      </c>
      <c r="G187">
        <v>7.7</v>
      </c>
      <c r="K187">
        <v>12.6</v>
      </c>
      <c r="L187">
        <f t="shared" si="8"/>
        <v>12.587999999999999</v>
      </c>
      <c r="M187">
        <f t="shared" si="9"/>
        <v>12.576000000000001</v>
      </c>
      <c r="N187">
        <f t="shared" si="10"/>
        <v>12.336</v>
      </c>
      <c r="O187">
        <f t="shared" si="11"/>
        <v>11.975999999999999</v>
      </c>
      <c r="Q187" s="28"/>
    </row>
    <row r="188" spans="1:17">
      <c r="A188" s="28" t="s">
        <v>71</v>
      </c>
      <c r="B188" t="s">
        <v>72</v>
      </c>
      <c r="C188" t="s">
        <v>73</v>
      </c>
      <c r="D188">
        <v>20200703</v>
      </c>
      <c r="E188">
        <v>11.7</v>
      </c>
      <c r="F188">
        <v>15.8</v>
      </c>
      <c r="G188">
        <v>8.8000000000000007</v>
      </c>
      <c r="K188">
        <v>11.7</v>
      </c>
      <c r="L188">
        <f t="shared" si="8"/>
        <v>11.687999999999999</v>
      </c>
      <c r="M188">
        <f t="shared" si="9"/>
        <v>11.676</v>
      </c>
      <c r="N188">
        <f t="shared" si="10"/>
        <v>11.436</v>
      </c>
      <c r="O188">
        <f t="shared" si="11"/>
        <v>11.075999999999999</v>
      </c>
      <c r="Q188" s="28"/>
    </row>
    <row r="189" spans="1:17">
      <c r="A189" s="28" t="s">
        <v>71</v>
      </c>
      <c r="B189" t="s">
        <v>72</v>
      </c>
      <c r="C189" t="s">
        <v>73</v>
      </c>
      <c r="D189">
        <v>20200704</v>
      </c>
      <c r="E189">
        <v>10.3</v>
      </c>
      <c r="F189">
        <v>13</v>
      </c>
      <c r="G189">
        <v>8.8000000000000007</v>
      </c>
      <c r="K189">
        <v>10.3</v>
      </c>
      <c r="L189">
        <f t="shared" si="8"/>
        <v>10.288</v>
      </c>
      <c r="M189">
        <f t="shared" si="9"/>
        <v>10.276000000000002</v>
      </c>
      <c r="N189">
        <f t="shared" si="10"/>
        <v>10.036000000000001</v>
      </c>
      <c r="O189">
        <f t="shared" si="11"/>
        <v>9.6760000000000002</v>
      </c>
      <c r="Q189" s="28"/>
    </row>
    <row r="190" spans="1:17">
      <c r="A190" s="28" t="s">
        <v>71</v>
      </c>
      <c r="B190" t="s">
        <v>72</v>
      </c>
      <c r="C190" t="s">
        <v>73</v>
      </c>
      <c r="D190">
        <v>20200705</v>
      </c>
      <c r="E190">
        <v>12.6</v>
      </c>
      <c r="F190">
        <v>16.899999999999999</v>
      </c>
      <c r="G190">
        <v>8.3000000000000007</v>
      </c>
      <c r="K190">
        <v>12.6</v>
      </c>
      <c r="L190">
        <f t="shared" si="8"/>
        <v>12.587999999999999</v>
      </c>
      <c r="M190">
        <f t="shared" si="9"/>
        <v>12.576000000000001</v>
      </c>
      <c r="N190">
        <f t="shared" si="10"/>
        <v>12.336</v>
      </c>
      <c r="O190">
        <f t="shared" si="11"/>
        <v>11.975999999999999</v>
      </c>
      <c r="Q190" s="28"/>
    </row>
    <row r="191" spans="1:17">
      <c r="A191" s="28" t="s">
        <v>71</v>
      </c>
      <c r="B191" t="s">
        <v>72</v>
      </c>
      <c r="C191" t="s">
        <v>73</v>
      </c>
      <c r="D191">
        <v>20200706</v>
      </c>
      <c r="E191">
        <v>12.7</v>
      </c>
      <c r="F191">
        <v>16.399999999999999</v>
      </c>
      <c r="G191">
        <v>8.1999999999999993</v>
      </c>
      <c r="K191">
        <v>12.7</v>
      </c>
      <c r="L191">
        <f t="shared" si="8"/>
        <v>12.687999999999999</v>
      </c>
      <c r="M191">
        <f t="shared" si="9"/>
        <v>12.676</v>
      </c>
      <c r="N191">
        <f t="shared" si="10"/>
        <v>12.436</v>
      </c>
      <c r="O191">
        <f t="shared" si="11"/>
        <v>12.075999999999999</v>
      </c>
      <c r="Q191" s="28"/>
    </row>
    <row r="192" spans="1:17">
      <c r="A192" s="28" t="s">
        <v>71</v>
      </c>
      <c r="B192" t="s">
        <v>72</v>
      </c>
      <c r="C192" t="s">
        <v>73</v>
      </c>
      <c r="D192">
        <v>20200707</v>
      </c>
      <c r="E192">
        <v>10.7</v>
      </c>
      <c r="F192">
        <v>13.6</v>
      </c>
      <c r="G192">
        <v>7.4</v>
      </c>
      <c r="K192">
        <v>10.7</v>
      </c>
      <c r="L192">
        <f t="shared" si="8"/>
        <v>10.687999999999999</v>
      </c>
      <c r="M192">
        <f t="shared" si="9"/>
        <v>10.676</v>
      </c>
      <c r="N192">
        <f t="shared" si="10"/>
        <v>10.436</v>
      </c>
      <c r="O192">
        <f t="shared" si="11"/>
        <v>10.075999999999999</v>
      </c>
      <c r="Q192" s="28"/>
    </row>
    <row r="193" spans="1:17">
      <c r="A193" s="28" t="s">
        <v>71</v>
      </c>
      <c r="B193" t="s">
        <v>72</v>
      </c>
      <c r="C193" t="s">
        <v>73</v>
      </c>
      <c r="D193">
        <v>20200708</v>
      </c>
      <c r="E193">
        <v>8.6</v>
      </c>
      <c r="F193">
        <v>9.5</v>
      </c>
      <c r="G193">
        <v>8.1</v>
      </c>
      <c r="K193">
        <v>8.6</v>
      </c>
      <c r="L193">
        <f t="shared" si="8"/>
        <v>8.5879999999999992</v>
      </c>
      <c r="M193">
        <f t="shared" si="9"/>
        <v>8.5760000000000005</v>
      </c>
      <c r="N193">
        <f t="shared" si="10"/>
        <v>8.3360000000000003</v>
      </c>
      <c r="O193">
        <f t="shared" si="11"/>
        <v>7.976</v>
      </c>
      <c r="Q193" s="28"/>
    </row>
    <row r="194" spans="1:17">
      <c r="A194" s="28" t="s">
        <v>71</v>
      </c>
      <c r="B194" t="s">
        <v>72</v>
      </c>
      <c r="C194" t="s">
        <v>73</v>
      </c>
      <c r="D194">
        <v>20200709</v>
      </c>
      <c r="E194">
        <v>10.7</v>
      </c>
      <c r="F194">
        <v>13</v>
      </c>
      <c r="G194">
        <v>9</v>
      </c>
      <c r="K194">
        <v>10.7</v>
      </c>
      <c r="L194">
        <f t="shared" si="8"/>
        <v>10.687999999999999</v>
      </c>
      <c r="M194">
        <f t="shared" si="9"/>
        <v>10.676</v>
      </c>
      <c r="N194">
        <f t="shared" si="10"/>
        <v>10.436</v>
      </c>
      <c r="O194">
        <f t="shared" si="11"/>
        <v>10.075999999999999</v>
      </c>
      <c r="Q194" s="28"/>
    </row>
    <row r="195" spans="1:17">
      <c r="A195" s="28" t="s">
        <v>71</v>
      </c>
      <c r="B195" t="s">
        <v>72</v>
      </c>
      <c r="C195" t="s">
        <v>73</v>
      </c>
      <c r="D195">
        <v>20200710</v>
      </c>
      <c r="E195">
        <v>10.3</v>
      </c>
      <c r="F195">
        <v>11.4</v>
      </c>
      <c r="G195">
        <v>-9999</v>
      </c>
      <c r="K195">
        <v>10.3</v>
      </c>
      <c r="L195">
        <f t="shared" si="8"/>
        <v>10.288</v>
      </c>
      <c r="M195">
        <f t="shared" si="9"/>
        <v>10.276000000000002</v>
      </c>
      <c r="N195">
        <f t="shared" si="10"/>
        <v>10.036000000000001</v>
      </c>
      <c r="O195">
        <f t="shared" si="11"/>
        <v>9.6760000000000002</v>
      </c>
      <c r="Q195" s="28"/>
    </row>
    <row r="196" spans="1:17">
      <c r="A196" s="28" t="s">
        <v>71</v>
      </c>
      <c r="B196" t="s">
        <v>72</v>
      </c>
      <c r="C196" t="s">
        <v>73</v>
      </c>
      <c r="D196">
        <v>20200711</v>
      </c>
      <c r="E196">
        <v>10.5</v>
      </c>
      <c r="F196">
        <v>12.1</v>
      </c>
      <c r="G196">
        <v>9.4</v>
      </c>
      <c r="K196">
        <v>10.5</v>
      </c>
      <c r="L196">
        <f t="shared" si="8"/>
        <v>10.488</v>
      </c>
      <c r="M196">
        <f t="shared" si="9"/>
        <v>10.476000000000001</v>
      </c>
      <c r="N196">
        <f t="shared" si="10"/>
        <v>10.236000000000001</v>
      </c>
      <c r="O196">
        <f t="shared" si="11"/>
        <v>9.8759999999999994</v>
      </c>
      <c r="Q196" s="28"/>
    </row>
    <row r="197" spans="1:17">
      <c r="A197" s="28" t="s">
        <v>71</v>
      </c>
      <c r="B197" t="s">
        <v>72</v>
      </c>
      <c r="C197" t="s">
        <v>73</v>
      </c>
      <c r="D197">
        <v>20200712</v>
      </c>
      <c r="E197">
        <v>10.8</v>
      </c>
      <c r="F197">
        <v>12.7</v>
      </c>
      <c r="G197">
        <v>-9999</v>
      </c>
      <c r="K197">
        <v>10.8</v>
      </c>
      <c r="L197">
        <f t="shared" ref="L197:L260" si="12">K197-($I$4*10)</f>
        <v>10.788</v>
      </c>
      <c r="M197">
        <f t="shared" ref="M197:M260" si="13">K197-($I$4*20)</f>
        <v>10.776000000000002</v>
      </c>
      <c r="N197">
        <f t="shared" ref="N197:N260" si="14">K197-($I$4*220)</f>
        <v>10.536000000000001</v>
      </c>
      <c r="O197">
        <f t="shared" ref="O197:O260" si="15">K197-($I$4*520)</f>
        <v>10.176</v>
      </c>
      <c r="Q197" s="28"/>
    </row>
    <row r="198" spans="1:17">
      <c r="A198" s="28" t="s">
        <v>71</v>
      </c>
      <c r="B198" t="s">
        <v>72</v>
      </c>
      <c r="C198" t="s">
        <v>73</v>
      </c>
      <c r="D198">
        <v>20200713</v>
      </c>
      <c r="E198">
        <v>11.2</v>
      </c>
      <c r="F198">
        <v>14.2</v>
      </c>
      <c r="G198">
        <v>9.1</v>
      </c>
      <c r="K198">
        <v>11.2</v>
      </c>
      <c r="L198">
        <f t="shared" si="12"/>
        <v>11.187999999999999</v>
      </c>
      <c r="M198">
        <f t="shared" si="13"/>
        <v>11.176</v>
      </c>
      <c r="N198">
        <f t="shared" si="14"/>
        <v>10.936</v>
      </c>
      <c r="O198">
        <f t="shared" si="15"/>
        <v>10.575999999999999</v>
      </c>
      <c r="Q198" s="28"/>
    </row>
    <row r="199" spans="1:17">
      <c r="A199" s="28" t="s">
        <v>71</v>
      </c>
      <c r="B199" t="s">
        <v>72</v>
      </c>
      <c r="C199" t="s">
        <v>73</v>
      </c>
      <c r="D199">
        <v>20200714</v>
      </c>
      <c r="E199">
        <v>11.8</v>
      </c>
      <c r="F199">
        <v>14</v>
      </c>
      <c r="G199">
        <v>10.1</v>
      </c>
      <c r="K199">
        <v>11.8</v>
      </c>
      <c r="L199">
        <f t="shared" si="12"/>
        <v>11.788</v>
      </c>
      <c r="M199">
        <f t="shared" si="13"/>
        <v>11.776000000000002</v>
      </c>
      <c r="N199">
        <f t="shared" si="14"/>
        <v>11.536000000000001</v>
      </c>
      <c r="O199">
        <f t="shared" si="15"/>
        <v>11.176</v>
      </c>
      <c r="Q199" s="28"/>
    </row>
    <row r="200" spans="1:17">
      <c r="A200" s="28" t="s">
        <v>71</v>
      </c>
      <c r="B200" t="s">
        <v>72</v>
      </c>
      <c r="C200" t="s">
        <v>73</v>
      </c>
      <c r="D200">
        <v>20200715</v>
      </c>
      <c r="E200">
        <v>11.2</v>
      </c>
      <c r="F200">
        <v>-9999</v>
      </c>
      <c r="G200">
        <v>10.5</v>
      </c>
      <c r="K200">
        <v>11.2</v>
      </c>
      <c r="L200">
        <f t="shared" si="12"/>
        <v>11.187999999999999</v>
      </c>
      <c r="M200">
        <f t="shared" si="13"/>
        <v>11.176</v>
      </c>
      <c r="N200">
        <f t="shared" si="14"/>
        <v>10.936</v>
      </c>
      <c r="O200">
        <f t="shared" si="15"/>
        <v>10.575999999999999</v>
      </c>
      <c r="Q200" s="28"/>
    </row>
    <row r="201" spans="1:17">
      <c r="A201" s="28" t="s">
        <v>71</v>
      </c>
      <c r="B201" t="s">
        <v>72</v>
      </c>
      <c r="C201" t="s">
        <v>73</v>
      </c>
      <c r="D201">
        <v>20200716</v>
      </c>
      <c r="E201">
        <v>11.3</v>
      </c>
      <c r="F201">
        <v>14</v>
      </c>
      <c r="G201">
        <v>9.6</v>
      </c>
      <c r="K201">
        <v>11.3</v>
      </c>
      <c r="L201">
        <f t="shared" si="12"/>
        <v>11.288</v>
      </c>
      <c r="M201">
        <f t="shared" si="13"/>
        <v>11.276000000000002</v>
      </c>
      <c r="N201">
        <f t="shared" si="14"/>
        <v>11.036000000000001</v>
      </c>
      <c r="O201">
        <f t="shared" si="15"/>
        <v>10.676</v>
      </c>
      <c r="Q201" s="28"/>
    </row>
    <row r="202" spans="1:17">
      <c r="A202" s="28" t="s">
        <v>71</v>
      </c>
      <c r="B202" t="s">
        <v>72</v>
      </c>
      <c r="C202" t="s">
        <v>73</v>
      </c>
      <c r="D202">
        <v>20200717</v>
      </c>
      <c r="E202">
        <v>8</v>
      </c>
      <c r="F202">
        <v>10.1</v>
      </c>
      <c r="G202">
        <v>6.4</v>
      </c>
      <c r="K202">
        <v>8</v>
      </c>
      <c r="L202">
        <f t="shared" si="12"/>
        <v>7.9880000000000004</v>
      </c>
      <c r="M202">
        <f t="shared" si="13"/>
        <v>7.976</v>
      </c>
      <c r="N202">
        <f t="shared" si="14"/>
        <v>7.7359999999999998</v>
      </c>
      <c r="O202">
        <f t="shared" si="15"/>
        <v>7.3760000000000003</v>
      </c>
      <c r="Q202" s="28"/>
    </row>
    <row r="203" spans="1:17">
      <c r="A203" s="28" t="s">
        <v>71</v>
      </c>
      <c r="B203" t="s">
        <v>72</v>
      </c>
      <c r="C203" t="s">
        <v>73</v>
      </c>
      <c r="D203">
        <v>20200718</v>
      </c>
      <c r="E203">
        <v>8.6999999999999993</v>
      </c>
      <c r="F203">
        <v>11</v>
      </c>
      <c r="G203">
        <v>-9999</v>
      </c>
      <c r="K203">
        <v>8.6999999999999993</v>
      </c>
      <c r="L203">
        <f t="shared" si="12"/>
        <v>8.6879999999999988</v>
      </c>
      <c r="M203">
        <f t="shared" si="13"/>
        <v>8.6760000000000002</v>
      </c>
      <c r="N203">
        <f t="shared" si="14"/>
        <v>8.4359999999999999</v>
      </c>
      <c r="O203">
        <f t="shared" si="15"/>
        <v>8.0759999999999987</v>
      </c>
      <c r="Q203" s="28"/>
    </row>
    <row r="204" spans="1:17">
      <c r="A204" s="28" t="s">
        <v>71</v>
      </c>
      <c r="B204" t="s">
        <v>72</v>
      </c>
      <c r="C204" t="s">
        <v>73</v>
      </c>
      <c r="D204">
        <v>20200719</v>
      </c>
      <c r="E204">
        <v>9.6999999999999993</v>
      </c>
      <c r="F204">
        <v>11.7</v>
      </c>
      <c r="G204">
        <v>7.7</v>
      </c>
      <c r="K204">
        <v>9.6999999999999993</v>
      </c>
      <c r="L204">
        <f t="shared" si="12"/>
        <v>9.6879999999999988</v>
      </c>
      <c r="M204">
        <f t="shared" si="13"/>
        <v>9.6760000000000002</v>
      </c>
      <c r="N204">
        <f t="shared" si="14"/>
        <v>9.4359999999999999</v>
      </c>
      <c r="O204">
        <f t="shared" si="15"/>
        <v>9.0759999999999987</v>
      </c>
      <c r="Q204" s="28"/>
    </row>
    <row r="205" spans="1:17">
      <c r="A205" s="28" t="s">
        <v>71</v>
      </c>
      <c r="B205" t="s">
        <v>72</v>
      </c>
      <c r="C205" t="s">
        <v>73</v>
      </c>
      <c r="D205">
        <v>20200720</v>
      </c>
      <c r="E205">
        <v>10.1</v>
      </c>
      <c r="F205">
        <v>13</v>
      </c>
      <c r="G205">
        <v>6.5</v>
      </c>
      <c r="K205">
        <v>10.1</v>
      </c>
      <c r="L205">
        <f t="shared" si="12"/>
        <v>10.087999999999999</v>
      </c>
      <c r="M205">
        <f t="shared" si="13"/>
        <v>10.076000000000001</v>
      </c>
      <c r="N205">
        <f t="shared" si="14"/>
        <v>9.8360000000000003</v>
      </c>
      <c r="O205">
        <f t="shared" si="15"/>
        <v>9.4759999999999991</v>
      </c>
      <c r="Q205" s="28"/>
    </row>
    <row r="206" spans="1:17">
      <c r="A206" s="28" t="s">
        <v>71</v>
      </c>
      <c r="B206" t="s">
        <v>72</v>
      </c>
      <c r="C206" t="s">
        <v>73</v>
      </c>
      <c r="D206">
        <v>20200721</v>
      </c>
      <c r="E206">
        <v>10</v>
      </c>
      <c r="F206">
        <v>12.4</v>
      </c>
      <c r="G206">
        <v>6.4</v>
      </c>
      <c r="K206">
        <v>10</v>
      </c>
      <c r="L206">
        <f t="shared" si="12"/>
        <v>9.9879999999999995</v>
      </c>
      <c r="M206">
        <f t="shared" si="13"/>
        <v>9.9760000000000009</v>
      </c>
      <c r="N206">
        <f t="shared" si="14"/>
        <v>9.7360000000000007</v>
      </c>
      <c r="O206">
        <f t="shared" si="15"/>
        <v>9.3759999999999994</v>
      </c>
      <c r="Q206" s="28"/>
    </row>
    <row r="207" spans="1:17">
      <c r="A207" s="28" t="s">
        <v>71</v>
      </c>
      <c r="B207" t="s">
        <v>72</v>
      </c>
      <c r="C207" t="s">
        <v>73</v>
      </c>
      <c r="D207">
        <v>20200722</v>
      </c>
      <c r="E207">
        <v>11.1</v>
      </c>
      <c r="F207">
        <v>13.2</v>
      </c>
      <c r="G207">
        <v>9.6999999999999993</v>
      </c>
      <c r="K207">
        <v>11.1</v>
      </c>
      <c r="L207">
        <f t="shared" si="12"/>
        <v>11.087999999999999</v>
      </c>
      <c r="M207">
        <f t="shared" si="13"/>
        <v>11.076000000000001</v>
      </c>
      <c r="N207">
        <f t="shared" si="14"/>
        <v>10.836</v>
      </c>
      <c r="O207">
        <f t="shared" si="15"/>
        <v>10.475999999999999</v>
      </c>
      <c r="Q207" s="28"/>
    </row>
    <row r="208" spans="1:17">
      <c r="A208" s="28" t="s">
        <v>71</v>
      </c>
      <c r="B208" t="s">
        <v>72</v>
      </c>
      <c r="C208" t="s">
        <v>73</v>
      </c>
      <c r="D208">
        <v>20200723</v>
      </c>
      <c r="E208">
        <v>11.9</v>
      </c>
      <c r="F208">
        <v>15.1</v>
      </c>
      <c r="G208">
        <v>8.6999999999999993</v>
      </c>
      <c r="K208">
        <v>11.9</v>
      </c>
      <c r="L208">
        <f t="shared" si="12"/>
        <v>11.888</v>
      </c>
      <c r="M208">
        <f t="shared" si="13"/>
        <v>11.876000000000001</v>
      </c>
      <c r="N208">
        <f t="shared" si="14"/>
        <v>11.636000000000001</v>
      </c>
      <c r="O208">
        <f t="shared" si="15"/>
        <v>11.276</v>
      </c>
      <c r="Q208" s="28"/>
    </row>
    <row r="209" spans="1:17">
      <c r="A209" s="28" t="s">
        <v>71</v>
      </c>
      <c r="B209" t="s">
        <v>72</v>
      </c>
      <c r="C209" t="s">
        <v>73</v>
      </c>
      <c r="D209">
        <v>20200724</v>
      </c>
      <c r="E209">
        <v>10.4</v>
      </c>
      <c r="F209">
        <v>13.3</v>
      </c>
      <c r="G209">
        <v>7.5</v>
      </c>
      <c r="K209">
        <v>10.4</v>
      </c>
      <c r="L209">
        <f t="shared" si="12"/>
        <v>10.388</v>
      </c>
      <c r="M209">
        <f t="shared" si="13"/>
        <v>10.376000000000001</v>
      </c>
      <c r="N209">
        <f t="shared" si="14"/>
        <v>10.136000000000001</v>
      </c>
      <c r="O209">
        <f t="shared" si="15"/>
        <v>9.7759999999999998</v>
      </c>
      <c r="Q209" s="28"/>
    </row>
    <row r="210" spans="1:17">
      <c r="A210" s="28" t="s">
        <v>71</v>
      </c>
      <c r="B210" t="s">
        <v>72</v>
      </c>
      <c r="C210" t="s">
        <v>73</v>
      </c>
      <c r="D210">
        <v>20200725</v>
      </c>
      <c r="E210">
        <v>9.3000000000000007</v>
      </c>
      <c r="F210">
        <v>14.5</v>
      </c>
      <c r="G210">
        <v>3.4</v>
      </c>
      <c r="K210">
        <v>9.3000000000000007</v>
      </c>
      <c r="L210">
        <f t="shared" si="12"/>
        <v>9.2880000000000003</v>
      </c>
      <c r="M210">
        <f t="shared" si="13"/>
        <v>9.2760000000000016</v>
      </c>
      <c r="N210">
        <f t="shared" si="14"/>
        <v>9.0360000000000014</v>
      </c>
      <c r="O210">
        <f t="shared" si="15"/>
        <v>8.6760000000000002</v>
      </c>
      <c r="Q210" s="28"/>
    </row>
    <row r="211" spans="1:17">
      <c r="A211" s="28" t="s">
        <v>71</v>
      </c>
      <c r="B211" t="s">
        <v>72</v>
      </c>
      <c r="C211" t="s">
        <v>73</v>
      </c>
      <c r="D211">
        <v>20200726</v>
      </c>
      <c r="E211">
        <v>11.6</v>
      </c>
      <c r="F211">
        <v>15.2</v>
      </c>
      <c r="G211">
        <v>9.1</v>
      </c>
      <c r="K211">
        <v>11.6</v>
      </c>
      <c r="L211">
        <f t="shared" si="12"/>
        <v>11.587999999999999</v>
      </c>
      <c r="M211">
        <f t="shared" si="13"/>
        <v>11.576000000000001</v>
      </c>
      <c r="N211">
        <f t="shared" si="14"/>
        <v>11.336</v>
      </c>
      <c r="O211">
        <f t="shared" si="15"/>
        <v>10.975999999999999</v>
      </c>
      <c r="Q211" s="28"/>
    </row>
    <row r="212" spans="1:17">
      <c r="A212" s="28" t="s">
        <v>71</v>
      </c>
      <c r="B212" t="s">
        <v>72</v>
      </c>
      <c r="C212" t="s">
        <v>73</v>
      </c>
      <c r="D212">
        <v>20200727</v>
      </c>
      <c r="E212">
        <v>10</v>
      </c>
      <c r="F212">
        <v>12.9</v>
      </c>
      <c r="G212">
        <v>7</v>
      </c>
      <c r="K212">
        <v>10</v>
      </c>
      <c r="L212">
        <f t="shared" si="12"/>
        <v>9.9879999999999995</v>
      </c>
      <c r="M212">
        <f t="shared" si="13"/>
        <v>9.9760000000000009</v>
      </c>
      <c r="N212">
        <f t="shared" si="14"/>
        <v>9.7360000000000007</v>
      </c>
      <c r="O212">
        <f t="shared" si="15"/>
        <v>9.3759999999999994</v>
      </c>
      <c r="Q212" s="28"/>
    </row>
    <row r="213" spans="1:17">
      <c r="A213" s="28" t="s">
        <v>71</v>
      </c>
      <c r="B213" t="s">
        <v>72</v>
      </c>
      <c r="C213" t="s">
        <v>73</v>
      </c>
      <c r="D213">
        <v>20200728</v>
      </c>
      <c r="E213">
        <v>10.199999999999999</v>
      </c>
      <c r="F213">
        <v>12.3</v>
      </c>
      <c r="G213">
        <v>8</v>
      </c>
      <c r="K213">
        <v>10.199999999999999</v>
      </c>
      <c r="L213">
        <f t="shared" si="12"/>
        <v>10.187999999999999</v>
      </c>
      <c r="M213">
        <f t="shared" si="13"/>
        <v>10.176</v>
      </c>
      <c r="N213">
        <f t="shared" si="14"/>
        <v>9.9359999999999999</v>
      </c>
      <c r="O213">
        <f t="shared" si="15"/>
        <v>9.5759999999999987</v>
      </c>
      <c r="Q213" s="28"/>
    </row>
    <row r="214" spans="1:17">
      <c r="A214" s="28" t="s">
        <v>71</v>
      </c>
      <c r="B214" t="s">
        <v>72</v>
      </c>
      <c r="C214" t="s">
        <v>73</v>
      </c>
      <c r="D214">
        <v>20200729</v>
      </c>
      <c r="E214">
        <v>11.2</v>
      </c>
      <c r="F214">
        <v>13.5</v>
      </c>
      <c r="G214">
        <v>9.4</v>
      </c>
      <c r="K214">
        <v>11.2</v>
      </c>
      <c r="L214">
        <f t="shared" si="12"/>
        <v>11.187999999999999</v>
      </c>
      <c r="M214">
        <f t="shared" si="13"/>
        <v>11.176</v>
      </c>
      <c r="N214">
        <f t="shared" si="14"/>
        <v>10.936</v>
      </c>
      <c r="O214">
        <f t="shared" si="15"/>
        <v>10.575999999999999</v>
      </c>
      <c r="Q214" s="28"/>
    </row>
    <row r="215" spans="1:17">
      <c r="A215" s="28" t="s">
        <v>71</v>
      </c>
      <c r="B215" t="s">
        <v>72</v>
      </c>
      <c r="C215" t="s">
        <v>73</v>
      </c>
      <c r="D215">
        <v>20200730</v>
      </c>
      <c r="E215">
        <v>11.1</v>
      </c>
      <c r="F215">
        <v>12.9</v>
      </c>
      <c r="G215">
        <v>-9999</v>
      </c>
      <c r="K215">
        <v>11.1</v>
      </c>
      <c r="L215">
        <f t="shared" si="12"/>
        <v>11.087999999999999</v>
      </c>
      <c r="M215">
        <f t="shared" si="13"/>
        <v>11.076000000000001</v>
      </c>
      <c r="N215">
        <f t="shared" si="14"/>
        <v>10.836</v>
      </c>
      <c r="O215">
        <f t="shared" si="15"/>
        <v>10.475999999999999</v>
      </c>
      <c r="Q215" s="28"/>
    </row>
    <row r="216" spans="1:17">
      <c r="A216" s="28" t="s">
        <v>71</v>
      </c>
      <c r="B216" t="s">
        <v>72</v>
      </c>
      <c r="C216" t="s">
        <v>73</v>
      </c>
      <c r="D216">
        <v>20200731</v>
      </c>
      <c r="E216">
        <v>11.9</v>
      </c>
      <c r="F216">
        <v>14.3</v>
      </c>
      <c r="G216">
        <v>9.8000000000000007</v>
      </c>
      <c r="K216">
        <v>11.9</v>
      </c>
      <c r="L216">
        <f t="shared" si="12"/>
        <v>11.888</v>
      </c>
      <c r="M216">
        <f t="shared" si="13"/>
        <v>11.876000000000001</v>
      </c>
      <c r="N216">
        <f t="shared" si="14"/>
        <v>11.636000000000001</v>
      </c>
      <c r="O216">
        <f t="shared" si="15"/>
        <v>11.276</v>
      </c>
      <c r="Q216" s="28"/>
    </row>
    <row r="217" spans="1:17">
      <c r="A217" s="28" t="s">
        <v>71</v>
      </c>
      <c r="B217" t="s">
        <v>72</v>
      </c>
      <c r="C217" t="s">
        <v>73</v>
      </c>
      <c r="D217">
        <v>20200801</v>
      </c>
      <c r="E217">
        <v>12.8</v>
      </c>
      <c r="F217">
        <v>15.4</v>
      </c>
      <c r="G217">
        <v>10.9</v>
      </c>
      <c r="K217">
        <v>12.8</v>
      </c>
      <c r="L217">
        <f t="shared" si="12"/>
        <v>12.788</v>
      </c>
      <c r="M217">
        <f t="shared" si="13"/>
        <v>12.776000000000002</v>
      </c>
      <c r="N217">
        <f t="shared" si="14"/>
        <v>12.536000000000001</v>
      </c>
      <c r="O217">
        <f t="shared" si="15"/>
        <v>12.176</v>
      </c>
      <c r="Q217" s="28"/>
    </row>
    <row r="218" spans="1:17">
      <c r="A218" s="28" t="s">
        <v>71</v>
      </c>
      <c r="B218" t="s">
        <v>72</v>
      </c>
      <c r="C218" t="s">
        <v>73</v>
      </c>
      <c r="D218">
        <v>20200802</v>
      </c>
      <c r="E218">
        <v>10.7</v>
      </c>
      <c r="F218">
        <v>13.1</v>
      </c>
      <c r="G218">
        <v>9.6</v>
      </c>
      <c r="K218">
        <v>10.7</v>
      </c>
      <c r="L218">
        <f t="shared" si="12"/>
        <v>10.687999999999999</v>
      </c>
      <c r="M218">
        <f t="shared" si="13"/>
        <v>10.676</v>
      </c>
      <c r="N218">
        <f t="shared" si="14"/>
        <v>10.436</v>
      </c>
      <c r="O218">
        <f t="shared" si="15"/>
        <v>10.075999999999999</v>
      </c>
      <c r="Q218" s="28"/>
    </row>
    <row r="219" spans="1:17">
      <c r="A219" s="28" t="s">
        <v>71</v>
      </c>
      <c r="B219" t="s">
        <v>72</v>
      </c>
      <c r="C219" t="s">
        <v>73</v>
      </c>
      <c r="D219">
        <v>20200803</v>
      </c>
      <c r="E219">
        <v>10.1</v>
      </c>
      <c r="F219">
        <v>13.5</v>
      </c>
      <c r="G219">
        <v>8.4</v>
      </c>
      <c r="K219">
        <v>10.1</v>
      </c>
      <c r="L219">
        <f t="shared" si="12"/>
        <v>10.087999999999999</v>
      </c>
      <c r="M219">
        <f t="shared" si="13"/>
        <v>10.076000000000001</v>
      </c>
      <c r="N219">
        <f t="shared" si="14"/>
        <v>9.8360000000000003</v>
      </c>
      <c r="O219">
        <f t="shared" si="15"/>
        <v>9.4759999999999991</v>
      </c>
      <c r="Q219" s="28"/>
    </row>
    <row r="220" spans="1:17">
      <c r="A220" s="28" t="s">
        <v>71</v>
      </c>
      <c r="B220" t="s">
        <v>72</v>
      </c>
      <c r="C220" t="s">
        <v>73</v>
      </c>
      <c r="D220">
        <v>20200804</v>
      </c>
      <c r="E220">
        <v>10</v>
      </c>
      <c r="F220">
        <v>12.3</v>
      </c>
      <c r="G220">
        <v>8.6999999999999993</v>
      </c>
      <c r="K220">
        <v>10</v>
      </c>
      <c r="L220">
        <f t="shared" si="12"/>
        <v>9.9879999999999995</v>
      </c>
      <c r="M220">
        <f t="shared" si="13"/>
        <v>9.9760000000000009</v>
      </c>
      <c r="N220">
        <f t="shared" si="14"/>
        <v>9.7360000000000007</v>
      </c>
      <c r="O220">
        <f t="shared" si="15"/>
        <v>9.3759999999999994</v>
      </c>
      <c r="Q220" s="28"/>
    </row>
    <row r="221" spans="1:17">
      <c r="A221" s="28" t="s">
        <v>71</v>
      </c>
      <c r="B221" t="s">
        <v>72</v>
      </c>
      <c r="C221" t="s">
        <v>73</v>
      </c>
      <c r="D221">
        <v>20200805</v>
      </c>
      <c r="E221">
        <v>10.6</v>
      </c>
      <c r="F221">
        <v>13.1</v>
      </c>
      <c r="G221">
        <v>8.9</v>
      </c>
      <c r="K221">
        <v>10.6</v>
      </c>
      <c r="L221">
        <f t="shared" si="12"/>
        <v>10.587999999999999</v>
      </c>
      <c r="M221">
        <f t="shared" si="13"/>
        <v>10.576000000000001</v>
      </c>
      <c r="N221">
        <f t="shared" si="14"/>
        <v>10.336</v>
      </c>
      <c r="O221">
        <f t="shared" si="15"/>
        <v>9.9759999999999991</v>
      </c>
      <c r="Q221" s="28"/>
    </row>
    <row r="222" spans="1:17">
      <c r="A222" s="28" t="s">
        <v>71</v>
      </c>
      <c r="B222" t="s">
        <v>72</v>
      </c>
      <c r="C222" t="s">
        <v>73</v>
      </c>
      <c r="D222">
        <v>20200806</v>
      </c>
      <c r="E222">
        <v>10.8</v>
      </c>
      <c r="F222">
        <v>13.1</v>
      </c>
      <c r="G222">
        <v>9.1</v>
      </c>
      <c r="K222">
        <v>10.8</v>
      </c>
      <c r="L222">
        <f t="shared" si="12"/>
        <v>10.788</v>
      </c>
      <c r="M222">
        <f t="shared" si="13"/>
        <v>10.776000000000002</v>
      </c>
      <c r="N222">
        <f t="shared" si="14"/>
        <v>10.536000000000001</v>
      </c>
      <c r="O222">
        <f t="shared" si="15"/>
        <v>10.176</v>
      </c>
      <c r="Q222" s="28"/>
    </row>
    <row r="223" spans="1:17">
      <c r="A223" s="28" t="s">
        <v>71</v>
      </c>
      <c r="B223" t="s">
        <v>72</v>
      </c>
      <c r="C223" t="s">
        <v>73</v>
      </c>
      <c r="D223">
        <v>20200807</v>
      </c>
      <c r="E223">
        <v>9.9</v>
      </c>
      <c r="F223">
        <v>11.6</v>
      </c>
      <c r="G223">
        <v>7.8</v>
      </c>
      <c r="K223">
        <v>9.9</v>
      </c>
      <c r="L223">
        <f t="shared" si="12"/>
        <v>9.8879999999999999</v>
      </c>
      <c r="M223">
        <f t="shared" si="13"/>
        <v>9.8760000000000012</v>
      </c>
      <c r="N223">
        <f t="shared" si="14"/>
        <v>9.636000000000001</v>
      </c>
      <c r="O223">
        <f t="shared" si="15"/>
        <v>9.2759999999999998</v>
      </c>
      <c r="Q223" s="28"/>
    </row>
    <row r="224" spans="1:17">
      <c r="A224" s="28" t="s">
        <v>71</v>
      </c>
      <c r="B224" t="s">
        <v>72</v>
      </c>
      <c r="C224" t="s">
        <v>73</v>
      </c>
      <c r="D224">
        <v>20200808</v>
      </c>
      <c r="E224">
        <v>9.6999999999999993</v>
      </c>
      <c r="F224">
        <v>11.6</v>
      </c>
      <c r="G224">
        <v>7.7</v>
      </c>
      <c r="K224">
        <v>9.6999999999999993</v>
      </c>
      <c r="L224">
        <f t="shared" si="12"/>
        <v>9.6879999999999988</v>
      </c>
      <c r="M224">
        <f t="shared" si="13"/>
        <v>9.6760000000000002</v>
      </c>
      <c r="N224">
        <f t="shared" si="14"/>
        <v>9.4359999999999999</v>
      </c>
      <c r="O224">
        <f t="shared" si="15"/>
        <v>9.0759999999999987</v>
      </c>
      <c r="Q224" s="28"/>
    </row>
    <row r="225" spans="1:17">
      <c r="A225" s="28" t="s">
        <v>71</v>
      </c>
      <c r="B225" t="s">
        <v>72</v>
      </c>
      <c r="C225" t="s">
        <v>73</v>
      </c>
      <c r="D225">
        <v>20200809</v>
      </c>
      <c r="E225">
        <v>12.4</v>
      </c>
      <c r="F225">
        <v>15.1</v>
      </c>
      <c r="G225">
        <v>10.3</v>
      </c>
      <c r="K225">
        <v>12.4</v>
      </c>
      <c r="L225">
        <f t="shared" si="12"/>
        <v>12.388</v>
      </c>
      <c r="M225">
        <f t="shared" si="13"/>
        <v>12.376000000000001</v>
      </c>
      <c r="N225">
        <f t="shared" si="14"/>
        <v>12.136000000000001</v>
      </c>
      <c r="O225">
        <f t="shared" si="15"/>
        <v>11.776</v>
      </c>
      <c r="Q225" s="28"/>
    </row>
    <row r="226" spans="1:17">
      <c r="A226" s="28" t="s">
        <v>71</v>
      </c>
      <c r="B226" t="s">
        <v>72</v>
      </c>
      <c r="C226" t="s">
        <v>73</v>
      </c>
      <c r="D226">
        <v>20200810</v>
      </c>
      <c r="E226">
        <v>12.3</v>
      </c>
      <c r="F226">
        <v>13.7</v>
      </c>
      <c r="G226">
        <v>11.4</v>
      </c>
      <c r="K226">
        <v>12.3</v>
      </c>
      <c r="L226">
        <f t="shared" si="12"/>
        <v>12.288</v>
      </c>
      <c r="M226">
        <f t="shared" si="13"/>
        <v>12.276000000000002</v>
      </c>
      <c r="N226">
        <f t="shared" si="14"/>
        <v>12.036000000000001</v>
      </c>
      <c r="O226">
        <f t="shared" si="15"/>
        <v>11.676</v>
      </c>
      <c r="Q226" s="28"/>
    </row>
    <row r="227" spans="1:17">
      <c r="A227" s="28" t="s">
        <v>71</v>
      </c>
      <c r="B227" t="s">
        <v>72</v>
      </c>
      <c r="C227" t="s">
        <v>73</v>
      </c>
      <c r="D227">
        <v>20200811</v>
      </c>
      <c r="E227">
        <v>12.1</v>
      </c>
      <c r="F227">
        <v>12.9</v>
      </c>
      <c r="G227">
        <v>-9999</v>
      </c>
      <c r="K227">
        <v>12.1</v>
      </c>
      <c r="L227">
        <f t="shared" si="12"/>
        <v>12.087999999999999</v>
      </c>
      <c r="M227">
        <f t="shared" si="13"/>
        <v>12.076000000000001</v>
      </c>
      <c r="N227">
        <f t="shared" si="14"/>
        <v>11.836</v>
      </c>
      <c r="O227">
        <f t="shared" si="15"/>
        <v>11.475999999999999</v>
      </c>
      <c r="Q227" s="28"/>
    </row>
    <row r="228" spans="1:17">
      <c r="A228" s="28" t="s">
        <v>71</v>
      </c>
      <c r="B228" t="s">
        <v>72</v>
      </c>
      <c r="C228" t="s">
        <v>73</v>
      </c>
      <c r="D228">
        <v>20200812</v>
      </c>
      <c r="E228">
        <v>10.4</v>
      </c>
      <c r="F228">
        <v>13</v>
      </c>
      <c r="G228">
        <v>8.6999999999999993</v>
      </c>
      <c r="K228">
        <v>10.4</v>
      </c>
      <c r="L228">
        <f t="shared" si="12"/>
        <v>10.388</v>
      </c>
      <c r="M228">
        <f t="shared" si="13"/>
        <v>10.376000000000001</v>
      </c>
      <c r="N228">
        <f t="shared" si="14"/>
        <v>10.136000000000001</v>
      </c>
      <c r="O228">
        <f t="shared" si="15"/>
        <v>9.7759999999999998</v>
      </c>
      <c r="Q228" s="28"/>
    </row>
    <row r="229" spans="1:17">
      <c r="A229" s="28" t="s">
        <v>71</v>
      </c>
      <c r="B229" t="s">
        <v>72</v>
      </c>
      <c r="C229" t="s">
        <v>73</v>
      </c>
      <c r="D229">
        <v>20200813</v>
      </c>
      <c r="E229">
        <v>10.8</v>
      </c>
      <c r="F229">
        <v>11.5</v>
      </c>
      <c r="G229">
        <v>9.4</v>
      </c>
      <c r="K229">
        <v>10.8</v>
      </c>
      <c r="L229">
        <f t="shared" si="12"/>
        <v>10.788</v>
      </c>
      <c r="M229">
        <f t="shared" si="13"/>
        <v>10.776000000000002</v>
      </c>
      <c r="N229">
        <f t="shared" si="14"/>
        <v>10.536000000000001</v>
      </c>
      <c r="O229">
        <f t="shared" si="15"/>
        <v>10.176</v>
      </c>
      <c r="Q229" s="28"/>
    </row>
    <row r="230" spans="1:17">
      <c r="A230" s="28" t="s">
        <v>71</v>
      </c>
      <c r="B230" t="s">
        <v>72</v>
      </c>
      <c r="C230" t="s">
        <v>73</v>
      </c>
      <c r="D230">
        <v>20200814</v>
      </c>
      <c r="E230">
        <v>10.7</v>
      </c>
      <c r="F230">
        <v>14.5</v>
      </c>
      <c r="G230">
        <v>7.9</v>
      </c>
      <c r="K230">
        <v>10.7</v>
      </c>
      <c r="L230">
        <f t="shared" si="12"/>
        <v>10.687999999999999</v>
      </c>
      <c r="M230">
        <f t="shared" si="13"/>
        <v>10.676</v>
      </c>
      <c r="N230">
        <f t="shared" si="14"/>
        <v>10.436</v>
      </c>
      <c r="O230">
        <f t="shared" si="15"/>
        <v>10.075999999999999</v>
      </c>
      <c r="Q230" s="28"/>
    </row>
    <row r="231" spans="1:17">
      <c r="A231" s="28" t="s">
        <v>71</v>
      </c>
      <c r="B231" t="s">
        <v>72</v>
      </c>
      <c r="C231" t="s">
        <v>73</v>
      </c>
      <c r="D231">
        <v>20200815</v>
      </c>
      <c r="E231">
        <v>12.9</v>
      </c>
      <c r="F231">
        <v>-9999</v>
      </c>
      <c r="G231">
        <v>9.9</v>
      </c>
      <c r="K231">
        <v>12.9</v>
      </c>
      <c r="L231">
        <f t="shared" si="12"/>
        <v>12.888</v>
      </c>
      <c r="M231">
        <f t="shared" si="13"/>
        <v>12.876000000000001</v>
      </c>
      <c r="N231">
        <f t="shared" si="14"/>
        <v>12.636000000000001</v>
      </c>
      <c r="O231">
        <f t="shared" si="15"/>
        <v>12.276</v>
      </c>
      <c r="Q231" s="28"/>
    </row>
    <row r="232" spans="1:17">
      <c r="A232" s="28" t="s">
        <v>71</v>
      </c>
      <c r="B232" t="s">
        <v>72</v>
      </c>
      <c r="C232" t="s">
        <v>73</v>
      </c>
      <c r="D232">
        <v>20200816</v>
      </c>
      <c r="E232">
        <v>14.2</v>
      </c>
      <c r="F232">
        <v>20</v>
      </c>
      <c r="G232">
        <v>11</v>
      </c>
      <c r="K232">
        <v>14.2</v>
      </c>
      <c r="L232">
        <f t="shared" si="12"/>
        <v>14.187999999999999</v>
      </c>
      <c r="M232">
        <f t="shared" si="13"/>
        <v>14.176</v>
      </c>
      <c r="N232">
        <f t="shared" si="14"/>
        <v>13.936</v>
      </c>
      <c r="O232">
        <f t="shared" si="15"/>
        <v>13.575999999999999</v>
      </c>
      <c r="Q232" s="28"/>
    </row>
    <row r="233" spans="1:17">
      <c r="A233" s="28" t="s">
        <v>71</v>
      </c>
      <c r="B233" t="s">
        <v>72</v>
      </c>
      <c r="C233" t="s">
        <v>73</v>
      </c>
      <c r="D233">
        <v>20200817</v>
      </c>
      <c r="E233">
        <v>14.4</v>
      </c>
      <c r="F233">
        <v>17.100000000000001</v>
      </c>
      <c r="G233">
        <v>-9999</v>
      </c>
      <c r="K233">
        <v>14.4</v>
      </c>
      <c r="L233">
        <f t="shared" si="12"/>
        <v>14.388</v>
      </c>
      <c r="M233">
        <f t="shared" si="13"/>
        <v>14.376000000000001</v>
      </c>
      <c r="N233">
        <f t="shared" si="14"/>
        <v>14.136000000000001</v>
      </c>
      <c r="O233">
        <f t="shared" si="15"/>
        <v>13.776</v>
      </c>
      <c r="Q233" s="28"/>
    </row>
    <row r="234" spans="1:17">
      <c r="A234" s="28" t="s">
        <v>71</v>
      </c>
      <c r="B234" t="s">
        <v>72</v>
      </c>
      <c r="C234" t="s">
        <v>73</v>
      </c>
      <c r="D234">
        <v>20200818</v>
      </c>
      <c r="E234">
        <v>13.8</v>
      </c>
      <c r="F234">
        <v>18.5</v>
      </c>
      <c r="G234">
        <v>11.3</v>
      </c>
      <c r="K234">
        <v>13.8</v>
      </c>
      <c r="L234">
        <f t="shared" si="12"/>
        <v>13.788</v>
      </c>
      <c r="M234">
        <f t="shared" si="13"/>
        <v>13.776000000000002</v>
      </c>
      <c r="N234">
        <f t="shared" si="14"/>
        <v>13.536000000000001</v>
      </c>
      <c r="O234">
        <f t="shared" si="15"/>
        <v>13.176</v>
      </c>
      <c r="Q234" s="28"/>
    </row>
    <row r="235" spans="1:17">
      <c r="A235" s="28" t="s">
        <v>71</v>
      </c>
      <c r="B235" t="s">
        <v>72</v>
      </c>
      <c r="C235" t="s">
        <v>73</v>
      </c>
      <c r="D235">
        <v>20200819</v>
      </c>
      <c r="E235">
        <v>10.6</v>
      </c>
      <c r="F235">
        <v>-9999</v>
      </c>
      <c r="G235">
        <v>9.1</v>
      </c>
      <c r="K235">
        <v>10.6</v>
      </c>
      <c r="L235">
        <f t="shared" si="12"/>
        <v>10.587999999999999</v>
      </c>
      <c r="M235">
        <f t="shared" si="13"/>
        <v>10.576000000000001</v>
      </c>
      <c r="N235">
        <f t="shared" si="14"/>
        <v>10.336</v>
      </c>
      <c r="O235">
        <f t="shared" si="15"/>
        <v>9.9759999999999991</v>
      </c>
      <c r="Q235" s="28"/>
    </row>
    <row r="236" spans="1:17">
      <c r="A236" s="28" t="s">
        <v>71</v>
      </c>
      <c r="B236" t="s">
        <v>72</v>
      </c>
      <c r="C236" t="s">
        <v>73</v>
      </c>
      <c r="D236">
        <v>20200820</v>
      </c>
      <c r="E236">
        <v>11.6</v>
      </c>
      <c r="F236">
        <v>15.4</v>
      </c>
      <c r="G236">
        <v>8.6999999999999993</v>
      </c>
      <c r="K236">
        <v>11.6</v>
      </c>
      <c r="L236">
        <f t="shared" si="12"/>
        <v>11.587999999999999</v>
      </c>
      <c r="M236">
        <f t="shared" si="13"/>
        <v>11.576000000000001</v>
      </c>
      <c r="N236">
        <f t="shared" si="14"/>
        <v>11.336</v>
      </c>
      <c r="O236">
        <f t="shared" si="15"/>
        <v>10.975999999999999</v>
      </c>
      <c r="Q236" s="28"/>
    </row>
    <row r="237" spans="1:17">
      <c r="A237" s="28" t="s">
        <v>71</v>
      </c>
      <c r="B237" t="s">
        <v>72</v>
      </c>
      <c r="C237" t="s">
        <v>73</v>
      </c>
      <c r="D237">
        <v>20200821</v>
      </c>
      <c r="E237">
        <v>12.4</v>
      </c>
      <c r="F237">
        <v>18</v>
      </c>
      <c r="G237">
        <v>6.8</v>
      </c>
      <c r="K237">
        <v>12.4</v>
      </c>
      <c r="L237">
        <f t="shared" si="12"/>
        <v>12.388</v>
      </c>
      <c r="M237">
        <f t="shared" si="13"/>
        <v>12.376000000000001</v>
      </c>
      <c r="N237">
        <f t="shared" si="14"/>
        <v>12.136000000000001</v>
      </c>
      <c r="O237">
        <f t="shared" si="15"/>
        <v>11.776</v>
      </c>
      <c r="Q237" s="28"/>
    </row>
    <row r="238" spans="1:17">
      <c r="A238" s="28" t="s">
        <v>71</v>
      </c>
      <c r="B238" t="s">
        <v>72</v>
      </c>
      <c r="C238" t="s">
        <v>73</v>
      </c>
      <c r="D238">
        <v>20200822</v>
      </c>
      <c r="E238">
        <v>10.3</v>
      </c>
      <c r="F238">
        <v>15.1</v>
      </c>
      <c r="G238">
        <v>5.8</v>
      </c>
      <c r="K238">
        <v>10.3</v>
      </c>
      <c r="L238">
        <f t="shared" si="12"/>
        <v>10.288</v>
      </c>
      <c r="M238">
        <f t="shared" si="13"/>
        <v>10.276000000000002</v>
      </c>
      <c r="N238">
        <f t="shared" si="14"/>
        <v>10.036000000000001</v>
      </c>
      <c r="O238">
        <f t="shared" si="15"/>
        <v>9.6760000000000002</v>
      </c>
      <c r="Q238" s="28"/>
    </row>
    <row r="239" spans="1:17">
      <c r="A239" s="28" t="s">
        <v>71</v>
      </c>
      <c r="B239" t="s">
        <v>72</v>
      </c>
      <c r="C239" t="s">
        <v>73</v>
      </c>
      <c r="D239">
        <v>20200823</v>
      </c>
      <c r="E239">
        <v>10.8</v>
      </c>
      <c r="F239">
        <v>14.8</v>
      </c>
      <c r="G239">
        <v>7.4</v>
      </c>
      <c r="K239">
        <v>10.8</v>
      </c>
      <c r="L239">
        <f t="shared" si="12"/>
        <v>10.788</v>
      </c>
      <c r="M239">
        <f t="shared" si="13"/>
        <v>10.776000000000002</v>
      </c>
      <c r="N239">
        <f t="shared" si="14"/>
        <v>10.536000000000001</v>
      </c>
      <c r="O239">
        <f t="shared" si="15"/>
        <v>10.176</v>
      </c>
      <c r="Q239" s="28"/>
    </row>
    <row r="240" spans="1:17">
      <c r="A240" s="28" t="s">
        <v>71</v>
      </c>
      <c r="B240" t="s">
        <v>72</v>
      </c>
      <c r="C240" t="s">
        <v>73</v>
      </c>
      <c r="D240">
        <v>20200824</v>
      </c>
      <c r="E240">
        <v>10.199999999999999</v>
      </c>
      <c r="F240">
        <v>13.5</v>
      </c>
      <c r="G240">
        <v>5.4</v>
      </c>
      <c r="K240">
        <v>10.199999999999999</v>
      </c>
      <c r="L240">
        <f t="shared" si="12"/>
        <v>10.187999999999999</v>
      </c>
      <c r="M240">
        <f t="shared" si="13"/>
        <v>10.176</v>
      </c>
      <c r="N240">
        <f t="shared" si="14"/>
        <v>9.9359999999999999</v>
      </c>
      <c r="O240">
        <f t="shared" si="15"/>
        <v>9.5759999999999987</v>
      </c>
      <c r="Q240" s="28"/>
    </row>
    <row r="241" spans="1:17">
      <c r="A241" s="28" t="s">
        <v>71</v>
      </c>
      <c r="B241" t="s">
        <v>72</v>
      </c>
      <c r="C241" t="s">
        <v>73</v>
      </c>
      <c r="D241">
        <v>20200825</v>
      </c>
      <c r="E241">
        <v>9.3000000000000007</v>
      </c>
      <c r="F241">
        <v>13.9</v>
      </c>
      <c r="G241">
        <v>5.7</v>
      </c>
      <c r="K241">
        <v>9.3000000000000007</v>
      </c>
      <c r="L241">
        <f t="shared" si="12"/>
        <v>9.2880000000000003</v>
      </c>
      <c r="M241">
        <f t="shared" si="13"/>
        <v>9.2760000000000016</v>
      </c>
      <c r="N241">
        <f t="shared" si="14"/>
        <v>9.0360000000000014</v>
      </c>
      <c r="O241">
        <f t="shared" si="15"/>
        <v>8.6760000000000002</v>
      </c>
      <c r="Q241" s="28"/>
    </row>
    <row r="242" spans="1:17">
      <c r="A242" s="28" t="s">
        <v>71</v>
      </c>
      <c r="B242" t="s">
        <v>72</v>
      </c>
      <c r="C242" t="s">
        <v>73</v>
      </c>
      <c r="D242">
        <v>20200826</v>
      </c>
      <c r="E242">
        <v>9.4</v>
      </c>
      <c r="F242">
        <v>10.6</v>
      </c>
      <c r="G242">
        <v>8.1</v>
      </c>
      <c r="K242">
        <v>9.4</v>
      </c>
      <c r="L242">
        <f t="shared" si="12"/>
        <v>9.3879999999999999</v>
      </c>
      <c r="M242">
        <f t="shared" si="13"/>
        <v>9.3760000000000012</v>
      </c>
      <c r="N242">
        <f t="shared" si="14"/>
        <v>9.136000000000001</v>
      </c>
      <c r="O242">
        <f t="shared" si="15"/>
        <v>8.7759999999999998</v>
      </c>
      <c r="Q242" s="28"/>
    </row>
    <row r="243" spans="1:17">
      <c r="A243" s="28" t="s">
        <v>71</v>
      </c>
      <c r="B243" t="s">
        <v>72</v>
      </c>
      <c r="C243" t="s">
        <v>73</v>
      </c>
      <c r="D243">
        <v>20200827</v>
      </c>
      <c r="E243">
        <v>9.6999999999999993</v>
      </c>
      <c r="F243">
        <v>11.2</v>
      </c>
      <c r="G243">
        <v>9</v>
      </c>
      <c r="K243">
        <v>9.6999999999999993</v>
      </c>
      <c r="L243">
        <f t="shared" si="12"/>
        <v>9.6879999999999988</v>
      </c>
      <c r="M243">
        <f t="shared" si="13"/>
        <v>9.6760000000000002</v>
      </c>
      <c r="N243">
        <f t="shared" si="14"/>
        <v>9.4359999999999999</v>
      </c>
      <c r="O243">
        <f t="shared" si="15"/>
        <v>9.0759999999999987</v>
      </c>
      <c r="Q243" s="28"/>
    </row>
    <row r="244" spans="1:17">
      <c r="A244" s="28" t="s">
        <v>71</v>
      </c>
      <c r="B244" t="s">
        <v>72</v>
      </c>
      <c r="C244" t="s">
        <v>73</v>
      </c>
      <c r="D244">
        <v>20200828</v>
      </c>
      <c r="E244">
        <v>9.6</v>
      </c>
      <c r="F244">
        <v>11.1</v>
      </c>
      <c r="G244">
        <v>8.1</v>
      </c>
      <c r="K244">
        <v>9.6</v>
      </c>
      <c r="L244">
        <f t="shared" si="12"/>
        <v>9.5879999999999992</v>
      </c>
      <c r="M244">
        <f t="shared" si="13"/>
        <v>9.5760000000000005</v>
      </c>
      <c r="N244">
        <f t="shared" si="14"/>
        <v>9.3360000000000003</v>
      </c>
      <c r="O244">
        <f t="shared" si="15"/>
        <v>8.9759999999999991</v>
      </c>
      <c r="Q244" s="28"/>
    </row>
    <row r="245" spans="1:17">
      <c r="A245" s="28" t="s">
        <v>71</v>
      </c>
      <c r="B245" t="s">
        <v>72</v>
      </c>
      <c r="C245" t="s">
        <v>73</v>
      </c>
      <c r="D245">
        <v>20200829</v>
      </c>
      <c r="E245">
        <v>10.9</v>
      </c>
      <c r="F245">
        <v>13.2</v>
      </c>
      <c r="G245">
        <v>9</v>
      </c>
      <c r="K245">
        <v>10.9</v>
      </c>
      <c r="L245">
        <f t="shared" si="12"/>
        <v>10.888</v>
      </c>
      <c r="M245">
        <f t="shared" si="13"/>
        <v>10.876000000000001</v>
      </c>
      <c r="N245">
        <f t="shared" si="14"/>
        <v>10.636000000000001</v>
      </c>
      <c r="O245">
        <f t="shared" si="15"/>
        <v>10.276</v>
      </c>
      <c r="Q245" s="28"/>
    </row>
    <row r="246" spans="1:17">
      <c r="A246" s="28" t="s">
        <v>71</v>
      </c>
      <c r="B246" t="s">
        <v>72</v>
      </c>
      <c r="C246" t="s">
        <v>73</v>
      </c>
      <c r="D246">
        <v>20200830</v>
      </c>
      <c r="E246">
        <v>12.3</v>
      </c>
      <c r="F246">
        <v>13.3</v>
      </c>
      <c r="G246">
        <v>11.2</v>
      </c>
      <c r="K246">
        <v>12.3</v>
      </c>
      <c r="L246">
        <f t="shared" si="12"/>
        <v>12.288</v>
      </c>
      <c r="M246">
        <f t="shared" si="13"/>
        <v>12.276000000000002</v>
      </c>
      <c r="N246">
        <f t="shared" si="14"/>
        <v>12.036000000000001</v>
      </c>
      <c r="O246">
        <f t="shared" si="15"/>
        <v>11.676</v>
      </c>
      <c r="Q246" s="28"/>
    </row>
    <row r="247" spans="1:17">
      <c r="A247" s="28" t="s">
        <v>71</v>
      </c>
      <c r="B247" t="s">
        <v>72</v>
      </c>
      <c r="C247" t="s">
        <v>73</v>
      </c>
      <c r="D247">
        <v>20200831</v>
      </c>
      <c r="E247">
        <v>12.2</v>
      </c>
      <c r="F247">
        <v>14</v>
      </c>
      <c r="G247">
        <v>11.1</v>
      </c>
      <c r="K247">
        <v>12.2</v>
      </c>
      <c r="L247">
        <f t="shared" si="12"/>
        <v>12.187999999999999</v>
      </c>
      <c r="M247">
        <f t="shared" si="13"/>
        <v>12.176</v>
      </c>
      <c r="N247">
        <f t="shared" si="14"/>
        <v>11.936</v>
      </c>
      <c r="O247">
        <f t="shared" si="15"/>
        <v>11.575999999999999</v>
      </c>
      <c r="Q247" s="28"/>
    </row>
    <row r="248" spans="1:17">
      <c r="A248" s="28" t="s">
        <v>71</v>
      </c>
      <c r="B248" t="s">
        <v>72</v>
      </c>
      <c r="C248" t="s">
        <v>73</v>
      </c>
      <c r="D248">
        <v>20200901</v>
      </c>
      <c r="E248">
        <v>10.7</v>
      </c>
      <c r="F248">
        <v>12.1</v>
      </c>
      <c r="G248">
        <v>9.1999999999999993</v>
      </c>
      <c r="K248">
        <v>10.7</v>
      </c>
      <c r="L248">
        <f t="shared" si="12"/>
        <v>10.687999999999999</v>
      </c>
      <c r="M248">
        <f t="shared" si="13"/>
        <v>10.676</v>
      </c>
      <c r="N248">
        <f t="shared" si="14"/>
        <v>10.436</v>
      </c>
      <c r="O248">
        <f t="shared" si="15"/>
        <v>10.075999999999999</v>
      </c>
      <c r="Q248" s="28"/>
    </row>
    <row r="249" spans="1:17">
      <c r="A249" s="28" t="s">
        <v>71</v>
      </c>
      <c r="B249" t="s">
        <v>72</v>
      </c>
      <c r="C249" t="s">
        <v>73</v>
      </c>
      <c r="D249">
        <v>20200902</v>
      </c>
      <c r="E249">
        <v>10.4</v>
      </c>
      <c r="F249">
        <v>13</v>
      </c>
      <c r="G249">
        <v>8</v>
      </c>
      <c r="K249">
        <v>10.4</v>
      </c>
      <c r="L249">
        <f t="shared" si="12"/>
        <v>10.388</v>
      </c>
      <c r="M249">
        <f t="shared" si="13"/>
        <v>10.376000000000001</v>
      </c>
      <c r="N249">
        <f t="shared" si="14"/>
        <v>10.136000000000001</v>
      </c>
      <c r="O249">
        <f t="shared" si="15"/>
        <v>9.7759999999999998</v>
      </c>
      <c r="Q249" s="28"/>
    </row>
    <row r="250" spans="1:17">
      <c r="A250" s="28" t="s">
        <v>71</v>
      </c>
      <c r="B250" t="s">
        <v>72</v>
      </c>
      <c r="C250" t="s">
        <v>73</v>
      </c>
      <c r="D250">
        <v>20200903</v>
      </c>
      <c r="E250">
        <v>7.8</v>
      </c>
      <c r="F250">
        <v>10.6</v>
      </c>
      <c r="G250">
        <v>6.1</v>
      </c>
      <c r="K250">
        <v>7.8</v>
      </c>
      <c r="L250">
        <f t="shared" si="12"/>
        <v>7.7880000000000003</v>
      </c>
      <c r="M250">
        <f t="shared" si="13"/>
        <v>7.7759999999999998</v>
      </c>
      <c r="N250">
        <f t="shared" si="14"/>
        <v>7.5359999999999996</v>
      </c>
      <c r="O250">
        <f t="shared" si="15"/>
        <v>7.1760000000000002</v>
      </c>
      <c r="Q250" s="28"/>
    </row>
    <row r="251" spans="1:17">
      <c r="A251" s="28" t="s">
        <v>71</v>
      </c>
      <c r="B251" t="s">
        <v>72</v>
      </c>
      <c r="C251" t="s">
        <v>73</v>
      </c>
      <c r="D251">
        <v>20200904</v>
      </c>
      <c r="E251">
        <v>7.8</v>
      </c>
      <c r="F251">
        <v>10.8</v>
      </c>
      <c r="G251">
        <v>5.6</v>
      </c>
      <c r="K251">
        <v>7.8</v>
      </c>
      <c r="L251">
        <f t="shared" si="12"/>
        <v>7.7880000000000003</v>
      </c>
      <c r="M251">
        <f t="shared" si="13"/>
        <v>7.7759999999999998</v>
      </c>
      <c r="N251">
        <f t="shared" si="14"/>
        <v>7.5359999999999996</v>
      </c>
      <c r="O251">
        <f t="shared" si="15"/>
        <v>7.1760000000000002</v>
      </c>
      <c r="Q251" s="28"/>
    </row>
    <row r="252" spans="1:17">
      <c r="A252" s="28" t="s">
        <v>71</v>
      </c>
      <c r="B252" t="s">
        <v>72</v>
      </c>
      <c r="C252" t="s">
        <v>73</v>
      </c>
      <c r="D252">
        <v>20200905</v>
      </c>
      <c r="E252">
        <v>8.1</v>
      </c>
      <c r="F252">
        <v>12.8</v>
      </c>
      <c r="G252">
        <v>3.2</v>
      </c>
      <c r="K252">
        <v>8.1</v>
      </c>
      <c r="L252">
        <f t="shared" si="12"/>
        <v>8.0879999999999992</v>
      </c>
      <c r="M252">
        <f t="shared" si="13"/>
        <v>8.0760000000000005</v>
      </c>
      <c r="N252">
        <f t="shared" si="14"/>
        <v>7.8359999999999994</v>
      </c>
      <c r="O252">
        <f t="shared" si="15"/>
        <v>7.476</v>
      </c>
      <c r="Q252" s="28"/>
    </row>
    <row r="253" spans="1:17">
      <c r="A253" s="28" t="s">
        <v>71</v>
      </c>
      <c r="B253" t="s">
        <v>72</v>
      </c>
      <c r="C253" t="s">
        <v>73</v>
      </c>
      <c r="D253">
        <v>20200906</v>
      </c>
      <c r="E253">
        <v>10.8</v>
      </c>
      <c r="F253">
        <v>12.3</v>
      </c>
      <c r="G253">
        <v>9.4</v>
      </c>
      <c r="K253">
        <v>10.8</v>
      </c>
      <c r="L253">
        <f t="shared" si="12"/>
        <v>10.788</v>
      </c>
      <c r="M253">
        <f t="shared" si="13"/>
        <v>10.776000000000002</v>
      </c>
      <c r="N253">
        <f t="shared" si="14"/>
        <v>10.536000000000001</v>
      </c>
      <c r="O253">
        <f t="shared" si="15"/>
        <v>10.176</v>
      </c>
      <c r="Q253" s="28"/>
    </row>
    <row r="254" spans="1:17">
      <c r="A254" s="28" t="s">
        <v>71</v>
      </c>
      <c r="B254" t="s">
        <v>72</v>
      </c>
      <c r="C254" t="s">
        <v>73</v>
      </c>
      <c r="D254">
        <v>20200907</v>
      </c>
      <c r="E254">
        <v>8.8000000000000007</v>
      </c>
      <c r="F254">
        <v>10.5</v>
      </c>
      <c r="G254">
        <v>7</v>
      </c>
      <c r="K254">
        <v>8.8000000000000007</v>
      </c>
      <c r="L254">
        <f t="shared" si="12"/>
        <v>8.7880000000000003</v>
      </c>
      <c r="M254">
        <f t="shared" si="13"/>
        <v>8.7760000000000016</v>
      </c>
      <c r="N254">
        <f t="shared" si="14"/>
        <v>8.5360000000000014</v>
      </c>
      <c r="O254">
        <f t="shared" si="15"/>
        <v>8.1760000000000002</v>
      </c>
      <c r="Q254" s="28"/>
    </row>
    <row r="255" spans="1:17">
      <c r="A255" s="28" t="s">
        <v>71</v>
      </c>
      <c r="B255" t="s">
        <v>72</v>
      </c>
      <c r="C255" t="s">
        <v>73</v>
      </c>
      <c r="D255">
        <v>20200908</v>
      </c>
      <c r="E255">
        <v>7.4</v>
      </c>
      <c r="F255">
        <v>9.3000000000000007</v>
      </c>
      <c r="G255">
        <v>5.6</v>
      </c>
      <c r="K255">
        <v>7.4</v>
      </c>
      <c r="L255">
        <f t="shared" si="12"/>
        <v>7.3880000000000008</v>
      </c>
      <c r="M255">
        <f t="shared" si="13"/>
        <v>7.3760000000000003</v>
      </c>
      <c r="N255">
        <f t="shared" si="14"/>
        <v>7.1360000000000001</v>
      </c>
      <c r="O255">
        <f t="shared" si="15"/>
        <v>6.7760000000000007</v>
      </c>
      <c r="Q255" s="28"/>
    </row>
    <row r="256" spans="1:17">
      <c r="A256" s="28" t="s">
        <v>71</v>
      </c>
      <c r="B256" t="s">
        <v>72</v>
      </c>
      <c r="C256" t="s">
        <v>73</v>
      </c>
      <c r="D256">
        <v>20200909</v>
      </c>
      <c r="E256">
        <v>6.4</v>
      </c>
      <c r="F256">
        <v>9.5</v>
      </c>
      <c r="G256">
        <v>2.6</v>
      </c>
      <c r="K256">
        <v>6.4</v>
      </c>
      <c r="L256">
        <f t="shared" si="12"/>
        <v>6.3880000000000008</v>
      </c>
      <c r="M256">
        <f t="shared" si="13"/>
        <v>6.3760000000000003</v>
      </c>
      <c r="N256">
        <f t="shared" si="14"/>
        <v>6.1360000000000001</v>
      </c>
      <c r="O256">
        <f t="shared" si="15"/>
        <v>5.7760000000000007</v>
      </c>
      <c r="Q256" s="28"/>
    </row>
    <row r="257" spans="1:17">
      <c r="A257" s="28" t="s">
        <v>71</v>
      </c>
      <c r="B257" t="s">
        <v>72</v>
      </c>
      <c r="C257" t="s">
        <v>73</v>
      </c>
      <c r="D257">
        <v>20200910</v>
      </c>
      <c r="E257">
        <v>9.5</v>
      </c>
      <c r="F257">
        <v>11.5</v>
      </c>
      <c r="G257">
        <v>8.1999999999999993</v>
      </c>
      <c r="K257">
        <v>9.5</v>
      </c>
      <c r="L257">
        <f t="shared" si="12"/>
        <v>9.4879999999999995</v>
      </c>
      <c r="M257">
        <f t="shared" si="13"/>
        <v>9.4760000000000009</v>
      </c>
      <c r="N257">
        <f t="shared" si="14"/>
        <v>9.2360000000000007</v>
      </c>
      <c r="O257">
        <f t="shared" si="15"/>
        <v>8.8759999999999994</v>
      </c>
      <c r="Q257" s="28"/>
    </row>
    <row r="258" spans="1:17">
      <c r="A258" s="28" t="s">
        <v>71</v>
      </c>
      <c r="B258" t="s">
        <v>72</v>
      </c>
      <c r="C258" t="s">
        <v>73</v>
      </c>
      <c r="D258">
        <v>20200911</v>
      </c>
      <c r="E258">
        <v>9.6</v>
      </c>
      <c r="F258">
        <v>14.2</v>
      </c>
      <c r="G258">
        <v>-9999</v>
      </c>
      <c r="K258">
        <v>9.6</v>
      </c>
      <c r="L258">
        <f t="shared" si="12"/>
        <v>9.5879999999999992</v>
      </c>
      <c r="M258">
        <f t="shared" si="13"/>
        <v>9.5760000000000005</v>
      </c>
      <c r="N258">
        <f t="shared" si="14"/>
        <v>9.3360000000000003</v>
      </c>
      <c r="O258">
        <f t="shared" si="15"/>
        <v>8.9759999999999991</v>
      </c>
      <c r="Q258" s="28"/>
    </row>
    <row r="259" spans="1:17">
      <c r="A259" s="28" t="s">
        <v>71</v>
      </c>
      <c r="B259" t="s">
        <v>72</v>
      </c>
      <c r="C259" t="s">
        <v>73</v>
      </c>
      <c r="D259">
        <v>20200912</v>
      </c>
      <c r="E259">
        <v>8.9</v>
      </c>
      <c r="F259">
        <v>11.8</v>
      </c>
      <c r="G259">
        <v>6</v>
      </c>
      <c r="K259">
        <v>8.9</v>
      </c>
      <c r="L259">
        <f t="shared" si="12"/>
        <v>8.8879999999999999</v>
      </c>
      <c r="M259">
        <f t="shared" si="13"/>
        <v>8.8760000000000012</v>
      </c>
      <c r="N259">
        <f t="shared" si="14"/>
        <v>8.636000000000001</v>
      </c>
      <c r="O259">
        <f t="shared" si="15"/>
        <v>8.2759999999999998</v>
      </c>
      <c r="Q259" s="28"/>
    </row>
    <row r="260" spans="1:17">
      <c r="A260" s="28" t="s">
        <v>71</v>
      </c>
      <c r="B260" t="s">
        <v>72</v>
      </c>
      <c r="C260" t="s">
        <v>73</v>
      </c>
      <c r="D260">
        <v>20200913</v>
      </c>
      <c r="E260">
        <v>7.7</v>
      </c>
      <c r="F260">
        <v>9.5</v>
      </c>
      <c r="G260">
        <v>5.9</v>
      </c>
      <c r="K260">
        <v>7.7</v>
      </c>
      <c r="L260">
        <f t="shared" si="12"/>
        <v>7.6880000000000006</v>
      </c>
      <c r="M260">
        <f t="shared" si="13"/>
        <v>7.6760000000000002</v>
      </c>
      <c r="N260">
        <f t="shared" si="14"/>
        <v>7.4359999999999999</v>
      </c>
      <c r="O260">
        <f t="shared" si="15"/>
        <v>7.0760000000000005</v>
      </c>
      <c r="Q260" s="28"/>
    </row>
    <row r="261" spans="1:17">
      <c r="A261" s="28" t="s">
        <v>71</v>
      </c>
      <c r="B261" t="s">
        <v>72</v>
      </c>
      <c r="C261" t="s">
        <v>73</v>
      </c>
      <c r="D261">
        <v>20200914</v>
      </c>
      <c r="E261">
        <v>8.3000000000000007</v>
      </c>
      <c r="F261">
        <v>12.6</v>
      </c>
      <c r="G261">
        <v>4.8</v>
      </c>
      <c r="K261">
        <v>8.3000000000000007</v>
      </c>
      <c r="L261">
        <f t="shared" ref="L261:L324" si="16">K261-($I$4*10)</f>
        <v>8.2880000000000003</v>
      </c>
      <c r="M261">
        <f t="shared" ref="M261:M324" si="17">K261-($I$4*20)</f>
        <v>8.2760000000000016</v>
      </c>
      <c r="N261">
        <f t="shared" ref="N261:N324" si="18">K261-($I$4*220)</f>
        <v>8.0360000000000014</v>
      </c>
      <c r="O261">
        <f t="shared" ref="O261:O324" si="19">K261-($I$4*520)</f>
        <v>7.676000000000001</v>
      </c>
      <c r="Q261" s="28"/>
    </row>
    <row r="262" spans="1:17">
      <c r="A262" s="28" t="s">
        <v>71</v>
      </c>
      <c r="B262" t="s">
        <v>72</v>
      </c>
      <c r="C262" t="s">
        <v>73</v>
      </c>
      <c r="D262">
        <v>20200915</v>
      </c>
      <c r="E262">
        <v>7.3</v>
      </c>
      <c r="F262">
        <v>10.199999999999999</v>
      </c>
      <c r="G262">
        <v>4.9000000000000004</v>
      </c>
      <c r="K262">
        <v>7.3</v>
      </c>
      <c r="L262">
        <f t="shared" si="16"/>
        <v>7.2880000000000003</v>
      </c>
      <c r="M262">
        <f t="shared" si="17"/>
        <v>7.2759999999999998</v>
      </c>
      <c r="N262">
        <f t="shared" si="18"/>
        <v>7.0359999999999996</v>
      </c>
      <c r="O262">
        <f t="shared" si="19"/>
        <v>6.6760000000000002</v>
      </c>
      <c r="Q262" s="28"/>
    </row>
    <row r="263" spans="1:17">
      <c r="A263" s="28" t="s">
        <v>71</v>
      </c>
      <c r="B263" t="s">
        <v>72</v>
      </c>
      <c r="C263" t="s">
        <v>73</v>
      </c>
      <c r="D263">
        <v>20200916</v>
      </c>
      <c r="E263">
        <v>8.8000000000000007</v>
      </c>
      <c r="F263">
        <v>10.3</v>
      </c>
      <c r="G263">
        <v>4.5999999999999996</v>
      </c>
      <c r="K263">
        <v>8.8000000000000007</v>
      </c>
      <c r="L263">
        <f t="shared" si="16"/>
        <v>8.7880000000000003</v>
      </c>
      <c r="M263">
        <f t="shared" si="17"/>
        <v>8.7760000000000016</v>
      </c>
      <c r="N263">
        <f t="shared" si="18"/>
        <v>8.5360000000000014</v>
      </c>
      <c r="O263">
        <f t="shared" si="19"/>
        <v>8.1760000000000002</v>
      </c>
      <c r="Q263" s="28"/>
    </row>
    <row r="264" spans="1:17">
      <c r="A264" s="28" t="s">
        <v>71</v>
      </c>
      <c r="B264" t="s">
        <v>72</v>
      </c>
      <c r="C264" t="s">
        <v>73</v>
      </c>
      <c r="D264">
        <v>20200917</v>
      </c>
      <c r="E264">
        <v>9.1999999999999993</v>
      </c>
      <c r="F264">
        <v>11.4</v>
      </c>
      <c r="G264">
        <v>8.1</v>
      </c>
      <c r="K264">
        <v>9.1999999999999993</v>
      </c>
      <c r="L264">
        <f t="shared" si="16"/>
        <v>9.1879999999999988</v>
      </c>
      <c r="M264">
        <f t="shared" si="17"/>
        <v>9.1760000000000002</v>
      </c>
      <c r="N264">
        <f t="shared" si="18"/>
        <v>8.9359999999999999</v>
      </c>
      <c r="O264">
        <f t="shared" si="19"/>
        <v>8.5759999999999987</v>
      </c>
      <c r="Q264" s="28"/>
    </row>
    <row r="265" spans="1:17">
      <c r="A265" s="28" t="s">
        <v>71</v>
      </c>
      <c r="B265" t="s">
        <v>72</v>
      </c>
      <c r="C265" t="s">
        <v>73</v>
      </c>
      <c r="D265">
        <v>20200918</v>
      </c>
      <c r="E265">
        <v>8.6999999999999993</v>
      </c>
      <c r="F265">
        <v>9.9</v>
      </c>
      <c r="G265">
        <v>7.5</v>
      </c>
      <c r="K265">
        <v>8.6999999999999993</v>
      </c>
      <c r="L265">
        <f t="shared" si="16"/>
        <v>8.6879999999999988</v>
      </c>
      <c r="M265">
        <f t="shared" si="17"/>
        <v>8.6760000000000002</v>
      </c>
      <c r="N265">
        <f t="shared" si="18"/>
        <v>8.4359999999999999</v>
      </c>
      <c r="O265">
        <f t="shared" si="19"/>
        <v>8.0759999999999987</v>
      </c>
      <c r="Q265" s="28"/>
    </row>
    <row r="266" spans="1:17">
      <c r="A266" s="28" t="s">
        <v>71</v>
      </c>
      <c r="B266" t="s">
        <v>72</v>
      </c>
      <c r="C266" t="s">
        <v>73</v>
      </c>
      <c r="D266">
        <v>20200919</v>
      </c>
      <c r="E266">
        <v>8.6</v>
      </c>
      <c r="F266">
        <v>10.3</v>
      </c>
      <c r="G266">
        <v>7.1</v>
      </c>
      <c r="K266">
        <v>8.6</v>
      </c>
      <c r="L266">
        <f t="shared" si="16"/>
        <v>8.5879999999999992</v>
      </c>
      <c r="M266">
        <f t="shared" si="17"/>
        <v>8.5760000000000005</v>
      </c>
      <c r="N266">
        <f t="shared" si="18"/>
        <v>8.3360000000000003</v>
      </c>
      <c r="O266">
        <f t="shared" si="19"/>
        <v>7.976</v>
      </c>
      <c r="Q266" s="28"/>
    </row>
    <row r="267" spans="1:17">
      <c r="A267" s="28" t="s">
        <v>71</v>
      </c>
      <c r="B267" t="s">
        <v>72</v>
      </c>
      <c r="C267" t="s">
        <v>73</v>
      </c>
      <c r="D267">
        <v>20200920</v>
      </c>
      <c r="E267">
        <v>7.4</v>
      </c>
      <c r="F267">
        <v>10.8</v>
      </c>
      <c r="G267">
        <v>5.2</v>
      </c>
      <c r="K267">
        <v>7.4</v>
      </c>
      <c r="L267">
        <f t="shared" si="16"/>
        <v>7.3880000000000008</v>
      </c>
      <c r="M267">
        <f t="shared" si="17"/>
        <v>7.3760000000000003</v>
      </c>
      <c r="N267">
        <f t="shared" si="18"/>
        <v>7.1360000000000001</v>
      </c>
      <c r="O267">
        <f t="shared" si="19"/>
        <v>6.7760000000000007</v>
      </c>
      <c r="Q267" s="28"/>
    </row>
    <row r="268" spans="1:17">
      <c r="A268" s="28" t="s">
        <v>71</v>
      </c>
      <c r="B268" t="s">
        <v>72</v>
      </c>
      <c r="C268" t="s">
        <v>73</v>
      </c>
      <c r="D268">
        <v>20200921</v>
      </c>
      <c r="E268">
        <v>4.5</v>
      </c>
      <c r="F268">
        <v>7</v>
      </c>
      <c r="G268">
        <v>2.5</v>
      </c>
      <c r="K268">
        <v>4.5</v>
      </c>
      <c r="L268">
        <f t="shared" si="16"/>
        <v>4.4880000000000004</v>
      </c>
      <c r="M268">
        <f t="shared" si="17"/>
        <v>4.476</v>
      </c>
      <c r="N268">
        <f t="shared" si="18"/>
        <v>4.2359999999999998</v>
      </c>
      <c r="O268">
        <f t="shared" si="19"/>
        <v>3.8759999999999999</v>
      </c>
      <c r="Q268" s="28"/>
    </row>
    <row r="269" spans="1:17">
      <c r="A269" s="28" t="s">
        <v>71</v>
      </c>
      <c r="B269" t="s">
        <v>72</v>
      </c>
      <c r="C269" t="s">
        <v>73</v>
      </c>
      <c r="D269">
        <v>20200922</v>
      </c>
      <c r="E269">
        <v>3.7</v>
      </c>
      <c r="F269">
        <v>6.6</v>
      </c>
      <c r="G269">
        <v>1.2</v>
      </c>
      <c r="K269">
        <v>3.7</v>
      </c>
      <c r="L269">
        <f t="shared" si="16"/>
        <v>3.6880000000000002</v>
      </c>
      <c r="M269">
        <f t="shared" si="17"/>
        <v>3.6760000000000002</v>
      </c>
      <c r="N269">
        <f t="shared" si="18"/>
        <v>3.4360000000000004</v>
      </c>
      <c r="O269">
        <f t="shared" si="19"/>
        <v>3.0760000000000001</v>
      </c>
      <c r="Q269" s="28"/>
    </row>
    <row r="270" spans="1:17">
      <c r="A270" s="28" t="s">
        <v>71</v>
      </c>
      <c r="B270" t="s">
        <v>72</v>
      </c>
      <c r="C270" t="s">
        <v>73</v>
      </c>
      <c r="D270">
        <v>20200923</v>
      </c>
      <c r="E270">
        <v>3.4</v>
      </c>
      <c r="F270">
        <v>5.9</v>
      </c>
      <c r="G270">
        <v>0.9</v>
      </c>
      <c r="K270">
        <v>3.4</v>
      </c>
      <c r="L270">
        <f t="shared" si="16"/>
        <v>3.3879999999999999</v>
      </c>
      <c r="M270">
        <f t="shared" si="17"/>
        <v>3.3759999999999999</v>
      </c>
      <c r="N270">
        <f t="shared" si="18"/>
        <v>3.1360000000000001</v>
      </c>
      <c r="O270">
        <f t="shared" si="19"/>
        <v>2.7759999999999998</v>
      </c>
      <c r="Q270" s="28"/>
    </row>
    <row r="271" spans="1:17">
      <c r="A271" s="28" t="s">
        <v>71</v>
      </c>
      <c r="B271" t="s">
        <v>72</v>
      </c>
      <c r="C271" t="s">
        <v>73</v>
      </c>
      <c r="D271">
        <v>20200924</v>
      </c>
      <c r="E271">
        <v>3.3</v>
      </c>
      <c r="F271">
        <v>5</v>
      </c>
      <c r="G271">
        <v>0.4</v>
      </c>
      <c r="K271">
        <v>3.3</v>
      </c>
      <c r="L271">
        <f t="shared" si="16"/>
        <v>3.2879999999999998</v>
      </c>
      <c r="M271">
        <f t="shared" si="17"/>
        <v>3.2759999999999998</v>
      </c>
      <c r="N271">
        <f t="shared" si="18"/>
        <v>3.036</v>
      </c>
      <c r="O271">
        <f t="shared" si="19"/>
        <v>2.6759999999999997</v>
      </c>
      <c r="Q271" s="28"/>
    </row>
    <row r="272" spans="1:17">
      <c r="A272" s="28" t="s">
        <v>71</v>
      </c>
      <c r="B272" t="s">
        <v>72</v>
      </c>
      <c r="C272" t="s">
        <v>73</v>
      </c>
      <c r="D272">
        <v>20200925</v>
      </c>
      <c r="E272">
        <v>3.5</v>
      </c>
      <c r="F272">
        <v>8.1999999999999993</v>
      </c>
      <c r="G272">
        <v>-3</v>
      </c>
      <c r="K272">
        <v>3.5</v>
      </c>
      <c r="L272">
        <f t="shared" si="16"/>
        <v>3.488</v>
      </c>
      <c r="M272">
        <f t="shared" si="17"/>
        <v>3.476</v>
      </c>
      <c r="N272">
        <f t="shared" si="18"/>
        <v>3.2360000000000002</v>
      </c>
      <c r="O272">
        <f t="shared" si="19"/>
        <v>2.8759999999999999</v>
      </c>
      <c r="Q272" s="28"/>
    </row>
    <row r="273" spans="1:17">
      <c r="A273" s="28" t="s">
        <v>71</v>
      </c>
      <c r="B273" t="s">
        <v>72</v>
      </c>
      <c r="C273" t="s">
        <v>73</v>
      </c>
      <c r="D273">
        <v>20200926</v>
      </c>
      <c r="E273">
        <v>9</v>
      </c>
      <c r="F273">
        <v>10.3</v>
      </c>
      <c r="G273">
        <v>7.1</v>
      </c>
      <c r="K273">
        <v>9</v>
      </c>
      <c r="L273">
        <f t="shared" si="16"/>
        <v>8.9879999999999995</v>
      </c>
      <c r="M273">
        <f t="shared" si="17"/>
        <v>8.9760000000000009</v>
      </c>
      <c r="N273">
        <f t="shared" si="18"/>
        <v>8.7360000000000007</v>
      </c>
      <c r="O273">
        <f t="shared" si="19"/>
        <v>8.3759999999999994</v>
      </c>
      <c r="Q273" s="28"/>
    </row>
    <row r="274" spans="1:17">
      <c r="A274" s="28" t="s">
        <v>71</v>
      </c>
      <c r="B274" t="s">
        <v>72</v>
      </c>
      <c r="C274" t="s">
        <v>73</v>
      </c>
      <c r="D274">
        <v>20200927</v>
      </c>
      <c r="E274">
        <v>7.6</v>
      </c>
      <c r="F274">
        <v>-9999</v>
      </c>
      <c r="G274">
        <v>6.8</v>
      </c>
      <c r="K274">
        <v>7.6</v>
      </c>
      <c r="L274">
        <f t="shared" si="16"/>
        <v>7.5880000000000001</v>
      </c>
      <c r="M274">
        <f t="shared" si="17"/>
        <v>7.5759999999999996</v>
      </c>
      <c r="N274">
        <f t="shared" si="18"/>
        <v>7.3359999999999994</v>
      </c>
      <c r="O274">
        <f t="shared" si="19"/>
        <v>6.976</v>
      </c>
      <c r="Q274" s="28"/>
    </row>
    <row r="275" spans="1:17">
      <c r="A275" s="28" t="s">
        <v>71</v>
      </c>
      <c r="B275" t="s">
        <v>72</v>
      </c>
      <c r="C275" t="s">
        <v>73</v>
      </c>
      <c r="D275">
        <v>20200928</v>
      </c>
      <c r="E275">
        <v>6.3</v>
      </c>
      <c r="F275">
        <v>7.5</v>
      </c>
      <c r="G275">
        <v>4.3</v>
      </c>
      <c r="K275">
        <v>6.3</v>
      </c>
      <c r="L275">
        <f t="shared" si="16"/>
        <v>6.2880000000000003</v>
      </c>
      <c r="M275">
        <f t="shared" si="17"/>
        <v>6.2759999999999998</v>
      </c>
      <c r="N275">
        <f t="shared" si="18"/>
        <v>6.0359999999999996</v>
      </c>
      <c r="O275">
        <f t="shared" si="19"/>
        <v>5.6760000000000002</v>
      </c>
      <c r="Q275" s="28"/>
    </row>
    <row r="276" spans="1:17">
      <c r="A276" s="28" t="s">
        <v>71</v>
      </c>
      <c r="B276" t="s">
        <v>72</v>
      </c>
      <c r="C276" t="s">
        <v>73</v>
      </c>
      <c r="D276">
        <v>20200929</v>
      </c>
      <c r="E276">
        <v>5.6</v>
      </c>
      <c r="F276">
        <v>9.1999999999999993</v>
      </c>
      <c r="G276">
        <v>3.2</v>
      </c>
      <c r="K276">
        <v>5.6</v>
      </c>
      <c r="L276">
        <f t="shared" si="16"/>
        <v>5.5880000000000001</v>
      </c>
      <c r="M276">
        <f t="shared" si="17"/>
        <v>5.5759999999999996</v>
      </c>
      <c r="N276">
        <f t="shared" si="18"/>
        <v>5.3359999999999994</v>
      </c>
      <c r="O276">
        <f t="shared" si="19"/>
        <v>4.976</v>
      </c>
      <c r="Q276" s="28"/>
    </row>
    <row r="277" spans="1:17">
      <c r="A277" s="28" t="s">
        <v>71</v>
      </c>
      <c r="B277" t="s">
        <v>72</v>
      </c>
      <c r="C277" t="s">
        <v>73</v>
      </c>
      <c r="D277">
        <v>20200930</v>
      </c>
      <c r="E277">
        <v>3.4</v>
      </c>
      <c r="F277">
        <v>6.6</v>
      </c>
      <c r="G277">
        <v>0.9</v>
      </c>
      <c r="K277">
        <v>3.4</v>
      </c>
      <c r="L277">
        <f t="shared" si="16"/>
        <v>3.3879999999999999</v>
      </c>
      <c r="M277">
        <f t="shared" si="17"/>
        <v>3.3759999999999999</v>
      </c>
      <c r="N277">
        <f t="shared" si="18"/>
        <v>3.1360000000000001</v>
      </c>
      <c r="O277">
        <f t="shared" si="19"/>
        <v>2.7759999999999998</v>
      </c>
      <c r="Q277" s="28"/>
    </row>
    <row r="278" spans="1:17">
      <c r="A278" s="28" t="s">
        <v>71</v>
      </c>
      <c r="B278" t="s">
        <v>72</v>
      </c>
      <c r="C278" t="s">
        <v>73</v>
      </c>
      <c r="D278">
        <v>20201001</v>
      </c>
      <c r="E278">
        <v>4.0999999999999996</v>
      </c>
      <c r="F278">
        <v>8.3000000000000007</v>
      </c>
      <c r="G278">
        <v>0.1</v>
      </c>
      <c r="K278">
        <v>4.0999999999999996</v>
      </c>
      <c r="L278">
        <f t="shared" si="16"/>
        <v>4.0880000000000001</v>
      </c>
      <c r="M278">
        <f t="shared" si="17"/>
        <v>4.0759999999999996</v>
      </c>
      <c r="N278">
        <f t="shared" si="18"/>
        <v>3.8359999999999999</v>
      </c>
      <c r="O278">
        <f t="shared" si="19"/>
        <v>3.4759999999999995</v>
      </c>
      <c r="Q278" s="28"/>
    </row>
    <row r="279" spans="1:17">
      <c r="A279" s="28" t="s">
        <v>71</v>
      </c>
      <c r="B279" t="s">
        <v>72</v>
      </c>
      <c r="C279" t="s">
        <v>73</v>
      </c>
      <c r="D279">
        <v>20201002</v>
      </c>
      <c r="E279">
        <v>5.0999999999999996</v>
      </c>
      <c r="F279">
        <v>8.1</v>
      </c>
      <c r="G279">
        <v>2.9</v>
      </c>
      <c r="K279">
        <v>5.0999999999999996</v>
      </c>
      <c r="L279">
        <f t="shared" si="16"/>
        <v>5.0880000000000001</v>
      </c>
      <c r="M279">
        <f t="shared" si="17"/>
        <v>5.0759999999999996</v>
      </c>
      <c r="N279">
        <f t="shared" si="18"/>
        <v>4.8359999999999994</v>
      </c>
      <c r="O279">
        <f t="shared" si="19"/>
        <v>4.476</v>
      </c>
      <c r="Q279" s="28"/>
    </row>
    <row r="280" spans="1:17">
      <c r="A280" s="28" t="s">
        <v>71</v>
      </c>
      <c r="B280" t="s">
        <v>72</v>
      </c>
      <c r="C280" t="s">
        <v>73</v>
      </c>
      <c r="D280">
        <v>20201003</v>
      </c>
      <c r="E280">
        <v>3.9</v>
      </c>
      <c r="F280">
        <v>9</v>
      </c>
      <c r="G280">
        <v>0.1</v>
      </c>
      <c r="K280">
        <v>3.9</v>
      </c>
      <c r="L280">
        <f t="shared" si="16"/>
        <v>3.8879999999999999</v>
      </c>
      <c r="M280">
        <f t="shared" si="17"/>
        <v>3.8759999999999999</v>
      </c>
      <c r="N280">
        <f t="shared" si="18"/>
        <v>3.6360000000000001</v>
      </c>
      <c r="O280">
        <f t="shared" si="19"/>
        <v>3.2759999999999998</v>
      </c>
      <c r="Q280" s="28"/>
    </row>
    <row r="281" spans="1:17">
      <c r="A281" s="28" t="s">
        <v>71</v>
      </c>
      <c r="B281" t="s">
        <v>72</v>
      </c>
      <c r="C281" t="s">
        <v>73</v>
      </c>
      <c r="D281">
        <v>20201004</v>
      </c>
      <c r="E281">
        <v>5.3</v>
      </c>
      <c r="F281">
        <v>7.1</v>
      </c>
      <c r="G281">
        <v>3.3</v>
      </c>
      <c r="K281">
        <v>5.3</v>
      </c>
      <c r="L281">
        <f t="shared" si="16"/>
        <v>5.2880000000000003</v>
      </c>
      <c r="M281">
        <f t="shared" si="17"/>
        <v>5.2759999999999998</v>
      </c>
      <c r="N281">
        <f t="shared" si="18"/>
        <v>5.0359999999999996</v>
      </c>
      <c r="O281">
        <f t="shared" si="19"/>
        <v>4.6760000000000002</v>
      </c>
      <c r="Q281" s="28"/>
    </row>
    <row r="282" spans="1:17">
      <c r="A282" s="28" t="s">
        <v>71</v>
      </c>
      <c r="B282" t="s">
        <v>72</v>
      </c>
      <c r="C282" t="s">
        <v>73</v>
      </c>
      <c r="D282">
        <v>20201005</v>
      </c>
      <c r="E282">
        <v>4.4000000000000004</v>
      </c>
      <c r="F282">
        <v>7.4</v>
      </c>
      <c r="G282">
        <v>2.6</v>
      </c>
      <c r="K282">
        <v>4.4000000000000004</v>
      </c>
      <c r="L282">
        <f t="shared" si="16"/>
        <v>4.3880000000000008</v>
      </c>
      <c r="M282">
        <f t="shared" si="17"/>
        <v>4.3760000000000003</v>
      </c>
      <c r="N282">
        <f t="shared" si="18"/>
        <v>4.1360000000000001</v>
      </c>
      <c r="O282">
        <f t="shared" si="19"/>
        <v>3.7760000000000002</v>
      </c>
      <c r="Q282" s="28"/>
    </row>
    <row r="283" spans="1:17">
      <c r="A283" s="28" t="s">
        <v>71</v>
      </c>
      <c r="B283" t="s">
        <v>72</v>
      </c>
      <c r="C283" t="s">
        <v>73</v>
      </c>
      <c r="D283">
        <v>20201006</v>
      </c>
      <c r="E283">
        <v>4.7</v>
      </c>
      <c r="F283">
        <v>6</v>
      </c>
      <c r="G283">
        <v>2.5</v>
      </c>
      <c r="K283">
        <v>4.7</v>
      </c>
      <c r="L283">
        <f t="shared" si="16"/>
        <v>4.6880000000000006</v>
      </c>
      <c r="M283">
        <f t="shared" si="17"/>
        <v>4.6760000000000002</v>
      </c>
      <c r="N283">
        <f t="shared" si="18"/>
        <v>4.4359999999999999</v>
      </c>
      <c r="O283">
        <f t="shared" si="19"/>
        <v>4.0760000000000005</v>
      </c>
      <c r="Q283" s="28"/>
    </row>
    <row r="284" spans="1:17">
      <c r="A284" s="28" t="s">
        <v>71</v>
      </c>
      <c r="B284" t="s">
        <v>72</v>
      </c>
      <c r="C284" t="s">
        <v>73</v>
      </c>
      <c r="D284">
        <v>20201007</v>
      </c>
      <c r="E284">
        <v>5.4</v>
      </c>
      <c r="F284">
        <v>8</v>
      </c>
      <c r="G284">
        <v>3.4</v>
      </c>
      <c r="K284">
        <v>5.4</v>
      </c>
      <c r="L284">
        <f t="shared" si="16"/>
        <v>5.3880000000000008</v>
      </c>
      <c r="M284">
        <f t="shared" si="17"/>
        <v>5.3760000000000003</v>
      </c>
      <c r="N284">
        <f t="shared" si="18"/>
        <v>5.1360000000000001</v>
      </c>
      <c r="O284">
        <f t="shared" si="19"/>
        <v>4.7760000000000007</v>
      </c>
      <c r="Q284" s="28"/>
    </row>
    <row r="285" spans="1:17">
      <c r="A285" s="28" t="s">
        <v>71</v>
      </c>
      <c r="B285" t="s">
        <v>72</v>
      </c>
      <c r="C285" t="s">
        <v>73</v>
      </c>
      <c r="D285">
        <v>20201008</v>
      </c>
      <c r="E285">
        <v>5.9</v>
      </c>
      <c r="F285">
        <v>7.9</v>
      </c>
      <c r="G285">
        <v>4.7</v>
      </c>
      <c r="K285">
        <v>5.9</v>
      </c>
      <c r="L285">
        <f t="shared" si="16"/>
        <v>5.8880000000000008</v>
      </c>
      <c r="M285">
        <f t="shared" si="17"/>
        <v>5.8760000000000003</v>
      </c>
      <c r="N285">
        <f t="shared" si="18"/>
        <v>5.6360000000000001</v>
      </c>
      <c r="O285">
        <f t="shared" si="19"/>
        <v>5.2760000000000007</v>
      </c>
      <c r="Q285" s="28"/>
    </row>
    <row r="286" spans="1:17">
      <c r="A286" s="28" t="s">
        <v>71</v>
      </c>
      <c r="B286" t="s">
        <v>72</v>
      </c>
      <c r="C286" t="s">
        <v>73</v>
      </c>
      <c r="D286">
        <v>20201009</v>
      </c>
      <c r="E286">
        <v>7.2</v>
      </c>
      <c r="F286">
        <v>9.9</v>
      </c>
      <c r="G286">
        <v>5.7</v>
      </c>
      <c r="K286">
        <v>7.2</v>
      </c>
      <c r="L286">
        <f t="shared" si="16"/>
        <v>7.1880000000000006</v>
      </c>
      <c r="M286">
        <f t="shared" si="17"/>
        <v>7.1760000000000002</v>
      </c>
      <c r="N286">
        <f t="shared" si="18"/>
        <v>6.9359999999999999</v>
      </c>
      <c r="O286">
        <f t="shared" si="19"/>
        <v>6.5760000000000005</v>
      </c>
      <c r="Q286" s="28"/>
    </row>
    <row r="287" spans="1:17">
      <c r="A287" s="28" t="s">
        <v>71</v>
      </c>
      <c r="B287" t="s">
        <v>72</v>
      </c>
      <c r="C287" t="s">
        <v>73</v>
      </c>
      <c r="D287">
        <v>20201010</v>
      </c>
      <c r="E287">
        <v>6.1</v>
      </c>
      <c r="F287">
        <v>9.6</v>
      </c>
      <c r="G287">
        <v>1.5</v>
      </c>
      <c r="K287">
        <v>6.1</v>
      </c>
      <c r="L287">
        <f t="shared" si="16"/>
        <v>6.0880000000000001</v>
      </c>
      <c r="M287">
        <f t="shared" si="17"/>
        <v>6.0759999999999996</v>
      </c>
      <c r="N287">
        <f t="shared" si="18"/>
        <v>5.8359999999999994</v>
      </c>
      <c r="O287">
        <f t="shared" si="19"/>
        <v>5.476</v>
      </c>
      <c r="Q287" s="28"/>
    </row>
    <row r="288" spans="1:17">
      <c r="A288" s="28" t="s">
        <v>71</v>
      </c>
      <c r="B288" t="s">
        <v>72</v>
      </c>
      <c r="C288" t="s">
        <v>73</v>
      </c>
      <c r="D288">
        <v>20201011</v>
      </c>
      <c r="E288">
        <v>8.1999999999999993</v>
      </c>
      <c r="F288">
        <v>-9999</v>
      </c>
      <c r="G288">
        <v>7</v>
      </c>
      <c r="K288">
        <v>8.1999999999999993</v>
      </c>
      <c r="L288">
        <f t="shared" si="16"/>
        <v>8.1879999999999988</v>
      </c>
      <c r="M288">
        <f t="shared" si="17"/>
        <v>8.1760000000000002</v>
      </c>
      <c r="N288">
        <f t="shared" si="18"/>
        <v>7.9359999999999991</v>
      </c>
      <c r="O288">
        <f t="shared" si="19"/>
        <v>7.5759999999999996</v>
      </c>
      <c r="Q288" s="28"/>
    </row>
    <row r="289" spans="1:17">
      <c r="A289" s="28" t="s">
        <v>71</v>
      </c>
      <c r="B289" t="s">
        <v>72</v>
      </c>
      <c r="C289" t="s">
        <v>73</v>
      </c>
      <c r="D289">
        <v>20201012</v>
      </c>
      <c r="E289">
        <v>6.9</v>
      </c>
      <c r="F289">
        <v>7.9</v>
      </c>
      <c r="G289">
        <v>-9999</v>
      </c>
      <c r="K289">
        <v>6.9</v>
      </c>
      <c r="L289">
        <f t="shared" si="16"/>
        <v>6.8880000000000008</v>
      </c>
      <c r="M289">
        <f t="shared" si="17"/>
        <v>6.8760000000000003</v>
      </c>
      <c r="N289">
        <f t="shared" si="18"/>
        <v>6.6360000000000001</v>
      </c>
      <c r="O289">
        <f t="shared" si="19"/>
        <v>6.2760000000000007</v>
      </c>
      <c r="Q289" s="28"/>
    </row>
    <row r="290" spans="1:17">
      <c r="A290" s="28" t="s">
        <v>71</v>
      </c>
      <c r="B290" t="s">
        <v>72</v>
      </c>
      <c r="C290" t="s">
        <v>73</v>
      </c>
      <c r="D290">
        <v>20201013</v>
      </c>
      <c r="E290">
        <v>6.1</v>
      </c>
      <c r="F290">
        <v>9.1999999999999993</v>
      </c>
      <c r="G290">
        <v>2.2000000000000002</v>
      </c>
      <c r="K290">
        <v>6.1</v>
      </c>
      <c r="L290">
        <f t="shared" si="16"/>
        <v>6.0880000000000001</v>
      </c>
      <c r="M290">
        <f t="shared" si="17"/>
        <v>6.0759999999999996</v>
      </c>
      <c r="N290">
        <f t="shared" si="18"/>
        <v>5.8359999999999994</v>
      </c>
      <c r="O290">
        <f t="shared" si="19"/>
        <v>5.476</v>
      </c>
      <c r="Q290" s="28"/>
    </row>
    <row r="291" spans="1:17">
      <c r="A291" s="28" t="s">
        <v>71</v>
      </c>
      <c r="B291" t="s">
        <v>72</v>
      </c>
      <c r="C291" t="s">
        <v>73</v>
      </c>
      <c r="D291">
        <v>20201014</v>
      </c>
      <c r="E291">
        <v>9.4</v>
      </c>
      <c r="F291">
        <v>10.1</v>
      </c>
      <c r="G291">
        <v>8.6999999999999993</v>
      </c>
      <c r="K291">
        <v>9.4</v>
      </c>
      <c r="L291">
        <f t="shared" si="16"/>
        <v>9.3879999999999999</v>
      </c>
      <c r="M291">
        <f t="shared" si="17"/>
        <v>9.3760000000000012</v>
      </c>
      <c r="N291">
        <f t="shared" si="18"/>
        <v>9.136000000000001</v>
      </c>
      <c r="O291">
        <f t="shared" si="19"/>
        <v>8.7759999999999998</v>
      </c>
      <c r="Q291" s="28"/>
    </row>
    <row r="292" spans="1:17">
      <c r="A292" s="28" t="s">
        <v>71</v>
      </c>
      <c r="B292" t="s">
        <v>72</v>
      </c>
      <c r="C292" t="s">
        <v>73</v>
      </c>
      <c r="D292">
        <v>20201015</v>
      </c>
      <c r="E292">
        <v>9.5</v>
      </c>
      <c r="F292">
        <v>10.8</v>
      </c>
      <c r="G292">
        <v>8.3000000000000007</v>
      </c>
      <c r="K292">
        <v>9.5</v>
      </c>
      <c r="L292">
        <f t="shared" si="16"/>
        <v>9.4879999999999995</v>
      </c>
      <c r="M292">
        <f t="shared" si="17"/>
        <v>9.4760000000000009</v>
      </c>
      <c r="N292">
        <f t="shared" si="18"/>
        <v>9.2360000000000007</v>
      </c>
      <c r="O292">
        <f t="shared" si="19"/>
        <v>8.8759999999999994</v>
      </c>
      <c r="Q292" s="28"/>
    </row>
    <row r="293" spans="1:17">
      <c r="A293" s="28" t="s">
        <v>71</v>
      </c>
      <c r="B293" t="s">
        <v>72</v>
      </c>
      <c r="C293" t="s">
        <v>73</v>
      </c>
      <c r="D293">
        <v>20201016</v>
      </c>
      <c r="E293">
        <v>8.6</v>
      </c>
      <c r="F293">
        <v>10.3</v>
      </c>
      <c r="G293">
        <v>7.4</v>
      </c>
      <c r="K293">
        <v>8.6</v>
      </c>
      <c r="L293">
        <f t="shared" si="16"/>
        <v>8.5879999999999992</v>
      </c>
      <c r="M293">
        <f t="shared" si="17"/>
        <v>8.5760000000000005</v>
      </c>
      <c r="N293">
        <f t="shared" si="18"/>
        <v>8.3360000000000003</v>
      </c>
      <c r="O293">
        <f t="shared" si="19"/>
        <v>7.976</v>
      </c>
      <c r="Q293" s="28"/>
    </row>
    <row r="294" spans="1:17">
      <c r="A294" s="28" t="s">
        <v>71</v>
      </c>
      <c r="B294" t="s">
        <v>72</v>
      </c>
      <c r="C294" t="s">
        <v>73</v>
      </c>
      <c r="D294">
        <v>20201017</v>
      </c>
      <c r="E294">
        <v>6.3</v>
      </c>
      <c r="F294">
        <v>7.9</v>
      </c>
      <c r="G294">
        <v>4.0999999999999996</v>
      </c>
      <c r="K294">
        <v>6.3</v>
      </c>
      <c r="L294">
        <f t="shared" si="16"/>
        <v>6.2880000000000003</v>
      </c>
      <c r="M294">
        <f t="shared" si="17"/>
        <v>6.2759999999999998</v>
      </c>
      <c r="N294">
        <f t="shared" si="18"/>
        <v>6.0359999999999996</v>
      </c>
      <c r="O294">
        <f t="shared" si="19"/>
        <v>5.6760000000000002</v>
      </c>
      <c r="Q294" s="28"/>
    </row>
    <row r="295" spans="1:17">
      <c r="A295" s="28" t="s">
        <v>71</v>
      </c>
      <c r="B295" t="s">
        <v>72</v>
      </c>
      <c r="C295" t="s">
        <v>73</v>
      </c>
      <c r="D295">
        <v>20201018</v>
      </c>
      <c r="E295">
        <v>6.6</v>
      </c>
      <c r="F295">
        <v>8.1</v>
      </c>
      <c r="G295">
        <v>6</v>
      </c>
      <c r="K295">
        <v>6.6</v>
      </c>
      <c r="L295">
        <f t="shared" si="16"/>
        <v>6.5880000000000001</v>
      </c>
      <c r="M295">
        <f t="shared" si="17"/>
        <v>6.5759999999999996</v>
      </c>
      <c r="N295">
        <f t="shared" si="18"/>
        <v>6.3359999999999994</v>
      </c>
      <c r="O295">
        <f t="shared" si="19"/>
        <v>5.976</v>
      </c>
      <c r="Q295" s="28"/>
    </row>
    <row r="296" spans="1:17">
      <c r="A296" s="28" t="s">
        <v>71</v>
      </c>
      <c r="B296" t="s">
        <v>72</v>
      </c>
      <c r="C296" t="s">
        <v>73</v>
      </c>
      <c r="D296">
        <v>20201019</v>
      </c>
      <c r="E296">
        <v>4.9000000000000004</v>
      </c>
      <c r="F296">
        <v>-9999</v>
      </c>
      <c r="G296">
        <v>0.8</v>
      </c>
      <c r="K296">
        <v>4.9000000000000004</v>
      </c>
      <c r="L296">
        <f t="shared" si="16"/>
        <v>4.8880000000000008</v>
      </c>
      <c r="M296">
        <f t="shared" si="17"/>
        <v>4.8760000000000003</v>
      </c>
      <c r="N296">
        <f t="shared" si="18"/>
        <v>4.6360000000000001</v>
      </c>
      <c r="O296">
        <f t="shared" si="19"/>
        <v>4.2760000000000007</v>
      </c>
      <c r="Q296" s="28"/>
    </row>
    <row r="297" spans="1:17">
      <c r="A297" s="28" t="s">
        <v>71</v>
      </c>
      <c r="B297" t="s">
        <v>72</v>
      </c>
      <c r="C297" t="s">
        <v>73</v>
      </c>
      <c r="D297">
        <v>20201020</v>
      </c>
      <c r="E297">
        <v>1.7</v>
      </c>
      <c r="F297">
        <v>4.4000000000000004</v>
      </c>
      <c r="G297">
        <v>-1.4</v>
      </c>
      <c r="K297">
        <v>1.7</v>
      </c>
      <c r="L297">
        <f t="shared" si="16"/>
        <v>1.6879999999999999</v>
      </c>
      <c r="M297">
        <f t="shared" si="17"/>
        <v>1.6759999999999999</v>
      </c>
      <c r="N297">
        <f t="shared" si="18"/>
        <v>1.4359999999999999</v>
      </c>
      <c r="O297">
        <f t="shared" si="19"/>
        <v>1.0760000000000001</v>
      </c>
      <c r="Q297" s="28"/>
    </row>
    <row r="298" spans="1:17">
      <c r="A298" s="28" t="s">
        <v>71</v>
      </c>
      <c r="B298" t="s">
        <v>72</v>
      </c>
      <c r="C298" t="s">
        <v>73</v>
      </c>
      <c r="D298">
        <v>20201021</v>
      </c>
      <c r="E298">
        <v>3.3</v>
      </c>
      <c r="F298">
        <v>4.8</v>
      </c>
      <c r="G298">
        <v>1.9</v>
      </c>
      <c r="K298">
        <v>3.3</v>
      </c>
      <c r="L298">
        <f t="shared" si="16"/>
        <v>3.2879999999999998</v>
      </c>
      <c r="M298">
        <f t="shared" si="17"/>
        <v>3.2759999999999998</v>
      </c>
      <c r="N298">
        <f t="shared" si="18"/>
        <v>3.036</v>
      </c>
      <c r="O298">
        <f t="shared" si="19"/>
        <v>2.6759999999999997</v>
      </c>
      <c r="Q298" s="28"/>
    </row>
    <row r="299" spans="1:17">
      <c r="A299" s="28" t="s">
        <v>71</v>
      </c>
      <c r="B299" t="s">
        <v>72</v>
      </c>
      <c r="C299" t="s">
        <v>73</v>
      </c>
      <c r="D299">
        <v>20201022</v>
      </c>
      <c r="E299">
        <v>4.5999999999999996</v>
      </c>
      <c r="F299">
        <v>-9999</v>
      </c>
      <c r="G299">
        <v>2.7</v>
      </c>
      <c r="K299">
        <v>4.5999999999999996</v>
      </c>
      <c r="L299">
        <f t="shared" si="16"/>
        <v>4.5880000000000001</v>
      </c>
      <c r="M299">
        <f t="shared" si="17"/>
        <v>4.5759999999999996</v>
      </c>
      <c r="N299">
        <f t="shared" si="18"/>
        <v>4.3359999999999994</v>
      </c>
      <c r="O299">
        <f t="shared" si="19"/>
        <v>3.9759999999999995</v>
      </c>
      <c r="Q299" s="28"/>
    </row>
    <row r="300" spans="1:17">
      <c r="A300" s="28" t="s">
        <v>71</v>
      </c>
      <c r="B300" t="s">
        <v>72</v>
      </c>
      <c r="C300" t="s">
        <v>73</v>
      </c>
      <c r="D300">
        <v>20201023</v>
      </c>
      <c r="E300">
        <v>6.4</v>
      </c>
      <c r="F300">
        <v>8.1999999999999993</v>
      </c>
      <c r="G300">
        <v>3.6</v>
      </c>
      <c r="K300">
        <v>6.4</v>
      </c>
      <c r="L300">
        <f t="shared" si="16"/>
        <v>6.3880000000000008</v>
      </c>
      <c r="M300">
        <f t="shared" si="17"/>
        <v>6.3760000000000003</v>
      </c>
      <c r="N300">
        <f t="shared" si="18"/>
        <v>6.1360000000000001</v>
      </c>
      <c r="O300">
        <f t="shared" si="19"/>
        <v>5.7760000000000007</v>
      </c>
      <c r="Q300" s="28"/>
    </row>
    <row r="301" spans="1:17">
      <c r="A301" s="28" t="s">
        <v>71</v>
      </c>
      <c r="B301" t="s">
        <v>72</v>
      </c>
      <c r="C301" t="s">
        <v>73</v>
      </c>
      <c r="D301">
        <v>20201024</v>
      </c>
      <c r="E301">
        <v>6.6</v>
      </c>
      <c r="F301">
        <v>9.1999999999999993</v>
      </c>
      <c r="G301">
        <v>4.2</v>
      </c>
      <c r="K301">
        <v>6.6</v>
      </c>
      <c r="L301">
        <f t="shared" si="16"/>
        <v>6.5880000000000001</v>
      </c>
      <c r="M301">
        <f t="shared" si="17"/>
        <v>6.5759999999999996</v>
      </c>
      <c r="N301">
        <f t="shared" si="18"/>
        <v>6.3359999999999994</v>
      </c>
      <c r="O301">
        <f t="shared" si="19"/>
        <v>5.976</v>
      </c>
      <c r="Q301" s="28"/>
    </row>
    <row r="302" spans="1:17">
      <c r="A302" s="28" t="s">
        <v>71</v>
      </c>
      <c r="B302" t="s">
        <v>72</v>
      </c>
      <c r="C302" t="s">
        <v>73</v>
      </c>
      <c r="D302">
        <v>20201025</v>
      </c>
      <c r="E302">
        <v>6</v>
      </c>
      <c r="F302">
        <v>7.5</v>
      </c>
      <c r="G302">
        <v>3.5</v>
      </c>
      <c r="K302">
        <v>6</v>
      </c>
      <c r="L302">
        <f t="shared" si="16"/>
        <v>5.9880000000000004</v>
      </c>
      <c r="M302">
        <f t="shared" si="17"/>
        <v>5.976</v>
      </c>
      <c r="N302">
        <f t="shared" si="18"/>
        <v>5.7359999999999998</v>
      </c>
      <c r="O302">
        <f t="shared" si="19"/>
        <v>5.3760000000000003</v>
      </c>
      <c r="Q302" s="28"/>
    </row>
    <row r="303" spans="1:17">
      <c r="A303" s="28" t="s">
        <v>71</v>
      </c>
      <c r="B303" t="s">
        <v>72</v>
      </c>
      <c r="C303" t="s">
        <v>73</v>
      </c>
      <c r="D303">
        <v>20201026</v>
      </c>
      <c r="E303">
        <v>4.2</v>
      </c>
      <c r="F303">
        <v>6.3</v>
      </c>
      <c r="G303">
        <v>2.1</v>
      </c>
      <c r="K303">
        <v>4.2</v>
      </c>
      <c r="L303">
        <f t="shared" si="16"/>
        <v>4.1880000000000006</v>
      </c>
      <c r="M303">
        <f t="shared" si="17"/>
        <v>4.1760000000000002</v>
      </c>
      <c r="N303">
        <f t="shared" si="18"/>
        <v>3.9360000000000004</v>
      </c>
      <c r="O303">
        <f t="shared" si="19"/>
        <v>3.5760000000000001</v>
      </c>
      <c r="Q303" s="28"/>
    </row>
    <row r="304" spans="1:17">
      <c r="A304" s="28" t="s">
        <v>71</v>
      </c>
      <c r="B304" t="s">
        <v>72</v>
      </c>
      <c r="C304" t="s">
        <v>73</v>
      </c>
      <c r="D304">
        <v>20201027</v>
      </c>
      <c r="E304">
        <v>4.7</v>
      </c>
      <c r="F304">
        <v>6.3</v>
      </c>
      <c r="G304">
        <v>2.6</v>
      </c>
      <c r="K304">
        <v>4.7</v>
      </c>
      <c r="L304">
        <f t="shared" si="16"/>
        <v>4.6880000000000006</v>
      </c>
      <c r="M304">
        <f t="shared" si="17"/>
        <v>4.6760000000000002</v>
      </c>
      <c r="N304">
        <f t="shared" si="18"/>
        <v>4.4359999999999999</v>
      </c>
      <c r="O304">
        <f t="shared" si="19"/>
        <v>4.0760000000000005</v>
      </c>
      <c r="Q304" s="28"/>
    </row>
    <row r="305" spans="1:17">
      <c r="A305" s="28" t="s">
        <v>71</v>
      </c>
      <c r="B305" t="s">
        <v>72</v>
      </c>
      <c r="C305" t="s">
        <v>73</v>
      </c>
      <c r="D305">
        <v>20201028</v>
      </c>
      <c r="E305">
        <v>5.9</v>
      </c>
      <c r="F305">
        <v>7.7</v>
      </c>
      <c r="G305">
        <v>4.7</v>
      </c>
      <c r="K305">
        <v>5.9</v>
      </c>
      <c r="L305">
        <f t="shared" si="16"/>
        <v>5.8880000000000008</v>
      </c>
      <c r="M305">
        <f t="shared" si="17"/>
        <v>5.8760000000000003</v>
      </c>
      <c r="N305">
        <f t="shared" si="18"/>
        <v>5.6360000000000001</v>
      </c>
      <c r="O305">
        <f t="shared" si="19"/>
        <v>5.2760000000000007</v>
      </c>
      <c r="Q305" s="28"/>
    </row>
    <row r="306" spans="1:17">
      <c r="A306" s="28" t="s">
        <v>71</v>
      </c>
      <c r="B306" t="s">
        <v>72</v>
      </c>
      <c r="C306" t="s">
        <v>73</v>
      </c>
      <c r="D306">
        <v>20201029</v>
      </c>
      <c r="E306">
        <v>6.9</v>
      </c>
      <c r="F306">
        <v>7.7</v>
      </c>
      <c r="G306">
        <v>5.4</v>
      </c>
      <c r="K306">
        <v>6.9</v>
      </c>
      <c r="L306">
        <f t="shared" si="16"/>
        <v>6.8880000000000008</v>
      </c>
      <c r="M306">
        <f t="shared" si="17"/>
        <v>6.8760000000000003</v>
      </c>
      <c r="N306">
        <f t="shared" si="18"/>
        <v>6.6360000000000001</v>
      </c>
      <c r="O306">
        <f t="shared" si="19"/>
        <v>6.2760000000000007</v>
      </c>
      <c r="Q306" s="28"/>
    </row>
    <row r="307" spans="1:17">
      <c r="A307" s="28" t="s">
        <v>71</v>
      </c>
      <c r="B307" t="s">
        <v>72</v>
      </c>
      <c r="C307" t="s">
        <v>73</v>
      </c>
      <c r="D307">
        <v>20201030</v>
      </c>
      <c r="E307">
        <v>4.8</v>
      </c>
      <c r="F307">
        <v>6.3</v>
      </c>
      <c r="G307">
        <v>2.8</v>
      </c>
      <c r="K307">
        <v>4.8</v>
      </c>
      <c r="L307">
        <f t="shared" si="16"/>
        <v>4.7880000000000003</v>
      </c>
      <c r="M307">
        <f t="shared" si="17"/>
        <v>4.7759999999999998</v>
      </c>
      <c r="N307">
        <f t="shared" si="18"/>
        <v>4.5359999999999996</v>
      </c>
      <c r="O307">
        <f t="shared" si="19"/>
        <v>4.1760000000000002</v>
      </c>
      <c r="Q307" s="28"/>
    </row>
    <row r="308" spans="1:17">
      <c r="A308" s="28" t="s">
        <v>71</v>
      </c>
      <c r="B308" t="s">
        <v>72</v>
      </c>
      <c r="C308" t="s">
        <v>73</v>
      </c>
      <c r="D308">
        <v>20201031</v>
      </c>
      <c r="E308">
        <v>5.0999999999999996</v>
      </c>
      <c r="F308">
        <v>7.7</v>
      </c>
      <c r="G308">
        <v>3</v>
      </c>
      <c r="K308">
        <v>5.0999999999999996</v>
      </c>
      <c r="L308">
        <f t="shared" si="16"/>
        <v>5.0880000000000001</v>
      </c>
      <c r="M308">
        <f t="shared" si="17"/>
        <v>5.0759999999999996</v>
      </c>
      <c r="N308">
        <f t="shared" si="18"/>
        <v>4.8359999999999994</v>
      </c>
      <c r="O308">
        <f t="shared" si="19"/>
        <v>4.476</v>
      </c>
      <c r="Q308" s="28"/>
    </row>
    <row r="309" spans="1:17">
      <c r="A309" s="28" t="s">
        <v>71</v>
      </c>
      <c r="B309" t="s">
        <v>72</v>
      </c>
      <c r="C309" t="s">
        <v>73</v>
      </c>
      <c r="D309">
        <v>20201101</v>
      </c>
      <c r="E309">
        <v>3.4</v>
      </c>
      <c r="F309">
        <v>5</v>
      </c>
      <c r="G309">
        <v>1.5</v>
      </c>
      <c r="K309">
        <v>3.4</v>
      </c>
      <c r="L309">
        <f t="shared" si="16"/>
        <v>3.3879999999999999</v>
      </c>
      <c r="M309">
        <f t="shared" si="17"/>
        <v>3.3759999999999999</v>
      </c>
      <c r="N309">
        <f t="shared" si="18"/>
        <v>3.1360000000000001</v>
      </c>
      <c r="O309">
        <f t="shared" si="19"/>
        <v>2.7759999999999998</v>
      </c>
      <c r="Q309" s="28"/>
    </row>
    <row r="310" spans="1:17">
      <c r="A310" s="28" t="s">
        <v>71</v>
      </c>
      <c r="B310" t="s">
        <v>72</v>
      </c>
      <c r="C310" t="s">
        <v>73</v>
      </c>
      <c r="D310">
        <v>20201102</v>
      </c>
      <c r="E310">
        <v>3.4</v>
      </c>
      <c r="F310">
        <v>5.5</v>
      </c>
      <c r="G310">
        <v>1.4</v>
      </c>
      <c r="K310">
        <v>3.4</v>
      </c>
      <c r="L310">
        <f t="shared" si="16"/>
        <v>3.3879999999999999</v>
      </c>
      <c r="M310">
        <f t="shared" si="17"/>
        <v>3.3759999999999999</v>
      </c>
      <c r="N310">
        <f t="shared" si="18"/>
        <v>3.1360000000000001</v>
      </c>
      <c r="O310">
        <f t="shared" si="19"/>
        <v>2.7759999999999998</v>
      </c>
      <c r="Q310" s="28"/>
    </row>
    <row r="311" spans="1:17">
      <c r="A311" s="28" t="s">
        <v>71</v>
      </c>
      <c r="B311" t="s">
        <v>72</v>
      </c>
      <c r="C311" t="s">
        <v>73</v>
      </c>
      <c r="D311">
        <v>20201103</v>
      </c>
      <c r="E311">
        <v>4.5999999999999996</v>
      </c>
      <c r="F311">
        <v>5.6</v>
      </c>
      <c r="G311">
        <v>3.4</v>
      </c>
      <c r="K311">
        <v>4.5999999999999996</v>
      </c>
      <c r="L311">
        <f t="shared" si="16"/>
        <v>4.5880000000000001</v>
      </c>
      <c r="M311">
        <f t="shared" si="17"/>
        <v>4.5759999999999996</v>
      </c>
      <c r="N311">
        <f t="shared" si="18"/>
        <v>4.3359999999999994</v>
      </c>
      <c r="O311">
        <f t="shared" si="19"/>
        <v>3.9759999999999995</v>
      </c>
      <c r="Q311" s="28"/>
    </row>
    <row r="312" spans="1:17">
      <c r="A312" s="28" t="s">
        <v>71</v>
      </c>
      <c r="B312" t="s">
        <v>72</v>
      </c>
      <c r="C312" t="s">
        <v>73</v>
      </c>
      <c r="D312">
        <v>20201104</v>
      </c>
      <c r="E312">
        <v>7.3</v>
      </c>
      <c r="F312">
        <v>8.8000000000000007</v>
      </c>
      <c r="G312">
        <v>5.2</v>
      </c>
      <c r="K312">
        <v>7.3</v>
      </c>
      <c r="L312">
        <f t="shared" si="16"/>
        <v>7.2880000000000003</v>
      </c>
      <c r="M312">
        <f t="shared" si="17"/>
        <v>7.2759999999999998</v>
      </c>
      <c r="N312">
        <f t="shared" si="18"/>
        <v>7.0359999999999996</v>
      </c>
      <c r="O312">
        <f t="shared" si="19"/>
        <v>6.6760000000000002</v>
      </c>
      <c r="Q312" s="28"/>
    </row>
    <row r="313" spans="1:17">
      <c r="A313" s="28" t="s">
        <v>71</v>
      </c>
      <c r="B313" t="s">
        <v>72</v>
      </c>
      <c r="C313" t="s">
        <v>73</v>
      </c>
      <c r="D313">
        <v>20201105</v>
      </c>
      <c r="E313">
        <v>7.3</v>
      </c>
      <c r="F313">
        <v>10.4</v>
      </c>
      <c r="G313">
        <v>4.5999999999999996</v>
      </c>
      <c r="K313">
        <v>7.3</v>
      </c>
      <c r="L313">
        <f t="shared" si="16"/>
        <v>7.2880000000000003</v>
      </c>
      <c r="M313">
        <f t="shared" si="17"/>
        <v>7.2759999999999998</v>
      </c>
      <c r="N313">
        <f t="shared" si="18"/>
        <v>7.0359999999999996</v>
      </c>
      <c r="O313">
        <f t="shared" si="19"/>
        <v>6.6760000000000002</v>
      </c>
      <c r="Q313" s="28"/>
    </row>
    <row r="314" spans="1:17">
      <c r="A314" s="28" t="s">
        <v>71</v>
      </c>
      <c r="B314" t="s">
        <v>72</v>
      </c>
      <c r="C314" t="s">
        <v>73</v>
      </c>
      <c r="D314">
        <v>20201106</v>
      </c>
      <c r="E314">
        <v>2.8</v>
      </c>
      <c r="F314">
        <v>4.7</v>
      </c>
      <c r="G314">
        <v>-9999</v>
      </c>
      <c r="K314">
        <v>2.8</v>
      </c>
      <c r="L314">
        <f t="shared" si="16"/>
        <v>2.7879999999999998</v>
      </c>
      <c r="M314">
        <f t="shared" si="17"/>
        <v>2.7759999999999998</v>
      </c>
      <c r="N314">
        <f t="shared" si="18"/>
        <v>2.536</v>
      </c>
      <c r="O314">
        <f t="shared" si="19"/>
        <v>2.1759999999999997</v>
      </c>
      <c r="Q314" s="28"/>
    </row>
    <row r="315" spans="1:17">
      <c r="A315" s="28" t="s">
        <v>71</v>
      </c>
      <c r="B315" t="s">
        <v>72</v>
      </c>
      <c r="C315" t="s">
        <v>73</v>
      </c>
      <c r="D315">
        <v>20201107</v>
      </c>
      <c r="E315">
        <v>4.7</v>
      </c>
      <c r="F315">
        <v>7.1</v>
      </c>
      <c r="G315">
        <v>2.4</v>
      </c>
      <c r="K315">
        <v>4.7</v>
      </c>
      <c r="L315">
        <f t="shared" si="16"/>
        <v>4.6880000000000006</v>
      </c>
      <c r="M315">
        <f t="shared" si="17"/>
        <v>4.6760000000000002</v>
      </c>
      <c r="N315">
        <f t="shared" si="18"/>
        <v>4.4359999999999999</v>
      </c>
      <c r="O315">
        <f t="shared" si="19"/>
        <v>4.0760000000000005</v>
      </c>
      <c r="Q315" s="28"/>
    </row>
    <row r="316" spans="1:17">
      <c r="A316" s="28" t="s">
        <v>71</v>
      </c>
      <c r="B316" t="s">
        <v>72</v>
      </c>
      <c r="C316" t="s">
        <v>73</v>
      </c>
      <c r="D316">
        <v>20201108</v>
      </c>
      <c r="E316">
        <v>3.4</v>
      </c>
      <c r="F316">
        <v>5.0999999999999996</v>
      </c>
      <c r="G316">
        <v>-9999</v>
      </c>
      <c r="K316">
        <v>3.4</v>
      </c>
      <c r="L316">
        <f t="shared" si="16"/>
        <v>3.3879999999999999</v>
      </c>
      <c r="M316">
        <f t="shared" si="17"/>
        <v>3.3759999999999999</v>
      </c>
      <c r="N316">
        <f t="shared" si="18"/>
        <v>3.1360000000000001</v>
      </c>
      <c r="O316">
        <f t="shared" si="19"/>
        <v>2.7759999999999998</v>
      </c>
      <c r="Q316" s="28"/>
    </row>
    <row r="317" spans="1:17">
      <c r="A317" s="28" t="s">
        <v>71</v>
      </c>
      <c r="B317" t="s">
        <v>72</v>
      </c>
      <c r="C317" t="s">
        <v>73</v>
      </c>
      <c r="D317">
        <v>20201109</v>
      </c>
      <c r="E317">
        <v>6.7</v>
      </c>
      <c r="F317">
        <v>9.1</v>
      </c>
      <c r="G317">
        <v>4.2</v>
      </c>
      <c r="K317">
        <v>6.7</v>
      </c>
      <c r="L317">
        <f t="shared" si="16"/>
        <v>6.6880000000000006</v>
      </c>
      <c r="M317">
        <f t="shared" si="17"/>
        <v>6.6760000000000002</v>
      </c>
      <c r="N317">
        <f t="shared" si="18"/>
        <v>6.4359999999999999</v>
      </c>
      <c r="O317">
        <f t="shared" si="19"/>
        <v>6.0760000000000005</v>
      </c>
      <c r="Q317" s="28"/>
    </row>
    <row r="318" spans="1:17">
      <c r="A318" s="28" t="s">
        <v>71</v>
      </c>
      <c r="B318" t="s">
        <v>72</v>
      </c>
      <c r="C318" t="s">
        <v>73</v>
      </c>
      <c r="D318">
        <v>20201110</v>
      </c>
      <c r="E318">
        <v>3.3</v>
      </c>
      <c r="F318">
        <v>5</v>
      </c>
      <c r="G318">
        <v>2</v>
      </c>
      <c r="K318">
        <v>3.3</v>
      </c>
      <c r="L318">
        <f t="shared" si="16"/>
        <v>3.2879999999999998</v>
      </c>
      <c r="M318">
        <f t="shared" si="17"/>
        <v>3.2759999999999998</v>
      </c>
      <c r="N318">
        <f t="shared" si="18"/>
        <v>3.036</v>
      </c>
      <c r="O318">
        <f t="shared" si="19"/>
        <v>2.6759999999999997</v>
      </c>
      <c r="Q318" s="28"/>
    </row>
    <row r="319" spans="1:17">
      <c r="A319" s="28" t="s">
        <v>71</v>
      </c>
      <c r="B319" t="s">
        <v>72</v>
      </c>
      <c r="C319" t="s">
        <v>73</v>
      </c>
      <c r="D319">
        <v>20201111</v>
      </c>
      <c r="E319">
        <v>1.4</v>
      </c>
      <c r="F319">
        <v>2.2999999999999998</v>
      </c>
      <c r="G319">
        <v>0.8</v>
      </c>
      <c r="K319">
        <v>1.4</v>
      </c>
      <c r="L319">
        <f t="shared" si="16"/>
        <v>1.3879999999999999</v>
      </c>
      <c r="M319">
        <f t="shared" si="17"/>
        <v>1.3759999999999999</v>
      </c>
      <c r="N319">
        <f t="shared" si="18"/>
        <v>1.1359999999999999</v>
      </c>
      <c r="O319">
        <f t="shared" si="19"/>
        <v>0.77599999999999991</v>
      </c>
      <c r="Q319" s="28"/>
    </row>
    <row r="320" spans="1:17">
      <c r="A320" s="28" t="s">
        <v>71</v>
      </c>
      <c r="B320" t="s">
        <v>72</v>
      </c>
      <c r="C320" t="s">
        <v>73</v>
      </c>
      <c r="D320">
        <v>20201112</v>
      </c>
      <c r="E320">
        <v>4.2</v>
      </c>
      <c r="F320">
        <v>6.6</v>
      </c>
      <c r="G320">
        <v>1.1000000000000001</v>
      </c>
      <c r="K320">
        <v>4.2</v>
      </c>
      <c r="L320">
        <f t="shared" si="16"/>
        <v>4.1880000000000006</v>
      </c>
      <c r="M320">
        <f t="shared" si="17"/>
        <v>4.1760000000000002</v>
      </c>
      <c r="N320">
        <f t="shared" si="18"/>
        <v>3.9360000000000004</v>
      </c>
      <c r="O320">
        <f t="shared" si="19"/>
        <v>3.5760000000000001</v>
      </c>
    </row>
    <row r="321" spans="1:15">
      <c r="A321" s="28" t="s">
        <v>71</v>
      </c>
      <c r="B321" t="s">
        <v>72</v>
      </c>
      <c r="C321" t="s">
        <v>73</v>
      </c>
      <c r="D321">
        <v>20201113</v>
      </c>
      <c r="E321">
        <v>2.6</v>
      </c>
      <c r="F321">
        <v>-9999</v>
      </c>
      <c r="G321">
        <v>0.7</v>
      </c>
      <c r="K321">
        <v>2.6</v>
      </c>
      <c r="L321">
        <f t="shared" si="16"/>
        <v>2.5880000000000001</v>
      </c>
      <c r="M321">
        <f t="shared" si="17"/>
        <v>2.5760000000000001</v>
      </c>
      <c r="N321">
        <f t="shared" si="18"/>
        <v>2.3360000000000003</v>
      </c>
      <c r="O321">
        <f t="shared" si="19"/>
        <v>1.976</v>
      </c>
    </row>
    <row r="322" spans="1:15">
      <c r="A322" s="28" t="s">
        <v>71</v>
      </c>
      <c r="B322" t="s">
        <v>72</v>
      </c>
      <c r="C322" t="s">
        <v>73</v>
      </c>
      <c r="D322">
        <v>20201114</v>
      </c>
      <c r="E322">
        <v>0.3</v>
      </c>
      <c r="F322">
        <v>2.2000000000000002</v>
      </c>
      <c r="G322">
        <v>-2.1</v>
      </c>
      <c r="K322">
        <v>0.3</v>
      </c>
      <c r="L322">
        <f t="shared" si="16"/>
        <v>0.28799999999999998</v>
      </c>
      <c r="M322">
        <f t="shared" si="17"/>
        <v>0.27599999999999997</v>
      </c>
      <c r="N322">
        <f t="shared" si="18"/>
        <v>3.6000000000000032E-2</v>
      </c>
      <c r="O322">
        <f t="shared" si="19"/>
        <v>-0.32400000000000001</v>
      </c>
    </row>
    <row r="323" spans="1:15">
      <c r="A323" s="28" t="s">
        <v>71</v>
      </c>
      <c r="B323" t="s">
        <v>72</v>
      </c>
      <c r="C323" t="s">
        <v>73</v>
      </c>
      <c r="D323">
        <v>20201115</v>
      </c>
      <c r="E323">
        <v>2</v>
      </c>
      <c r="F323">
        <v>3</v>
      </c>
      <c r="G323">
        <v>-2.2999999999999998</v>
      </c>
      <c r="K323">
        <v>2</v>
      </c>
      <c r="L323">
        <f t="shared" si="16"/>
        <v>1.988</v>
      </c>
      <c r="M323">
        <f t="shared" si="17"/>
        <v>1.976</v>
      </c>
      <c r="N323">
        <f t="shared" si="18"/>
        <v>1.736</v>
      </c>
      <c r="O323">
        <f t="shared" si="19"/>
        <v>1.3759999999999999</v>
      </c>
    </row>
    <row r="324" spans="1:15">
      <c r="A324" s="28" t="s">
        <v>71</v>
      </c>
      <c r="B324" t="s">
        <v>72</v>
      </c>
      <c r="C324" t="s">
        <v>73</v>
      </c>
      <c r="D324">
        <v>20201116</v>
      </c>
      <c r="E324">
        <v>1.7</v>
      </c>
      <c r="F324">
        <v>3.4</v>
      </c>
      <c r="G324">
        <v>-1.5</v>
      </c>
      <c r="K324">
        <v>1.7</v>
      </c>
      <c r="L324">
        <f t="shared" si="16"/>
        <v>1.6879999999999999</v>
      </c>
      <c r="M324">
        <f t="shared" si="17"/>
        <v>1.6759999999999999</v>
      </c>
      <c r="N324">
        <f t="shared" si="18"/>
        <v>1.4359999999999999</v>
      </c>
      <c r="O324">
        <f t="shared" si="19"/>
        <v>1.0760000000000001</v>
      </c>
    </row>
    <row r="325" spans="1:15">
      <c r="A325" s="28" t="s">
        <v>71</v>
      </c>
      <c r="B325" t="s">
        <v>72</v>
      </c>
      <c r="C325" t="s">
        <v>73</v>
      </c>
      <c r="D325">
        <v>20201117</v>
      </c>
      <c r="E325">
        <v>-2.2000000000000002</v>
      </c>
      <c r="F325">
        <v>-0.3</v>
      </c>
      <c r="G325">
        <v>-5.6</v>
      </c>
      <c r="K325">
        <v>-2.2000000000000002</v>
      </c>
      <c r="L325">
        <f t="shared" ref="L325:L369" si="20">K325-($I$4*10)</f>
        <v>-2.2120000000000002</v>
      </c>
      <c r="M325">
        <f t="shared" ref="M325:M369" si="21">K325-($I$4*20)</f>
        <v>-2.2240000000000002</v>
      </c>
      <c r="N325">
        <f t="shared" ref="N325:N369" si="22">K325-($I$4*220)</f>
        <v>-2.464</v>
      </c>
      <c r="O325">
        <f t="shared" ref="O325:O369" si="23">K325-($I$4*520)</f>
        <v>-2.8240000000000003</v>
      </c>
    </row>
    <row r="326" spans="1:15">
      <c r="A326" s="28" t="s">
        <v>71</v>
      </c>
      <c r="B326" t="s">
        <v>72</v>
      </c>
      <c r="C326" t="s">
        <v>73</v>
      </c>
      <c r="D326">
        <v>20201118</v>
      </c>
      <c r="E326">
        <v>-6.7</v>
      </c>
      <c r="F326">
        <v>-3.3</v>
      </c>
      <c r="G326">
        <v>-8.4</v>
      </c>
      <c r="K326">
        <v>-6.7</v>
      </c>
      <c r="L326">
        <f t="shared" si="20"/>
        <v>-6.7119999999999997</v>
      </c>
      <c r="M326">
        <f t="shared" si="21"/>
        <v>-6.7240000000000002</v>
      </c>
      <c r="N326">
        <f t="shared" si="22"/>
        <v>-6.9640000000000004</v>
      </c>
      <c r="O326">
        <f t="shared" si="23"/>
        <v>-7.3239999999999998</v>
      </c>
    </row>
    <row r="327" spans="1:15">
      <c r="A327" s="28" t="s">
        <v>71</v>
      </c>
      <c r="B327" t="s">
        <v>72</v>
      </c>
      <c r="C327" t="s">
        <v>73</v>
      </c>
      <c r="D327">
        <v>20201119</v>
      </c>
      <c r="E327">
        <v>-4.5999999999999996</v>
      </c>
      <c r="F327">
        <v>1.7</v>
      </c>
      <c r="G327">
        <v>-9.3000000000000007</v>
      </c>
      <c r="K327">
        <v>-4.5999999999999996</v>
      </c>
      <c r="L327">
        <f t="shared" si="20"/>
        <v>-4.6119999999999992</v>
      </c>
      <c r="M327">
        <f t="shared" si="21"/>
        <v>-4.6239999999999997</v>
      </c>
      <c r="N327">
        <f t="shared" si="22"/>
        <v>-4.8639999999999999</v>
      </c>
      <c r="O327">
        <f t="shared" si="23"/>
        <v>-5.2239999999999993</v>
      </c>
    </row>
    <row r="328" spans="1:15">
      <c r="A328" s="28" t="s">
        <v>71</v>
      </c>
      <c r="B328" t="s">
        <v>72</v>
      </c>
      <c r="C328" t="s">
        <v>73</v>
      </c>
      <c r="D328">
        <v>20201120</v>
      </c>
      <c r="E328">
        <v>2.6</v>
      </c>
      <c r="F328">
        <v>4.2</v>
      </c>
      <c r="G328">
        <v>1.1000000000000001</v>
      </c>
      <c r="K328">
        <v>2.6</v>
      </c>
      <c r="L328">
        <f t="shared" si="20"/>
        <v>2.5880000000000001</v>
      </c>
      <c r="M328">
        <f t="shared" si="21"/>
        <v>2.5760000000000001</v>
      </c>
      <c r="N328">
        <f t="shared" si="22"/>
        <v>2.3360000000000003</v>
      </c>
      <c r="O328">
        <f t="shared" si="23"/>
        <v>1.976</v>
      </c>
    </row>
    <row r="329" spans="1:15">
      <c r="A329" s="28" t="s">
        <v>71</v>
      </c>
      <c r="B329" t="s">
        <v>72</v>
      </c>
      <c r="C329" t="s">
        <v>73</v>
      </c>
      <c r="D329">
        <v>20201121</v>
      </c>
      <c r="E329">
        <v>1.9</v>
      </c>
      <c r="F329">
        <v>3.2</v>
      </c>
      <c r="G329">
        <v>1.1000000000000001</v>
      </c>
      <c r="K329">
        <v>1.9</v>
      </c>
      <c r="L329">
        <f t="shared" si="20"/>
        <v>1.8879999999999999</v>
      </c>
      <c r="M329">
        <f t="shared" si="21"/>
        <v>1.8759999999999999</v>
      </c>
      <c r="N329">
        <f t="shared" si="22"/>
        <v>1.6359999999999999</v>
      </c>
      <c r="O329">
        <f t="shared" si="23"/>
        <v>1.2759999999999998</v>
      </c>
    </row>
    <row r="330" spans="1:15">
      <c r="A330" s="28" t="s">
        <v>71</v>
      </c>
      <c r="B330" t="s">
        <v>72</v>
      </c>
      <c r="C330" t="s">
        <v>73</v>
      </c>
      <c r="D330">
        <v>20201122</v>
      </c>
      <c r="E330">
        <v>0.7</v>
      </c>
      <c r="F330">
        <v>1.7</v>
      </c>
      <c r="G330">
        <v>-0.9</v>
      </c>
      <c r="K330">
        <v>0.7</v>
      </c>
      <c r="L330">
        <f t="shared" si="20"/>
        <v>0.68799999999999994</v>
      </c>
      <c r="M330">
        <f t="shared" si="21"/>
        <v>0.67599999999999993</v>
      </c>
      <c r="N330">
        <f t="shared" si="22"/>
        <v>0.436</v>
      </c>
      <c r="O330">
        <f t="shared" si="23"/>
        <v>7.5999999999999956E-2</v>
      </c>
    </row>
    <row r="331" spans="1:15">
      <c r="A331" s="28" t="s">
        <v>71</v>
      </c>
      <c r="B331" t="s">
        <v>72</v>
      </c>
      <c r="C331" t="s">
        <v>73</v>
      </c>
      <c r="D331">
        <v>20201123</v>
      </c>
      <c r="E331">
        <v>-1.2</v>
      </c>
      <c r="F331">
        <v>1.8</v>
      </c>
      <c r="G331">
        <v>-4.4000000000000004</v>
      </c>
      <c r="K331">
        <v>-1.2</v>
      </c>
      <c r="L331">
        <f t="shared" si="20"/>
        <v>-1.212</v>
      </c>
      <c r="M331">
        <f t="shared" si="21"/>
        <v>-1.224</v>
      </c>
      <c r="N331">
        <f t="shared" si="22"/>
        <v>-1.464</v>
      </c>
      <c r="O331">
        <f t="shared" si="23"/>
        <v>-1.8239999999999998</v>
      </c>
    </row>
    <row r="332" spans="1:15">
      <c r="A332" s="28" t="s">
        <v>71</v>
      </c>
      <c r="B332" t="s">
        <v>72</v>
      </c>
      <c r="C332" t="s">
        <v>73</v>
      </c>
      <c r="D332">
        <v>20201124</v>
      </c>
      <c r="E332">
        <v>-0.8</v>
      </c>
      <c r="F332">
        <v>2.6</v>
      </c>
      <c r="G332">
        <v>-4.0999999999999996</v>
      </c>
      <c r="K332">
        <v>-0.8</v>
      </c>
      <c r="L332">
        <f t="shared" si="20"/>
        <v>-0.81200000000000006</v>
      </c>
      <c r="M332">
        <f t="shared" si="21"/>
        <v>-0.82400000000000007</v>
      </c>
      <c r="N332">
        <f t="shared" si="22"/>
        <v>-1.0640000000000001</v>
      </c>
      <c r="O332">
        <f t="shared" si="23"/>
        <v>-1.4239999999999999</v>
      </c>
    </row>
    <row r="333" spans="1:15">
      <c r="A333" s="28" t="s">
        <v>71</v>
      </c>
      <c r="B333" t="s">
        <v>72</v>
      </c>
      <c r="C333" t="s">
        <v>73</v>
      </c>
      <c r="D333">
        <v>20201125</v>
      </c>
      <c r="E333">
        <v>-0.2</v>
      </c>
      <c r="F333">
        <v>3.6</v>
      </c>
      <c r="G333">
        <v>-4</v>
      </c>
      <c r="K333">
        <v>-0.2</v>
      </c>
      <c r="L333">
        <f t="shared" si="20"/>
        <v>-0.21200000000000002</v>
      </c>
      <c r="M333">
        <f t="shared" si="21"/>
        <v>-0.224</v>
      </c>
      <c r="N333">
        <f t="shared" si="22"/>
        <v>-0.46399999999999997</v>
      </c>
      <c r="O333">
        <f t="shared" si="23"/>
        <v>-0.82400000000000007</v>
      </c>
    </row>
    <row r="334" spans="1:15">
      <c r="A334" s="28" t="s">
        <v>71</v>
      </c>
      <c r="B334" t="s">
        <v>72</v>
      </c>
      <c r="C334" t="s">
        <v>73</v>
      </c>
      <c r="D334">
        <v>20201126</v>
      </c>
      <c r="E334">
        <v>2.6</v>
      </c>
      <c r="F334">
        <v>7.2</v>
      </c>
      <c r="G334">
        <v>-0.4</v>
      </c>
      <c r="K334">
        <v>2.6</v>
      </c>
      <c r="L334">
        <f t="shared" si="20"/>
        <v>2.5880000000000001</v>
      </c>
      <c r="M334">
        <f t="shared" si="21"/>
        <v>2.5760000000000001</v>
      </c>
      <c r="N334">
        <f t="shared" si="22"/>
        <v>2.3360000000000003</v>
      </c>
      <c r="O334">
        <f t="shared" si="23"/>
        <v>1.976</v>
      </c>
    </row>
    <row r="335" spans="1:15">
      <c r="A335" s="28" t="s">
        <v>71</v>
      </c>
      <c r="B335" t="s">
        <v>72</v>
      </c>
      <c r="C335" t="s">
        <v>73</v>
      </c>
      <c r="D335">
        <v>20201127</v>
      </c>
      <c r="E335">
        <v>1.2</v>
      </c>
      <c r="F335">
        <v>2.5</v>
      </c>
      <c r="G335">
        <v>-0.6</v>
      </c>
      <c r="K335">
        <v>1.2</v>
      </c>
      <c r="L335">
        <f t="shared" si="20"/>
        <v>1.1879999999999999</v>
      </c>
      <c r="M335">
        <f t="shared" si="21"/>
        <v>1.1759999999999999</v>
      </c>
      <c r="N335">
        <f t="shared" si="22"/>
        <v>0.93599999999999994</v>
      </c>
      <c r="O335">
        <f t="shared" si="23"/>
        <v>0.57599999999999996</v>
      </c>
    </row>
    <row r="336" spans="1:15">
      <c r="A336" s="28" t="s">
        <v>71</v>
      </c>
      <c r="B336" t="s">
        <v>72</v>
      </c>
      <c r="C336" t="s">
        <v>73</v>
      </c>
      <c r="D336">
        <v>20201128</v>
      </c>
      <c r="E336">
        <v>1.3</v>
      </c>
      <c r="F336">
        <v>2.6</v>
      </c>
      <c r="G336">
        <v>-0.2</v>
      </c>
      <c r="K336">
        <v>1.3</v>
      </c>
      <c r="L336">
        <f t="shared" si="20"/>
        <v>1.288</v>
      </c>
      <c r="M336">
        <f t="shared" si="21"/>
        <v>1.276</v>
      </c>
      <c r="N336">
        <f t="shared" si="22"/>
        <v>1.036</v>
      </c>
      <c r="O336">
        <f t="shared" si="23"/>
        <v>0.67600000000000005</v>
      </c>
    </row>
    <row r="337" spans="1:15">
      <c r="A337" s="28" t="s">
        <v>71</v>
      </c>
      <c r="B337" t="s">
        <v>72</v>
      </c>
      <c r="C337" t="s">
        <v>73</v>
      </c>
      <c r="D337">
        <v>20201129</v>
      </c>
      <c r="E337">
        <v>2.2000000000000002</v>
      </c>
      <c r="F337">
        <v>3</v>
      </c>
      <c r="G337">
        <v>1</v>
      </c>
      <c r="K337">
        <v>2.2000000000000002</v>
      </c>
      <c r="L337">
        <f t="shared" si="20"/>
        <v>2.1880000000000002</v>
      </c>
      <c r="M337">
        <f t="shared" si="21"/>
        <v>2.1760000000000002</v>
      </c>
      <c r="N337">
        <f t="shared" si="22"/>
        <v>1.9360000000000002</v>
      </c>
      <c r="O337">
        <f t="shared" si="23"/>
        <v>1.5760000000000001</v>
      </c>
    </row>
    <row r="338" spans="1:15">
      <c r="A338" s="28" t="s">
        <v>71</v>
      </c>
      <c r="B338" t="s">
        <v>72</v>
      </c>
      <c r="C338" t="s">
        <v>73</v>
      </c>
      <c r="D338">
        <v>20201130</v>
      </c>
      <c r="E338">
        <v>-0.3</v>
      </c>
      <c r="F338">
        <v>-9999</v>
      </c>
      <c r="G338">
        <v>-2</v>
      </c>
      <c r="K338">
        <v>-0.3</v>
      </c>
      <c r="L338">
        <f t="shared" si="20"/>
        <v>-0.312</v>
      </c>
      <c r="M338">
        <f t="shared" si="21"/>
        <v>-0.32400000000000001</v>
      </c>
      <c r="N338">
        <f t="shared" si="22"/>
        <v>-0.56399999999999995</v>
      </c>
      <c r="O338">
        <f t="shared" si="23"/>
        <v>-0.92399999999999993</v>
      </c>
    </row>
    <row r="339" spans="1:15">
      <c r="A339" s="28" t="s">
        <v>71</v>
      </c>
      <c r="B339" t="s">
        <v>72</v>
      </c>
      <c r="C339" t="s">
        <v>73</v>
      </c>
      <c r="D339">
        <v>20201201</v>
      </c>
      <c r="E339">
        <v>4.7</v>
      </c>
      <c r="F339">
        <v>7.6</v>
      </c>
      <c r="G339">
        <v>2</v>
      </c>
      <c r="K339">
        <v>4.7</v>
      </c>
      <c r="L339">
        <f t="shared" si="20"/>
        <v>4.6880000000000006</v>
      </c>
      <c r="M339">
        <f t="shared" si="21"/>
        <v>4.6760000000000002</v>
      </c>
      <c r="N339">
        <f t="shared" si="22"/>
        <v>4.4359999999999999</v>
      </c>
      <c r="O339">
        <f t="shared" si="23"/>
        <v>4.0760000000000005</v>
      </c>
    </row>
    <row r="340" spans="1:15">
      <c r="A340" s="28" t="s">
        <v>71</v>
      </c>
      <c r="B340" t="s">
        <v>72</v>
      </c>
      <c r="C340" t="s">
        <v>73</v>
      </c>
      <c r="D340">
        <v>20201202</v>
      </c>
      <c r="E340">
        <v>-1.2</v>
      </c>
      <c r="F340">
        <v>2.4</v>
      </c>
      <c r="G340">
        <v>-3</v>
      </c>
      <c r="K340">
        <v>-1.2</v>
      </c>
      <c r="L340">
        <f t="shared" si="20"/>
        <v>-1.212</v>
      </c>
      <c r="M340">
        <f t="shared" si="21"/>
        <v>-1.224</v>
      </c>
      <c r="N340">
        <f t="shared" si="22"/>
        <v>-1.464</v>
      </c>
      <c r="O340">
        <f t="shared" si="23"/>
        <v>-1.8239999999999998</v>
      </c>
    </row>
    <row r="341" spans="1:15">
      <c r="A341" s="28" t="s">
        <v>71</v>
      </c>
      <c r="B341" t="s">
        <v>72</v>
      </c>
      <c r="C341" t="s">
        <v>73</v>
      </c>
      <c r="D341">
        <v>20201203</v>
      </c>
      <c r="E341">
        <v>-4.2</v>
      </c>
      <c r="F341">
        <v>-3</v>
      </c>
      <c r="G341">
        <v>-5.6</v>
      </c>
      <c r="K341">
        <v>-4.2</v>
      </c>
      <c r="L341">
        <f t="shared" si="20"/>
        <v>-4.2119999999999997</v>
      </c>
      <c r="M341">
        <f t="shared" si="21"/>
        <v>-4.2240000000000002</v>
      </c>
      <c r="N341">
        <f t="shared" si="22"/>
        <v>-4.4640000000000004</v>
      </c>
      <c r="O341">
        <f t="shared" si="23"/>
        <v>-4.8239999999999998</v>
      </c>
    </row>
    <row r="342" spans="1:15">
      <c r="A342" s="28" t="s">
        <v>71</v>
      </c>
      <c r="B342" t="s">
        <v>72</v>
      </c>
      <c r="C342" t="s">
        <v>73</v>
      </c>
      <c r="D342">
        <v>20201204</v>
      </c>
      <c r="E342">
        <v>-4.4000000000000004</v>
      </c>
      <c r="F342">
        <v>-3.2</v>
      </c>
      <c r="G342">
        <v>-5.7</v>
      </c>
      <c r="K342">
        <v>-4.4000000000000004</v>
      </c>
      <c r="L342">
        <f t="shared" si="20"/>
        <v>-4.4119999999999999</v>
      </c>
      <c r="M342">
        <f t="shared" si="21"/>
        <v>-4.4240000000000004</v>
      </c>
      <c r="N342">
        <f t="shared" si="22"/>
        <v>-4.6640000000000006</v>
      </c>
      <c r="O342">
        <f t="shared" si="23"/>
        <v>-5.024</v>
      </c>
    </row>
    <row r="343" spans="1:15">
      <c r="A343" s="28" t="s">
        <v>71</v>
      </c>
      <c r="B343" t="s">
        <v>72</v>
      </c>
      <c r="C343" t="s">
        <v>73</v>
      </c>
      <c r="D343">
        <v>20201205</v>
      </c>
      <c r="E343">
        <v>-5.3</v>
      </c>
      <c r="F343">
        <v>-1.7</v>
      </c>
      <c r="G343">
        <v>-8.6999999999999993</v>
      </c>
      <c r="K343">
        <v>-5.3</v>
      </c>
      <c r="L343">
        <f t="shared" si="20"/>
        <v>-5.3119999999999994</v>
      </c>
      <c r="M343">
        <f t="shared" si="21"/>
        <v>-5.3239999999999998</v>
      </c>
      <c r="N343">
        <f t="shared" si="22"/>
        <v>-5.5640000000000001</v>
      </c>
      <c r="O343">
        <f t="shared" si="23"/>
        <v>-5.9239999999999995</v>
      </c>
    </row>
    <row r="344" spans="1:15">
      <c r="A344" s="28" t="s">
        <v>71</v>
      </c>
      <c r="B344" t="s">
        <v>72</v>
      </c>
      <c r="C344" t="s">
        <v>73</v>
      </c>
      <c r="D344">
        <v>20201206</v>
      </c>
      <c r="E344">
        <v>-0.4</v>
      </c>
      <c r="F344">
        <v>0.8</v>
      </c>
      <c r="G344">
        <v>-1.4</v>
      </c>
      <c r="K344">
        <v>-0.4</v>
      </c>
      <c r="L344">
        <f t="shared" si="20"/>
        <v>-0.41200000000000003</v>
      </c>
      <c r="M344">
        <f t="shared" si="21"/>
        <v>-0.42400000000000004</v>
      </c>
      <c r="N344">
        <f t="shared" si="22"/>
        <v>-0.66399999999999992</v>
      </c>
      <c r="O344">
        <f t="shared" si="23"/>
        <v>-1.024</v>
      </c>
    </row>
    <row r="345" spans="1:15">
      <c r="A345" s="28" t="s">
        <v>71</v>
      </c>
      <c r="B345" t="s">
        <v>72</v>
      </c>
      <c r="C345" t="s">
        <v>73</v>
      </c>
      <c r="D345">
        <v>20201207</v>
      </c>
      <c r="E345">
        <v>2.9</v>
      </c>
      <c r="F345">
        <v>3.7</v>
      </c>
      <c r="G345">
        <v>0.7</v>
      </c>
      <c r="K345">
        <v>2.9</v>
      </c>
      <c r="L345">
        <f t="shared" si="20"/>
        <v>2.8879999999999999</v>
      </c>
      <c r="M345">
        <f t="shared" si="21"/>
        <v>2.8759999999999999</v>
      </c>
      <c r="N345">
        <f t="shared" si="22"/>
        <v>2.6360000000000001</v>
      </c>
      <c r="O345">
        <f t="shared" si="23"/>
        <v>2.2759999999999998</v>
      </c>
    </row>
    <row r="346" spans="1:15">
      <c r="A346" s="28" t="s">
        <v>71</v>
      </c>
      <c r="B346" t="s">
        <v>72</v>
      </c>
      <c r="C346" t="s">
        <v>73</v>
      </c>
      <c r="D346">
        <v>20201208</v>
      </c>
      <c r="E346">
        <v>1.8</v>
      </c>
      <c r="F346">
        <v>2.9</v>
      </c>
      <c r="G346">
        <v>0.9</v>
      </c>
      <c r="K346">
        <v>1.8</v>
      </c>
      <c r="L346">
        <f t="shared" si="20"/>
        <v>1.788</v>
      </c>
      <c r="M346">
        <f t="shared" si="21"/>
        <v>1.776</v>
      </c>
      <c r="N346">
        <f t="shared" si="22"/>
        <v>1.536</v>
      </c>
      <c r="O346">
        <f t="shared" si="23"/>
        <v>1.1760000000000002</v>
      </c>
    </row>
    <row r="347" spans="1:15">
      <c r="A347" s="28" t="s">
        <v>71</v>
      </c>
      <c r="B347" t="s">
        <v>72</v>
      </c>
      <c r="C347" t="s">
        <v>73</v>
      </c>
      <c r="D347">
        <v>20201209</v>
      </c>
      <c r="E347">
        <v>2.5</v>
      </c>
      <c r="F347">
        <v>3.5</v>
      </c>
      <c r="G347">
        <v>1.7</v>
      </c>
      <c r="K347">
        <v>2.5</v>
      </c>
      <c r="L347">
        <f t="shared" si="20"/>
        <v>2.488</v>
      </c>
      <c r="M347">
        <f t="shared" si="21"/>
        <v>2.476</v>
      </c>
      <c r="N347">
        <f t="shared" si="22"/>
        <v>2.2360000000000002</v>
      </c>
      <c r="O347">
        <f t="shared" si="23"/>
        <v>1.8759999999999999</v>
      </c>
    </row>
    <row r="348" spans="1:15">
      <c r="A348" s="28" t="s">
        <v>71</v>
      </c>
      <c r="B348" t="s">
        <v>72</v>
      </c>
      <c r="C348" t="s">
        <v>73</v>
      </c>
      <c r="D348">
        <v>20201210</v>
      </c>
      <c r="E348">
        <v>6.2</v>
      </c>
      <c r="F348">
        <v>8</v>
      </c>
      <c r="G348">
        <v>2.2000000000000002</v>
      </c>
      <c r="K348">
        <v>6.2</v>
      </c>
      <c r="L348">
        <f t="shared" si="20"/>
        <v>6.1880000000000006</v>
      </c>
      <c r="M348">
        <f t="shared" si="21"/>
        <v>6.1760000000000002</v>
      </c>
      <c r="N348">
        <f t="shared" si="22"/>
        <v>5.9359999999999999</v>
      </c>
      <c r="O348">
        <f t="shared" si="23"/>
        <v>5.5760000000000005</v>
      </c>
    </row>
    <row r="349" spans="1:15">
      <c r="A349" s="28" t="s">
        <v>71</v>
      </c>
      <c r="B349" t="s">
        <v>72</v>
      </c>
      <c r="C349" t="s">
        <v>73</v>
      </c>
      <c r="D349">
        <v>20201211</v>
      </c>
      <c r="E349">
        <v>8</v>
      </c>
      <c r="F349">
        <v>9.8000000000000007</v>
      </c>
      <c r="G349">
        <v>6.2</v>
      </c>
      <c r="K349">
        <v>8</v>
      </c>
      <c r="L349">
        <f t="shared" si="20"/>
        <v>7.9880000000000004</v>
      </c>
      <c r="M349">
        <f t="shared" si="21"/>
        <v>7.976</v>
      </c>
      <c r="N349">
        <f t="shared" si="22"/>
        <v>7.7359999999999998</v>
      </c>
      <c r="O349">
        <f t="shared" si="23"/>
        <v>7.3760000000000003</v>
      </c>
    </row>
    <row r="350" spans="1:15">
      <c r="A350" s="28" t="s">
        <v>71</v>
      </c>
      <c r="B350" t="s">
        <v>72</v>
      </c>
      <c r="C350" t="s">
        <v>73</v>
      </c>
      <c r="D350">
        <v>20201212</v>
      </c>
      <c r="E350">
        <v>7.6</v>
      </c>
      <c r="F350">
        <v>8.5</v>
      </c>
      <c r="G350">
        <v>6.6</v>
      </c>
      <c r="K350">
        <v>7.6</v>
      </c>
      <c r="L350">
        <f t="shared" si="20"/>
        <v>7.5880000000000001</v>
      </c>
      <c r="M350">
        <f t="shared" si="21"/>
        <v>7.5759999999999996</v>
      </c>
      <c r="N350">
        <f t="shared" si="22"/>
        <v>7.3359999999999994</v>
      </c>
      <c r="O350">
        <f t="shared" si="23"/>
        <v>6.976</v>
      </c>
    </row>
    <row r="351" spans="1:15">
      <c r="A351" s="28" t="s">
        <v>71</v>
      </c>
      <c r="B351" t="s">
        <v>72</v>
      </c>
      <c r="C351" t="s">
        <v>73</v>
      </c>
      <c r="D351">
        <v>20201213</v>
      </c>
      <c r="E351">
        <v>7.2</v>
      </c>
      <c r="F351">
        <v>8.1999999999999993</v>
      </c>
      <c r="G351">
        <v>6.1</v>
      </c>
      <c r="K351">
        <v>7.2</v>
      </c>
      <c r="L351">
        <f t="shared" si="20"/>
        <v>7.1880000000000006</v>
      </c>
      <c r="M351">
        <f t="shared" si="21"/>
        <v>7.1760000000000002</v>
      </c>
      <c r="N351">
        <f t="shared" si="22"/>
        <v>6.9359999999999999</v>
      </c>
      <c r="O351">
        <f t="shared" si="23"/>
        <v>6.5760000000000005</v>
      </c>
    </row>
    <row r="352" spans="1:15">
      <c r="A352" s="28" t="s">
        <v>71</v>
      </c>
      <c r="B352" t="s">
        <v>72</v>
      </c>
      <c r="C352" t="s">
        <v>73</v>
      </c>
      <c r="D352">
        <v>20201214</v>
      </c>
      <c r="E352">
        <v>6.8</v>
      </c>
      <c r="F352">
        <v>8.6</v>
      </c>
      <c r="G352">
        <v>4.2</v>
      </c>
      <c r="K352">
        <v>6.8</v>
      </c>
      <c r="L352">
        <f t="shared" si="20"/>
        <v>6.7880000000000003</v>
      </c>
      <c r="M352">
        <f t="shared" si="21"/>
        <v>6.7759999999999998</v>
      </c>
      <c r="N352">
        <f t="shared" si="22"/>
        <v>6.5359999999999996</v>
      </c>
      <c r="O352">
        <f t="shared" si="23"/>
        <v>6.1760000000000002</v>
      </c>
    </row>
    <row r="353" spans="1:15">
      <c r="A353" s="28" t="s">
        <v>71</v>
      </c>
      <c r="B353" t="s">
        <v>72</v>
      </c>
      <c r="C353" t="s">
        <v>73</v>
      </c>
      <c r="D353">
        <v>20201215</v>
      </c>
      <c r="E353">
        <v>7.3</v>
      </c>
      <c r="F353">
        <v>8.6999999999999993</v>
      </c>
      <c r="G353">
        <v>5.6</v>
      </c>
      <c r="K353">
        <v>7.3</v>
      </c>
      <c r="L353">
        <f t="shared" si="20"/>
        <v>7.2880000000000003</v>
      </c>
      <c r="M353">
        <f t="shared" si="21"/>
        <v>7.2759999999999998</v>
      </c>
      <c r="N353">
        <f t="shared" si="22"/>
        <v>7.0359999999999996</v>
      </c>
      <c r="O353">
        <f t="shared" si="23"/>
        <v>6.6760000000000002</v>
      </c>
    </row>
    <row r="354" spans="1:15">
      <c r="A354" s="28" t="s">
        <v>71</v>
      </c>
      <c r="B354" t="s">
        <v>72</v>
      </c>
      <c r="C354" t="s">
        <v>73</v>
      </c>
      <c r="D354">
        <v>20201216</v>
      </c>
      <c r="E354">
        <v>5.9</v>
      </c>
      <c r="F354">
        <v>7.5</v>
      </c>
      <c r="G354">
        <v>1.5</v>
      </c>
      <c r="K354">
        <v>5.9</v>
      </c>
      <c r="L354">
        <f t="shared" si="20"/>
        <v>5.8880000000000008</v>
      </c>
      <c r="M354">
        <f t="shared" si="21"/>
        <v>5.8760000000000003</v>
      </c>
      <c r="N354">
        <f t="shared" si="22"/>
        <v>5.6360000000000001</v>
      </c>
      <c r="O354">
        <f t="shared" si="23"/>
        <v>5.2760000000000007</v>
      </c>
    </row>
    <row r="355" spans="1:15">
      <c r="A355" s="28" t="s">
        <v>71</v>
      </c>
      <c r="B355" t="s">
        <v>72</v>
      </c>
      <c r="C355" t="s">
        <v>73</v>
      </c>
      <c r="D355">
        <v>20201217</v>
      </c>
      <c r="E355">
        <v>4.3</v>
      </c>
      <c r="F355">
        <v>5.5</v>
      </c>
      <c r="G355">
        <v>2.7</v>
      </c>
      <c r="K355">
        <v>4.3</v>
      </c>
      <c r="L355">
        <f t="shared" si="20"/>
        <v>4.2880000000000003</v>
      </c>
      <c r="M355">
        <f t="shared" si="21"/>
        <v>4.2759999999999998</v>
      </c>
      <c r="N355">
        <f t="shared" si="22"/>
        <v>4.0359999999999996</v>
      </c>
      <c r="O355">
        <f t="shared" si="23"/>
        <v>3.6759999999999997</v>
      </c>
    </row>
    <row r="356" spans="1:15">
      <c r="A356" s="28" t="s">
        <v>71</v>
      </c>
      <c r="B356" t="s">
        <v>72</v>
      </c>
      <c r="C356" t="s">
        <v>73</v>
      </c>
      <c r="D356">
        <v>20201218</v>
      </c>
      <c r="E356">
        <v>5.3</v>
      </c>
      <c r="F356">
        <v>-9999</v>
      </c>
      <c r="G356">
        <v>3.6</v>
      </c>
      <c r="K356">
        <v>5.3</v>
      </c>
      <c r="L356">
        <f t="shared" si="20"/>
        <v>5.2880000000000003</v>
      </c>
      <c r="M356">
        <f t="shared" si="21"/>
        <v>5.2759999999999998</v>
      </c>
      <c r="N356">
        <f t="shared" si="22"/>
        <v>5.0359999999999996</v>
      </c>
      <c r="O356">
        <f t="shared" si="23"/>
        <v>4.6760000000000002</v>
      </c>
    </row>
    <row r="357" spans="1:15">
      <c r="A357" s="28" t="s">
        <v>71</v>
      </c>
      <c r="B357" t="s">
        <v>72</v>
      </c>
      <c r="C357" t="s">
        <v>73</v>
      </c>
      <c r="D357">
        <v>20201219</v>
      </c>
      <c r="E357">
        <v>1</v>
      </c>
      <c r="F357">
        <v>3.5</v>
      </c>
      <c r="G357">
        <v>-1</v>
      </c>
      <c r="K357">
        <v>1</v>
      </c>
      <c r="L357">
        <f t="shared" si="20"/>
        <v>0.98799999999999999</v>
      </c>
      <c r="M357">
        <f t="shared" si="21"/>
        <v>0.97599999999999998</v>
      </c>
      <c r="N357">
        <f t="shared" si="22"/>
        <v>0.73599999999999999</v>
      </c>
      <c r="O357">
        <f t="shared" si="23"/>
        <v>0.376</v>
      </c>
    </row>
    <row r="358" spans="1:15">
      <c r="A358" s="28" t="s">
        <v>71</v>
      </c>
      <c r="B358" t="s">
        <v>72</v>
      </c>
      <c r="C358" t="s">
        <v>73</v>
      </c>
      <c r="D358">
        <v>20201220</v>
      </c>
      <c r="E358">
        <v>1.1000000000000001</v>
      </c>
      <c r="F358">
        <v>2.2000000000000002</v>
      </c>
      <c r="G358">
        <v>0.2</v>
      </c>
      <c r="K358">
        <v>1.1000000000000001</v>
      </c>
      <c r="L358">
        <f t="shared" si="20"/>
        <v>1.0880000000000001</v>
      </c>
      <c r="M358">
        <f t="shared" si="21"/>
        <v>1.0760000000000001</v>
      </c>
      <c r="N358">
        <f t="shared" si="22"/>
        <v>0.83600000000000008</v>
      </c>
      <c r="O358">
        <f t="shared" si="23"/>
        <v>0.47600000000000009</v>
      </c>
    </row>
    <row r="359" spans="1:15">
      <c r="A359" s="28" t="s">
        <v>71</v>
      </c>
      <c r="B359" t="s">
        <v>72</v>
      </c>
      <c r="C359" t="s">
        <v>73</v>
      </c>
      <c r="D359">
        <v>20201221</v>
      </c>
      <c r="E359">
        <v>1.4</v>
      </c>
      <c r="F359">
        <v>2.9</v>
      </c>
      <c r="G359">
        <v>-1.6</v>
      </c>
      <c r="K359">
        <v>1.4</v>
      </c>
      <c r="L359">
        <f t="shared" si="20"/>
        <v>1.3879999999999999</v>
      </c>
      <c r="M359">
        <f t="shared" si="21"/>
        <v>1.3759999999999999</v>
      </c>
      <c r="N359">
        <f t="shared" si="22"/>
        <v>1.1359999999999999</v>
      </c>
      <c r="O359">
        <f t="shared" si="23"/>
        <v>0.77599999999999991</v>
      </c>
    </row>
    <row r="360" spans="1:15">
      <c r="A360" s="28" t="s">
        <v>71</v>
      </c>
      <c r="B360" t="s">
        <v>72</v>
      </c>
      <c r="C360" t="s">
        <v>73</v>
      </c>
      <c r="D360">
        <v>20201222</v>
      </c>
      <c r="E360">
        <v>-2.6</v>
      </c>
      <c r="F360">
        <v>0.8</v>
      </c>
      <c r="G360">
        <v>-4.3</v>
      </c>
      <c r="K360">
        <v>-2.6</v>
      </c>
      <c r="L360">
        <f t="shared" si="20"/>
        <v>-2.6120000000000001</v>
      </c>
      <c r="M360">
        <f t="shared" si="21"/>
        <v>-2.6240000000000001</v>
      </c>
      <c r="N360">
        <f t="shared" si="22"/>
        <v>-2.8639999999999999</v>
      </c>
      <c r="O360">
        <f t="shared" si="23"/>
        <v>-3.2240000000000002</v>
      </c>
    </row>
    <row r="361" spans="1:15">
      <c r="A361" s="28" t="s">
        <v>71</v>
      </c>
      <c r="B361" t="s">
        <v>72</v>
      </c>
      <c r="C361" t="s">
        <v>73</v>
      </c>
      <c r="D361">
        <v>20201223</v>
      </c>
      <c r="E361">
        <v>0.6</v>
      </c>
      <c r="F361">
        <v>1.6</v>
      </c>
      <c r="G361">
        <v>-1.7</v>
      </c>
      <c r="K361">
        <v>0.6</v>
      </c>
      <c r="L361">
        <f t="shared" si="20"/>
        <v>0.58799999999999997</v>
      </c>
      <c r="M361">
        <f t="shared" si="21"/>
        <v>0.57599999999999996</v>
      </c>
      <c r="N361">
        <f t="shared" si="22"/>
        <v>0.33600000000000002</v>
      </c>
      <c r="O361">
        <f t="shared" si="23"/>
        <v>-2.4000000000000021E-2</v>
      </c>
    </row>
    <row r="362" spans="1:15">
      <c r="A362" s="28" t="s">
        <v>71</v>
      </c>
      <c r="B362" t="s">
        <v>72</v>
      </c>
      <c r="C362" t="s">
        <v>73</v>
      </c>
      <c r="D362">
        <v>20201224</v>
      </c>
      <c r="E362">
        <v>5.7</v>
      </c>
      <c r="F362">
        <v>7.7</v>
      </c>
      <c r="G362">
        <v>0.5</v>
      </c>
      <c r="K362">
        <v>5.7</v>
      </c>
      <c r="L362">
        <f t="shared" si="20"/>
        <v>5.6880000000000006</v>
      </c>
      <c r="M362">
        <f t="shared" si="21"/>
        <v>5.6760000000000002</v>
      </c>
      <c r="N362">
        <f t="shared" si="22"/>
        <v>5.4359999999999999</v>
      </c>
      <c r="O362">
        <f t="shared" si="23"/>
        <v>5.0760000000000005</v>
      </c>
    </row>
    <row r="363" spans="1:15">
      <c r="A363" s="28" t="s">
        <v>71</v>
      </c>
      <c r="B363" t="s">
        <v>72</v>
      </c>
      <c r="C363" t="s">
        <v>73</v>
      </c>
      <c r="D363">
        <v>20201225</v>
      </c>
      <c r="E363">
        <v>2.7</v>
      </c>
      <c r="F363">
        <v>7.9</v>
      </c>
      <c r="G363">
        <v>-2.4</v>
      </c>
      <c r="K363">
        <v>2.7</v>
      </c>
      <c r="L363">
        <f t="shared" si="20"/>
        <v>2.6880000000000002</v>
      </c>
      <c r="M363">
        <f t="shared" si="21"/>
        <v>2.6760000000000002</v>
      </c>
      <c r="N363">
        <f t="shared" si="22"/>
        <v>2.4360000000000004</v>
      </c>
      <c r="O363">
        <f t="shared" si="23"/>
        <v>2.0760000000000001</v>
      </c>
    </row>
    <row r="364" spans="1:15">
      <c r="A364" s="28" t="s">
        <v>71</v>
      </c>
      <c r="B364" t="s">
        <v>72</v>
      </c>
      <c r="C364" t="s">
        <v>73</v>
      </c>
      <c r="D364">
        <v>20201226</v>
      </c>
      <c r="E364">
        <v>-3.2</v>
      </c>
      <c r="F364">
        <v>-1</v>
      </c>
      <c r="G364">
        <v>-6.2</v>
      </c>
      <c r="K364">
        <v>-3.2</v>
      </c>
      <c r="L364">
        <f t="shared" si="20"/>
        <v>-3.2120000000000002</v>
      </c>
      <c r="M364">
        <f t="shared" si="21"/>
        <v>-3.2240000000000002</v>
      </c>
      <c r="N364">
        <f t="shared" si="22"/>
        <v>-3.464</v>
      </c>
      <c r="O364">
        <f t="shared" si="23"/>
        <v>-3.8240000000000003</v>
      </c>
    </row>
    <row r="365" spans="1:15">
      <c r="A365" s="28" t="s">
        <v>71</v>
      </c>
      <c r="B365" t="s">
        <v>72</v>
      </c>
      <c r="C365" t="s">
        <v>73</v>
      </c>
      <c r="D365">
        <v>20201227</v>
      </c>
      <c r="E365">
        <v>2.2000000000000002</v>
      </c>
      <c r="F365">
        <v>4.5999999999999996</v>
      </c>
      <c r="G365">
        <v>-1.4</v>
      </c>
      <c r="K365">
        <v>2.2000000000000002</v>
      </c>
      <c r="L365">
        <f t="shared" si="20"/>
        <v>2.1880000000000002</v>
      </c>
      <c r="M365">
        <f t="shared" si="21"/>
        <v>2.1760000000000002</v>
      </c>
      <c r="N365">
        <f t="shared" si="22"/>
        <v>1.9360000000000002</v>
      </c>
      <c r="O365">
        <f t="shared" si="23"/>
        <v>1.5760000000000001</v>
      </c>
    </row>
    <row r="366" spans="1:15">
      <c r="A366" s="28" t="s">
        <v>71</v>
      </c>
      <c r="B366" t="s">
        <v>72</v>
      </c>
      <c r="C366" t="s">
        <v>73</v>
      </c>
      <c r="D366">
        <v>20201228</v>
      </c>
      <c r="E366">
        <v>-0.7</v>
      </c>
      <c r="F366">
        <v>1.2</v>
      </c>
      <c r="G366">
        <v>-2</v>
      </c>
      <c r="K366">
        <v>-0.7</v>
      </c>
      <c r="L366">
        <f t="shared" si="20"/>
        <v>-0.71199999999999997</v>
      </c>
      <c r="M366">
        <f t="shared" si="21"/>
        <v>-0.72399999999999998</v>
      </c>
      <c r="N366">
        <f t="shared" si="22"/>
        <v>-0.96399999999999997</v>
      </c>
      <c r="O366">
        <f t="shared" si="23"/>
        <v>-1.3239999999999998</v>
      </c>
    </row>
    <row r="367" spans="1:15">
      <c r="A367" s="28" t="s">
        <v>71</v>
      </c>
      <c r="B367" t="s">
        <v>72</v>
      </c>
      <c r="C367" t="s">
        <v>73</v>
      </c>
      <c r="D367">
        <v>20201229</v>
      </c>
      <c r="E367">
        <v>-1.5</v>
      </c>
      <c r="F367">
        <v>-0.2</v>
      </c>
      <c r="G367">
        <v>-3.4</v>
      </c>
      <c r="K367">
        <v>-1.5</v>
      </c>
      <c r="L367">
        <f t="shared" si="20"/>
        <v>-1.512</v>
      </c>
      <c r="M367">
        <f t="shared" si="21"/>
        <v>-1.524</v>
      </c>
      <c r="N367">
        <f t="shared" si="22"/>
        <v>-1.764</v>
      </c>
      <c r="O367">
        <f t="shared" si="23"/>
        <v>-2.1240000000000001</v>
      </c>
    </row>
    <row r="368" spans="1:15">
      <c r="A368" s="28" t="s">
        <v>71</v>
      </c>
      <c r="B368" t="s">
        <v>72</v>
      </c>
      <c r="C368" t="s">
        <v>73</v>
      </c>
      <c r="D368">
        <v>20201230</v>
      </c>
      <c r="E368">
        <v>-3.1</v>
      </c>
      <c r="F368">
        <v>-0.9</v>
      </c>
      <c r="G368">
        <v>-6</v>
      </c>
      <c r="K368">
        <v>-3.1</v>
      </c>
      <c r="L368">
        <f t="shared" si="20"/>
        <v>-3.1120000000000001</v>
      </c>
      <c r="M368">
        <f t="shared" si="21"/>
        <v>-3.1240000000000001</v>
      </c>
      <c r="N368">
        <f t="shared" si="22"/>
        <v>-3.3639999999999999</v>
      </c>
      <c r="O368">
        <f t="shared" si="23"/>
        <v>-3.7240000000000002</v>
      </c>
    </row>
    <row r="369" spans="1:23">
      <c r="A369" s="28" t="s">
        <v>71</v>
      </c>
      <c r="B369" t="s">
        <v>72</v>
      </c>
      <c r="C369" t="s">
        <v>73</v>
      </c>
      <c r="D369">
        <v>20201231</v>
      </c>
      <c r="E369">
        <v>-1.4</v>
      </c>
      <c r="F369">
        <v>1.2</v>
      </c>
      <c r="G369">
        <v>-6</v>
      </c>
      <c r="K369">
        <v>-1.4</v>
      </c>
      <c r="L369">
        <f t="shared" si="20"/>
        <v>-1.4119999999999999</v>
      </c>
      <c r="M369">
        <f t="shared" si="21"/>
        <v>-1.4239999999999999</v>
      </c>
      <c r="N369">
        <f t="shared" si="22"/>
        <v>-1.6639999999999999</v>
      </c>
      <c r="O369">
        <f t="shared" si="23"/>
        <v>-2.024</v>
      </c>
    </row>
    <row r="370" spans="1:23">
      <c r="K370" s="30">
        <f>SUM(K365,K361:K363,K345:K359,K339,K334:K337,K328:K330,K100:K324,K91:K94,K85:K89,K83,K79:K80,K73:K74,K64:K65,K58,K54:K55,K48:K52,K37:K42,K27:K30,K22:K25,K17:K19,K13,K7:K10)</f>
        <v>1998.3000000000011</v>
      </c>
      <c r="L370" s="30">
        <f>SUM(L365,L361:L363,L345:L359,L328:L330,L339,L334:L337,L100:L324,L91:L94,L85:L89,L83,L79:L80,L73:L74,L64:L65,L58,L54:L55,L48:L52,L37:L42,L27:L30,L22:L25,L17:L19,L13,L7:L10,L4)</f>
        <v>1996.6120000000017</v>
      </c>
      <c r="M370" s="30">
        <f>SUM(M365,M361:M363,M345:M359,M339,M334:M337,M328:M330,M100:M324,M91:M94,M85:M89,M83,M79:M80,M73:M74,M64:M65,M58,M54:M55,M48:M52,M37:M42,M27:M30,M22:M25,M17:M19,M13,M7:M10,M4)</f>
        <v>1993.0240000000008</v>
      </c>
      <c r="N370" s="30">
        <f>SUM(N365,N361:N363,N345:N359,N339,N334:N337,N328:N330,N100:N324,N91:N94,N85:N89,N83,N79:N80,N73:N74,N64:N65,N54:N55,N48:N51,N37:N42,N28:N30,N22:N25,N17:N19,N13,N7:N10,N4)</f>
        <v>1921.5559999999998</v>
      </c>
      <c r="O370" s="30">
        <f>SUM(O365,O362:O363,O345:O359,O339,O334:O337,O328:O330,O323:O324,O103:O321,O100:O101,O91:O94,O85:O88,O83,O79:O80,O73:O74,O64:O65,O54:O55,O48:O51,O38:O42,O28:O29,O22:O25,O17:O19,O13,O7:O9,O4)</f>
        <v>1816.2640000000031</v>
      </c>
    </row>
    <row r="372" spans="1:23">
      <c r="V372">
        <v>2020</v>
      </c>
      <c r="W372">
        <v>26577.390000000014</v>
      </c>
    </row>
    <row r="373" spans="1:23">
      <c r="K373" t="s">
        <v>9</v>
      </c>
      <c r="L373" s="13"/>
      <c r="M373" s="13"/>
      <c r="N373" s="13"/>
      <c r="O373">
        <v>2020</v>
      </c>
      <c r="P373">
        <v>2010</v>
      </c>
      <c r="Q373">
        <v>2000</v>
      </c>
      <c r="R373">
        <v>1800</v>
      </c>
      <c r="S373">
        <v>1500</v>
      </c>
      <c r="V373">
        <v>2010</v>
      </c>
      <c r="W373">
        <v>26554.939600000023</v>
      </c>
    </row>
    <row r="374" spans="1:23">
      <c r="K374" t="s">
        <v>10</v>
      </c>
      <c r="L374" s="13"/>
      <c r="M374" s="13"/>
      <c r="N374" s="13"/>
      <c r="O374">
        <v>1998.3000000000011</v>
      </c>
      <c r="P374">
        <v>1996.6120000000017</v>
      </c>
      <c r="Q374">
        <v>1993.0240000000008</v>
      </c>
      <c r="R374">
        <v>1921.5559999999998</v>
      </c>
      <c r="S374">
        <v>1816.2640000000031</v>
      </c>
      <c r="V374">
        <v>2000</v>
      </c>
      <c r="W374">
        <v>26507.21920000001</v>
      </c>
    </row>
    <row r="375" spans="1:23">
      <c r="K375" t="s">
        <v>11</v>
      </c>
      <c r="L375" s="13"/>
      <c r="M375" s="13"/>
      <c r="N375" t="s">
        <v>14</v>
      </c>
      <c r="O375">
        <v>7.7</v>
      </c>
      <c r="P375">
        <v>7.7</v>
      </c>
      <c r="Q375">
        <v>7.7</v>
      </c>
      <c r="R375">
        <v>7.7</v>
      </c>
      <c r="S375">
        <v>7.7</v>
      </c>
      <c r="V375">
        <v>1800</v>
      </c>
      <c r="W375">
        <v>25556.694799999997</v>
      </c>
    </row>
    <row r="376" spans="1:23">
      <c r="K376" t="s">
        <v>12</v>
      </c>
      <c r="L376" s="13"/>
      <c r="M376" s="13"/>
      <c r="N376" s="13" t="s">
        <v>15</v>
      </c>
      <c r="O376">
        <v>5.6</v>
      </c>
      <c r="P376">
        <v>5.6</v>
      </c>
      <c r="Q376">
        <v>5.6</v>
      </c>
      <c r="R376">
        <v>5.6</v>
      </c>
      <c r="S376">
        <v>5.6</v>
      </c>
      <c r="V376">
        <v>1500</v>
      </c>
      <c r="W376">
        <v>24156.31120000004</v>
      </c>
    </row>
    <row r="377" spans="1:23">
      <c r="W377">
        <f>W372-W376</f>
        <v>2421.0787999999739</v>
      </c>
    </row>
    <row r="378" spans="1:23">
      <c r="K378" s="1" t="s">
        <v>8</v>
      </c>
      <c r="L378" s="13"/>
      <c r="M378" s="13"/>
      <c r="N378" s="13" t="s">
        <v>48</v>
      </c>
      <c r="O378">
        <f>O375*O374+O376*O374</f>
        <v>26577.390000000014</v>
      </c>
      <c r="P378">
        <f t="shared" ref="P378:R378" si="24">P375*P374+P376*P374</f>
        <v>26554.939600000023</v>
      </c>
      <c r="Q378">
        <f t="shared" si="24"/>
        <v>26507.21920000001</v>
      </c>
      <c r="R378">
        <f t="shared" si="24"/>
        <v>25556.694799999997</v>
      </c>
      <c r="S378">
        <f>S375*S374+S376*S374</f>
        <v>24156.31120000004</v>
      </c>
    </row>
    <row r="379" spans="1:23">
      <c r="V379" s="30">
        <f>((W372/W376)*100)-100</f>
        <v>10.02255178762546</v>
      </c>
      <c r="W379" s="3"/>
    </row>
  </sheetData>
  <conditionalFormatting sqref="K4:O369">
    <cfRule type="cellIs" dxfId="0" priority="1" operator="greaterThan">
      <formula>0</formula>
    </cfRule>
  </conditionalFormatting>
  <hyperlinks>
    <hyperlink ref="G1" r:id="rId1" xr:uid="{90F3CB2E-0003-4739-875D-0BE430B3D757}"/>
    <hyperlink ref="A1" r:id="rId2" display="https://gis.ncdc.noaa.gov/maps/ncei/summaries/daily" xr:uid="{4B3452B4-54B0-4ECE-9EF5-C1ABD85BE9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 and DD Factors</vt:lpstr>
      <vt:lpstr>Canada</vt:lpstr>
      <vt:lpstr>European Alps</vt:lpstr>
      <vt:lpstr>Iceland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Postings</dc:creator>
  <cp:lastModifiedBy>Matt Postings</cp:lastModifiedBy>
  <dcterms:created xsi:type="dcterms:W3CDTF">2021-07-25T13:34:21Z</dcterms:created>
  <dcterms:modified xsi:type="dcterms:W3CDTF">2021-09-13T12:17:58Z</dcterms:modified>
</cp:coreProperties>
</file>