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460" windowWidth="25600" windowHeight="14660" tabRatio="500" activeTab="3"/>
  </bookViews>
  <sheets>
    <sheet name="Training Dataset" sheetId="8" r:id="rId1"/>
    <sheet name="Training Dataset no Outliers" sheetId="16" r:id="rId2"/>
    <sheet name="CSV (follower norm)" sheetId="18" r:id="rId3"/>
    <sheet name="CSV (outliers, follower norm)" sheetId="19" r:id="rId4"/>
    <sheet name="CSV (revenue norm)" sheetId="17" r:id="rId5"/>
    <sheet name="Normalization Factors" sheetId="2" r:id="rId6"/>
  </sheets>
  <definedNames>
    <definedName name="_xlnm._FilterDatabase" localSheetId="2" hidden="1">'CSV (follower norm)'!$A$2:$K$69</definedName>
    <definedName name="_xlnm._FilterDatabase" localSheetId="3" hidden="1">'CSV (outliers, follower norm)'!$A$4:$AC$73</definedName>
    <definedName name="_xlnm._FilterDatabase" localSheetId="4" hidden="1">'CSV (revenue norm)'!$A$4:$K$73</definedName>
    <definedName name="_xlnm._FilterDatabase" localSheetId="0" hidden="1">'Training Dataset'!$A$4:$AC$75</definedName>
    <definedName name="_xlnm._FilterDatabase" localSheetId="1" hidden="1">'Training Dataset no Outliers'!$A$4:$AC$71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8" l="1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P4" i="8"/>
  <c r="O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4" i="8"/>
  <c r="M4" i="8"/>
  <c r="AA25" i="8"/>
  <c r="AB25" i="8"/>
  <c r="AA26" i="8"/>
  <c r="AA27" i="8"/>
  <c r="AA28" i="8"/>
  <c r="AA29" i="8"/>
  <c r="AA66" i="8"/>
  <c r="AA67" i="8"/>
  <c r="AA68" i="8"/>
  <c r="AA69" i="8"/>
  <c r="AA70" i="8"/>
  <c r="AA122" i="8"/>
  <c r="AA123" i="8"/>
  <c r="AA124" i="8"/>
  <c r="AA125" i="8"/>
  <c r="AA126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" i="8"/>
  <c r="AA2" i="8"/>
  <c r="AC25" i="8"/>
  <c r="D1" i="8"/>
  <c r="D2" i="8"/>
  <c r="Q25" i="8"/>
  <c r="E1" i="8"/>
  <c r="E2" i="8"/>
  <c r="R25" i="8"/>
  <c r="K2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" i="8"/>
  <c r="K2" i="8"/>
  <c r="S25" i="8"/>
  <c r="L1" i="8"/>
  <c r="L2" i="8"/>
  <c r="T25" i="8"/>
  <c r="M1" i="8"/>
  <c r="M2" i="8"/>
  <c r="U25" i="8"/>
  <c r="N1" i="8"/>
  <c r="N2" i="8"/>
  <c r="V25" i="8"/>
  <c r="O1" i="8"/>
  <c r="O2" i="8"/>
  <c r="W25" i="8"/>
  <c r="P1" i="8"/>
  <c r="P2" i="8"/>
  <c r="X25" i="8"/>
  <c r="AD25" i="8"/>
  <c r="AB26" i="8"/>
  <c r="AC26" i="8"/>
  <c r="Q26" i="8"/>
  <c r="R26" i="8"/>
  <c r="S26" i="8"/>
  <c r="T26" i="8"/>
  <c r="U26" i="8"/>
  <c r="V26" i="8"/>
  <c r="W26" i="8"/>
  <c r="X26" i="8"/>
  <c r="AD26" i="8"/>
  <c r="AB27" i="8"/>
  <c r="AC27" i="8"/>
  <c r="Q27" i="8"/>
  <c r="R27" i="8"/>
  <c r="S27" i="8"/>
  <c r="T27" i="8"/>
  <c r="U27" i="8"/>
  <c r="V27" i="8"/>
  <c r="W27" i="8"/>
  <c r="X27" i="8"/>
  <c r="AD27" i="8"/>
  <c r="AB28" i="8"/>
  <c r="AC28" i="8"/>
  <c r="Q28" i="8"/>
  <c r="R28" i="8"/>
  <c r="S28" i="8"/>
  <c r="T28" i="8"/>
  <c r="U28" i="8"/>
  <c r="V28" i="8"/>
  <c r="W28" i="8"/>
  <c r="X28" i="8"/>
  <c r="AD28" i="8"/>
  <c r="AB29" i="8"/>
  <c r="AC29" i="8"/>
  <c r="Q29" i="8"/>
  <c r="R29" i="8"/>
  <c r="S29" i="8"/>
  <c r="T29" i="8"/>
  <c r="U29" i="8"/>
  <c r="V29" i="8"/>
  <c r="W29" i="8"/>
  <c r="X29" i="8"/>
  <c r="AD29" i="8"/>
  <c r="AB66" i="8"/>
  <c r="AC66" i="8"/>
  <c r="Q66" i="8"/>
  <c r="R66" i="8"/>
  <c r="S66" i="8"/>
  <c r="T66" i="8"/>
  <c r="U66" i="8"/>
  <c r="V66" i="8"/>
  <c r="W66" i="8"/>
  <c r="X66" i="8"/>
  <c r="AD66" i="8"/>
  <c r="AB67" i="8"/>
  <c r="AC67" i="8"/>
  <c r="Q67" i="8"/>
  <c r="R67" i="8"/>
  <c r="S67" i="8"/>
  <c r="T67" i="8"/>
  <c r="U67" i="8"/>
  <c r="V67" i="8"/>
  <c r="W67" i="8"/>
  <c r="X67" i="8"/>
  <c r="AD67" i="8"/>
  <c r="AB68" i="8"/>
  <c r="AC68" i="8"/>
  <c r="Q68" i="8"/>
  <c r="R68" i="8"/>
  <c r="S68" i="8"/>
  <c r="T68" i="8"/>
  <c r="U68" i="8"/>
  <c r="V68" i="8"/>
  <c r="W68" i="8"/>
  <c r="X68" i="8"/>
  <c r="AD68" i="8"/>
  <c r="AB69" i="8"/>
  <c r="AC69" i="8"/>
  <c r="Q69" i="8"/>
  <c r="R69" i="8"/>
  <c r="S69" i="8"/>
  <c r="T69" i="8"/>
  <c r="U69" i="8"/>
  <c r="V69" i="8"/>
  <c r="W69" i="8"/>
  <c r="X69" i="8"/>
  <c r="AD69" i="8"/>
  <c r="AB70" i="8"/>
  <c r="AC70" i="8"/>
  <c r="Q70" i="8"/>
  <c r="R70" i="8"/>
  <c r="S70" i="8"/>
  <c r="T70" i="8"/>
  <c r="U70" i="8"/>
  <c r="V70" i="8"/>
  <c r="W70" i="8"/>
  <c r="X70" i="8"/>
  <c r="AD70" i="8"/>
  <c r="AB122" i="8"/>
  <c r="AC122" i="8"/>
  <c r="Q122" i="8"/>
  <c r="R122" i="8"/>
  <c r="S122" i="8"/>
  <c r="T122" i="8"/>
  <c r="U122" i="8"/>
  <c r="V122" i="8"/>
  <c r="W122" i="8"/>
  <c r="X122" i="8"/>
  <c r="AD122" i="8"/>
  <c r="AB123" i="8"/>
  <c r="AC123" i="8"/>
  <c r="Q123" i="8"/>
  <c r="R123" i="8"/>
  <c r="S123" i="8"/>
  <c r="T123" i="8"/>
  <c r="U123" i="8"/>
  <c r="V123" i="8"/>
  <c r="W123" i="8"/>
  <c r="X123" i="8"/>
  <c r="AD123" i="8"/>
  <c r="AB124" i="8"/>
  <c r="AC124" i="8"/>
  <c r="Q124" i="8"/>
  <c r="R124" i="8"/>
  <c r="S124" i="8"/>
  <c r="T124" i="8"/>
  <c r="U124" i="8"/>
  <c r="V124" i="8"/>
  <c r="W124" i="8"/>
  <c r="X124" i="8"/>
  <c r="AD124" i="8"/>
  <c r="AB125" i="8"/>
  <c r="AC125" i="8"/>
  <c r="Q125" i="8"/>
  <c r="R125" i="8"/>
  <c r="S125" i="8"/>
  <c r="T125" i="8"/>
  <c r="U125" i="8"/>
  <c r="V125" i="8"/>
  <c r="W125" i="8"/>
  <c r="X125" i="8"/>
  <c r="AD125" i="8"/>
  <c r="AB126" i="8"/>
  <c r="AC126" i="8"/>
  <c r="Q126" i="8"/>
  <c r="R126" i="8"/>
  <c r="S126" i="8"/>
  <c r="T126" i="8"/>
  <c r="U126" i="8"/>
  <c r="V126" i="8"/>
  <c r="W126" i="8"/>
  <c r="X126" i="8"/>
  <c r="AD126" i="8"/>
  <c r="Q4" i="8"/>
  <c r="R4" i="8"/>
  <c r="S4" i="8"/>
  <c r="T4" i="8"/>
  <c r="U4" i="8"/>
  <c r="V4" i="8"/>
  <c r="W4" i="8"/>
  <c r="X4" i="8"/>
  <c r="AD4" i="8"/>
  <c r="Q5" i="8"/>
  <c r="R5" i="8"/>
  <c r="S5" i="8"/>
  <c r="T5" i="8"/>
  <c r="U5" i="8"/>
  <c r="V5" i="8"/>
  <c r="W5" i="8"/>
  <c r="X5" i="8"/>
  <c r="AD5" i="8"/>
  <c r="Q6" i="8"/>
  <c r="R6" i="8"/>
  <c r="S6" i="8"/>
  <c r="T6" i="8"/>
  <c r="U6" i="8"/>
  <c r="V6" i="8"/>
  <c r="W6" i="8"/>
  <c r="X6" i="8"/>
  <c r="AD6" i="8"/>
  <c r="Q7" i="8"/>
  <c r="R7" i="8"/>
  <c r="S7" i="8"/>
  <c r="T7" i="8"/>
  <c r="U7" i="8"/>
  <c r="V7" i="8"/>
  <c r="W7" i="8"/>
  <c r="X7" i="8"/>
  <c r="AD7" i="8"/>
  <c r="Q8" i="8"/>
  <c r="R8" i="8"/>
  <c r="S8" i="8"/>
  <c r="T8" i="8"/>
  <c r="U8" i="8"/>
  <c r="V8" i="8"/>
  <c r="W8" i="8"/>
  <c r="X8" i="8"/>
  <c r="AD8" i="8"/>
  <c r="Q9" i="8"/>
  <c r="R9" i="8"/>
  <c r="S9" i="8"/>
  <c r="T9" i="8"/>
  <c r="U9" i="8"/>
  <c r="V9" i="8"/>
  <c r="W9" i="8"/>
  <c r="X9" i="8"/>
  <c r="AD9" i="8"/>
  <c r="Q10" i="8"/>
  <c r="R10" i="8"/>
  <c r="S10" i="8"/>
  <c r="T10" i="8"/>
  <c r="U10" i="8"/>
  <c r="V10" i="8"/>
  <c r="W10" i="8"/>
  <c r="X10" i="8"/>
  <c r="AD10" i="8"/>
  <c r="Q11" i="8"/>
  <c r="R11" i="8"/>
  <c r="S11" i="8"/>
  <c r="T11" i="8"/>
  <c r="U11" i="8"/>
  <c r="V11" i="8"/>
  <c r="W11" i="8"/>
  <c r="X11" i="8"/>
  <c r="AD11" i="8"/>
  <c r="Q12" i="8"/>
  <c r="R12" i="8"/>
  <c r="S12" i="8"/>
  <c r="T12" i="8"/>
  <c r="U12" i="8"/>
  <c r="V12" i="8"/>
  <c r="W12" i="8"/>
  <c r="X12" i="8"/>
  <c r="AD12" i="8"/>
  <c r="Q13" i="8"/>
  <c r="R13" i="8"/>
  <c r="S13" i="8"/>
  <c r="T13" i="8"/>
  <c r="U13" i="8"/>
  <c r="V13" i="8"/>
  <c r="W13" i="8"/>
  <c r="X13" i="8"/>
  <c r="AD13" i="8"/>
  <c r="Q14" i="8"/>
  <c r="R14" i="8"/>
  <c r="S14" i="8"/>
  <c r="T14" i="8"/>
  <c r="U14" i="8"/>
  <c r="V14" i="8"/>
  <c r="W14" i="8"/>
  <c r="X14" i="8"/>
  <c r="AD14" i="8"/>
  <c r="Q15" i="8"/>
  <c r="R15" i="8"/>
  <c r="S15" i="8"/>
  <c r="T15" i="8"/>
  <c r="U15" i="8"/>
  <c r="V15" i="8"/>
  <c r="W15" i="8"/>
  <c r="X15" i="8"/>
  <c r="AD15" i="8"/>
  <c r="Q16" i="8"/>
  <c r="R16" i="8"/>
  <c r="S16" i="8"/>
  <c r="T16" i="8"/>
  <c r="U16" i="8"/>
  <c r="V16" i="8"/>
  <c r="W16" i="8"/>
  <c r="X16" i="8"/>
  <c r="AD16" i="8"/>
  <c r="Q17" i="8"/>
  <c r="R17" i="8"/>
  <c r="S17" i="8"/>
  <c r="T17" i="8"/>
  <c r="U17" i="8"/>
  <c r="V17" i="8"/>
  <c r="W17" i="8"/>
  <c r="X17" i="8"/>
  <c r="AD17" i="8"/>
  <c r="Q18" i="8"/>
  <c r="R18" i="8"/>
  <c r="S18" i="8"/>
  <c r="T18" i="8"/>
  <c r="U18" i="8"/>
  <c r="V18" i="8"/>
  <c r="W18" i="8"/>
  <c r="X18" i="8"/>
  <c r="AD18" i="8"/>
  <c r="Q19" i="8"/>
  <c r="R19" i="8"/>
  <c r="S19" i="8"/>
  <c r="T19" i="8"/>
  <c r="U19" i="8"/>
  <c r="V19" i="8"/>
  <c r="W19" i="8"/>
  <c r="X19" i="8"/>
  <c r="AD19" i="8"/>
  <c r="Q20" i="8"/>
  <c r="R20" i="8"/>
  <c r="S20" i="8"/>
  <c r="T20" i="8"/>
  <c r="U20" i="8"/>
  <c r="V20" i="8"/>
  <c r="W20" i="8"/>
  <c r="X20" i="8"/>
  <c r="AD20" i="8"/>
  <c r="Q21" i="8"/>
  <c r="R21" i="8"/>
  <c r="S21" i="8"/>
  <c r="T21" i="8"/>
  <c r="U21" i="8"/>
  <c r="V21" i="8"/>
  <c r="W21" i="8"/>
  <c r="X21" i="8"/>
  <c r="AD21" i="8"/>
  <c r="Q22" i="8"/>
  <c r="R22" i="8"/>
  <c r="S22" i="8"/>
  <c r="T22" i="8"/>
  <c r="U22" i="8"/>
  <c r="V22" i="8"/>
  <c r="W22" i="8"/>
  <c r="X22" i="8"/>
  <c r="AD22" i="8"/>
  <c r="Q23" i="8"/>
  <c r="R23" i="8"/>
  <c r="S23" i="8"/>
  <c r="T23" i="8"/>
  <c r="U23" i="8"/>
  <c r="V23" i="8"/>
  <c r="W23" i="8"/>
  <c r="X23" i="8"/>
  <c r="AD23" i="8"/>
  <c r="Q24" i="8"/>
  <c r="R24" i="8"/>
  <c r="S24" i="8"/>
  <c r="T24" i="8"/>
  <c r="U24" i="8"/>
  <c r="V24" i="8"/>
  <c r="W24" i="8"/>
  <c r="X24" i="8"/>
  <c r="AD24" i="8"/>
  <c r="Q30" i="8"/>
  <c r="R30" i="8"/>
  <c r="S30" i="8"/>
  <c r="T30" i="8"/>
  <c r="U30" i="8"/>
  <c r="V30" i="8"/>
  <c r="W30" i="8"/>
  <c r="X30" i="8"/>
  <c r="AD30" i="8"/>
  <c r="Q31" i="8"/>
  <c r="R31" i="8"/>
  <c r="S31" i="8"/>
  <c r="T31" i="8"/>
  <c r="U31" i="8"/>
  <c r="V31" i="8"/>
  <c r="W31" i="8"/>
  <c r="X31" i="8"/>
  <c r="AD31" i="8"/>
  <c r="Q32" i="8"/>
  <c r="R32" i="8"/>
  <c r="S32" i="8"/>
  <c r="T32" i="8"/>
  <c r="U32" i="8"/>
  <c r="V32" i="8"/>
  <c r="W32" i="8"/>
  <c r="X32" i="8"/>
  <c r="AD32" i="8"/>
  <c r="Q33" i="8"/>
  <c r="R33" i="8"/>
  <c r="S33" i="8"/>
  <c r="T33" i="8"/>
  <c r="U33" i="8"/>
  <c r="V33" i="8"/>
  <c r="W33" i="8"/>
  <c r="X33" i="8"/>
  <c r="AD33" i="8"/>
  <c r="Q34" i="8"/>
  <c r="R34" i="8"/>
  <c r="S34" i="8"/>
  <c r="T34" i="8"/>
  <c r="U34" i="8"/>
  <c r="V34" i="8"/>
  <c r="W34" i="8"/>
  <c r="X34" i="8"/>
  <c r="AD34" i="8"/>
  <c r="Q35" i="8"/>
  <c r="R35" i="8"/>
  <c r="S35" i="8"/>
  <c r="T35" i="8"/>
  <c r="U35" i="8"/>
  <c r="V35" i="8"/>
  <c r="W35" i="8"/>
  <c r="X35" i="8"/>
  <c r="AD35" i="8"/>
  <c r="Q36" i="8"/>
  <c r="R36" i="8"/>
  <c r="S36" i="8"/>
  <c r="T36" i="8"/>
  <c r="U36" i="8"/>
  <c r="V36" i="8"/>
  <c r="W36" i="8"/>
  <c r="X36" i="8"/>
  <c r="AD36" i="8"/>
  <c r="Q37" i="8"/>
  <c r="R37" i="8"/>
  <c r="S37" i="8"/>
  <c r="T37" i="8"/>
  <c r="U37" i="8"/>
  <c r="V37" i="8"/>
  <c r="W37" i="8"/>
  <c r="X37" i="8"/>
  <c r="AD37" i="8"/>
  <c r="Q38" i="8"/>
  <c r="R38" i="8"/>
  <c r="S38" i="8"/>
  <c r="T38" i="8"/>
  <c r="U38" i="8"/>
  <c r="V38" i="8"/>
  <c r="W38" i="8"/>
  <c r="X38" i="8"/>
  <c r="AD38" i="8"/>
  <c r="Q39" i="8"/>
  <c r="R39" i="8"/>
  <c r="S39" i="8"/>
  <c r="T39" i="8"/>
  <c r="U39" i="8"/>
  <c r="V39" i="8"/>
  <c r="W39" i="8"/>
  <c r="X39" i="8"/>
  <c r="AD39" i="8"/>
  <c r="Q40" i="8"/>
  <c r="R40" i="8"/>
  <c r="S40" i="8"/>
  <c r="T40" i="8"/>
  <c r="U40" i="8"/>
  <c r="V40" i="8"/>
  <c r="W40" i="8"/>
  <c r="X40" i="8"/>
  <c r="AD40" i="8"/>
  <c r="Q41" i="8"/>
  <c r="R41" i="8"/>
  <c r="S41" i="8"/>
  <c r="T41" i="8"/>
  <c r="U41" i="8"/>
  <c r="V41" i="8"/>
  <c r="W41" i="8"/>
  <c r="X41" i="8"/>
  <c r="AD41" i="8"/>
  <c r="Q42" i="8"/>
  <c r="R42" i="8"/>
  <c r="S42" i="8"/>
  <c r="T42" i="8"/>
  <c r="U42" i="8"/>
  <c r="V42" i="8"/>
  <c r="W42" i="8"/>
  <c r="X42" i="8"/>
  <c r="AD42" i="8"/>
  <c r="Q43" i="8"/>
  <c r="R43" i="8"/>
  <c r="S43" i="8"/>
  <c r="T43" i="8"/>
  <c r="U43" i="8"/>
  <c r="V43" i="8"/>
  <c r="W43" i="8"/>
  <c r="X43" i="8"/>
  <c r="AD43" i="8"/>
  <c r="Q44" i="8"/>
  <c r="R44" i="8"/>
  <c r="S44" i="8"/>
  <c r="T44" i="8"/>
  <c r="U44" i="8"/>
  <c r="V44" i="8"/>
  <c r="W44" i="8"/>
  <c r="X44" i="8"/>
  <c r="AD44" i="8"/>
  <c r="Q45" i="8"/>
  <c r="R45" i="8"/>
  <c r="S45" i="8"/>
  <c r="T45" i="8"/>
  <c r="U45" i="8"/>
  <c r="V45" i="8"/>
  <c r="W45" i="8"/>
  <c r="X45" i="8"/>
  <c r="AD45" i="8"/>
  <c r="Q46" i="8"/>
  <c r="R46" i="8"/>
  <c r="S46" i="8"/>
  <c r="T46" i="8"/>
  <c r="U46" i="8"/>
  <c r="V46" i="8"/>
  <c r="W46" i="8"/>
  <c r="X46" i="8"/>
  <c r="AD46" i="8"/>
  <c r="Q47" i="8"/>
  <c r="R47" i="8"/>
  <c r="S47" i="8"/>
  <c r="T47" i="8"/>
  <c r="U47" i="8"/>
  <c r="V47" i="8"/>
  <c r="W47" i="8"/>
  <c r="X47" i="8"/>
  <c r="AD47" i="8"/>
  <c r="Q48" i="8"/>
  <c r="R48" i="8"/>
  <c r="S48" i="8"/>
  <c r="T48" i="8"/>
  <c r="U48" i="8"/>
  <c r="V48" i="8"/>
  <c r="W48" i="8"/>
  <c r="X48" i="8"/>
  <c r="AD48" i="8"/>
  <c r="Q49" i="8"/>
  <c r="R49" i="8"/>
  <c r="S49" i="8"/>
  <c r="T49" i="8"/>
  <c r="U49" i="8"/>
  <c r="V49" i="8"/>
  <c r="W49" i="8"/>
  <c r="X49" i="8"/>
  <c r="AD49" i="8"/>
  <c r="Q50" i="8"/>
  <c r="R50" i="8"/>
  <c r="S50" i="8"/>
  <c r="T50" i="8"/>
  <c r="U50" i="8"/>
  <c r="V50" i="8"/>
  <c r="W50" i="8"/>
  <c r="X50" i="8"/>
  <c r="AD50" i="8"/>
  <c r="Q51" i="8"/>
  <c r="R51" i="8"/>
  <c r="S51" i="8"/>
  <c r="T51" i="8"/>
  <c r="U51" i="8"/>
  <c r="V51" i="8"/>
  <c r="W51" i="8"/>
  <c r="X51" i="8"/>
  <c r="AD51" i="8"/>
  <c r="Q52" i="8"/>
  <c r="R52" i="8"/>
  <c r="S52" i="8"/>
  <c r="T52" i="8"/>
  <c r="U52" i="8"/>
  <c r="V52" i="8"/>
  <c r="W52" i="8"/>
  <c r="X52" i="8"/>
  <c r="AD52" i="8"/>
  <c r="Q53" i="8"/>
  <c r="R53" i="8"/>
  <c r="S53" i="8"/>
  <c r="T53" i="8"/>
  <c r="U53" i="8"/>
  <c r="V53" i="8"/>
  <c r="W53" i="8"/>
  <c r="X53" i="8"/>
  <c r="AD53" i="8"/>
  <c r="Q54" i="8"/>
  <c r="R54" i="8"/>
  <c r="S54" i="8"/>
  <c r="T54" i="8"/>
  <c r="U54" i="8"/>
  <c r="V54" i="8"/>
  <c r="W54" i="8"/>
  <c r="X54" i="8"/>
  <c r="AD54" i="8"/>
  <c r="Q55" i="8"/>
  <c r="R55" i="8"/>
  <c r="S55" i="8"/>
  <c r="T55" i="8"/>
  <c r="U55" i="8"/>
  <c r="V55" i="8"/>
  <c r="W55" i="8"/>
  <c r="X55" i="8"/>
  <c r="AD55" i="8"/>
  <c r="Q56" i="8"/>
  <c r="R56" i="8"/>
  <c r="S56" i="8"/>
  <c r="T56" i="8"/>
  <c r="U56" i="8"/>
  <c r="V56" i="8"/>
  <c r="W56" i="8"/>
  <c r="X56" i="8"/>
  <c r="AD56" i="8"/>
  <c r="Q57" i="8"/>
  <c r="R57" i="8"/>
  <c r="S57" i="8"/>
  <c r="T57" i="8"/>
  <c r="U57" i="8"/>
  <c r="V57" i="8"/>
  <c r="W57" i="8"/>
  <c r="X57" i="8"/>
  <c r="AD57" i="8"/>
  <c r="Q58" i="8"/>
  <c r="R58" i="8"/>
  <c r="S58" i="8"/>
  <c r="T58" i="8"/>
  <c r="U58" i="8"/>
  <c r="V58" i="8"/>
  <c r="W58" i="8"/>
  <c r="X58" i="8"/>
  <c r="AD58" i="8"/>
  <c r="Q59" i="8"/>
  <c r="R59" i="8"/>
  <c r="S59" i="8"/>
  <c r="T59" i="8"/>
  <c r="U59" i="8"/>
  <c r="V59" i="8"/>
  <c r="W59" i="8"/>
  <c r="X59" i="8"/>
  <c r="AD59" i="8"/>
  <c r="Q60" i="8"/>
  <c r="R60" i="8"/>
  <c r="S60" i="8"/>
  <c r="T60" i="8"/>
  <c r="U60" i="8"/>
  <c r="V60" i="8"/>
  <c r="W60" i="8"/>
  <c r="X60" i="8"/>
  <c r="AD60" i="8"/>
  <c r="Q61" i="8"/>
  <c r="R61" i="8"/>
  <c r="S61" i="8"/>
  <c r="T61" i="8"/>
  <c r="U61" i="8"/>
  <c r="V61" i="8"/>
  <c r="W61" i="8"/>
  <c r="X61" i="8"/>
  <c r="AD61" i="8"/>
  <c r="Q62" i="8"/>
  <c r="R62" i="8"/>
  <c r="S62" i="8"/>
  <c r="T62" i="8"/>
  <c r="U62" i="8"/>
  <c r="V62" i="8"/>
  <c r="W62" i="8"/>
  <c r="X62" i="8"/>
  <c r="AD62" i="8"/>
  <c r="Q63" i="8"/>
  <c r="R63" i="8"/>
  <c r="S63" i="8"/>
  <c r="T63" i="8"/>
  <c r="U63" i="8"/>
  <c r="V63" i="8"/>
  <c r="W63" i="8"/>
  <c r="X63" i="8"/>
  <c r="AD63" i="8"/>
  <c r="Q64" i="8"/>
  <c r="R64" i="8"/>
  <c r="S64" i="8"/>
  <c r="T64" i="8"/>
  <c r="U64" i="8"/>
  <c r="V64" i="8"/>
  <c r="W64" i="8"/>
  <c r="X64" i="8"/>
  <c r="AD64" i="8"/>
  <c r="Q65" i="8"/>
  <c r="R65" i="8"/>
  <c r="S65" i="8"/>
  <c r="T65" i="8"/>
  <c r="U65" i="8"/>
  <c r="V65" i="8"/>
  <c r="W65" i="8"/>
  <c r="X65" i="8"/>
  <c r="AD65" i="8"/>
  <c r="Q71" i="8"/>
  <c r="R71" i="8"/>
  <c r="S71" i="8"/>
  <c r="T71" i="8"/>
  <c r="U71" i="8"/>
  <c r="V71" i="8"/>
  <c r="W71" i="8"/>
  <c r="X71" i="8"/>
  <c r="AD71" i="8"/>
  <c r="Q72" i="8"/>
  <c r="R72" i="8"/>
  <c r="S72" i="8"/>
  <c r="T72" i="8"/>
  <c r="U72" i="8"/>
  <c r="V72" i="8"/>
  <c r="W72" i="8"/>
  <c r="X72" i="8"/>
  <c r="AD72" i="8"/>
  <c r="Q73" i="8"/>
  <c r="R73" i="8"/>
  <c r="S73" i="8"/>
  <c r="T73" i="8"/>
  <c r="U73" i="8"/>
  <c r="V73" i="8"/>
  <c r="W73" i="8"/>
  <c r="X73" i="8"/>
  <c r="AD73" i="8"/>
  <c r="Q74" i="8"/>
  <c r="R74" i="8"/>
  <c r="S74" i="8"/>
  <c r="T74" i="8"/>
  <c r="U74" i="8"/>
  <c r="V74" i="8"/>
  <c r="W74" i="8"/>
  <c r="X74" i="8"/>
  <c r="AD74" i="8"/>
  <c r="Q75" i="8"/>
  <c r="R75" i="8"/>
  <c r="S75" i="8"/>
  <c r="T75" i="8"/>
  <c r="U75" i="8"/>
  <c r="V75" i="8"/>
  <c r="W75" i="8"/>
  <c r="X75" i="8"/>
  <c r="AD75" i="8"/>
  <c r="Q76" i="8"/>
  <c r="R76" i="8"/>
  <c r="S76" i="8"/>
  <c r="T76" i="8"/>
  <c r="U76" i="8"/>
  <c r="V76" i="8"/>
  <c r="W76" i="8"/>
  <c r="X76" i="8"/>
  <c r="AD76" i="8"/>
  <c r="Q77" i="8"/>
  <c r="R77" i="8"/>
  <c r="S77" i="8"/>
  <c r="T77" i="8"/>
  <c r="U77" i="8"/>
  <c r="V77" i="8"/>
  <c r="W77" i="8"/>
  <c r="X77" i="8"/>
  <c r="AD77" i="8"/>
  <c r="Q78" i="8"/>
  <c r="R78" i="8"/>
  <c r="S78" i="8"/>
  <c r="T78" i="8"/>
  <c r="U78" i="8"/>
  <c r="V78" i="8"/>
  <c r="W78" i="8"/>
  <c r="X78" i="8"/>
  <c r="AD78" i="8"/>
  <c r="Q79" i="8"/>
  <c r="R79" i="8"/>
  <c r="S79" i="8"/>
  <c r="T79" i="8"/>
  <c r="U79" i="8"/>
  <c r="V79" i="8"/>
  <c r="W79" i="8"/>
  <c r="X79" i="8"/>
  <c r="AD79" i="8"/>
  <c r="Q80" i="8"/>
  <c r="R80" i="8"/>
  <c r="S80" i="8"/>
  <c r="T80" i="8"/>
  <c r="U80" i="8"/>
  <c r="V80" i="8"/>
  <c r="W80" i="8"/>
  <c r="X80" i="8"/>
  <c r="AD80" i="8"/>
  <c r="Q81" i="8"/>
  <c r="R81" i="8"/>
  <c r="S81" i="8"/>
  <c r="T81" i="8"/>
  <c r="U81" i="8"/>
  <c r="V81" i="8"/>
  <c r="W81" i="8"/>
  <c r="X81" i="8"/>
  <c r="AD81" i="8"/>
  <c r="Q82" i="8"/>
  <c r="R82" i="8"/>
  <c r="S82" i="8"/>
  <c r="T82" i="8"/>
  <c r="U82" i="8"/>
  <c r="V82" i="8"/>
  <c r="W82" i="8"/>
  <c r="X82" i="8"/>
  <c r="AD82" i="8"/>
  <c r="Q83" i="8"/>
  <c r="R83" i="8"/>
  <c r="S83" i="8"/>
  <c r="T83" i="8"/>
  <c r="U83" i="8"/>
  <c r="V83" i="8"/>
  <c r="W83" i="8"/>
  <c r="X83" i="8"/>
  <c r="AD83" i="8"/>
  <c r="Q84" i="8"/>
  <c r="R84" i="8"/>
  <c r="S84" i="8"/>
  <c r="T84" i="8"/>
  <c r="U84" i="8"/>
  <c r="V84" i="8"/>
  <c r="W84" i="8"/>
  <c r="X84" i="8"/>
  <c r="AD84" i="8"/>
  <c r="Q85" i="8"/>
  <c r="R85" i="8"/>
  <c r="S85" i="8"/>
  <c r="T85" i="8"/>
  <c r="U85" i="8"/>
  <c r="V85" i="8"/>
  <c r="W85" i="8"/>
  <c r="X85" i="8"/>
  <c r="AD85" i="8"/>
  <c r="Q86" i="8"/>
  <c r="R86" i="8"/>
  <c r="S86" i="8"/>
  <c r="T86" i="8"/>
  <c r="U86" i="8"/>
  <c r="V86" i="8"/>
  <c r="W86" i="8"/>
  <c r="X86" i="8"/>
  <c r="AD86" i="8"/>
  <c r="Q87" i="8"/>
  <c r="R87" i="8"/>
  <c r="S87" i="8"/>
  <c r="T87" i="8"/>
  <c r="U87" i="8"/>
  <c r="V87" i="8"/>
  <c r="W87" i="8"/>
  <c r="X87" i="8"/>
  <c r="AD87" i="8"/>
  <c r="Q88" i="8"/>
  <c r="R88" i="8"/>
  <c r="S88" i="8"/>
  <c r="T88" i="8"/>
  <c r="U88" i="8"/>
  <c r="V88" i="8"/>
  <c r="W88" i="8"/>
  <c r="X88" i="8"/>
  <c r="AD88" i="8"/>
  <c r="Q89" i="8"/>
  <c r="R89" i="8"/>
  <c r="S89" i="8"/>
  <c r="T89" i="8"/>
  <c r="U89" i="8"/>
  <c r="V89" i="8"/>
  <c r="W89" i="8"/>
  <c r="X89" i="8"/>
  <c r="AD89" i="8"/>
  <c r="Q90" i="8"/>
  <c r="R90" i="8"/>
  <c r="S90" i="8"/>
  <c r="T90" i="8"/>
  <c r="U90" i="8"/>
  <c r="V90" i="8"/>
  <c r="W90" i="8"/>
  <c r="X90" i="8"/>
  <c r="AD90" i="8"/>
  <c r="Q91" i="8"/>
  <c r="R91" i="8"/>
  <c r="S91" i="8"/>
  <c r="T91" i="8"/>
  <c r="U91" i="8"/>
  <c r="V91" i="8"/>
  <c r="W91" i="8"/>
  <c r="X91" i="8"/>
  <c r="AD91" i="8"/>
  <c r="Q92" i="8"/>
  <c r="R92" i="8"/>
  <c r="S92" i="8"/>
  <c r="T92" i="8"/>
  <c r="U92" i="8"/>
  <c r="V92" i="8"/>
  <c r="W92" i="8"/>
  <c r="X92" i="8"/>
  <c r="AD92" i="8"/>
  <c r="Q93" i="8"/>
  <c r="R93" i="8"/>
  <c r="S93" i="8"/>
  <c r="T93" i="8"/>
  <c r="U93" i="8"/>
  <c r="V93" i="8"/>
  <c r="W93" i="8"/>
  <c r="X93" i="8"/>
  <c r="AD93" i="8"/>
  <c r="Q94" i="8"/>
  <c r="R94" i="8"/>
  <c r="S94" i="8"/>
  <c r="T94" i="8"/>
  <c r="U94" i="8"/>
  <c r="V94" i="8"/>
  <c r="W94" i="8"/>
  <c r="X94" i="8"/>
  <c r="AD94" i="8"/>
  <c r="Q95" i="8"/>
  <c r="R95" i="8"/>
  <c r="S95" i="8"/>
  <c r="T95" i="8"/>
  <c r="U95" i="8"/>
  <c r="V95" i="8"/>
  <c r="W95" i="8"/>
  <c r="X95" i="8"/>
  <c r="AD95" i="8"/>
  <c r="Q96" i="8"/>
  <c r="R96" i="8"/>
  <c r="S96" i="8"/>
  <c r="T96" i="8"/>
  <c r="U96" i="8"/>
  <c r="V96" i="8"/>
  <c r="W96" i="8"/>
  <c r="X96" i="8"/>
  <c r="AD96" i="8"/>
  <c r="Q97" i="8"/>
  <c r="R97" i="8"/>
  <c r="S97" i="8"/>
  <c r="T97" i="8"/>
  <c r="U97" i="8"/>
  <c r="V97" i="8"/>
  <c r="W97" i="8"/>
  <c r="X97" i="8"/>
  <c r="AD97" i="8"/>
  <c r="Q98" i="8"/>
  <c r="R98" i="8"/>
  <c r="S98" i="8"/>
  <c r="T98" i="8"/>
  <c r="U98" i="8"/>
  <c r="V98" i="8"/>
  <c r="W98" i="8"/>
  <c r="X98" i="8"/>
  <c r="AD98" i="8"/>
  <c r="Q99" i="8"/>
  <c r="R99" i="8"/>
  <c r="S99" i="8"/>
  <c r="T99" i="8"/>
  <c r="U99" i="8"/>
  <c r="V99" i="8"/>
  <c r="W99" i="8"/>
  <c r="X99" i="8"/>
  <c r="AD99" i="8"/>
  <c r="Q100" i="8"/>
  <c r="R100" i="8"/>
  <c r="S100" i="8"/>
  <c r="T100" i="8"/>
  <c r="U100" i="8"/>
  <c r="V100" i="8"/>
  <c r="W100" i="8"/>
  <c r="X100" i="8"/>
  <c r="AD100" i="8"/>
  <c r="Q101" i="8"/>
  <c r="R101" i="8"/>
  <c r="S101" i="8"/>
  <c r="T101" i="8"/>
  <c r="U101" i="8"/>
  <c r="V101" i="8"/>
  <c r="W101" i="8"/>
  <c r="X101" i="8"/>
  <c r="AD101" i="8"/>
  <c r="Q102" i="8"/>
  <c r="R102" i="8"/>
  <c r="S102" i="8"/>
  <c r="T102" i="8"/>
  <c r="U102" i="8"/>
  <c r="V102" i="8"/>
  <c r="W102" i="8"/>
  <c r="X102" i="8"/>
  <c r="AD102" i="8"/>
  <c r="Q103" i="8"/>
  <c r="R103" i="8"/>
  <c r="S103" i="8"/>
  <c r="T103" i="8"/>
  <c r="U103" i="8"/>
  <c r="V103" i="8"/>
  <c r="W103" i="8"/>
  <c r="X103" i="8"/>
  <c r="AD103" i="8"/>
  <c r="Q104" i="8"/>
  <c r="R104" i="8"/>
  <c r="S104" i="8"/>
  <c r="T104" i="8"/>
  <c r="U104" i="8"/>
  <c r="V104" i="8"/>
  <c r="W104" i="8"/>
  <c r="X104" i="8"/>
  <c r="AD104" i="8"/>
  <c r="Q105" i="8"/>
  <c r="R105" i="8"/>
  <c r="S105" i="8"/>
  <c r="T105" i="8"/>
  <c r="U105" i="8"/>
  <c r="V105" i="8"/>
  <c r="W105" i="8"/>
  <c r="X105" i="8"/>
  <c r="AD105" i="8"/>
  <c r="Q106" i="8"/>
  <c r="R106" i="8"/>
  <c r="S106" i="8"/>
  <c r="T106" i="8"/>
  <c r="U106" i="8"/>
  <c r="V106" i="8"/>
  <c r="W106" i="8"/>
  <c r="X106" i="8"/>
  <c r="AD106" i="8"/>
  <c r="Q107" i="8"/>
  <c r="R107" i="8"/>
  <c r="S107" i="8"/>
  <c r="T107" i="8"/>
  <c r="U107" i="8"/>
  <c r="V107" i="8"/>
  <c r="W107" i="8"/>
  <c r="X107" i="8"/>
  <c r="AD107" i="8"/>
  <c r="Q108" i="8"/>
  <c r="R108" i="8"/>
  <c r="S108" i="8"/>
  <c r="T108" i="8"/>
  <c r="U108" i="8"/>
  <c r="V108" i="8"/>
  <c r="W108" i="8"/>
  <c r="X108" i="8"/>
  <c r="AD108" i="8"/>
  <c r="Q109" i="8"/>
  <c r="R109" i="8"/>
  <c r="S109" i="8"/>
  <c r="T109" i="8"/>
  <c r="U109" i="8"/>
  <c r="V109" i="8"/>
  <c r="W109" i="8"/>
  <c r="X109" i="8"/>
  <c r="AD109" i="8"/>
  <c r="Q110" i="8"/>
  <c r="R110" i="8"/>
  <c r="S110" i="8"/>
  <c r="T110" i="8"/>
  <c r="U110" i="8"/>
  <c r="V110" i="8"/>
  <c r="W110" i="8"/>
  <c r="X110" i="8"/>
  <c r="AD110" i="8"/>
  <c r="Q111" i="8"/>
  <c r="R111" i="8"/>
  <c r="S111" i="8"/>
  <c r="T111" i="8"/>
  <c r="U111" i="8"/>
  <c r="V111" i="8"/>
  <c r="W111" i="8"/>
  <c r="X111" i="8"/>
  <c r="AD111" i="8"/>
  <c r="Q112" i="8"/>
  <c r="R112" i="8"/>
  <c r="S112" i="8"/>
  <c r="T112" i="8"/>
  <c r="U112" i="8"/>
  <c r="V112" i="8"/>
  <c r="W112" i="8"/>
  <c r="X112" i="8"/>
  <c r="AD112" i="8"/>
  <c r="Q113" i="8"/>
  <c r="R113" i="8"/>
  <c r="S113" i="8"/>
  <c r="T113" i="8"/>
  <c r="U113" i="8"/>
  <c r="V113" i="8"/>
  <c r="W113" i="8"/>
  <c r="X113" i="8"/>
  <c r="AD113" i="8"/>
  <c r="Q114" i="8"/>
  <c r="R114" i="8"/>
  <c r="S114" i="8"/>
  <c r="T114" i="8"/>
  <c r="U114" i="8"/>
  <c r="V114" i="8"/>
  <c r="W114" i="8"/>
  <c r="X114" i="8"/>
  <c r="AD114" i="8"/>
  <c r="Q115" i="8"/>
  <c r="R115" i="8"/>
  <c r="S115" i="8"/>
  <c r="T115" i="8"/>
  <c r="U115" i="8"/>
  <c r="V115" i="8"/>
  <c r="W115" i="8"/>
  <c r="X115" i="8"/>
  <c r="AD115" i="8"/>
  <c r="Q116" i="8"/>
  <c r="R116" i="8"/>
  <c r="S116" i="8"/>
  <c r="T116" i="8"/>
  <c r="U116" i="8"/>
  <c r="V116" i="8"/>
  <c r="W116" i="8"/>
  <c r="X116" i="8"/>
  <c r="AD116" i="8"/>
  <c r="Q117" i="8"/>
  <c r="R117" i="8"/>
  <c r="S117" i="8"/>
  <c r="T117" i="8"/>
  <c r="U117" i="8"/>
  <c r="V117" i="8"/>
  <c r="W117" i="8"/>
  <c r="X117" i="8"/>
  <c r="AD117" i="8"/>
  <c r="Q118" i="8"/>
  <c r="R118" i="8"/>
  <c r="S118" i="8"/>
  <c r="T118" i="8"/>
  <c r="U118" i="8"/>
  <c r="V118" i="8"/>
  <c r="W118" i="8"/>
  <c r="X118" i="8"/>
  <c r="AD118" i="8"/>
  <c r="Q119" i="8"/>
  <c r="R119" i="8"/>
  <c r="S119" i="8"/>
  <c r="T119" i="8"/>
  <c r="U119" i="8"/>
  <c r="V119" i="8"/>
  <c r="W119" i="8"/>
  <c r="X119" i="8"/>
  <c r="AD119" i="8"/>
  <c r="Q120" i="8"/>
  <c r="R120" i="8"/>
  <c r="S120" i="8"/>
  <c r="T120" i="8"/>
  <c r="U120" i="8"/>
  <c r="V120" i="8"/>
  <c r="W120" i="8"/>
  <c r="X120" i="8"/>
  <c r="AD120" i="8"/>
  <c r="Q121" i="8"/>
  <c r="R121" i="8"/>
  <c r="S121" i="8"/>
  <c r="T121" i="8"/>
  <c r="U121" i="8"/>
  <c r="V121" i="8"/>
  <c r="W121" i="8"/>
  <c r="X121" i="8"/>
  <c r="AD121" i="8"/>
  <c r="Q127" i="8"/>
  <c r="R127" i="8"/>
  <c r="S127" i="8"/>
  <c r="T127" i="8"/>
  <c r="U127" i="8"/>
  <c r="V127" i="8"/>
  <c r="W127" i="8"/>
  <c r="X127" i="8"/>
  <c r="AD127" i="8"/>
  <c r="Q128" i="8"/>
  <c r="R128" i="8"/>
  <c r="S128" i="8"/>
  <c r="T128" i="8"/>
  <c r="U128" i="8"/>
  <c r="V128" i="8"/>
  <c r="W128" i="8"/>
  <c r="X128" i="8"/>
  <c r="AD128" i="8"/>
  <c r="Q129" i="8"/>
  <c r="R129" i="8"/>
  <c r="S129" i="8"/>
  <c r="T129" i="8"/>
  <c r="U129" i="8"/>
  <c r="V129" i="8"/>
  <c r="W129" i="8"/>
  <c r="X129" i="8"/>
  <c r="AD129" i="8"/>
  <c r="Q130" i="8"/>
  <c r="R130" i="8"/>
  <c r="S130" i="8"/>
  <c r="T130" i="8"/>
  <c r="U130" i="8"/>
  <c r="V130" i="8"/>
  <c r="W130" i="8"/>
  <c r="X130" i="8"/>
  <c r="AD130" i="8"/>
  <c r="Q131" i="8"/>
  <c r="R131" i="8"/>
  <c r="S131" i="8"/>
  <c r="T131" i="8"/>
  <c r="U131" i="8"/>
  <c r="V131" i="8"/>
  <c r="W131" i="8"/>
  <c r="X131" i="8"/>
  <c r="AD131" i="8"/>
  <c r="Q132" i="8"/>
  <c r="R132" i="8"/>
  <c r="S132" i="8"/>
  <c r="T132" i="8"/>
  <c r="U132" i="8"/>
  <c r="V132" i="8"/>
  <c r="W132" i="8"/>
  <c r="X132" i="8"/>
  <c r="AD132" i="8"/>
  <c r="Q133" i="8"/>
  <c r="R133" i="8"/>
  <c r="S133" i="8"/>
  <c r="T133" i="8"/>
  <c r="U133" i="8"/>
  <c r="V133" i="8"/>
  <c r="W133" i="8"/>
  <c r="X133" i="8"/>
  <c r="AD133" i="8"/>
  <c r="Q134" i="8"/>
  <c r="R134" i="8"/>
  <c r="S134" i="8"/>
  <c r="T134" i="8"/>
  <c r="U134" i="8"/>
  <c r="V134" i="8"/>
  <c r="W134" i="8"/>
  <c r="X134" i="8"/>
  <c r="AD134" i="8"/>
  <c r="Q135" i="8"/>
  <c r="R135" i="8"/>
  <c r="S135" i="8"/>
  <c r="T135" i="8"/>
  <c r="U135" i="8"/>
  <c r="V135" i="8"/>
  <c r="W135" i="8"/>
  <c r="X135" i="8"/>
  <c r="AD135" i="8"/>
  <c r="Q136" i="8"/>
  <c r="R136" i="8"/>
  <c r="S136" i="8"/>
  <c r="T136" i="8"/>
  <c r="U136" i="8"/>
  <c r="V136" i="8"/>
  <c r="W136" i="8"/>
  <c r="X136" i="8"/>
  <c r="AD136" i="8"/>
  <c r="Q137" i="8"/>
  <c r="R137" i="8"/>
  <c r="S137" i="8"/>
  <c r="T137" i="8"/>
  <c r="U137" i="8"/>
  <c r="V137" i="8"/>
  <c r="W137" i="8"/>
  <c r="X137" i="8"/>
  <c r="AD137" i="8"/>
  <c r="Q138" i="8"/>
  <c r="R138" i="8"/>
  <c r="S138" i="8"/>
  <c r="T138" i="8"/>
  <c r="U138" i="8"/>
  <c r="V138" i="8"/>
  <c r="W138" i="8"/>
  <c r="X138" i="8"/>
  <c r="AD138" i="8"/>
  <c r="Q139" i="8"/>
  <c r="R139" i="8"/>
  <c r="S139" i="8"/>
  <c r="T139" i="8"/>
  <c r="U139" i="8"/>
  <c r="V139" i="8"/>
  <c r="W139" i="8"/>
  <c r="X139" i="8"/>
  <c r="AD139" i="8"/>
  <c r="Q140" i="8"/>
  <c r="R140" i="8"/>
  <c r="S140" i="8"/>
  <c r="T140" i="8"/>
  <c r="U140" i="8"/>
  <c r="V140" i="8"/>
  <c r="W140" i="8"/>
  <c r="X140" i="8"/>
  <c r="AD140" i="8"/>
  <c r="AD2" i="8"/>
  <c r="AE2" i="8"/>
  <c r="AB84" i="8"/>
  <c r="AC84" i="8"/>
  <c r="AB85" i="8"/>
  <c r="AC85" i="8"/>
  <c r="AB4" i="8"/>
  <c r="AC4" i="8"/>
  <c r="AB5" i="8"/>
  <c r="AC5" i="8"/>
  <c r="AB6" i="8"/>
  <c r="AC6" i="8"/>
  <c r="AB7" i="8"/>
  <c r="AC7" i="8"/>
  <c r="AB16" i="8"/>
  <c r="AC16" i="8"/>
  <c r="AB17" i="8"/>
  <c r="AC17" i="8"/>
  <c r="AB18" i="8"/>
  <c r="AC18" i="8"/>
  <c r="AB19" i="8"/>
  <c r="AC19" i="8"/>
  <c r="AB30" i="8"/>
  <c r="AC30" i="8"/>
  <c r="AB31" i="8"/>
  <c r="AC31" i="8"/>
  <c r="AB98" i="8"/>
  <c r="AC98" i="8"/>
  <c r="AB99" i="8"/>
  <c r="AC99" i="8"/>
  <c r="AB100" i="8"/>
  <c r="AC100" i="8"/>
  <c r="AB101" i="8"/>
  <c r="AC101" i="8"/>
  <c r="AB43" i="8"/>
  <c r="AC43" i="8"/>
  <c r="AB44" i="8"/>
  <c r="AC44" i="8"/>
  <c r="AB71" i="8"/>
  <c r="AC71" i="8"/>
  <c r="AB72" i="8"/>
  <c r="AC72" i="8"/>
  <c r="AB73" i="8"/>
  <c r="AC73" i="8"/>
  <c r="AB74" i="8"/>
  <c r="AC74" i="8"/>
  <c r="AB57" i="8"/>
  <c r="AC57" i="8"/>
  <c r="AB58" i="8"/>
  <c r="AC58" i="8"/>
  <c r="AB59" i="8"/>
  <c r="AC59" i="8"/>
  <c r="AB60" i="8"/>
  <c r="AC60" i="8"/>
  <c r="AB112" i="8"/>
  <c r="AC112" i="8"/>
  <c r="AB113" i="8"/>
  <c r="AC113" i="8"/>
  <c r="AB114" i="8"/>
  <c r="AC114" i="8"/>
  <c r="AB115" i="8"/>
  <c r="AC115" i="8"/>
  <c r="AB127" i="8"/>
  <c r="AC127" i="8"/>
  <c r="AB128" i="8"/>
  <c r="AC128" i="8"/>
  <c r="X2" i="8"/>
  <c r="W2" i="8"/>
  <c r="V2" i="8"/>
  <c r="U2" i="8"/>
  <c r="T2" i="8"/>
  <c r="S2" i="8"/>
  <c r="R2" i="8"/>
  <c r="Q2" i="8"/>
  <c r="AC8" i="8"/>
  <c r="AB45" i="8"/>
  <c r="AC45" i="8"/>
  <c r="AB46" i="8"/>
  <c r="AC46" i="8"/>
  <c r="AB32" i="8"/>
  <c r="AC32" i="8"/>
  <c r="AB33" i="8"/>
  <c r="AC33" i="8"/>
  <c r="AB86" i="8"/>
  <c r="AC86" i="8"/>
  <c r="AB87" i="8"/>
  <c r="AC87" i="8"/>
  <c r="AB129" i="8"/>
  <c r="AC129" i="8"/>
  <c r="AB130" i="8"/>
  <c r="AC130" i="8"/>
  <c r="AC140" i="8"/>
  <c r="AB140" i="8"/>
  <c r="AC139" i="8"/>
  <c r="AB139" i="8"/>
  <c r="AC138" i="8"/>
  <c r="AB138" i="8"/>
  <c r="AC137" i="8"/>
  <c r="AB137" i="8"/>
  <c r="AC136" i="8"/>
  <c r="AB136" i="8"/>
  <c r="AC135" i="8"/>
  <c r="AB135" i="8"/>
  <c r="AC134" i="8"/>
  <c r="AB134" i="8"/>
  <c r="AC133" i="8"/>
  <c r="AB133" i="8"/>
  <c r="AC132" i="8"/>
  <c r="AB132" i="8"/>
  <c r="AC131" i="8"/>
  <c r="AB131" i="8"/>
  <c r="AC121" i="8"/>
  <c r="AB121" i="8"/>
  <c r="AC120" i="8"/>
  <c r="AB120" i="8"/>
  <c r="AC119" i="8"/>
  <c r="AB119" i="8"/>
  <c r="AC118" i="8"/>
  <c r="AB118" i="8"/>
  <c r="AC117" i="8"/>
  <c r="AB117" i="8"/>
  <c r="AC116" i="8"/>
  <c r="AB116" i="8"/>
  <c r="AC111" i="8"/>
  <c r="AB111" i="8"/>
  <c r="AC110" i="8"/>
  <c r="AB110" i="8"/>
  <c r="AC109" i="8"/>
  <c r="AB109" i="8"/>
  <c r="AC108" i="8"/>
  <c r="AB108" i="8"/>
  <c r="AC107" i="8"/>
  <c r="AB107" i="8"/>
  <c r="AC106" i="8"/>
  <c r="AB106" i="8"/>
  <c r="AC105" i="8"/>
  <c r="AB105" i="8"/>
  <c r="AC104" i="8"/>
  <c r="AB104" i="8"/>
  <c r="AC103" i="8"/>
  <c r="AB103" i="8"/>
  <c r="AC102" i="8"/>
  <c r="AB102" i="8"/>
  <c r="AC97" i="8"/>
  <c r="AB97" i="8"/>
  <c r="AC96" i="8"/>
  <c r="AB96" i="8"/>
  <c r="AC95" i="8"/>
  <c r="AB95" i="8"/>
  <c r="AC94" i="8"/>
  <c r="AB94" i="8"/>
  <c r="AC93" i="8"/>
  <c r="AB93" i="8"/>
  <c r="AC92" i="8"/>
  <c r="AB92" i="8"/>
  <c r="AC91" i="8"/>
  <c r="AB91" i="8"/>
  <c r="AC90" i="8"/>
  <c r="AB90" i="8"/>
  <c r="AC89" i="8"/>
  <c r="AB89" i="8"/>
  <c r="AC88" i="8"/>
  <c r="AB88" i="8"/>
  <c r="AC83" i="8"/>
  <c r="AB83" i="8"/>
  <c r="AC82" i="8"/>
  <c r="AB82" i="8"/>
  <c r="AC81" i="8"/>
  <c r="AB81" i="8"/>
  <c r="AC80" i="8"/>
  <c r="AB80" i="8"/>
  <c r="AC79" i="8"/>
  <c r="AB79" i="8"/>
  <c r="AC78" i="8"/>
  <c r="AB78" i="8"/>
  <c r="AC77" i="8"/>
  <c r="AB77" i="8"/>
  <c r="AC76" i="8"/>
  <c r="AB76" i="8"/>
  <c r="AC75" i="8"/>
  <c r="AB75" i="8"/>
  <c r="AC65" i="8"/>
  <c r="AB65" i="8"/>
  <c r="AC64" i="8"/>
  <c r="AB64" i="8"/>
  <c r="AC63" i="8"/>
  <c r="AB63" i="8"/>
  <c r="AC62" i="8"/>
  <c r="AB62" i="8"/>
  <c r="AC61" i="8"/>
  <c r="AB61" i="8"/>
  <c r="AC56" i="8"/>
  <c r="AB56" i="8"/>
  <c r="AC55" i="8"/>
  <c r="AB55" i="8"/>
  <c r="AC54" i="8"/>
  <c r="AB54" i="8"/>
  <c r="AC53" i="8"/>
  <c r="AB53" i="8"/>
  <c r="AC52" i="8"/>
  <c r="AB52" i="8"/>
  <c r="AC51" i="8"/>
  <c r="AB51" i="8"/>
  <c r="AC50" i="8"/>
  <c r="AB50" i="8"/>
  <c r="AC49" i="8"/>
  <c r="AB49" i="8"/>
  <c r="AC48" i="8"/>
  <c r="AB48" i="8"/>
  <c r="AC47" i="8"/>
  <c r="AB47" i="8"/>
  <c r="AC42" i="8"/>
  <c r="AB42" i="8"/>
  <c r="AC41" i="8"/>
  <c r="AB41" i="8"/>
  <c r="AC40" i="8"/>
  <c r="AB40" i="8"/>
  <c r="AC39" i="8"/>
  <c r="AB39" i="8"/>
  <c r="AC38" i="8"/>
  <c r="AB38" i="8"/>
  <c r="AC37" i="8"/>
  <c r="AB37" i="8"/>
  <c r="AC36" i="8"/>
  <c r="AB36" i="8"/>
  <c r="AC35" i="8"/>
  <c r="AB35" i="8"/>
  <c r="AC34" i="8"/>
  <c r="AB34" i="8"/>
  <c r="AC24" i="8"/>
  <c r="AB24" i="8"/>
  <c r="AC23" i="8"/>
  <c r="AB23" i="8"/>
  <c r="AC22" i="8"/>
  <c r="AB22" i="8"/>
  <c r="AC21" i="8"/>
  <c r="AB21" i="8"/>
  <c r="AC20" i="8"/>
  <c r="AB20" i="8"/>
  <c r="AC15" i="8"/>
  <c r="AB15" i="8"/>
  <c r="AC14" i="8"/>
  <c r="AB14" i="8"/>
  <c r="AC13" i="8"/>
  <c r="AB13" i="8"/>
  <c r="AC12" i="8"/>
  <c r="AB12" i="8"/>
  <c r="AC11" i="8"/>
  <c r="AB11" i="8"/>
  <c r="AC10" i="8"/>
  <c r="AB10" i="8"/>
  <c r="AC9" i="8"/>
  <c r="AB9" i="8"/>
  <c r="AB8" i="8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<sst xmlns="http://schemas.openxmlformats.org/spreadsheetml/2006/main" count="1231" uniqueCount="53">
  <si>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</si>
  <si>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</si>
  <si>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</si>
  <si>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</si>
  <si>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</si>
  <si>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</si>
  <si>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</si>
  <si>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</si>
  <si>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</si>
  <si>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</si>
  <si>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</si>
  <si>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</si>
  <si>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</si>
  <si>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</si>
  <si>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</si>
  <si>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</si>
  <si>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</si>
  <si>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</si>
  <si>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</si>
  <si>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</si>
  <si>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</si>
  <si>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</si>
  <si>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</si>
  <si>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</si>
  <si>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</si>
  <si>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</si>
  <si>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</si>
  <si>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</si>
  <si>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</si>
  <si>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</si>
  <si>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</si>
  <si>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</si>
  <si>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</si>
  <si>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</si>
  <si>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</si>
  <si>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</si>
  <si>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</si>
  <si>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</si>
  <si>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</si>
  <si>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</si>
  <si>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</si>
  <si>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</si>
  <si>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</si>
  <si>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</si>
  <si>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</si>
  <si>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</si>
  <si>
    <t>outlier?</t>
  </si>
  <si>
    <t>sigma</t>
  </si>
  <si>
    <t>count</t>
  </si>
  <si>
    <t>outliers exist?</t>
  </si>
  <si>
    <t>@ibm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</si>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</sst>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0" xfId="0" applyBorder="1"/>
    <xf numFmtId="0" fontId="0" fillId="0" borderId="1" xfId="0" applyBorder="1"/>
    <xf numFmtId="0" fontId="0" fillId="0" borderId="0" xfId="0" applyFill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Font="1" applyBorder="1"/>
    <xf numFmtId="0" fontId="2" fillId="0" borderId="1" xfId="0" applyFont="1" applyBorder="1"/>
    <xf numFmtId="0" fontId="0" fillId="0" borderId="0" xfId="0" applyFill="1" applyBorder="1"/>
    <xf numFmtId="0" fontId="0" fillId="0" borderId="1" xfId="0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"/>
  <sheetViews>
    <sheetView topLeftCell="A2" workbookViewId="0">
      <pane xSplit="2" topLeftCell="O1" activePane="topRight" state="frozen"/>
      <selection pane="topRight" activeCell="V40" sqref="V40"/>
    </sheetView>
  </sheetViews>
  <sheetFormatPr baseColWidth="10" defaultRowHeight="16" x14ac:dyDescent="0.2"/>
  <cols>
    <col min="6" max="6" width="15.5" bestFit="1" customWidth="1"/>
    <col min="10" max="10" width="10.83203125" style="9"/>
    <col min="11" max="11" width="15.5" style="11" customWidth="1"/>
    <col min="16" max="16" width="10.83203125" style="9"/>
    <col min="17" max="17" width="10.83203125" style="8"/>
    <col min="22" max="22" width="12.5" bestFit="1" customWidth="1"/>
    <col min="24" max="24" width="10.83203125" style="9"/>
    <col min="25" max="25" width="10.83203125" style="8"/>
    <col min="27" max="27" width="10.83203125" style="4"/>
  </cols>
  <sheetData>
    <row r="1" spans="1:31" x14ac:dyDescent="0.2">
      <c r="A1" t="s">
        <v>20</v>
      </c>
      <c r="D1">
        <f>AVERAGE(D4:D1048576)</f>
        <v>0.33291662830293167</v>
      </c>
      <c r="E1">
        <f>AVERAGE(E4:E1048576)</f>
        <v>0.13987226561712265</v>
      </c>
      <c r="K1" s="8">
        <f t="shared" ref="K1:P1" si="0">AVERAGE(K4:K1048576)</f>
        <v>0.73970701540978567</v>
      </c>
      <c r="L1">
        <f t="shared" si="0"/>
        <v>0.76228375169168749</v>
      </c>
      <c r="M1">
        <f t="shared" si="0"/>
        <v>291.75519107881888</v>
      </c>
      <c r="N1">
        <f t="shared" si="0"/>
        <v>763.56255986903511</v>
      </c>
      <c r="O1">
        <f t="shared" si="0"/>
        <v>6223.1739400043562</v>
      </c>
      <c r="P1" s="9">
        <f t="shared" si="0"/>
        <v>2.3989950985394925E-2</v>
      </c>
      <c r="Q1" s="8" t="s">
        <v>49</v>
      </c>
      <c r="AA1" s="4">
        <f>AVERAGE(AA4:AA1048576)</f>
        <v>7.673369450462333E-4</v>
      </c>
      <c r="AC1" t="s">
        <v>47</v>
      </c>
      <c r="AD1">
        <v>6</v>
      </c>
    </row>
    <row r="2" spans="1:31" x14ac:dyDescent="0.2">
      <c r="A2" t="s">
        <v>21</v>
      </c>
      <c r="D2">
        <f>_xlfn.STDEV.P(D4:D1048576)</f>
        <v>5.6921907781732818E-2</v>
      </c>
      <c r="E2">
        <f>_xlfn.STDEV.P(E4:E1048576)</f>
        <v>7.1052686167041954E-2</v>
      </c>
      <c r="K2" s="8">
        <f t="shared" ref="K2:P2" si="1">_xlfn.STDEV.P(K4:K1048576)</f>
        <v>2.74958993429988E-2</v>
      </c>
      <c r="L2">
        <f t="shared" si="1"/>
        <v>1.0337228293554039</v>
      </c>
      <c r="M2">
        <f t="shared" si="1"/>
        <v>1507.4569770519252</v>
      </c>
      <c r="N2">
        <f t="shared" si="1"/>
        <v>4334.1964984164169</v>
      </c>
      <c r="O2">
        <f t="shared" si="1"/>
        <v>9294.1238810647737</v>
      </c>
      <c r="P2" s="9">
        <f t="shared" si="1"/>
        <v>2.8152924114314009E-2</v>
      </c>
      <c r="Q2" s="15">
        <f t="shared" ref="Q2:X2" si="2">IF(MAX(Q4:Q1048576)&gt;$AD$1, 1, IF(MIN(Q4:Q1048576)&lt;-$AD$1, 1, 0))</f>
        <v>0</v>
      </c>
      <c r="R2" s="15">
        <f t="shared" si="2"/>
        <v>0</v>
      </c>
      <c r="S2" s="15">
        <f t="shared" si="2"/>
        <v>0</v>
      </c>
      <c r="T2" s="15">
        <f t="shared" si="2"/>
        <v>1</v>
      </c>
      <c r="U2" s="15">
        <f t="shared" si="2"/>
        <v>1</v>
      </c>
      <c r="V2" s="15">
        <f t="shared" si="2"/>
        <v>1</v>
      </c>
      <c r="W2" s="15">
        <f t="shared" si="2"/>
        <v>1</v>
      </c>
      <c r="X2" s="16">
        <f t="shared" si="2"/>
        <v>0</v>
      </c>
      <c r="AA2" s="4">
        <f>_xlfn.STDEV.P(AA4:AA1048576)</f>
        <v>7.6395838361404964E-3</v>
      </c>
      <c r="AC2" t="s">
        <v>48</v>
      </c>
      <c r="AD2">
        <f>SUM(AD4:AD1048576)</f>
        <v>2</v>
      </c>
      <c r="AE2" s="3">
        <f>AD2/COUNT(AD4:AD125)</f>
        <v>1.6393442622950821E-2</v>
      </c>
    </row>
    <row r="3" spans="1:31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4" t="s">
        <v>9</v>
      </c>
      <c r="K3" s="12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4" t="s">
        <v>36</v>
      </c>
      <c r="Q3" s="13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4" t="s">
        <v>30</v>
      </c>
      <c r="Y3" s="13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1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9">
        <v>227</v>
      </c>
      <c r="K4" s="11">
        <f t="shared" ref="K4:K35" si="3">MOD(F4, 1)</f>
        <v>0.75200231481721858</v>
      </c>
      <c r="L4">
        <f>C4/VLOOKUP(A4, 'Normalization Factors'!$A:$C, 2, )</f>
        <v>2.9892592592592591</v>
      </c>
      <c r="M4">
        <f>G4/VLOOKUP(A4, 'Normalization Factors'!$A:$C, 2, )</f>
        <v>528.66555555555556</v>
      </c>
      <c r="N4">
        <f>H4/VLOOKUP(A4, 'Normalization Factors'!$A:$C, 2, )</f>
        <v>285.49148148148146</v>
      </c>
      <c r="O4">
        <f>I4/VLOOKUP(A4, 'Normalization Factors'!$A:$C, 2, )</f>
        <v>40322.388518518521</v>
      </c>
      <c r="P4" s="9">
        <f>J4/VLOOKUP(A4, 'Normalization Factors'!$A:$C, 2, )</f>
        <v>8.4074074074074079E-2</v>
      </c>
      <c r="Q4" s="8">
        <f t="shared" ref="Q4:Q35" si="4">STANDARDIZE(D4, D$1, D$2)</f>
        <v>9.1196638693481116E-2</v>
      </c>
      <c r="R4">
        <f t="shared" ref="R4:R35" si="5">STANDARDIZE(E4, E$1, E$2)</f>
        <v>-5.8554340786773629E-2</v>
      </c>
      <c r="S4">
        <f t="shared" ref="S4:S35" si="6">STANDARDIZE(K4, K$1, K$2)</f>
        <v>0.44716847607181898</v>
      </c>
      <c r="T4">
        <f t="shared" ref="T4:T35" si="7">STANDARDIZE(L4, L$1, L$2)</f>
        <v>2.1543255545166216</v>
      </c>
      <c r="U4">
        <f t="shared" ref="U4:U35" si="8">STANDARDIZE(M4, M$1, M$2)</f>
        <v>0.1571589558330567</v>
      </c>
      <c r="V4">
        <f t="shared" ref="V4:V35" si="9">STANDARDIZE(N4, N$1, N$2)</f>
        <v>-0.11030212371825464</v>
      </c>
      <c r="W4">
        <f t="shared" ref="W4:W35" si="10">STANDARDIZE(O4, O$1, O$2)</f>
        <v>3.6689003734914296</v>
      </c>
      <c r="X4" s="9">
        <f t="shared" ref="X4:X35" si="11">STANDARDIZE(P4, P$1, P$2)</f>
        <v>2.1342054148517424</v>
      </c>
      <c r="Y4">
        <v>1160.7</v>
      </c>
      <c r="Z4">
        <v>1186</v>
      </c>
      <c r="AA4" s="4">
        <f t="shared" ref="AA4:AA35" si="12">IFERROR((Z4-Y4)/Y4, "N/A")</f>
        <v>2.1797191350047346E-2</v>
      </c>
      <c r="AB4" t="str">
        <f t="shared" ref="AB4:AB35" si="13">IF(AA4="N/A", "N/A", IF(AA4&gt;0, "UP", "DOWN"))</f>
        <v>UP</v>
      </c>
      <c r="AC4">
        <f t="shared" ref="AC4:AC35" si="14">IFERROR(STANDARDIZE(AA4, $AA$1, $AA$2), "N/A")</f>
        <v>2.75274869103673</v>
      </c>
      <c r="AD4">
        <f t="shared" ref="AD4:AD35" si="15">IF(MAX(Q4:X4)&gt;$AD$1, 1, IF(MIN(Q4:X4)&lt;-$AD$1, 1, 0))</f>
        <v>0</v>
      </c>
    </row>
    <row r="5" spans="1:31" x14ac:dyDescent="0.2">
      <c r="A5" t="s">
        <v>43</v>
      </c>
      <c r="B5" s="1">
        <v>43061</v>
      </c>
      <c r="C5">
        <v>651</v>
      </c>
      <c r="D5">
        <v>0.34435598600921202</v>
      </c>
      <c r="E5">
        <v>0.15802655603724799</v>
      </c>
      <c r="F5" s="2">
        <v>43061.875833333332</v>
      </c>
      <c r="G5">
        <v>211269</v>
      </c>
      <c r="H5">
        <v>504827</v>
      </c>
      <c r="I5">
        <v>3110559</v>
      </c>
      <c r="J5" s="9">
        <v>10</v>
      </c>
      <c r="K5" s="11">
        <f t="shared" si="3"/>
        <v>0.87583333333168412</v>
      </c>
      <c r="L5">
        <f>C5/VLOOKUP(A5, 'Normalization Factors'!$A:$C, 2, )</f>
        <v>0.24111111111111111</v>
      </c>
      <c r="M5">
        <f>G5/VLOOKUP(A5, 'Normalization Factors'!$A:$C, 2, )</f>
        <v>78.247777777777785</v>
      </c>
      <c r="N5">
        <f>H5/VLOOKUP(A5, 'Normalization Factors'!$A:$C, 2, )</f>
        <v>186.97296296296295</v>
      </c>
      <c r="O5">
        <f>I5/VLOOKUP(A5, 'Normalization Factors'!$A:$C, 2, )</f>
        <v>1152.058888888889</v>
      </c>
      <c r="P5" s="9">
        <f>J5/VLOOKUP(A5, 'Normalization Factors'!$A:$C, 2, )</f>
        <v>3.7037037037037038E-3</v>
      </c>
      <c r="Q5" s="8">
        <f t="shared" si="4"/>
        <v>0.20096581706545383</v>
      </c>
      <c r="R5">
        <f t="shared" si="5"/>
        <v>0.25550463183679428</v>
      </c>
      <c r="S5">
        <f t="shared" si="6"/>
        <v>4.9507861599209662</v>
      </c>
      <c r="T5">
        <f t="shared" si="7"/>
        <v>-0.50417058207523835</v>
      </c>
      <c r="U5">
        <f t="shared" si="8"/>
        <v>-0.14163416704507828</v>
      </c>
      <c r="V5">
        <f t="shared" si="9"/>
        <v>-0.13303263871786625</v>
      </c>
      <c r="W5">
        <f t="shared" si="10"/>
        <v>-0.54562593699090001</v>
      </c>
      <c r="X5" s="9">
        <f t="shared" si="11"/>
        <v>-0.72057336564115293</v>
      </c>
      <c r="Y5">
        <v>1141</v>
      </c>
      <c r="Z5">
        <v>1156.1600000000001</v>
      </c>
      <c r="AA5" s="4">
        <f t="shared" si="12"/>
        <v>1.3286590709903665E-2</v>
      </c>
      <c r="AB5" t="str">
        <f t="shared" si="13"/>
        <v>UP</v>
      </c>
      <c r="AC5">
        <f t="shared" si="14"/>
        <v>1.6387350454396132</v>
      </c>
      <c r="AD5">
        <f t="shared" si="15"/>
        <v>0</v>
      </c>
    </row>
    <row r="6" spans="1:31" x14ac:dyDescent="0.2">
      <c r="A6" t="s">
        <v>43</v>
      </c>
      <c r="B6" s="1">
        <v>43060</v>
      </c>
      <c r="C6">
        <v>4900</v>
      </c>
      <c r="D6">
        <v>0.335292489610863</v>
      </c>
      <c r="E6">
        <v>0.132189107509468</v>
      </c>
      <c r="F6" s="2">
        <v>43060.738217592596</v>
      </c>
      <c r="G6">
        <v>119305</v>
      </c>
      <c r="H6">
        <v>126323</v>
      </c>
      <c r="I6">
        <v>35635232</v>
      </c>
      <c r="J6" s="9">
        <v>140</v>
      </c>
      <c r="K6" s="11">
        <f t="shared" si="3"/>
        <v>0.73821759259590181</v>
      </c>
      <c r="L6">
        <f>C6/VLOOKUP(A6, 'Normalization Factors'!$A:$C, 2, )</f>
        <v>1.8148148148148149</v>
      </c>
      <c r="M6">
        <f>G6/VLOOKUP(A6, 'Normalization Factors'!$A:$C, 2, )</f>
        <v>44.187037037037037</v>
      </c>
      <c r="N6">
        <f>H6/VLOOKUP(A6, 'Normalization Factors'!$A:$C, 2, )</f>
        <v>46.7862962962963</v>
      </c>
      <c r="O6">
        <f>I6/VLOOKUP(A6, 'Normalization Factors'!$A:$C, 2, )</f>
        <v>13198.234074074075</v>
      </c>
      <c r="P6" s="9">
        <f>J6/VLOOKUP(A6, 'Normalization Factors'!$A:$C, 2, )</f>
        <v>5.185185185185185E-2</v>
      </c>
      <c r="Q6" s="8">
        <f t="shared" si="4"/>
        <v>4.1738961333509267E-2</v>
      </c>
      <c r="R6">
        <f t="shared" si="5"/>
        <v>-0.10813325325367529</v>
      </c>
      <c r="S6">
        <f t="shared" si="6"/>
        <v>-5.4168906981510119E-2</v>
      </c>
      <c r="T6">
        <f t="shared" si="7"/>
        <v>1.0181946584070816</v>
      </c>
      <c r="U6">
        <f t="shared" si="8"/>
        <v>-0.16422900143123237</v>
      </c>
      <c r="V6">
        <f t="shared" si="9"/>
        <v>-0.16537696521941886</v>
      </c>
      <c r="W6">
        <f t="shared" si="10"/>
        <v>0.75048065028272748</v>
      </c>
      <c r="X6" s="9">
        <f t="shared" si="11"/>
        <v>0.98966277013800086</v>
      </c>
      <c r="Y6">
        <v>1132.8599999999999</v>
      </c>
      <c r="Z6">
        <v>1139.49</v>
      </c>
      <c r="AA6" s="4">
        <f t="shared" si="12"/>
        <v>5.8524442561305986E-3</v>
      </c>
      <c r="AB6" t="str">
        <f t="shared" si="13"/>
        <v>UP</v>
      </c>
      <c r="AC6">
        <f t="shared" si="14"/>
        <v>0.66562621998181404</v>
      </c>
      <c r="AD6">
        <f t="shared" si="15"/>
        <v>0</v>
      </c>
    </row>
    <row r="7" spans="1:31" x14ac:dyDescent="0.2">
      <c r="A7" t="s">
        <v>43</v>
      </c>
      <c r="B7" s="1">
        <v>43059</v>
      </c>
      <c r="C7">
        <v>4273</v>
      </c>
      <c r="D7">
        <v>0.30777820992834098</v>
      </c>
      <c r="E7">
        <v>0.13038587044613201</v>
      </c>
      <c r="F7" s="2">
        <v>43059.748993055553</v>
      </c>
      <c r="G7">
        <v>179209</v>
      </c>
      <c r="H7">
        <v>94744</v>
      </c>
      <c r="I7">
        <v>38670018</v>
      </c>
      <c r="J7" s="9">
        <v>109</v>
      </c>
      <c r="K7" s="11">
        <f t="shared" si="3"/>
        <v>0.74899305555300089</v>
      </c>
      <c r="L7">
        <f>C7/VLOOKUP(A7, 'Normalization Factors'!$A:$C, 2, )</f>
        <v>1.5825925925925926</v>
      </c>
      <c r="M7">
        <f>G7/VLOOKUP(A7, 'Normalization Factors'!$A:$C, 2, )</f>
        <v>66.373703703703697</v>
      </c>
      <c r="N7">
        <f>H7/VLOOKUP(A7, 'Normalization Factors'!$A:$C, 2, )</f>
        <v>35.090370370370373</v>
      </c>
      <c r="O7">
        <f>I7/VLOOKUP(A7, 'Normalization Factors'!$A:$C, 2, )</f>
        <v>14322.228888888889</v>
      </c>
      <c r="P7" s="9">
        <f>J7/VLOOKUP(A7, 'Normalization Factors'!$A:$C, 2, )</f>
        <v>4.0370370370370369E-2</v>
      </c>
      <c r="Q7" s="8">
        <f t="shared" si="4"/>
        <v>-0.44162993396117378</v>
      </c>
      <c r="R7">
        <f t="shared" si="5"/>
        <v>-0.13351212575818064</v>
      </c>
      <c r="S7">
        <f t="shared" si="6"/>
        <v>0.33772454675426683</v>
      </c>
      <c r="T7">
        <f t="shared" si="7"/>
        <v>0.79354815198617901</v>
      </c>
      <c r="U7">
        <f t="shared" si="8"/>
        <v>-0.14951105789823929</v>
      </c>
      <c r="V7">
        <f t="shared" si="9"/>
        <v>-0.16807548752457954</v>
      </c>
      <c r="W7">
        <f t="shared" si="10"/>
        <v>0.87141672012625149</v>
      </c>
      <c r="X7" s="9">
        <f t="shared" si="11"/>
        <v>0.58183723006758725</v>
      </c>
      <c r="Y7">
        <v>1129.77</v>
      </c>
      <c r="Z7">
        <v>1126.31</v>
      </c>
      <c r="AA7" s="4">
        <f t="shared" si="12"/>
        <v>-3.0625702576630963E-3</v>
      </c>
      <c r="AB7" t="str">
        <f t="shared" si="13"/>
        <v>DOWN</v>
      </c>
      <c r="AC7">
        <f t="shared" si="14"/>
        <v>-0.50132406225994008</v>
      </c>
      <c r="AD7">
        <f t="shared" si="15"/>
        <v>0</v>
      </c>
    </row>
    <row r="8" spans="1:31" x14ac:dyDescent="0.2">
      <c r="A8" t="s">
        <v>43</v>
      </c>
      <c r="B8" s="1">
        <v>43056</v>
      </c>
      <c r="C8">
        <v>4765</v>
      </c>
      <c r="D8">
        <v>0.32044894494763398</v>
      </c>
      <c r="E8">
        <v>0.10713649820750901</v>
      </c>
      <c r="F8" s="2">
        <v>43056.738136574073</v>
      </c>
      <c r="G8">
        <v>177846</v>
      </c>
      <c r="H8">
        <v>219034</v>
      </c>
      <c r="I8">
        <v>72090386</v>
      </c>
      <c r="J8" s="9">
        <v>110</v>
      </c>
      <c r="K8" s="11">
        <f t="shared" si="3"/>
        <v>0.73813657407299615</v>
      </c>
      <c r="L8">
        <f>C8/VLOOKUP(A8, 'Normalization Factors'!$A:$C, 2, )</f>
        <v>1.7648148148148148</v>
      </c>
      <c r="M8">
        <f>G8/VLOOKUP(A8, 'Normalization Factors'!$A:$C, 2, )</f>
        <v>65.86888888888889</v>
      </c>
      <c r="N8">
        <f>H8/VLOOKUP(A8, 'Normalization Factors'!$A:$C, 2, )</f>
        <v>81.123703703703697</v>
      </c>
      <c r="O8">
        <f>I8/VLOOKUP(A8, 'Normalization Factors'!$A:$C, 2, )</f>
        <v>26700.142962962964</v>
      </c>
      <c r="P8" s="9">
        <f>J8/VLOOKUP(A8, 'Normalization Factors'!$A:$C, 2, )</f>
        <v>4.0740740740740744E-2</v>
      </c>
      <c r="Q8" s="8">
        <f t="shared" si="4"/>
        <v>-0.21903136843383827</v>
      </c>
      <c r="R8">
        <f t="shared" si="5"/>
        <v>-0.46072526142999293</v>
      </c>
      <c r="S8">
        <f t="shared" si="6"/>
        <v>-5.7115474463991137E-2</v>
      </c>
      <c r="T8">
        <f t="shared" si="7"/>
        <v>0.96982579338822705</v>
      </c>
      <c r="U8">
        <f t="shared" si="8"/>
        <v>-0.14984593632097351</v>
      </c>
      <c r="V8">
        <f t="shared" si="9"/>
        <v>-0.15745452621141515</v>
      </c>
      <c r="W8">
        <f t="shared" si="10"/>
        <v>2.2032167082124885</v>
      </c>
      <c r="X8" s="9">
        <f t="shared" si="11"/>
        <v>0.59499289265050392</v>
      </c>
      <c r="Y8" s="15">
        <v>1138.28</v>
      </c>
      <c r="Z8" s="10">
        <v>1129.8800000000001</v>
      </c>
      <c r="AA8" s="4">
        <f t="shared" si="12"/>
        <v>-7.379555118248466E-3</v>
      </c>
      <c r="AB8" t="str">
        <f t="shared" si="13"/>
        <v>DOWN</v>
      </c>
      <c r="AC8">
        <f t="shared" si="14"/>
        <v>-1.0664052176185677</v>
      </c>
      <c r="AD8">
        <f t="shared" si="15"/>
        <v>0</v>
      </c>
    </row>
    <row r="9" spans="1:31" x14ac:dyDescent="0.2">
      <c r="A9" t="s">
        <v>43</v>
      </c>
      <c r="B9" s="1">
        <v>43055</v>
      </c>
      <c r="C9">
        <v>4489</v>
      </c>
      <c r="D9">
        <v>0.32823986392682197</v>
      </c>
      <c r="E9">
        <v>0.125394174582868</v>
      </c>
      <c r="F9" s="2">
        <v>43055.732499999998</v>
      </c>
      <c r="G9">
        <v>101527</v>
      </c>
      <c r="H9">
        <v>142820</v>
      </c>
      <c r="I9">
        <v>85964933</v>
      </c>
      <c r="J9" s="9">
        <v>127</v>
      </c>
      <c r="K9" s="11">
        <f t="shared" si="3"/>
        <v>0.73249999999825377</v>
      </c>
      <c r="L9">
        <f>C9/VLOOKUP(A9, 'Normalization Factors'!$A:$C, 2, )</f>
        <v>1.6625925925925926</v>
      </c>
      <c r="M9">
        <f>G9/VLOOKUP(A9, 'Normalization Factors'!$A:$C, 2, )</f>
        <v>37.602592592592593</v>
      </c>
      <c r="N9">
        <f>H9/VLOOKUP(A9, 'Normalization Factors'!$A:$C, 2, )</f>
        <v>52.896296296296299</v>
      </c>
      <c r="O9">
        <f>I9/VLOOKUP(A9, 'Normalization Factors'!$A:$C, 2, )</f>
        <v>31838.864074074074</v>
      </c>
      <c r="P9" s="9">
        <f>J9/VLOOKUP(A9, 'Normalization Factors'!$A:$C, 2, )</f>
        <v>4.7037037037037037E-2</v>
      </c>
      <c r="Q9" s="8">
        <f t="shared" si="4"/>
        <v>-8.2161061678444836E-2</v>
      </c>
      <c r="R9">
        <f t="shared" si="5"/>
        <v>-0.20376556911891064</v>
      </c>
      <c r="S9">
        <f t="shared" si="6"/>
        <v>-0.26211237252608738</v>
      </c>
      <c r="T9">
        <f t="shared" si="7"/>
        <v>0.8709383360163464</v>
      </c>
      <c r="U9">
        <f t="shared" si="8"/>
        <v>-0.1685969167645916</v>
      </c>
      <c r="V9">
        <f t="shared" si="9"/>
        <v>-0.16396724602412341</v>
      </c>
      <c r="W9">
        <f t="shared" si="10"/>
        <v>2.7561167100706943</v>
      </c>
      <c r="X9" s="9">
        <f t="shared" si="11"/>
        <v>0.81863915656008546</v>
      </c>
      <c r="Y9" s="15">
        <v>1130.1600000000001</v>
      </c>
      <c r="Z9" s="10">
        <v>1137.29</v>
      </c>
      <c r="AA9" s="4">
        <f t="shared" si="12"/>
        <v>6.3088412260209892E-3</v>
      </c>
      <c r="AB9" t="str">
        <f t="shared" si="13"/>
        <v>UP</v>
      </c>
      <c r="AC9">
        <f t="shared" si="14"/>
        <v>0.72536729746450601</v>
      </c>
      <c r="AD9">
        <f t="shared" si="15"/>
        <v>0</v>
      </c>
    </row>
    <row r="10" spans="1:31" x14ac:dyDescent="0.2">
      <c r="A10" t="s">
        <v>43</v>
      </c>
      <c r="B10" s="1">
        <v>43054</v>
      </c>
      <c r="C10">
        <v>2132</v>
      </c>
      <c r="D10">
        <v>0.30862480401000397</v>
      </c>
      <c r="E10">
        <v>0.13397524114463799</v>
      </c>
      <c r="F10" s="2">
        <v>43054.819988425923</v>
      </c>
      <c r="G10">
        <v>68767</v>
      </c>
      <c r="H10">
        <v>50445</v>
      </c>
      <c r="I10">
        <v>21567903</v>
      </c>
      <c r="J10" s="9">
        <v>62</v>
      </c>
      <c r="K10" s="11">
        <f t="shared" si="3"/>
        <v>0.81998842592292931</v>
      </c>
      <c r="L10">
        <f>C10/VLOOKUP(A10, 'Normalization Factors'!$A:$C, 2, )</f>
        <v>0.78962962962962968</v>
      </c>
      <c r="M10">
        <f>G10/VLOOKUP(A10, 'Normalization Factors'!$A:$C, 2, )</f>
        <v>25.46925925925926</v>
      </c>
      <c r="N10">
        <f>H10/VLOOKUP(A10, 'Normalization Factors'!$A:$C, 2, )</f>
        <v>18.683333333333334</v>
      </c>
      <c r="O10">
        <f>I10/VLOOKUP(A10, 'Normalization Factors'!$A:$C, 2, )</f>
        <v>7988.112222222222</v>
      </c>
      <c r="P10" s="9">
        <f>J10/VLOOKUP(A10, 'Normalization Factors'!$A:$C, 2, )</f>
        <v>2.2962962962962963E-2</v>
      </c>
      <c r="Q10" s="8">
        <f t="shared" si="4"/>
        <v>-0.42675702975512969</v>
      </c>
      <c r="R10">
        <f t="shared" si="5"/>
        <v>-8.2995095479163172E-2</v>
      </c>
      <c r="S10">
        <f t="shared" si="6"/>
        <v>2.9197593979985768</v>
      </c>
      <c r="T10">
        <f t="shared" si="7"/>
        <v>2.6453781576047993E-2</v>
      </c>
      <c r="U10">
        <f t="shared" si="8"/>
        <v>-0.17664579213419718</v>
      </c>
      <c r="V10">
        <f t="shared" si="9"/>
        <v>-0.17186097280265394</v>
      </c>
      <c r="W10">
        <f t="shared" si="10"/>
        <v>0.18989829539647443</v>
      </c>
      <c r="X10" s="9">
        <f t="shared" si="11"/>
        <v>-3.6478911329491437E-2</v>
      </c>
      <c r="Y10" s="15">
        <v>1127.01</v>
      </c>
      <c r="Z10" s="10">
        <v>1126.69</v>
      </c>
      <c r="AA10" s="4">
        <f t="shared" si="12"/>
        <v>-2.8393714341482006E-4</v>
      </c>
      <c r="AB10" t="str">
        <f t="shared" si="13"/>
        <v>DOWN</v>
      </c>
      <c r="AC10">
        <f t="shared" si="14"/>
        <v>-0.1376088162666404</v>
      </c>
      <c r="AD10">
        <f t="shared" si="15"/>
        <v>0</v>
      </c>
    </row>
    <row r="11" spans="1:31" x14ac:dyDescent="0.2">
      <c r="A11" t="s">
        <v>43</v>
      </c>
      <c r="B11" s="1">
        <v>43053</v>
      </c>
      <c r="C11">
        <v>4388</v>
      </c>
      <c r="D11">
        <v>0.32018643193907997</v>
      </c>
      <c r="E11">
        <v>0.12996975708566599</v>
      </c>
      <c r="F11" s="2">
        <v>43053.73333333333</v>
      </c>
      <c r="G11">
        <v>72351</v>
      </c>
      <c r="H11">
        <v>94352</v>
      </c>
      <c r="I11">
        <v>42028395</v>
      </c>
      <c r="J11" s="9">
        <v>133</v>
      </c>
      <c r="K11" s="11">
        <f t="shared" si="3"/>
        <v>0.73333333332993789</v>
      </c>
      <c r="L11">
        <f>C11/VLOOKUP(A11, 'Normalization Factors'!$A:$C, 2, )</f>
        <v>1.6251851851851853</v>
      </c>
      <c r="M11">
        <f>G11/VLOOKUP(A11, 'Normalization Factors'!$A:$C, 2, )</f>
        <v>26.796666666666667</v>
      </c>
      <c r="N11">
        <f>H11/VLOOKUP(A11, 'Normalization Factors'!$A:$C, 2, )</f>
        <v>34.945185185185188</v>
      </c>
      <c r="O11">
        <f>I11/VLOOKUP(A11, 'Normalization Factors'!$A:$C, 2, )</f>
        <v>15566.072222222223</v>
      </c>
      <c r="P11" s="9">
        <f>J11/VLOOKUP(A11, 'Normalization Factors'!$A:$C, 2, )</f>
        <v>4.925925925925926E-2</v>
      </c>
      <c r="Q11" s="8">
        <f t="shared" si="4"/>
        <v>-0.2236431781707961</v>
      </c>
      <c r="R11">
        <f t="shared" si="5"/>
        <v>-0.13936853151725001</v>
      </c>
      <c r="S11">
        <f t="shared" si="6"/>
        <v>-0.23180482297883806</v>
      </c>
      <c r="T11">
        <f t="shared" si="7"/>
        <v>0.83475125922446269</v>
      </c>
      <c r="U11">
        <f t="shared" si="8"/>
        <v>-0.175765231410001</v>
      </c>
      <c r="V11">
        <f t="shared" si="9"/>
        <v>-0.16810898512563158</v>
      </c>
      <c r="W11">
        <f t="shared" si="10"/>
        <v>1.0052478750850806</v>
      </c>
      <c r="X11" s="9">
        <f t="shared" si="11"/>
        <v>0.89757313205758493</v>
      </c>
      <c r="Y11" s="15">
        <v>1130.1099999999999</v>
      </c>
      <c r="Z11" s="10">
        <v>1136.8399999999999</v>
      </c>
      <c r="AA11" s="4">
        <f t="shared" si="12"/>
        <v>5.9551725053313556E-3</v>
      </c>
      <c r="AB11" t="str">
        <f t="shared" si="13"/>
        <v>UP</v>
      </c>
      <c r="AC11">
        <f t="shared" si="14"/>
        <v>0.67907305837041598</v>
      </c>
      <c r="AD11">
        <f t="shared" si="15"/>
        <v>0</v>
      </c>
    </row>
    <row r="12" spans="1:31" x14ac:dyDescent="0.2">
      <c r="A12" t="s">
        <v>43</v>
      </c>
      <c r="B12" s="1">
        <v>43049</v>
      </c>
      <c r="C12">
        <v>5362</v>
      </c>
      <c r="D12">
        <v>0.31853855320705399</v>
      </c>
      <c r="E12">
        <v>0.1168600012172</v>
      </c>
      <c r="F12" s="2">
        <v>43049.734456018516</v>
      </c>
      <c r="G12">
        <v>141265</v>
      </c>
      <c r="H12">
        <v>216748</v>
      </c>
      <c r="I12">
        <v>30306395</v>
      </c>
      <c r="J12" s="9">
        <v>112</v>
      </c>
      <c r="K12" s="11">
        <f t="shared" si="3"/>
        <v>0.73445601851562969</v>
      </c>
      <c r="L12">
        <f>C12/VLOOKUP(A12, 'Normalization Factors'!$A:$C, 2, )</f>
        <v>1.9859259259259259</v>
      </c>
      <c r="M12">
        <f>G12/VLOOKUP(A12, 'Normalization Factors'!$A:$C, 2, )</f>
        <v>52.32037037037037</v>
      </c>
      <c r="N12">
        <f>H12/VLOOKUP(A12, 'Normalization Factors'!$A:$C, 2, )</f>
        <v>80.277037037037033</v>
      </c>
      <c r="O12">
        <f>I12/VLOOKUP(A12, 'Normalization Factors'!$A:$C, 2, )</f>
        <v>11224.590740740741</v>
      </c>
      <c r="P12" s="9">
        <f>J12/VLOOKUP(A12, 'Normalization Factors'!$A:$C, 2, )</f>
        <v>4.148148148148148E-2</v>
      </c>
      <c r="Q12" s="8">
        <f t="shared" si="4"/>
        <v>-0.25259299373820088</v>
      </c>
      <c r="R12">
        <f t="shared" si="5"/>
        <v>-0.32387606495019433</v>
      </c>
      <c r="S12">
        <f t="shared" si="6"/>
        <v>-0.19097381862845031</v>
      </c>
      <c r="T12">
        <f t="shared" si="7"/>
        <v>1.1837236631382728</v>
      </c>
      <c r="U12">
        <f t="shared" si="8"/>
        <v>-0.15883360145820005</v>
      </c>
      <c r="V12">
        <f t="shared" si="9"/>
        <v>-0.15764987191550953</v>
      </c>
      <c r="W12">
        <f t="shared" si="10"/>
        <v>0.53812676318269625</v>
      </c>
      <c r="X12" s="9">
        <f t="shared" si="11"/>
        <v>0.62130421781633693</v>
      </c>
      <c r="Y12" s="8">
        <v>1126.0999999999999</v>
      </c>
      <c r="Z12" s="8">
        <v>1125.3499999999999</v>
      </c>
      <c r="AA12" s="4">
        <f t="shared" si="12"/>
        <v>-6.6601545155847621E-4</v>
      </c>
      <c r="AB12" t="str">
        <f t="shared" si="13"/>
        <v>DOWN</v>
      </c>
      <c r="AC12">
        <f t="shared" si="14"/>
        <v>-0.18762179031585005</v>
      </c>
      <c r="AD12">
        <f t="shared" si="15"/>
        <v>0</v>
      </c>
    </row>
    <row r="13" spans="1:31" x14ac:dyDescent="0.2">
      <c r="A13" t="s">
        <v>43</v>
      </c>
      <c r="B13" s="1">
        <v>43048</v>
      </c>
      <c r="C13">
        <v>5968</v>
      </c>
      <c r="D13">
        <v>0.314107680250442</v>
      </c>
      <c r="E13">
        <v>0.1321134774488</v>
      </c>
      <c r="F13" s="2">
        <v>43048.783402777779</v>
      </c>
      <c r="G13">
        <v>156657</v>
      </c>
      <c r="H13">
        <v>154143</v>
      </c>
      <c r="I13">
        <v>59429920</v>
      </c>
      <c r="J13" s="9">
        <v>130</v>
      </c>
      <c r="K13" s="11">
        <f t="shared" si="3"/>
        <v>0.78340277777897427</v>
      </c>
      <c r="L13">
        <f>C13/VLOOKUP(A13, 'Normalization Factors'!$A:$C, 2, )</f>
        <v>2.2103703703703705</v>
      </c>
      <c r="M13">
        <f>G13/VLOOKUP(A13, 'Normalization Factors'!$A:$C, 2, )</f>
        <v>58.021111111111111</v>
      </c>
      <c r="N13">
        <f>H13/VLOOKUP(A13, 'Normalization Factors'!$A:$C, 2, )</f>
        <v>57.09</v>
      </c>
      <c r="O13">
        <f>I13/VLOOKUP(A13, 'Normalization Factors'!$A:$C, 2, )</f>
        <v>22011.08148148148</v>
      </c>
      <c r="P13" s="9">
        <f>J13/VLOOKUP(A13, 'Normalization Factors'!$A:$C, 2, )</f>
        <v>4.8148148148148148E-2</v>
      </c>
      <c r="Q13" s="8">
        <f t="shared" si="4"/>
        <v>-0.33043425256603526</v>
      </c>
      <c r="R13">
        <f t="shared" si="5"/>
        <v>-0.10919767551197231</v>
      </c>
      <c r="S13">
        <f t="shared" si="6"/>
        <v>1.5891737827558901</v>
      </c>
      <c r="T13">
        <f t="shared" si="7"/>
        <v>1.4008461238895757</v>
      </c>
      <c r="U13">
        <f t="shared" si="8"/>
        <v>-0.15505190763375046</v>
      </c>
      <c r="V13">
        <f t="shared" si="9"/>
        <v>-0.16299966098148955</v>
      </c>
      <c r="W13">
        <f t="shared" si="10"/>
        <v>1.6986977732933335</v>
      </c>
      <c r="X13" s="9">
        <f t="shared" si="11"/>
        <v>0.85810614430883525</v>
      </c>
      <c r="Y13" s="8">
        <v>1125.96</v>
      </c>
      <c r="Z13" s="8">
        <v>1129.1300000000001</v>
      </c>
      <c r="AA13" s="4">
        <f t="shared" si="12"/>
        <v>2.8153753241678858E-3</v>
      </c>
      <c r="AB13" t="str">
        <f t="shared" si="13"/>
        <v>UP</v>
      </c>
      <c r="AC13">
        <f t="shared" si="14"/>
        <v>0.2680824535798691</v>
      </c>
      <c r="AD13">
        <f t="shared" si="15"/>
        <v>0</v>
      </c>
    </row>
    <row r="14" spans="1:31" x14ac:dyDescent="0.2">
      <c r="A14" t="s">
        <v>43</v>
      </c>
      <c r="B14" s="1">
        <v>43047</v>
      </c>
      <c r="C14">
        <v>4781</v>
      </c>
      <c r="D14">
        <v>0.31869544740779898</v>
      </c>
      <c r="E14">
        <v>0.17925095963628099</v>
      </c>
      <c r="F14" s="2">
        <v>43047.745983796296</v>
      </c>
      <c r="G14">
        <v>260921</v>
      </c>
      <c r="H14">
        <v>235314</v>
      </c>
      <c r="I14">
        <v>47905740</v>
      </c>
      <c r="J14" s="9">
        <v>147</v>
      </c>
      <c r="K14" s="11">
        <f t="shared" si="3"/>
        <v>0.74598379629605915</v>
      </c>
      <c r="L14">
        <f>C14/VLOOKUP(A14, 'Normalization Factors'!$A:$C, 2, )</f>
        <v>1.7707407407407407</v>
      </c>
      <c r="M14">
        <f>G14/VLOOKUP(A14, 'Normalization Factors'!$A:$C, 2, )</f>
        <v>96.637407407407409</v>
      </c>
      <c r="N14">
        <f>H14/VLOOKUP(A14, 'Normalization Factors'!$A:$C, 2, )</f>
        <v>87.153333333333336</v>
      </c>
      <c r="O14">
        <f>I14/VLOOKUP(A14, 'Normalization Factors'!$A:$C, 2, )</f>
        <v>17742.866666666665</v>
      </c>
      <c r="P14" s="9">
        <f>J14/VLOOKUP(A14, 'Normalization Factors'!$A:$C, 2, )</f>
        <v>5.4444444444444441E-2</v>
      </c>
      <c r="Q14" s="8">
        <f t="shared" si="4"/>
        <v>-0.24983668765396691</v>
      </c>
      <c r="R14">
        <f t="shared" si="5"/>
        <v>0.55421823077287513</v>
      </c>
      <c r="S14">
        <f t="shared" si="6"/>
        <v>0.2282806177013344</v>
      </c>
      <c r="T14">
        <f t="shared" si="7"/>
        <v>0.97555839961268365</v>
      </c>
      <c r="U14">
        <f t="shared" si="8"/>
        <v>-0.12943505960149901</v>
      </c>
      <c r="V14">
        <f t="shared" si="9"/>
        <v>-0.15606335033098778</v>
      </c>
      <c r="W14">
        <f t="shared" si="10"/>
        <v>1.2394597784662373</v>
      </c>
      <c r="X14" s="9">
        <f t="shared" si="11"/>
        <v>1.0817524082184167</v>
      </c>
      <c r="Y14" s="8">
        <v>1122.82</v>
      </c>
      <c r="Z14" s="8">
        <v>1132.8800000000001</v>
      </c>
      <c r="AA14" s="4">
        <f t="shared" si="12"/>
        <v>8.9595839048112556E-3</v>
      </c>
      <c r="AB14" t="str">
        <f t="shared" si="13"/>
        <v>UP</v>
      </c>
      <c r="AC14">
        <f t="shared" si="14"/>
        <v>1.0723420457813486</v>
      </c>
      <c r="AD14">
        <f t="shared" si="15"/>
        <v>0</v>
      </c>
    </row>
    <row r="15" spans="1:31" x14ac:dyDescent="0.2">
      <c r="A15" t="s">
        <v>43</v>
      </c>
      <c r="B15" s="1">
        <v>43046</v>
      </c>
      <c r="C15">
        <v>5355</v>
      </c>
      <c r="D15">
        <v>0.32476669543756798</v>
      </c>
      <c r="E15">
        <v>0.17833191148730601</v>
      </c>
      <c r="F15" s="2">
        <v>43046.741655092592</v>
      </c>
      <c r="G15">
        <v>240456</v>
      </c>
      <c r="H15">
        <v>135246</v>
      </c>
      <c r="I15">
        <v>41610277</v>
      </c>
      <c r="J15" s="9">
        <v>142</v>
      </c>
      <c r="K15" s="11">
        <f t="shared" si="3"/>
        <v>0.74165509259182727</v>
      </c>
      <c r="L15">
        <f>C15/VLOOKUP(A15, 'Normalization Factors'!$A:$C, 2, )</f>
        <v>1.9833333333333334</v>
      </c>
      <c r="M15">
        <f>G15/VLOOKUP(A15, 'Normalization Factors'!$A:$C, 2, )</f>
        <v>89.057777777777773</v>
      </c>
      <c r="N15">
        <f>H15/VLOOKUP(A15, 'Normalization Factors'!$A:$C, 2, )</f>
        <v>50.091111111111111</v>
      </c>
      <c r="O15">
        <f>I15/VLOOKUP(A15, 'Normalization Factors'!$A:$C, 2, )</f>
        <v>15411.213703703705</v>
      </c>
      <c r="P15" s="9">
        <f>J15/VLOOKUP(A15, 'Normalization Factors'!$A:$C, 2, )</f>
        <v>5.2592592592592594E-2</v>
      </c>
      <c r="Q15" s="8">
        <f t="shared" si="4"/>
        <v>-0.14317743700043631</v>
      </c>
      <c r="R15">
        <f t="shared" si="5"/>
        <v>0.5412834889840239</v>
      </c>
      <c r="S15">
        <f t="shared" si="6"/>
        <v>7.0849735000125744E-2</v>
      </c>
      <c r="T15">
        <f t="shared" si="7"/>
        <v>1.1812156479150728</v>
      </c>
      <c r="U15">
        <f t="shared" si="8"/>
        <v>-0.13446314978583901</v>
      </c>
      <c r="V15">
        <f t="shared" si="9"/>
        <v>-0.16461446753016498</v>
      </c>
      <c r="W15">
        <f t="shared" si="10"/>
        <v>0.9885858937622346</v>
      </c>
      <c r="X15" s="9">
        <f t="shared" si="11"/>
        <v>1.0159740953038341</v>
      </c>
      <c r="Y15" s="8">
        <v>1124.74</v>
      </c>
      <c r="Z15" s="8">
        <v>1130.5999999999999</v>
      </c>
      <c r="AA15" s="4">
        <f t="shared" si="12"/>
        <v>5.2100929992708539E-3</v>
      </c>
      <c r="AB15" t="str">
        <f t="shared" si="13"/>
        <v>UP</v>
      </c>
      <c r="AC15">
        <f t="shared" si="14"/>
        <v>0.58154425025186873</v>
      </c>
      <c r="AD15">
        <f t="shared" si="15"/>
        <v>0</v>
      </c>
    </row>
    <row r="16" spans="1:31" x14ac:dyDescent="0.2">
      <c r="A16" t="s">
        <v>39</v>
      </c>
      <c r="B16" s="1">
        <v>43063</v>
      </c>
      <c r="C16">
        <v>1652</v>
      </c>
      <c r="D16">
        <v>0.328065601446351</v>
      </c>
      <c r="E16">
        <v>6.5534892024563599E-2</v>
      </c>
      <c r="F16" s="2">
        <v>43063.723958333336</v>
      </c>
      <c r="G16">
        <v>417787</v>
      </c>
      <c r="H16">
        <v>1164876</v>
      </c>
      <c r="I16">
        <v>8829542</v>
      </c>
      <c r="J16" s="9">
        <v>30</v>
      </c>
      <c r="K16" s="11">
        <f t="shared" si="3"/>
        <v>0.72395833333575865</v>
      </c>
      <c r="L16">
        <f>C16/VLOOKUP(A16, 'Normalization Factors'!$A:$C, 2, )</f>
        <v>1.0868421052631578</v>
      </c>
      <c r="M16">
        <f>G16/VLOOKUP(A16, 'Normalization Factors'!$A:$C, 2, )</f>
        <v>274.85986842105262</v>
      </c>
      <c r="N16">
        <f>H16/VLOOKUP(A16, 'Normalization Factors'!$A:$C, 2, )</f>
        <v>766.36578947368423</v>
      </c>
      <c r="O16">
        <f>I16/VLOOKUP(A16, 'Normalization Factors'!$A:$C, 2, )</f>
        <v>5808.9092105263162</v>
      </c>
      <c r="P16" s="9">
        <f>J16/VLOOKUP(A16, 'Normalization Factors'!$A:$C, 2, )</f>
        <v>1.9736842105263157E-2</v>
      </c>
      <c r="Q16" s="8">
        <f t="shared" si="4"/>
        <v>-8.5222492457244212E-2</v>
      </c>
      <c r="R16">
        <f t="shared" si="5"/>
        <v>-1.046228898620313</v>
      </c>
      <c r="S16">
        <f t="shared" si="6"/>
        <v>-0.57276475584847752</v>
      </c>
      <c r="T16">
        <f t="shared" si="7"/>
        <v>0.31397038389280268</v>
      </c>
      <c r="U16">
        <f t="shared" si="8"/>
        <v>-1.120783074738742E-2</v>
      </c>
      <c r="V16">
        <f t="shared" si="9"/>
        <v>6.4677030810055165E-4</v>
      </c>
      <c r="W16">
        <f t="shared" si="10"/>
        <v>-4.4572757451838488E-2</v>
      </c>
      <c r="X16" s="9">
        <f t="shared" si="11"/>
        <v>-0.15107165645963316</v>
      </c>
      <c r="Y16">
        <v>175.1</v>
      </c>
      <c r="Z16">
        <v>174.97</v>
      </c>
      <c r="AA16" s="4">
        <f t="shared" si="12"/>
        <v>-7.4243289548826645E-4</v>
      </c>
      <c r="AB16" t="str">
        <f t="shared" si="13"/>
        <v>DOWN</v>
      </c>
      <c r="AC16">
        <f t="shared" si="14"/>
        <v>-0.19762461842387907</v>
      </c>
      <c r="AD16">
        <f t="shared" si="15"/>
        <v>0</v>
      </c>
    </row>
    <row r="17" spans="1:30" x14ac:dyDescent="0.2">
      <c r="A17" t="s">
        <v>39</v>
      </c>
      <c r="B17" s="1">
        <v>43061</v>
      </c>
      <c r="C17">
        <v>2866</v>
      </c>
      <c r="D17">
        <v>0.36435343974536299</v>
      </c>
      <c r="E17">
        <v>0.115333515971897</v>
      </c>
      <c r="F17" s="2">
        <v>43061.788495370369</v>
      </c>
      <c r="G17">
        <v>590469</v>
      </c>
      <c r="H17">
        <v>2377476</v>
      </c>
      <c r="I17">
        <v>61565764</v>
      </c>
      <c r="J17" s="9">
        <v>53</v>
      </c>
      <c r="K17" s="11">
        <f t="shared" si="3"/>
        <v>0.78849537036876427</v>
      </c>
      <c r="L17">
        <f>C17/VLOOKUP(A17, 'Normalization Factors'!$A:$C, 2, )</f>
        <v>1.8855263157894737</v>
      </c>
      <c r="M17">
        <f>G17/VLOOKUP(A17, 'Normalization Factors'!$A:$C, 2, )</f>
        <v>388.46644736842103</v>
      </c>
      <c r="N17">
        <f>H17/VLOOKUP(A17, 'Normalization Factors'!$A:$C, 2, )</f>
        <v>1564.128947368421</v>
      </c>
      <c r="O17">
        <f>I17/VLOOKUP(A17, 'Normalization Factors'!$A:$C, 2, )</f>
        <v>40503.792105263157</v>
      </c>
      <c r="P17" s="9">
        <f>J17/VLOOKUP(A17, 'Normalization Factors'!$A:$C, 2, )</f>
        <v>3.4868421052631576E-2</v>
      </c>
      <c r="Q17" s="8">
        <f t="shared" si="4"/>
        <v>0.55227965237876153</v>
      </c>
      <c r="R17">
        <f t="shared" si="5"/>
        <v>-0.34535991486002449</v>
      </c>
      <c r="S17">
        <f t="shared" si="6"/>
        <v>1.7743865858092556</v>
      </c>
      <c r="T17">
        <f t="shared" si="7"/>
        <v>1.086599359325559</v>
      </c>
      <c r="U17">
        <f t="shared" si="8"/>
        <v>6.4155234784037798E-2</v>
      </c>
      <c r="V17">
        <f t="shared" si="9"/>
        <v>0.18470929681935011</v>
      </c>
      <c r="W17">
        <f t="shared" si="10"/>
        <v>3.6884184678342664</v>
      </c>
      <c r="X17" s="9">
        <f t="shared" si="11"/>
        <v>0.38640640038189239</v>
      </c>
      <c r="Y17">
        <v>173.36</v>
      </c>
      <c r="Z17">
        <v>174.96</v>
      </c>
      <c r="AA17" s="4">
        <f t="shared" si="12"/>
        <v>9.22934933087214E-3</v>
      </c>
      <c r="AB17" t="str">
        <f t="shared" si="13"/>
        <v>UP</v>
      </c>
      <c r="AC17">
        <f t="shared" si="14"/>
        <v>1.1076535800019311</v>
      </c>
      <c r="AD17">
        <f t="shared" si="15"/>
        <v>0</v>
      </c>
    </row>
    <row r="18" spans="1:30" x14ac:dyDescent="0.2">
      <c r="A18" t="s">
        <v>39</v>
      </c>
      <c r="B18" s="1">
        <v>43060</v>
      </c>
      <c r="C18">
        <v>3066</v>
      </c>
      <c r="D18">
        <v>0.325089278948751</v>
      </c>
      <c r="E18">
        <v>7.6462763869694694E-2</v>
      </c>
      <c r="F18" s="2">
        <v>43060.741030092591</v>
      </c>
      <c r="G18">
        <v>1208196</v>
      </c>
      <c r="H18">
        <v>2715064</v>
      </c>
      <c r="I18">
        <v>14331198</v>
      </c>
      <c r="J18" s="9">
        <v>58</v>
      </c>
      <c r="K18" s="11">
        <f t="shared" si="3"/>
        <v>0.74103009259124519</v>
      </c>
      <c r="L18">
        <f>C18/VLOOKUP(A18, 'Normalization Factors'!$A:$C, 2, )</f>
        <v>2.017105263157895</v>
      </c>
      <c r="M18">
        <f>G18/VLOOKUP(A18, 'Normalization Factors'!$A:$C, 2, )</f>
        <v>794.86578947368423</v>
      </c>
      <c r="N18">
        <f>H18/VLOOKUP(A18, 'Normalization Factors'!$A:$C, 2, )</f>
        <v>1786.2263157894736</v>
      </c>
      <c r="O18">
        <f>I18/VLOOKUP(A18, 'Normalization Factors'!$A:$C, 2, )</f>
        <v>9428.4197368421046</v>
      </c>
      <c r="P18" s="9">
        <f>J18/VLOOKUP(A18, 'Normalization Factors'!$A:$C, 2, )</f>
        <v>3.8157894736842106E-2</v>
      </c>
      <c r="Q18" s="8">
        <f t="shared" si="4"/>
        <v>-0.13751031297465743</v>
      </c>
      <c r="R18">
        <f t="shared" si="5"/>
        <v>-0.8924293389605964</v>
      </c>
      <c r="S18">
        <f t="shared" si="6"/>
        <v>4.8119072773533819E-2</v>
      </c>
      <c r="T18">
        <f t="shared" si="7"/>
        <v>1.2138858462172819</v>
      </c>
      <c r="U18">
        <f t="shared" si="8"/>
        <v>0.33374789864900761</v>
      </c>
      <c r="V18">
        <f t="shared" si="9"/>
        <v>0.23595232848674225</v>
      </c>
      <c r="W18">
        <f t="shared" si="10"/>
        <v>0.34486798732776758</v>
      </c>
      <c r="X18" s="9">
        <f t="shared" si="11"/>
        <v>0.50324945621700679</v>
      </c>
      <c r="Y18">
        <v>170.78</v>
      </c>
      <c r="Z18">
        <v>173.14</v>
      </c>
      <c r="AA18" s="4">
        <f t="shared" si="12"/>
        <v>1.3818948354608181E-2</v>
      </c>
      <c r="AB18" t="str">
        <f t="shared" si="13"/>
        <v>UP</v>
      </c>
      <c r="AC18">
        <f t="shared" si="14"/>
        <v>1.7084191612400184</v>
      </c>
      <c r="AD18">
        <f t="shared" si="15"/>
        <v>0</v>
      </c>
    </row>
    <row r="19" spans="1:30" x14ac:dyDescent="0.2">
      <c r="A19" t="s">
        <v>39</v>
      </c>
      <c r="B19" s="1">
        <v>43059</v>
      </c>
      <c r="C19">
        <v>2246</v>
      </c>
      <c r="D19">
        <v>0.37755877612790101</v>
      </c>
      <c r="E19">
        <v>6.02460841812461E-2</v>
      </c>
      <c r="F19" s="2">
        <v>43059.750879629632</v>
      </c>
      <c r="G19">
        <v>197455</v>
      </c>
      <c r="H19">
        <v>455255</v>
      </c>
      <c r="I19">
        <v>12485861</v>
      </c>
      <c r="J19" s="9">
        <v>62</v>
      </c>
      <c r="K19" s="11">
        <f t="shared" si="3"/>
        <v>0.75087962963152677</v>
      </c>
      <c r="L19">
        <f>C19/VLOOKUP(A19, 'Normalization Factors'!$A:$C, 2, )</f>
        <v>1.4776315789473684</v>
      </c>
      <c r="M19">
        <f>G19/VLOOKUP(A19, 'Normalization Factors'!$A:$C, 2, )</f>
        <v>129.90460526315789</v>
      </c>
      <c r="N19">
        <f>H19/VLOOKUP(A19, 'Normalization Factors'!$A:$C, 2, )</f>
        <v>299.50986842105266</v>
      </c>
      <c r="O19">
        <f>I19/VLOOKUP(A19, 'Normalization Factors'!$A:$C, 2, )</f>
        <v>8214.3822368421061</v>
      </c>
      <c r="P19" s="9">
        <f>J19/VLOOKUP(A19, 'Normalization Factors'!$A:$C, 2, )</f>
        <v>4.0789473684210528E-2</v>
      </c>
      <c r="Q19" s="8">
        <f t="shared" si="4"/>
        <v>0.78427005637530189</v>
      </c>
      <c r="R19">
        <f t="shared" si="5"/>
        <v>-1.120663914784005</v>
      </c>
      <c r="S19">
        <f t="shared" si="6"/>
        <v>0.40633747172143125</v>
      </c>
      <c r="T19">
        <f t="shared" si="7"/>
        <v>0.69201124996121899</v>
      </c>
      <c r="U19">
        <f t="shared" si="8"/>
        <v>-0.10736663684570678</v>
      </c>
      <c r="V19">
        <f t="shared" si="9"/>
        <v>-0.10706775560765026</v>
      </c>
      <c r="W19">
        <f t="shared" si="10"/>
        <v>0.21424378696893684</v>
      </c>
      <c r="X19" s="9">
        <f t="shared" si="11"/>
        <v>0.59672390088509819</v>
      </c>
      <c r="Y19">
        <v>170.29</v>
      </c>
      <c r="Z19">
        <v>169.98</v>
      </c>
      <c r="AA19" s="4">
        <f t="shared" si="12"/>
        <v>-1.8204239826179005E-3</v>
      </c>
      <c r="AB19" t="str">
        <f t="shared" si="13"/>
        <v>DOWN</v>
      </c>
      <c r="AC19">
        <f t="shared" si="14"/>
        <v>-0.33873061454241016</v>
      </c>
      <c r="AD19">
        <f t="shared" si="15"/>
        <v>0</v>
      </c>
    </row>
    <row r="20" spans="1:30" x14ac:dyDescent="0.2">
      <c r="A20" t="s">
        <v>39</v>
      </c>
      <c r="B20" s="1">
        <v>43056</v>
      </c>
      <c r="C20">
        <v>2728</v>
      </c>
      <c r="D20">
        <v>0.35717126801900601</v>
      </c>
      <c r="E20">
        <v>8.89594560725432E-2</v>
      </c>
      <c r="F20" s="2">
        <v>43056.763726851852</v>
      </c>
      <c r="G20">
        <v>410595</v>
      </c>
      <c r="H20">
        <v>1037153</v>
      </c>
      <c r="I20">
        <v>14672469</v>
      </c>
      <c r="J20" s="9">
        <v>101</v>
      </c>
      <c r="K20" s="11">
        <f t="shared" si="3"/>
        <v>0.76372685185197042</v>
      </c>
      <c r="L20">
        <f>C20/VLOOKUP(A20, 'Normalization Factors'!$A:$C, 2, )</f>
        <v>1.7947368421052632</v>
      </c>
      <c r="M20">
        <f>G20/VLOOKUP(A20, 'Normalization Factors'!$A:$C, 2, )</f>
        <v>270.12828947368422</v>
      </c>
      <c r="N20">
        <f>H20/VLOOKUP(A20, 'Normalization Factors'!$A:$C, 2, )</f>
        <v>682.33749999999998</v>
      </c>
      <c r="O20">
        <f>I20/VLOOKUP(A20, 'Normalization Factors'!$A:$C, 2, )</f>
        <v>9652.9401315789473</v>
      </c>
      <c r="P20" s="9">
        <f>J20/VLOOKUP(A20, 'Normalization Factors'!$A:$C, 2, )</f>
        <v>6.644736842105263E-2</v>
      </c>
      <c r="Q20" s="8">
        <f t="shared" si="4"/>
        <v>0.42610377377158198</v>
      </c>
      <c r="R20">
        <f t="shared" si="5"/>
        <v>-0.71655010234075489</v>
      </c>
      <c r="S20">
        <f t="shared" si="6"/>
        <v>0.87357886143487251</v>
      </c>
      <c r="T20">
        <f t="shared" si="7"/>
        <v>0.99877168337027045</v>
      </c>
      <c r="U20">
        <f t="shared" si="8"/>
        <v>-1.4346612828333948E-2</v>
      </c>
      <c r="V20">
        <f t="shared" si="9"/>
        <v>-1.874051162625236E-2</v>
      </c>
      <c r="W20">
        <f t="shared" si="10"/>
        <v>0.36902522878591787</v>
      </c>
      <c r="X20" s="9">
        <f t="shared" si="11"/>
        <v>1.5080997363989892</v>
      </c>
      <c r="Y20" s="8">
        <v>171.04</v>
      </c>
      <c r="Z20">
        <v>170.15</v>
      </c>
      <c r="AA20" s="4">
        <f t="shared" si="12"/>
        <v>-5.2034611786715762E-3</v>
      </c>
      <c r="AB20" t="str">
        <f t="shared" si="13"/>
        <v>DOWN</v>
      </c>
      <c r="AC20">
        <f t="shared" si="14"/>
        <v>-0.78156065196533608</v>
      </c>
      <c r="AD20">
        <f t="shared" si="15"/>
        <v>0</v>
      </c>
    </row>
    <row r="21" spans="1:30" x14ac:dyDescent="0.2">
      <c r="A21" t="s">
        <v>39</v>
      </c>
      <c r="B21" s="1">
        <v>43055</v>
      </c>
      <c r="C21">
        <v>2557</v>
      </c>
      <c r="D21">
        <v>0.35831746555201699</v>
      </c>
      <c r="E21">
        <v>8.9284885993644897E-2</v>
      </c>
      <c r="F21" s="2">
        <v>43055.732118055559</v>
      </c>
      <c r="G21">
        <v>408291</v>
      </c>
      <c r="H21">
        <v>866191</v>
      </c>
      <c r="I21">
        <v>15599546</v>
      </c>
      <c r="J21" s="9">
        <v>64</v>
      </c>
      <c r="K21" s="11">
        <f t="shared" si="3"/>
        <v>0.73211805555911269</v>
      </c>
      <c r="L21">
        <f>C21/VLOOKUP(A21, 'Normalization Factors'!$A:$C, 2, )</f>
        <v>1.6822368421052631</v>
      </c>
      <c r="M21">
        <f>G21/VLOOKUP(A21, 'Normalization Factors'!$A:$C, 2, )</f>
        <v>268.61250000000001</v>
      </c>
      <c r="N21">
        <f>H21/VLOOKUP(A21, 'Normalization Factors'!$A:$C, 2, )</f>
        <v>569.86249999999995</v>
      </c>
      <c r="O21">
        <f>I21/VLOOKUP(A21, 'Normalization Factors'!$A:$C, 2, )</f>
        <v>10262.859210526316</v>
      </c>
      <c r="P21" s="9">
        <f>J21/VLOOKUP(A21, 'Normalization Factors'!$A:$C, 2, )</f>
        <v>4.2105263157894736E-2</v>
      </c>
      <c r="Q21" s="8">
        <f t="shared" si="4"/>
        <v>0.44624008995771686</v>
      </c>
      <c r="R21">
        <f t="shared" si="5"/>
        <v>-0.71196998104405085</v>
      </c>
      <c r="S21">
        <f t="shared" si="6"/>
        <v>-0.27600333256985599</v>
      </c>
      <c r="T21">
        <f t="shared" si="7"/>
        <v>0.88994173707784763</v>
      </c>
      <c r="U21">
        <f t="shared" si="8"/>
        <v>-1.5352140347035395E-2</v>
      </c>
      <c r="V21">
        <f t="shared" si="9"/>
        <v>-4.4691111706589043E-2</v>
      </c>
      <c r="W21">
        <f t="shared" si="10"/>
        <v>0.43464938946554654</v>
      </c>
      <c r="X21" s="9">
        <f t="shared" si="11"/>
        <v>0.64346112321914384</v>
      </c>
      <c r="Y21" s="8">
        <v>171.18</v>
      </c>
      <c r="Z21">
        <v>171.1</v>
      </c>
      <c r="AA21" s="4">
        <f t="shared" si="12"/>
        <v>-4.6734431592483058E-4</v>
      </c>
      <c r="AB21" t="str">
        <f t="shared" si="13"/>
        <v>DOWN</v>
      </c>
      <c r="AC21">
        <f t="shared" si="14"/>
        <v>-0.16161629840753505</v>
      </c>
      <c r="AD21">
        <f t="shared" si="15"/>
        <v>0</v>
      </c>
    </row>
    <row r="22" spans="1:30" x14ac:dyDescent="0.2">
      <c r="A22" t="s">
        <v>39</v>
      </c>
      <c r="B22" s="1">
        <v>43054</v>
      </c>
      <c r="C22">
        <v>4137</v>
      </c>
      <c r="D22">
        <v>0.43461034836882301</v>
      </c>
      <c r="E22">
        <v>4.3181578706188897E-2</v>
      </c>
      <c r="F22" s="2">
        <v>43054.726840277777</v>
      </c>
      <c r="G22">
        <v>8286839</v>
      </c>
      <c r="H22">
        <v>12393491</v>
      </c>
      <c r="I22">
        <v>21339523</v>
      </c>
      <c r="J22" s="9">
        <v>71</v>
      </c>
      <c r="K22" s="11">
        <f t="shared" si="3"/>
        <v>0.72684027777722804</v>
      </c>
      <c r="L22">
        <f>C22/VLOOKUP(A22, 'Normalization Factors'!$A:$C, 2, )</f>
        <v>2.7217105263157895</v>
      </c>
      <c r="M22">
        <f>G22/VLOOKUP(A22, 'Normalization Factors'!$A:$C, 2, )</f>
        <v>5451.8677631578948</v>
      </c>
      <c r="N22">
        <f>H22/VLOOKUP(A22, 'Normalization Factors'!$A:$C, 2, )</f>
        <v>8153.6125000000002</v>
      </c>
      <c r="O22">
        <f>I22/VLOOKUP(A22, 'Normalization Factors'!$A:$C, 2, )</f>
        <v>14039.159868421053</v>
      </c>
      <c r="P22" s="9">
        <f>J22/VLOOKUP(A22, 'Normalization Factors'!$A:$C, 2, )</f>
        <v>4.6710526315789473E-2</v>
      </c>
      <c r="Q22" s="8">
        <f t="shared" si="4"/>
        <v>1.7865479923096768</v>
      </c>
      <c r="R22">
        <f t="shared" si="5"/>
        <v>-1.3608308443627017</v>
      </c>
      <c r="S22">
        <f t="shared" si="6"/>
        <v>-0.46795114689834116</v>
      </c>
      <c r="T22">
        <f t="shared" si="7"/>
        <v>1.8955049835224562</v>
      </c>
      <c r="U22">
        <f t="shared" si="8"/>
        <v>3.4230579383900608</v>
      </c>
      <c r="V22">
        <f t="shared" si="9"/>
        <v>1.7050565065130443</v>
      </c>
      <c r="W22">
        <f t="shared" si="10"/>
        <v>0.84095994721357903</v>
      </c>
      <c r="X22" s="9">
        <f t="shared" si="11"/>
        <v>0.80704140138830371</v>
      </c>
      <c r="Y22" s="8">
        <v>169.97</v>
      </c>
      <c r="Z22">
        <v>169.08</v>
      </c>
      <c r="AA22" s="4">
        <f t="shared" si="12"/>
        <v>-5.236218156145122E-3</v>
      </c>
      <c r="AB22" t="str">
        <f t="shared" si="13"/>
        <v>DOWN</v>
      </c>
      <c r="AC22">
        <f t="shared" si="14"/>
        <v>-0.78584844802545428</v>
      </c>
      <c r="AD22">
        <f t="shared" si="15"/>
        <v>0</v>
      </c>
    </row>
    <row r="23" spans="1:30" x14ac:dyDescent="0.2">
      <c r="A23" t="s">
        <v>39</v>
      </c>
      <c r="B23" s="1">
        <v>43053</v>
      </c>
      <c r="C23">
        <v>5034</v>
      </c>
      <c r="D23">
        <v>0.46817756258038701</v>
      </c>
      <c r="E23">
        <v>1.6061838332765501E-2</v>
      </c>
      <c r="F23" s="2">
        <v>43053.743194444447</v>
      </c>
      <c r="G23">
        <v>14856364</v>
      </c>
      <c r="H23">
        <v>22530685</v>
      </c>
      <c r="I23">
        <v>10196381</v>
      </c>
      <c r="J23" s="9">
        <v>74</v>
      </c>
      <c r="K23" s="11">
        <f t="shared" si="3"/>
        <v>0.74319444444699911</v>
      </c>
      <c r="L23">
        <f>C23/VLOOKUP(A23, 'Normalization Factors'!$A:$C, 2, )</f>
        <v>3.3118421052631577</v>
      </c>
      <c r="M23">
        <f>G23/VLOOKUP(A23, 'Normalization Factors'!$A:$C, 2, )</f>
        <v>9773.9236842105256</v>
      </c>
      <c r="N23">
        <f>H23/VLOOKUP(A23, 'Normalization Factors'!$A:$C, 2, )</f>
        <v>14822.819078947368</v>
      </c>
      <c r="O23">
        <f>I23/VLOOKUP(A23, 'Normalization Factors'!$A:$C, 2, )</f>
        <v>6708.1453947368418</v>
      </c>
      <c r="P23" s="9">
        <f>J23/VLOOKUP(A23, 'Normalization Factors'!$A:$C, 2, )</f>
        <v>4.8684210526315788E-2</v>
      </c>
      <c r="Q23" s="8">
        <f t="shared" si="4"/>
        <v>2.376254407988462</v>
      </c>
      <c r="R23">
        <f t="shared" si="5"/>
        <v>-1.7425157860082012</v>
      </c>
      <c r="S23">
        <f t="shared" si="6"/>
        <v>0.12683451425644801</v>
      </c>
      <c r="T23">
        <f t="shared" si="7"/>
        <v>2.4663848772318322</v>
      </c>
      <c r="U23">
        <f t="shared" si="8"/>
        <v>6.2901752006718059</v>
      </c>
      <c r="V23">
        <f t="shared" si="9"/>
        <v>3.2437976737361023</v>
      </c>
      <c r="W23">
        <f t="shared" si="10"/>
        <v>5.2180437977648875E-2</v>
      </c>
      <c r="X23" s="9">
        <f t="shared" si="11"/>
        <v>0.8771472348893723</v>
      </c>
      <c r="Y23" s="8">
        <v>173.04</v>
      </c>
      <c r="Z23">
        <v>171.34</v>
      </c>
      <c r="AA23" s="4">
        <f t="shared" si="12"/>
        <v>-9.8243180767451956E-3</v>
      </c>
      <c r="AB23" t="str">
        <f t="shared" si="13"/>
        <v>DOWN</v>
      </c>
      <c r="AC23">
        <f t="shared" si="14"/>
        <v>-1.3864178008866923</v>
      </c>
      <c r="AD23">
        <f t="shared" si="15"/>
        <v>1</v>
      </c>
    </row>
    <row r="24" spans="1:30" x14ac:dyDescent="0.2">
      <c r="A24" t="s">
        <v>39</v>
      </c>
      <c r="B24" s="1">
        <v>43052</v>
      </c>
      <c r="C24">
        <v>2719</v>
      </c>
      <c r="D24">
        <v>0.35862885567193198</v>
      </c>
      <c r="E24">
        <v>8.5777491000965794E-2</v>
      </c>
      <c r="F24" s="2">
        <v>43052.740428240744</v>
      </c>
      <c r="G24">
        <v>305248</v>
      </c>
      <c r="H24">
        <v>749550</v>
      </c>
      <c r="I24">
        <v>12309559</v>
      </c>
      <c r="J24" s="9">
        <v>51</v>
      </c>
      <c r="K24" s="11">
        <f t="shared" si="3"/>
        <v>0.74042824074422242</v>
      </c>
      <c r="L24">
        <f>C24/VLOOKUP(A24, 'Normalization Factors'!$A:$C, 2, )</f>
        <v>1.7888157894736842</v>
      </c>
      <c r="M24">
        <f>G24/VLOOKUP(A24, 'Normalization Factors'!$A:$C, 2, )</f>
        <v>200.82105263157894</v>
      </c>
      <c r="N24">
        <f>H24/VLOOKUP(A24, 'Normalization Factors'!$A:$C, 2, )</f>
        <v>493.125</v>
      </c>
      <c r="O24">
        <f>I24/VLOOKUP(A24, 'Normalization Factors'!$A:$C, 2, )</f>
        <v>8098.3940789473681</v>
      </c>
      <c r="P24" s="9">
        <f>J24/VLOOKUP(A24, 'Normalization Factors'!$A:$C, 2, )</f>
        <v>3.3552631578947369E-2</v>
      </c>
      <c r="Q24" s="8">
        <f t="shared" si="4"/>
        <v>0.45171056928720482</v>
      </c>
      <c r="R24">
        <f t="shared" si="5"/>
        <v>-0.76133328005337142</v>
      </c>
      <c r="S24">
        <f t="shared" si="6"/>
        <v>2.6230287121719171E-2</v>
      </c>
      <c r="T24">
        <f t="shared" si="7"/>
        <v>0.99304379146014288</v>
      </c>
      <c r="U24">
        <f t="shared" si="8"/>
        <v>-6.0322874769584665E-2</v>
      </c>
      <c r="V24">
        <f t="shared" si="9"/>
        <v>-6.2396238834082567E-2</v>
      </c>
      <c r="W24">
        <f t="shared" si="10"/>
        <v>0.20176405683202267</v>
      </c>
      <c r="X24" s="9">
        <f t="shared" si="11"/>
        <v>0.33966917804784674</v>
      </c>
      <c r="Y24" s="8">
        <v>173.5</v>
      </c>
      <c r="Z24">
        <v>173.97</v>
      </c>
      <c r="AA24" s="4">
        <f t="shared" si="12"/>
        <v>2.708933717579244E-3</v>
      </c>
      <c r="AB24" t="str">
        <f t="shared" si="13"/>
        <v>UP</v>
      </c>
      <c r="AC24">
        <f t="shared" si="14"/>
        <v>0.25414954717139432</v>
      </c>
      <c r="AD24">
        <f t="shared" si="15"/>
        <v>0</v>
      </c>
    </row>
    <row r="25" spans="1:30" x14ac:dyDescent="0.2">
      <c r="A25" t="s">
        <v>39</v>
      </c>
      <c r="B25" s="1">
        <v>43049</v>
      </c>
      <c r="C25">
        <v>3921</v>
      </c>
      <c r="D25">
        <v>0.35286539300000003</v>
      </c>
      <c r="E25">
        <v>3.9023677999999999E-2</v>
      </c>
      <c r="F25" s="2">
        <v>43049.734027777777</v>
      </c>
      <c r="G25">
        <v>791839</v>
      </c>
      <c r="H25">
        <v>3699189</v>
      </c>
      <c r="I25">
        <v>13159050</v>
      </c>
      <c r="J25" s="9">
        <v>92</v>
      </c>
      <c r="K25" s="11">
        <f t="shared" si="3"/>
        <v>0.73402777777664596</v>
      </c>
      <c r="L25">
        <f>C25/VLOOKUP(A25, 'Normalization Factors'!$A:$C, 2, )</f>
        <v>2.579605263157895</v>
      </c>
      <c r="M25">
        <f>G25/VLOOKUP(A25, 'Normalization Factors'!$A:$C, 2, )</f>
        <v>520.94671052631577</v>
      </c>
      <c r="N25">
        <f>H25/VLOOKUP(A25, 'Normalization Factors'!$A:$C, 2, )</f>
        <v>2433.6769736842107</v>
      </c>
      <c r="O25">
        <f>I25/VLOOKUP(A25, 'Normalization Factors'!$A:$C, 2, )</f>
        <v>8657.269736842105</v>
      </c>
      <c r="P25" s="9">
        <f>J25/VLOOKUP(A25, 'Normalization Factors'!$A:$C, 2, )</f>
        <v>6.0526315789473685E-2</v>
      </c>
      <c r="Q25" s="8">
        <f t="shared" si="4"/>
        <v>0.35045846976109685</v>
      </c>
      <c r="R25">
        <f t="shared" si="5"/>
        <v>-1.4193494019357937</v>
      </c>
      <c r="S25">
        <f t="shared" si="6"/>
        <v>-0.20654853155715375</v>
      </c>
      <c r="T25">
        <f t="shared" si="7"/>
        <v>1.7580355776793961</v>
      </c>
      <c r="U25">
        <f t="shared" si="8"/>
        <v>0.15203851448929429</v>
      </c>
      <c r="V25">
        <f t="shared" si="9"/>
        <v>0.38533426309245195</v>
      </c>
      <c r="W25">
        <f t="shared" si="10"/>
        <v>0.26189620753784149</v>
      </c>
      <c r="X25" s="9">
        <f t="shared" si="11"/>
        <v>1.2977822358957838</v>
      </c>
      <c r="Y25">
        <v>175.11</v>
      </c>
      <c r="Z25">
        <v>174.67</v>
      </c>
      <c r="AA25" s="4">
        <f t="shared" si="12"/>
        <v>-2.5127062988979849E-3</v>
      </c>
      <c r="AB25" t="str">
        <f t="shared" si="13"/>
        <v>DOWN</v>
      </c>
      <c r="AC25">
        <f t="shared" si="14"/>
        <v>-0.42934841927217987</v>
      </c>
      <c r="AD25">
        <f t="shared" si="15"/>
        <v>0</v>
      </c>
    </row>
    <row r="26" spans="1:30" x14ac:dyDescent="0.2">
      <c r="A26" t="s">
        <v>39</v>
      </c>
      <c r="B26" s="1">
        <v>43048</v>
      </c>
      <c r="C26">
        <v>5110</v>
      </c>
      <c r="D26">
        <v>0.36107012500000002</v>
      </c>
      <c r="E26">
        <v>-3.6908959999999999E-3</v>
      </c>
      <c r="F26" s="2">
        <v>43048.745833333334</v>
      </c>
      <c r="G26">
        <v>2048398</v>
      </c>
      <c r="H26">
        <v>8139930</v>
      </c>
      <c r="I26">
        <v>28139389</v>
      </c>
      <c r="J26" s="9">
        <v>111</v>
      </c>
      <c r="K26" s="11">
        <f t="shared" si="3"/>
        <v>0.74583333333430346</v>
      </c>
      <c r="L26">
        <f>C26/VLOOKUP(A26, 'Normalization Factors'!$A:$C, 2, )</f>
        <v>3.361842105263158</v>
      </c>
      <c r="M26">
        <f>G26/VLOOKUP(A26, 'Normalization Factors'!$A:$C, 2, )</f>
        <v>1347.6302631578947</v>
      </c>
      <c r="N26">
        <f>H26/VLOOKUP(A26, 'Normalization Factors'!$A:$C, 2, )</f>
        <v>5355.2171052631575</v>
      </c>
      <c r="O26">
        <f>I26/VLOOKUP(A26, 'Normalization Factors'!$A:$C, 2, )</f>
        <v>18512.755921052631</v>
      </c>
      <c r="P26" s="9">
        <f>J26/VLOOKUP(A26, 'Normalization Factors'!$A:$C, 2, )</f>
        <v>7.3026315789473689E-2</v>
      </c>
      <c r="Q26" s="8">
        <f t="shared" si="4"/>
        <v>0.49459861403491595</v>
      </c>
      <c r="R26">
        <f t="shared" si="5"/>
        <v>-2.0205170185911276</v>
      </c>
      <c r="S26">
        <f t="shared" si="6"/>
        <v>0.22280842128838074</v>
      </c>
      <c r="T26">
        <f t="shared" si="7"/>
        <v>2.5147537422506869</v>
      </c>
      <c r="U26">
        <f t="shared" si="8"/>
        <v>0.70043463140421403</v>
      </c>
      <c r="V26">
        <f t="shared" si="9"/>
        <v>1.0594015631436584</v>
      </c>
      <c r="W26">
        <f t="shared" si="10"/>
        <v>1.322295908502602</v>
      </c>
      <c r="X26" s="9">
        <f t="shared" si="11"/>
        <v>1.7417858480692179</v>
      </c>
      <c r="Y26">
        <v>175.11</v>
      </c>
      <c r="Z26">
        <v>175.88</v>
      </c>
      <c r="AA26" s="4">
        <f t="shared" si="12"/>
        <v>4.3972360230711081E-3</v>
      </c>
      <c r="AB26" t="str">
        <f t="shared" si="13"/>
        <v>UP</v>
      </c>
      <c r="AC26">
        <f t="shared" si="14"/>
        <v>0.47514356225177479</v>
      </c>
      <c r="AD26">
        <f t="shared" si="15"/>
        <v>0</v>
      </c>
    </row>
    <row r="27" spans="1:30" x14ac:dyDescent="0.2">
      <c r="A27" t="s">
        <v>39</v>
      </c>
      <c r="B27" s="1">
        <v>43047</v>
      </c>
      <c r="C27">
        <v>5265</v>
      </c>
      <c r="D27">
        <v>0.35407043300000002</v>
      </c>
      <c r="E27">
        <v>2.7059726999999999E-2</v>
      </c>
      <c r="F27" s="2">
        <v>43047.740277777775</v>
      </c>
      <c r="G27">
        <v>514778</v>
      </c>
      <c r="H27">
        <v>2087645</v>
      </c>
      <c r="I27">
        <v>22195279</v>
      </c>
      <c r="J27" s="9">
        <v>126</v>
      </c>
      <c r="K27" s="11">
        <f t="shared" si="3"/>
        <v>0.74027777777519077</v>
      </c>
      <c r="L27">
        <f>C27/VLOOKUP(A27, 'Normalization Factors'!$A:$C, 2, )</f>
        <v>3.4638157894736841</v>
      </c>
      <c r="M27">
        <f>G27/VLOOKUP(A27, 'Normalization Factors'!$A:$C, 2, )</f>
        <v>338.66973684210524</v>
      </c>
      <c r="N27">
        <f>H27/VLOOKUP(A27, 'Normalization Factors'!$A:$C, 2, )</f>
        <v>1373.4506578947369</v>
      </c>
      <c r="O27">
        <f>I27/VLOOKUP(A27, 'Normalization Factors'!$A:$C, 2, )</f>
        <v>14602.157236842106</v>
      </c>
      <c r="P27" s="9">
        <f>J27/VLOOKUP(A27, 'Normalization Factors'!$A:$C, 2, )</f>
        <v>8.2894736842105257E-2</v>
      </c>
      <c r="Q27" s="8">
        <f t="shared" si="4"/>
        <v>0.37162852619386294</v>
      </c>
      <c r="R27">
        <f t="shared" si="5"/>
        <v>-1.5877308051648462</v>
      </c>
      <c r="S27">
        <f t="shared" si="6"/>
        <v>2.0758090444145776E-2</v>
      </c>
      <c r="T27">
        <f t="shared" si="7"/>
        <v>2.613400769591772</v>
      </c>
      <c r="U27">
        <f t="shared" si="8"/>
        <v>3.1121648231072774E-2</v>
      </c>
      <c r="V27">
        <f t="shared" si="9"/>
        <v>0.14071537786727858</v>
      </c>
      <c r="W27">
        <f t="shared" si="10"/>
        <v>0.9015355728051494</v>
      </c>
      <c r="X27" s="9">
        <f t="shared" si="11"/>
        <v>2.0923150155745605</v>
      </c>
      <c r="Y27">
        <v>174.66</v>
      </c>
      <c r="Z27">
        <v>176.24</v>
      </c>
      <c r="AA27" s="4">
        <f t="shared" si="12"/>
        <v>9.0461467994962363E-3</v>
      </c>
      <c r="AB27" t="str">
        <f t="shared" si="13"/>
        <v>UP</v>
      </c>
      <c r="AC27">
        <f t="shared" si="14"/>
        <v>1.0836728848089248</v>
      </c>
      <c r="AD27">
        <f t="shared" si="15"/>
        <v>0</v>
      </c>
    </row>
    <row r="28" spans="1:30" x14ac:dyDescent="0.2">
      <c r="A28" t="s">
        <v>39</v>
      </c>
      <c r="B28" s="1">
        <v>43046</v>
      </c>
      <c r="C28">
        <v>6694</v>
      </c>
      <c r="D28">
        <v>0.37106724099999999</v>
      </c>
      <c r="E28">
        <v>-9.7604099999999997E-4</v>
      </c>
      <c r="F28" s="2">
        <v>43046.740277777775</v>
      </c>
      <c r="G28">
        <v>4442321</v>
      </c>
      <c r="H28">
        <v>15890951</v>
      </c>
      <c r="I28">
        <v>23510008</v>
      </c>
      <c r="J28" s="9">
        <v>110</v>
      </c>
      <c r="K28" s="11">
        <f t="shared" si="3"/>
        <v>0.74027777777519077</v>
      </c>
      <c r="L28">
        <f>C28/VLOOKUP(A28, 'Normalization Factors'!$A:$C, 2, )</f>
        <v>4.4039473684210524</v>
      </c>
      <c r="M28">
        <f>G28/VLOOKUP(A28, 'Normalization Factors'!$A:$C, 2, )</f>
        <v>2922.5796052631581</v>
      </c>
      <c r="N28">
        <f>H28/VLOOKUP(A28, 'Normalization Factors'!$A:$C, 2, )</f>
        <v>10454.573026315789</v>
      </c>
      <c r="O28">
        <f>I28/VLOOKUP(A28, 'Normalization Factors'!$A:$C, 2, )</f>
        <v>15467.11052631579</v>
      </c>
      <c r="P28" s="9">
        <f>J28/VLOOKUP(A28, 'Normalization Factors'!$A:$C, 2, )</f>
        <v>7.2368421052631582E-2</v>
      </c>
      <c r="Q28" s="8">
        <f t="shared" si="4"/>
        <v>0.67022723207656587</v>
      </c>
      <c r="R28">
        <f t="shared" si="5"/>
        <v>-1.9823079775758803</v>
      </c>
      <c r="S28">
        <f t="shared" si="6"/>
        <v>2.0758090444145776E-2</v>
      </c>
      <c r="T28">
        <f t="shared" si="7"/>
        <v>3.5228627184331298</v>
      </c>
      <c r="U28">
        <f t="shared" si="8"/>
        <v>1.7452069639356076</v>
      </c>
      <c r="V28">
        <f t="shared" si="9"/>
        <v>2.2359416491586281</v>
      </c>
      <c r="W28">
        <f t="shared" si="10"/>
        <v>0.99460010481939143</v>
      </c>
      <c r="X28" s="9">
        <f t="shared" si="11"/>
        <v>1.7184172369021951</v>
      </c>
      <c r="Y28">
        <v>173.91</v>
      </c>
      <c r="Z28">
        <v>174.81</v>
      </c>
      <c r="AA28" s="4">
        <f t="shared" si="12"/>
        <v>5.175090564084904E-3</v>
      </c>
      <c r="AB28" t="str">
        <f t="shared" si="13"/>
        <v>UP</v>
      </c>
      <c r="AC28">
        <f t="shared" si="14"/>
        <v>0.57696253010366327</v>
      </c>
      <c r="AD28">
        <f t="shared" si="15"/>
        <v>0</v>
      </c>
    </row>
    <row r="29" spans="1:30" x14ac:dyDescent="0.2">
      <c r="A29" t="s">
        <v>39</v>
      </c>
      <c r="B29" s="1">
        <v>43045</v>
      </c>
      <c r="C29">
        <v>10889</v>
      </c>
      <c r="D29">
        <v>0.31249348300000002</v>
      </c>
      <c r="E29">
        <v>-8.232217E-3</v>
      </c>
      <c r="F29" s="2">
        <v>43045.772222222222</v>
      </c>
      <c r="G29">
        <v>20697473</v>
      </c>
      <c r="H29">
        <v>71484935</v>
      </c>
      <c r="I29">
        <v>105148488</v>
      </c>
      <c r="J29" s="9">
        <v>147</v>
      </c>
      <c r="K29" s="11">
        <f t="shared" si="3"/>
        <v>0.77222222222189885</v>
      </c>
      <c r="L29">
        <f>C29/VLOOKUP(A29, 'Normalization Factors'!$A:$C, 2, )</f>
        <v>7.1638157894736842</v>
      </c>
      <c r="M29">
        <f>G29/VLOOKUP(A29, 'Normalization Factors'!$A:$C, 2, )</f>
        <v>13616.75855263158</v>
      </c>
      <c r="N29">
        <f>H29/VLOOKUP(A29, 'Normalization Factors'!$A:$C, 2, )</f>
        <v>47029.5625</v>
      </c>
      <c r="O29">
        <f>I29/VLOOKUP(A29, 'Normalization Factors'!$A:$C, 2, )</f>
        <v>69176.636842105261</v>
      </c>
      <c r="P29" s="9">
        <f>J29/VLOOKUP(A29, 'Normalization Factors'!$A:$C, 2, )</f>
        <v>9.6710526315789469E-2</v>
      </c>
      <c r="Q29" s="8">
        <f t="shared" si="4"/>
        <v>-0.35879235427674439</v>
      </c>
      <c r="R29">
        <f t="shared" si="5"/>
        <v>-2.0844318576349821</v>
      </c>
      <c r="S29">
        <f t="shared" si="6"/>
        <v>1.1825474921369474</v>
      </c>
      <c r="T29">
        <f t="shared" si="7"/>
        <v>6.1926967809870126</v>
      </c>
      <c r="U29">
        <f t="shared" si="8"/>
        <v>8.8393921447840924</v>
      </c>
      <c r="V29">
        <f t="shared" si="9"/>
        <v>10.674642914098413</v>
      </c>
      <c r="W29">
        <f t="shared" si="10"/>
        <v>6.7734693132677171</v>
      </c>
      <c r="X29" s="9">
        <f t="shared" si="11"/>
        <v>2.5830558500820402</v>
      </c>
      <c r="Y29">
        <v>172.36</v>
      </c>
      <c r="Z29">
        <v>174.25</v>
      </c>
      <c r="AA29" s="4">
        <f t="shared" si="12"/>
        <v>1.0965421211417883E-2</v>
      </c>
      <c r="AB29" t="str">
        <f t="shared" si="13"/>
        <v>UP</v>
      </c>
      <c r="AC29">
        <f t="shared" si="14"/>
        <v>1.334900497868442</v>
      </c>
      <c r="AD29">
        <f t="shared" si="15"/>
        <v>1</v>
      </c>
    </row>
    <row r="30" spans="1:30" x14ac:dyDescent="0.2">
      <c r="A30" t="s">
        <v>15</v>
      </c>
      <c r="B30" s="1">
        <v>43063</v>
      </c>
      <c r="C30">
        <v>95</v>
      </c>
      <c r="D30">
        <v>0.20167995746943099</v>
      </c>
      <c r="E30">
        <v>0.15863702817650099</v>
      </c>
      <c r="F30" s="2">
        <v>43063.724432870367</v>
      </c>
      <c r="G30">
        <v>998</v>
      </c>
      <c r="H30">
        <v>983</v>
      </c>
      <c r="I30">
        <v>472958</v>
      </c>
      <c r="J30" s="9">
        <v>5</v>
      </c>
      <c r="K30" s="11">
        <f t="shared" si="3"/>
        <v>0.72443287036730908</v>
      </c>
      <c r="L30">
        <f>C30/VLOOKUP(A30, 'Normalization Factors'!$A:$C, 2, )</f>
        <v>0.15175718849840256</v>
      </c>
      <c r="M30">
        <f>G30/VLOOKUP(A30, 'Normalization Factors'!$A:$C, 2, )</f>
        <v>1.5942492012779552</v>
      </c>
      <c r="N30">
        <f>H30/VLOOKUP(A30, 'Normalization Factors'!$A:$C, 2, )</f>
        <v>1.5702875399361023</v>
      </c>
      <c r="O30">
        <f>I30/VLOOKUP(A30, 'Normalization Factors'!$A:$C, 2, )</f>
        <v>755.5239616613419</v>
      </c>
      <c r="P30" s="9">
        <f>J30/VLOOKUP(A30, 'Normalization Factors'!$A:$C, 2, )</f>
        <v>7.9872204472843447E-3</v>
      </c>
      <c r="Q30" s="8">
        <f t="shared" si="4"/>
        <v>-2.3055564359636009</v>
      </c>
      <c r="R30">
        <f t="shared" si="5"/>
        <v>0.26409645534390003</v>
      </c>
      <c r="S30">
        <f t="shared" si="6"/>
        <v>-0.55550629029945897</v>
      </c>
      <c r="T30">
        <f t="shared" si="7"/>
        <v>-0.59060953851042397</v>
      </c>
      <c r="U30">
        <f t="shared" si="8"/>
        <v>-0.19248373007964539</v>
      </c>
      <c r="V30">
        <f t="shared" si="9"/>
        <v>-0.17580935073144646</v>
      </c>
      <c r="W30">
        <f t="shared" si="10"/>
        <v>-0.58829105877127796</v>
      </c>
      <c r="X30" s="9">
        <f t="shared" si="11"/>
        <v>-0.56842161308473771</v>
      </c>
      <c r="Y30">
        <v>36.409999999999997</v>
      </c>
      <c r="Z30">
        <v>36.49</v>
      </c>
      <c r="AA30" s="4">
        <f t="shared" si="12"/>
        <v>2.1971985718210766E-3</v>
      </c>
      <c r="AB30" t="str">
        <f t="shared" si="13"/>
        <v>UP</v>
      </c>
      <c r="AC30">
        <f t="shared" si="14"/>
        <v>0.18716485838019245</v>
      </c>
      <c r="AD30">
        <f t="shared" si="15"/>
        <v>0</v>
      </c>
    </row>
    <row r="31" spans="1:30" x14ac:dyDescent="0.2">
      <c r="A31" t="s">
        <v>15</v>
      </c>
      <c r="B31" s="1">
        <v>43061</v>
      </c>
      <c r="C31">
        <v>324</v>
      </c>
      <c r="D31">
        <v>0.378663954358398</v>
      </c>
      <c r="E31">
        <v>0.25169428800794502</v>
      </c>
      <c r="F31" s="2">
        <v>43061.751597222225</v>
      </c>
      <c r="G31">
        <v>11725</v>
      </c>
      <c r="H31">
        <v>6200</v>
      </c>
      <c r="I31">
        <v>844169</v>
      </c>
      <c r="J31" s="9">
        <v>7</v>
      </c>
      <c r="K31" s="11">
        <f t="shared" si="3"/>
        <v>0.75159722222451819</v>
      </c>
      <c r="L31">
        <f>C31/VLOOKUP(A31, 'Normalization Factors'!$A:$C, 2, )</f>
        <v>0.51757188498402551</v>
      </c>
      <c r="M31">
        <f>G31/VLOOKUP(A31, 'Normalization Factors'!$A:$C, 2, )</f>
        <v>18.730031948881788</v>
      </c>
      <c r="N31">
        <f>H31/VLOOKUP(A31, 'Normalization Factors'!$A:$C, 2, )</f>
        <v>9.9041533546325873</v>
      </c>
      <c r="O31">
        <f>I31/VLOOKUP(A31, 'Normalization Factors'!$A:$C, 2, )</f>
        <v>1348.5127795527158</v>
      </c>
      <c r="P31" s="9">
        <f>J31/VLOOKUP(A31, 'Normalization Factors'!$A:$C, 2, )</f>
        <v>1.1182108626198083E-2</v>
      </c>
      <c r="Q31" s="8">
        <f t="shared" si="4"/>
        <v>0.80368574839206997</v>
      </c>
      <c r="R31">
        <f t="shared" si="5"/>
        <v>1.5737902171345552</v>
      </c>
      <c r="S31">
        <f t="shared" si="6"/>
        <v>0.43243563945327312</v>
      </c>
      <c r="T31">
        <f t="shared" si="7"/>
        <v>-0.23672870498589682</v>
      </c>
      <c r="U31">
        <f t="shared" si="8"/>
        <v>-0.18111638559919749</v>
      </c>
      <c r="V31">
        <f t="shared" si="9"/>
        <v>-0.1738865339376667</v>
      </c>
      <c r="W31">
        <f t="shared" si="10"/>
        <v>-0.52448850723659368</v>
      </c>
      <c r="X31" s="9">
        <f t="shared" si="11"/>
        <v>-0.45493826173050533</v>
      </c>
      <c r="Y31">
        <v>36.700000000000003</v>
      </c>
      <c r="Z31">
        <v>36.450000000000003</v>
      </c>
      <c r="AA31" s="4">
        <f t="shared" si="12"/>
        <v>-6.8119891008174378E-3</v>
      </c>
      <c r="AB31" t="str">
        <f t="shared" si="13"/>
        <v>DOWN</v>
      </c>
      <c r="AC31">
        <f t="shared" si="14"/>
        <v>-0.99211242502611674</v>
      </c>
      <c r="AD31">
        <f t="shared" si="15"/>
        <v>0</v>
      </c>
    </row>
    <row r="32" spans="1:30" x14ac:dyDescent="0.2">
      <c r="A32" t="s">
        <v>15</v>
      </c>
      <c r="B32" s="1">
        <v>43060</v>
      </c>
      <c r="C32">
        <v>318</v>
      </c>
      <c r="D32">
        <v>0.31648964941417701</v>
      </c>
      <c r="E32">
        <v>0.18281877768021601</v>
      </c>
      <c r="F32" s="2">
        <v>43060.745856481481</v>
      </c>
      <c r="G32">
        <v>8180</v>
      </c>
      <c r="H32">
        <v>12781</v>
      </c>
      <c r="I32">
        <v>1067810</v>
      </c>
      <c r="J32" s="9">
        <v>12</v>
      </c>
      <c r="K32" s="11">
        <f t="shared" si="3"/>
        <v>0.74585648148058681</v>
      </c>
      <c r="L32">
        <f>C32/VLOOKUP(A32, 'Normalization Factors'!$A:$C, 2, )</f>
        <v>0.50798722044728439</v>
      </c>
      <c r="M32">
        <f>G32/VLOOKUP(A32, 'Normalization Factors'!$A:$C, 2, )</f>
        <v>13.067092651757189</v>
      </c>
      <c r="N32">
        <f>H32/VLOOKUP(A32, 'Normalization Factors'!$A:$C, 2, )</f>
        <v>20.416932907348244</v>
      </c>
      <c r="O32">
        <f>I32/VLOOKUP(A32, 'Normalization Factors'!$A:$C, 2, )</f>
        <v>1705.7667731629392</v>
      </c>
      <c r="P32" s="9">
        <f>J32/VLOOKUP(A32, 'Normalization Factors'!$A:$C, 2, )</f>
        <v>1.9169329073482427E-2</v>
      </c>
      <c r="Q32" s="8">
        <f t="shared" si="4"/>
        <v>-0.28858798885912168</v>
      </c>
      <c r="R32">
        <f t="shared" si="5"/>
        <v>0.60443192762801201</v>
      </c>
      <c r="S32">
        <f t="shared" si="6"/>
        <v>0.2236502975985383</v>
      </c>
      <c r="T32">
        <f t="shared" si="7"/>
        <v>-0.2460006918904695</v>
      </c>
      <c r="U32">
        <f t="shared" si="8"/>
        <v>-0.1848730031234995</v>
      </c>
      <c r="V32">
        <f t="shared" si="9"/>
        <v>-0.17146099103564169</v>
      </c>
      <c r="W32">
        <f t="shared" si="10"/>
        <v>-0.48604981218777171</v>
      </c>
      <c r="X32" s="9">
        <f t="shared" si="11"/>
        <v>-0.17122988334492442</v>
      </c>
      <c r="Y32">
        <v>36.75</v>
      </c>
      <c r="Z32">
        <v>36.65</v>
      </c>
      <c r="AA32" s="4">
        <f t="shared" si="12"/>
        <v>-2.7210884353741885E-3</v>
      </c>
      <c r="AB32" t="str">
        <f t="shared" si="13"/>
        <v>DOWN</v>
      </c>
      <c r="AC32">
        <f t="shared" si="14"/>
        <v>-0.4566250538305196</v>
      </c>
      <c r="AD32">
        <f t="shared" si="15"/>
        <v>0</v>
      </c>
    </row>
    <row r="33" spans="1:30" x14ac:dyDescent="0.2">
      <c r="A33" t="s">
        <v>15</v>
      </c>
      <c r="B33" s="1">
        <v>43059</v>
      </c>
      <c r="C33">
        <v>299</v>
      </c>
      <c r="D33">
        <v>0.30976384726384698</v>
      </c>
      <c r="E33">
        <v>0.14716137953230299</v>
      </c>
      <c r="F33" s="2">
        <v>43059.700590277775</v>
      </c>
      <c r="G33">
        <v>3526</v>
      </c>
      <c r="H33">
        <v>4488</v>
      </c>
      <c r="I33">
        <v>6691159</v>
      </c>
      <c r="J33" s="9">
        <v>15</v>
      </c>
      <c r="K33" s="11">
        <f t="shared" si="3"/>
        <v>0.70059027777460869</v>
      </c>
      <c r="L33">
        <f>C33/VLOOKUP(A33, 'Normalization Factors'!$A:$C, 2, )</f>
        <v>0.47763578274760382</v>
      </c>
      <c r="M33">
        <f>G33/VLOOKUP(A33, 'Normalization Factors'!$A:$C, 2, )</f>
        <v>5.6325878594249197</v>
      </c>
      <c r="N33">
        <f>H33/VLOOKUP(A33, 'Normalization Factors'!$A:$C, 2, )</f>
        <v>7.1693290734824284</v>
      </c>
      <c r="O33">
        <f>I33/VLOOKUP(A33, 'Normalization Factors'!$A:$C, 2, )</f>
        <v>10688.752396166134</v>
      </c>
      <c r="P33" s="9">
        <f>J33/VLOOKUP(A33, 'Normalization Factors'!$A:$C, 2, )</f>
        <v>2.3961661341853034E-2</v>
      </c>
      <c r="Q33" s="8">
        <f t="shared" si="4"/>
        <v>-0.40674639943313357</v>
      </c>
      <c r="R33">
        <f t="shared" si="5"/>
        <v>0.10258745036104512</v>
      </c>
      <c r="S33">
        <f t="shared" si="6"/>
        <v>-1.4226389596213429</v>
      </c>
      <c r="T33">
        <f t="shared" si="7"/>
        <v>-0.27536198375494997</v>
      </c>
      <c r="U33">
        <f t="shared" si="8"/>
        <v>-0.18980482201153945</v>
      </c>
      <c r="V33">
        <f t="shared" si="9"/>
        <v>-0.17451752154566957</v>
      </c>
      <c r="W33">
        <f t="shared" si="10"/>
        <v>0.48047330908291941</v>
      </c>
      <c r="X33" s="9">
        <f t="shared" si="11"/>
        <v>-1.0048563135758668E-3</v>
      </c>
      <c r="Y33">
        <v>35.93</v>
      </c>
      <c r="Z33">
        <v>36.5</v>
      </c>
      <c r="AA33" s="4">
        <f t="shared" si="12"/>
        <v>1.5864180350681888E-2</v>
      </c>
      <c r="AB33" t="str">
        <f t="shared" si="13"/>
        <v>UP</v>
      </c>
      <c r="AC33">
        <f t="shared" si="14"/>
        <v>1.9761342671857571</v>
      </c>
      <c r="AD33">
        <f t="shared" si="15"/>
        <v>0</v>
      </c>
    </row>
    <row r="34" spans="1:30" x14ac:dyDescent="0.2">
      <c r="A34" t="s">
        <v>15</v>
      </c>
      <c r="B34" s="1">
        <v>43056</v>
      </c>
      <c r="C34">
        <v>299</v>
      </c>
      <c r="D34">
        <v>0.35142081348603099</v>
      </c>
      <c r="E34">
        <v>0.179707743946874</v>
      </c>
      <c r="F34" s="2">
        <v>43056.729641203703</v>
      </c>
      <c r="G34">
        <v>1623</v>
      </c>
      <c r="H34">
        <v>3688</v>
      </c>
      <c r="I34">
        <v>2477109</v>
      </c>
      <c r="J34" s="9">
        <v>13</v>
      </c>
      <c r="K34" s="11">
        <f t="shared" si="3"/>
        <v>0.72964120370306773</v>
      </c>
      <c r="L34">
        <f>C34/VLOOKUP(A34, 'Normalization Factors'!$A:$C, 2, )</f>
        <v>0.47763578274760382</v>
      </c>
      <c r="M34">
        <f>G34/VLOOKUP(A34, 'Normalization Factors'!$A:$C, 2, )</f>
        <v>2.5926517571884986</v>
      </c>
      <c r="N34">
        <f>H34/VLOOKUP(A34, 'Normalization Factors'!$A:$C, 2, )</f>
        <v>5.8913738019169326</v>
      </c>
      <c r="O34">
        <f>I34/VLOOKUP(A34, 'Normalization Factors'!$A:$C, 2, )</f>
        <v>3957.0431309904152</v>
      </c>
      <c r="P34" s="9">
        <f>J34/VLOOKUP(A34, 'Normalization Factors'!$A:$C, 2, )</f>
        <v>2.0766773162939296E-2</v>
      </c>
      <c r="Q34" s="8">
        <f t="shared" si="4"/>
        <v>0.32508020029921797</v>
      </c>
      <c r="R34">
        <f t="shared" si="5"/>
        <v>0.56064704205692895</v>
      </c>
      <c r="S34">
        <f t="shared" si="6"/>
        <v>-0.36608410516606615</v>
      </c>
      <c r="T34">
        <f t="shared" si="7"/>
        <v>-0.27536198375494997</v>
      </c>
      <c r="U34">
        <f t="shared" si="8"/>
        <v>-0.19182142092514926</v>
      </c>
      <c r="V34">
        <f t="shared" si="9"/>
        <v>-0.17481237556810081</v>
      </c>
      <c r="W34">
        <f t="shared" si="10"/>
        <v>-0.2438240374254968</v>
      </c>
      <c r="X34" s="9">
        <f t="shared" si="11"/>
        <v>-0.11448820766780823</v>
      </c>
      <c r="Y34" s="8">
        <v>35.9</v>
      </c>
      <c r="Z34">
        <v>35.9</v>
      </c>
      <c r="AA34" s="4">
        <f t="shared" si="12"/>
        <v>0</v>
      </c>
      <c r="AB34" t="str">
        <f t="shared" si="13"/>
        <v>DOWN</v>
      </c>
      <c r="AC34">
        <f t="shared" si="14"/>
        <v>-0.10044224417254259</v>
      </c>
      <c r="AD34">
        <f t="shared" si="15"/>
        <v>0</v>
      </c>
    </row>
    <row r="35" spans="1:30" x14ac:dyDescent="0.2">
      <c r="A35" t="s">
        <v>15</v>
      </c>
      <c r="B35" s="1">
        <v>43055</v>
      </c>
      <c r="C35">
        <v>367</v>
      </c>
      <c r="D35">
        <v>0.35762754048857598</v>
      </c>
      <c r="E35">
        <v>0.18192706551698301</v>
      </c>
      <c r="F35" s="2">
        <v>43055.706921296296</v>
      </c>
      <c r="G35">
        <v>2756</v>
      </c>
      <c r="H35">
        <v>5985</v>
      </c>
      <c r="I35">
        <v>2446737</v>
      </c>
      <c r="J35" s="9">
        <v>18</v>
      </c>
      <c r="K35" s="11">
        <f t="shared" si="3"/>
        <v>0.70692129629605915</v>
      </c>
      <c r="L35">
        <f>C35/VLOOKUP(A35, 'Normalization Factors'!$A:$C, 2, )</f>
        <v>0.58626198083067094</v>
      </c>
      <c r="M35">
        <f>G35/VLOOKUP(A35, 'Normalization Factors'!$A:$C, 2, )</f>
        <v>4.4025559105431311</v>
      </c>
      <c r="N35">
        <f>H35/VLOOKUP(A35, 'Normalization Factors'!$A:$C, 2, )</f>
        <v>9.560702875399361</v>
      </c>
      <c r="O35">
        <f>I35/VLOOKUP(A35, 'Normalization Factors'!$A:$C, 2, )</f>
        <v>3908.5255591054315</v>
      </c>
      <c r="P35" s="9">
        <f>J35/VLOOKUP(A35, 'Normalization Factors'!$A:$C, 2, )</f>
        <v>2.8753993610223641E-2</v>
      </c>
      <c r="Q35" s="8">
        <f t="shared" si="4"/>
        <v>0.43411953584546664</v>
      </c>
      <c r="R35">
        <f t="shared" si="5"/>
        <v>0.59188191423180325</v>
      </c>
      <c r="S35">
        <f t="shared" si="6"/>
        <v>-1.1923857701375624</v>
      </c>
      <c r="T35">
        <f t="shared" si="7"/>
        <v>-0.17027946550312528</v>
      </c>
      <c r="U35">
        <f t="shared" si="8"/>
        <v>-0.19062078688987869</v>
      </c>
      <c r="V35">
        <f t="shared" si="9"/>
        <v>-0.17396577595619511</v>
      </c>
      <c r="W35">
        <f t="shared" si="10"/>
        <v>-0.24904427900026535</v>
      </c>
      <c r="X35" s="9">
        <f t="shared" si="11"/>
        <v>0.16922017071777268</v>
      </c>
      <c r="Y35" s="8">
        <v>36.04</v>
      </c>
      <c r="Z35">
        <v>35.880000000000003</v>
      </c>
      <c r="AA35" s="4">
        <f t="shared" si="12"/>
        <v>-4.4395116537179966E-3</v>
      </c>
      <c r="AB35" t="str">
        <f t="shared" si="13"/>
        <v>DOWN</v>
      </c>
      <c r="AC35">
        <f t="shared" si="14"/>
        <v>-0.68156181153903272</v>
      </c>
      <c r="AD35">
        <f t="shared" si="15"/>
        <v>0</v>
      </c>
    </row>
    <row r="36" spans="1:30" x14ac:dyDescent="0.2">
      <c r="A36" t="s">
        <v>15</v>
      </c>
      <c r="B36" s="1">
        <v>43054</v>
      </c>
      <c r="C36">
        <v>362</v>
      </c>
      <c r="D36">
        <v>0.33900413966021598</v>
      </c>
      <c r="E36">
        <v>0.201432724542185</v>
      </c>
      <c r="F36" s="2">
        <v>43054.729351851849</v>
      </c>
      <c r="G36">
        <v>2867</v>
      </c>
      <c r="H36">
        <v>6509</v>
      </c>
      <c r="I36">
        <v>3860212</v>
      </c>
      <c r="J36" s="9">
        <v>21</v>
      </c>
      <c r="K36" s="11">
        <f t="shared" ref="K36:K67" si="16">MOD(F36, 1)</f>
        <v>0.72935185184906004</v>
      </c>
      <c r="L36">
        <f>C36/VLOOKUP(A36, 'Normalization Factors'!$A:$C, 2, )</f>
        <v>0.57827476038338654</v>
      </c>
      <c r="M36">
        <f>G36/VLOOKUP(A36, 'Normalization Factors'!$A:$C, 2, )</f>
        <v>4.579872204472843</v>
      </c>
      <c r="N36">
        <f>H36/VLOOKUP(A36, 'Normalization Factors'!$A:$C, 2, )</f>
        <v>10.397763578274761</v>
      </c>
      <c r="O36">
        <f>I36/VLOOKUP(A36, 'Normalization Factors'!$A:$C, 2, )</f>
        <v>6166.4728434504796</v>
      </c>
      <c r="P36" s="9">
        <f>J36/VLOOKUP(A36, 'Normalization Factors'!$A:$C, 2, )</f>
        <v>3.3546325878594248E-2</v>
      </c>
      <c r="Q36" s="8">
        <f t="shared" ref="Q36:Q67" si="17">STANDARDIZE(D36, D$1, D$2)</f>
        <v>0.10694496362677933</v>
      </c>
      <c r="R36">
        <f t="shared" ref="R36:R67" si="18">STANDARDIZE(E36, E$1, E$2)</f>
        <v>0.86640579330577638</v>
      </c>
      <c r="S36">
        <f t="shared" ref="S36:S67" si="19">STANDARDIZE(K36, K$1, K$2)</f>
        <v>-0.37660755996920459</v>
      </c>
      <c r="T36">
        <f t="shared" ref="T36:T67" si="20">STANDARDIZE(L36, L$1, L$2)</f>
        <v>-0.17800612125693596</v>
      </c>
      <c r="U36">
        <f t="shared" ref="U36:U67" si="21">STANDARDIZE(M36, M$1, M$2)</f>
        <v>-0.19050316078404017</v>
      </c>
      <c r="V36">
        <f t="shared" ref="V36:V67" si="22">STANDARDIZE(N36, N$1, N$2)</f>
        <v>-0.17377264657150265</v>
      </c>
      <c r="W36">
        <f t="shared" ref="W36:W67" si="23">STANDARDIZE(O36, O$1, O$2)</f>
        <v>-6.1007468029768376E-3</v>
      </c>
      <c r="X36" s="9">
        <f t="shared" ref="X36:X67" si="24">STANDARDIZE(P36, P$1, P$2)</f>
        <v>0.33944519774912124</v>
      </c>
      <c r="Y36" s="8">
        <v>33.97</v>
      </c>
      <c r="Z36">
        <v>34.11</v>
      </c>
      <c r="AA36" s="4">
        <f t="shared" ref="AA36:AA67" si="25">IFERROR((Z36-Y36)/Y36, "N/A")</f>
        <v>4.1212834854283363E-3</v>
      </c>
      <c r="AB36" t="str">
        <f t="shared" ref="AB36:AB67" si="26">IF(AA36="N/A", "N/A", IF(AA36&gt;0, "UP", "DOWN"))</f>
        <v>UP</v>
      </c>
      <c r="AC36">
        <f t="shared" ref="AC36:AC67" si="27">IFERROR(STANDARDIZE(AA36, $AA$1, $AA$2), "N/A")</f>
        <v>0.43902215255700505</v>
      </c>
      <c r="AD36">
        <f t="shared" ref="AD36:AD67" si="28">IF(MAX(Q36:X36)&gt;$AD$1, 1, IF(MIN(Q36:X36)&lt;-$AD$1, 1, 0))</f>
        <v>0</v>
      </c>
    </row>
    <row r="37" spans="1:30" x14ac:dyDescent="0.2">
      <c r="A37" t="s">
        <v>15</v>
      </c>
      <c r="B37" s="1">
        <v>43053</v>
      </c>
      <c r="C37">
        <v>322</v>
      </c>
      <c r="D37">
        <v>0.326441488980308</v>
      </c>
      <c r="E37">
        <v>0.17534386679573</v>
      </c>
      <c r="F37" s="2">
        <v>43053.726354166669</v>
      </c>
      <c r="G37">
        <v>1315</v>
      </c>
      <c r="H37">
        <v>2392</v>
      </c>
      <c r="I37">
        <v>5578478</v>
      </c>
      <c r="J37" s="9">
        <v>29</v>
      </c>
      <c r="K37" s="11">
        <f t="shared" si="16"/>
        <v>0.72635416666889796</v>
      </c>
      <c r="L37">
        <f>C37/VLOOKUP(A37, 'Normalization Factors'!$A:$C, 2, )</f>
        <v>0.51437699680511184</v>
      </c>
      <c r="M37">
        <f>G37/VLOOKUP(A37, 'Normalization Factors'!$A:$C, 2, )</f>
        <v>2.1006389776357826</v>
      </c>
      <c r="N37">
        <f>H37/VLOOKUP(A37, 'Normalization Factors'!$A:$C, 2, )</f>
        <v>3.8210862619808306</v>
      </c>
      <c r="O37">
        <f>I37/VLOOKUP(A37, 'Normalization Factors'!$A:$C, 2, )</f>
        <v>8911.3067092651763</v>
      </c>
      <c r="P37" s="9">
        <f>J37/VLOOKUP(A37, 'Normalization Factors'!$A:$C, 2, )</f>
        <v>4.6325878594249199E-2</v>
      </c>
      <c r="Q37" s="8">
        <f t="shared" si="17"/>
        <v>-0.11375478396565</v>
      </c>
      <c r="R37">
        <f t="shared" si="18"/>
        <v>0.49922955896720161</v>
      </c>
      <c r="S37">
        <f t="shared" si="19"/>
        <v>-0.48563055073474837</v>
      </c>
      <c r="T37">
        <f t="shared" si="20"/>
        <v>-0.23981936728742101</v>
      </c>
      <c r="U37">
        <f t="shared" si="21"/>
        <v>-0.19214780687648492</v>
      </c>
      <c r="V37">
        <f t="shared" si="22"/>
        <v>-0.17529003908443944</v>
      </c>
      <c r="W37">
        <f t="shared" si="23"/>
        <v>0.28922928117382229</v>
      </c>
      <c r="X37" s="9">
        <f t="shared" si="24"/>
        <v>0.79337860316605069</v>
      </c>
      <c r="Y37" s="8">
        <v>33.86</v>
      </c>
      <c r="Z37">
        <v>34.04</v>
      </c>
      <c r="AA37" s="4">
        <f t="shared" si="25"/>
        <v>5.3160070880094419E-3</v>
      </c>
      <c r="AB37" t="str">
        <f t="shared" si="26"/>
        <v>UP</v>
      </c>
      <c r="AC37">
        <f t="shared" si="27"/>
        <v>0.59540810606002703</v>
      </c>
      <c r="AD37">
        <f t="shared" si="28"/>
        <v>0</v>
      </c>
    </row>
    <row r="38" spans="1:30" x14ac:dyDescent="0.2">
      <c r="A38" t="s">
        <v>15</v>
      </c>
      <c r="B38" s="1">
        <v>43052</v>
      </c>
      <c r="C38">
        <v>196</v>
      </c>
      <c r="D38">
        <v>0.26493727361074298</v>
      </c>
      <c r="E38">
        <v>0.17343312406131201</v>
      </c>
      <c r="F38" s="2">
        <v>43052.761678240742</v>
      </c>
      <c r="G38">
        <v>840</v>
      </c>
      <c r="H38">
        <v>1515</v>
      </c>
      <c r="I38">
        <v>1126647</v>
      </c>
      <c r="J38" s="9">
        <v>18</v>
      </c>
      <c r="K38" s="11">
        <f t="shared" si="16"/>
        <v>0.76167824074218515</v>
      </c>
      <c r="L38">
        <f>C38/VLOOKUP(A38, 'Normalization Factors'!$A:$C, 2, )</f>
        <v>0.31309904153354634</v>
      </c>
      <c r="M38">
        <f>G38/VLOOKUP(A38, 'Normalization Factors'!$A:$C, 2, )</f>
        <v>1.3418530351437701</v>
      </c>
      <c r="N38">
        <f>H38/VLOOKUP(A38, 'Normalization Factors'!$A:$C, 2, )</f>
        <v>2.4201277955271565</v>
      </c>
      <c r="O38">
        <f>I38/VLOOKUP(A38, 'Normalization Factors'!$A:$C, 2, )</f>
        <v>1799.7555910543131</v>
      </c>
      <c r="P38" s="9">
        <f>J38/VLOOKUP(A38, 'Normalization Factors'!$A:$C, 2, )</f>
        <v>2.8753993610223641E-2</v>
      </c>
      <c r="Q38" s="8">
        <f t="shared" si="17"/>
        <v>-1.1942564355512411</v>
      </c>
      <c r="R38">
        <f t="shared" si="18"/>
        <v>0.47233764484694002</v>
      </c>
      <c r="S38">
        <f t="shared" si="19"/>
        <v>0.7990728020319855</v>
      </c>
      <c r="T38">
        <f t="shared" si="20"/>
        <v>-0.43453109228344911</v>
      </c>
      <c r="U38">
        <f t="shared" si="21"/>
        <v>-0.19265116183390202</v>
      </c>
      <c r="V38">
        <f t="shared" si="22"/>
        <v>-0.17561327280652969</v>
      </c>
      <c r="W38">
        <f t="shared" si="23"/>
        <v>-0.47593709805848611</v>
      </c>
      <c r="X38" s="9">
        <f t="shared" si="24"/>
        <v>0.16922017071777268</v>
      </c>
      <c r="Y38" s="8">
        <v>33.86</v>
      </c>
      <c r="Z38">
        <v>33.950000000000003</v>
      </c>
      <c r="AA38" s="4">
        <f t="shared" si="25"/>
        <v>2.6580035440048259E-3</v>
      </c>
      <c r="AB38" t="str">
        <f t="shared" si="26"/>
        <v>UP</v>
      </c>
      <c r="AC38">
        <f t="shared" si="27"/>
        <v>0.24748293094375595</v>
      </c>
      <c r="AD38">
        <f t="shared" si="28"/>
        <v>0</v>
      </c>
    </row>
    <row r="39" spans="1:30" x14ac:dyDescent="0.2">
      <c r="A39" t="s">
        <v>15</v>
      </c>
      <c r="B39" s="1">
        <v>43049</v>
      </c>
      <c r="C39">
        <v>318</v>
      </c>
      <c r="D39">
        <v>0.30267656300000001</v>
      </c>
      <c r="E39">
        <v>2.2111716999999999E-2</v>
      </c>
      <c r="F39" s="2">
        <v>43049.743750000001</v>
      </c>
      <c r="G39">
        <v>5095</v>
      </c>
      <c r="H39">
        <v>5580</v>
      </c>
      <c r="I39">
        <v>4078743</v>
      </c>
      <c r="J39" s="9">
        <v>17</v>
      </c>
      <c r="K39" s="11">
        <f t="shared" si="16"/>
        <v>0.74375000000145519</v>
      </c>
      <c r="L39">
        <f>C39/VLOOKUP(A39, 'Normalization Factors'!$A:$C, 2, )</f>
        <v>0.50798722044728439</v>
      </c>
      <c r="M39">
        <f>G39/VLOOKUP(A39, 'Normalization Factors'!$A:$C, 2, )</f>
        <v>8.1389776357827479</v>
      </c>
      <c r="N39">
        <f>H39/VLOOKUP(A39, 'Normalization Factors'!$A:$C, 2, )</f>
        <v>8.9137380191693296</v>
      </c>
      <c r="O39">
        <f>I39/VLOOKUP(A39, 'Normalization Factors'!$A:$C, 2, )</f>
        <v>6515.5638977635781</v>
      </c>
      <c r="P39" s="9">
        <f>J39/VLOOKUP(A39, 'Normalization Factors'!$A:$C, 2, )</f>
        <v>2.7156549520766772E-2</v>
      </c>
      <c r="Q39" s="8">
        <f t="shared" si="17"/>
        <v>-0.53125530189338099</v>
      </c>
      <c r="R39">
        <f t="shared" si="18"/>
        <v>-1.6573694109223742</v>
      </c>
      <c r="S39">
        <f t="shared" si="19"/>
        <v>0.14703954728794758</v>
      </c>
      <c r="T39">
        <f t="shared" si="20"/>
        <v>-0.2460006918904695</v>
      </c>
      <c r="U39">
        <f t="shared" si="21"/>
        <v>-0.18814216111009238</v>
      </c>
      <c r="V39">
        <f t="shared" si="22"/>
        <v>-0.17411504580505091</v>
      </c>
      <c r="W39">
        <f t="shared" si="23"/>
        <v>3.1459657897923834E-2</v>
      </c>
      <c r="X39" s="9">
        <f t="shared" si="24"/>
        <v>0.1124784950406565</v>
      </c>
      <c r="Y39" s="8">
        <v>34.06</v>
      </c>
      <c r="Z39">
        <v>33.99</v>
      </c>
      <c r="AA39" s="4">
        <f t="shared" si="25"/>
        <v>-2.0551967116852693E-3</v>
      </c>
      <c r="AB39" t="str">
        <f t="shared" si="26"/>
        <v>DOWN</v>
      </c>
      <c r="AC39">
        <f t="shared" si="27"/>
        <v>-0.36946170331674005</v>
      </c>
      <c r="AD39">
        <f t="shared" si="28"/>
        <v>0</v>
      </c>
    </row>
    <row r="40" spans="1:30" x14ac:dyDescent="0.2">
      <c r="A40" t="s">
        <v>15</v>
      </c>
      <c r="B40" s="1">
        <v>43048</v>
      </c>
      <c r="C40">
        <v>295</v>
      </c>
      <c r="D40">
        <v>0.33827825500000003</v>
      </c>
      <c r="E40">
        <v>0.20487648899999999</v>
      </c>
      <c r="F40" s="2">
        <v>43048.71875</v>
      </c>
      <c r="G40">
        <v>1423</v>
      </c>
      <c r="H40">
        <v>4078</v>
      </c>
      <c r="I40">
        <v>1407384</v>
      </c>
      <c r="J40" s="9">
        <v>11</v>
      </c>
      <c r="K40" s="11">
        <f t="shared" si="16"/>
        <v>0.71875</v>
      </c>
      <c r="L40">
        <f>C40/VLOOKUP(A40, 'Normalization Factors'!$A:$C, 2, )</f>
        <v>0.47124600638977637</v>
      </c>
      <c r="M40">
        <f>G40/VLOOKUP(A40, 'Normalization Factors'!$A:$C, 2, )</f>
        <v>2.2731629392971247</v>
      </c>
      <c r="N40">
        <f>H40/VLOOKUP(A40, 'Normalization Factors'!$A:$C, 2, )</f>
        <v>6.5143769968051117</v>
      </c>
      <c r="O40">
        <f>I40/VLOOKUP(A40, 'Normalization Factors'!$A:$C, 2, )</f>
        <v>2248.2172523961663</v>
      </c>
      <c r="P40" s="9">
        <f>J40/VLOOKUP(A40, 'Normalization Factors'!$A:$C, 2, )</f>
        <v>1.7571884984025558E-2</v>
      </c>
      <c r="Q40" s="8">
        <f t="shared" si="17"/>
        <v>9.4192673893284201E-2</v>
      </c>
      <c r="R40">
        <f t="shared" si="18"/>
        <v>0.91487355214206922</v>
      </c>
      <c r="S40">
        <f t="shared" si="19"/>
        <v>-0.76218694098187034</v>
      </c>
      <c r="T40">
        <f t="shared" si="20"/>
        <v>-0.28154330835799846</v>
      </c>
      <c r="U40">
        <f t="shared" si="21"/>
        <v>-0.192033359854588</v>
      </c>
      <c r="V40">
        <f t="shared" si="22"/>
        <v>-0.17466863423216558</v>
      </c>
      <c r="W40">
        <f t="shared" si="23"/>
        <v>-0.42768492635508126</v>
      </c>
      <c r="X40" s="9">
        <f t="shared" si="24"/>
        <v>-0.22797155902204061</v>
      </c>
      <c r="Y40" s="8">
        <v>34.29</v>
      </c>
      <c r="Z40">
        <v>34.049999999999997</v>
      </c>
      <c r="AA40" s="4">
        <f t="shared" si="25"/>
        <v>-6.9991251093613881E-3</v>
      </c>
      <c r="AB40" t="str">
        <f t="shared" si="26"/>
        <v>DOWN</v>
      </c>
      <c r="AC40">
        <f t="shared" si="27"/>
        <v>-1.0166080012980425</v>
      </c>
      <c r="AD40">
        <f t="shared" si="28"/>
        <v>0</v>
      </c>
    </row>
    <row r="41" spans="1:30" x14ac:dyDescent="0.2">
      <c r="A41" t="s">
        <v>15</v>
      </c>
      <c r="B41" s="1">
        <v>43047</v>
      </c>
      <c r="C41">
        <v>365</v>
      </c>
      <c r="D41">
        <v>0.29435063900000003</v>
      </c>
      <c r="E41">
        <v>0.14133755000000001</v>
      </c>
      <c r="F41" s="2">
        <v>43047.739583333336</v>
      </c>
      <c r="G41">
        <v>3305</v>
      </c>
      <c r="H41">
        <v>7341</v>
      </c>
      <c r="I41">
        <v>1959983</v>
      </c>
      <c r="J41" s="9">
        <v>19</v>
      </c>
      <c r="K41" s="11">
        <f t="shared" si="16"/>
        <v>0.73958333333575865</v>
      </c>
      <c r="L41">
        <f>C41/VLOOKUP(A41, 'Normalization Factors'!$A:$C, 2, )</f>
        <v>0.58306709265175716</v>
      </c>
      <c r="M41">
        <f>G41/VLOOKUP(A41, 'Normalization Factors'!$A:$C, 2, )</f>
        <v>5.279552715654952</v>
      </c>
      <c r="N41">
        <f>H41/VLOOKUP(A41, 'Normalization Factors'!$A:$C, 2, )</f>
        <v>11.726837060702875</v>
      </c>
      <c r="O41">
        <f>I41/VLOOKUP(A41, 'Normalization Factors'!$A:$C, 2, )</f>
        <v>3130.9632587859423</v>
      </c>
      <c r="P41" s="9">
        <f>J41/VLOOKUP(A41, 'Normalization Factors'!$A:$C, 2, )</f>
        <v>3.035143769968051E-2</v>
      </c>
      <c r="Q41" s="8">
        <f t="shared" si="17"/>
        <v>-0.67752453854521211</v>
      </c>
      <c r="R41">
        <f t="shared" si="18"/>
        <v>2.0622505100405756E-2</v>
      </c>
      <c r="S41">
        <f t="shared" si="19"/>
        <v>-4.4982007129187934E-3</v>
      </c>
      <c r="T41">
        <f t="shared" si="20"/>
        <v>-0.17337012780464958</v>
      </c>
      <c r="U41">
        <f t="shared" si="21"/>
        <v>-0.19003901452856928</v>
      </c>
      <c r="V41">
        <f t="shared" si="22"/>
        <v>-0.17346599838817414</v>
      </c>
      <c r="W41">
        <f t="shared" si="23"/>
        <v>-0.33270598937445595</v>
      </c>
      <c r="X41" s="9">
        <f t="shared" si="24"/>
        <v>0.22596184639488887</v>
      </c>
      <c r="Y41" s="8">
        <v>34.31</v>
      </c>
      <c r="Z41">
        <v>34.5</v>
      </c>
      <c r="AA41" s="4">
        <f t="shared" si="25"/>
        <v>5.5377440979305663E-3</v>
      </c>
      <c r="AB41" t="str">
        <f t="shared" si="26"/>
        <v>UP</v>
      </c>
      <c r="AC41">
        <f t="shared" si="27"/>
        <v>0.62443285592560938</v>
      </c>
      <c r="AD41">
        <f t="shared" si="28"/>
        <v>0</v>
      </c>
    </row>
    <row r="42" spans="1:30" x14ac:dyDescent="0.2">
      <c r="A42" t="s">
        <v>15</v>
      </c>
      <c r="B42" s="1">
        <v>43046</v>
      </c>
      <c r="C42">
        <v>464</v>
      </c>
      <c r="D42">
        <v>0.25981911600000002</v>
      </c>
      <c r="E42">
        <v>0.15519593400000001</v>
      </c>
      <c r="F42" s="2">
        <v>43046.740972222222</v>
      </c>
      <c r="G42">
        <v>4224</v>
      </c>
      <c r="H42">
        <v>5594</v>
      </c>
      <c r="I42">
        <v>1855143</v>
      </c>
      <c r="J42" s="9">
        <v>22</v>
      </c>
      <c r="K42" s="11">
        <f t="shared" si="16"/>
        <v>0.74097222222189885</v>
      </c>
      <c r="L42">
        <f>C42/VLOOKUP(A42, 'Normalization Factors'!$A:$C, 2, )</f>
        <v>0.74121405750798719</v>
      </c>
      <c r="M42">
        <f>G42/VLOOKUP(A42, 'Normalization Factors'!$A:$C, 2, )</f>
        <v>6.7476038338658144</v>
      </c>
      <c r="N42">
        <f>H42/VLOOKUP(A42, 'Normalization Factors'!$A:$C, 2, )</f>
        <v>8.9361022364217249</v>
      </c>
      <c r="O42">
        <f>I42/VLOOKUP(A42, 'Normalization Factors'!$A:$C, 2, )</f>
        <v>2963.4872204472845</v>
      </c>
      <c r="P42" s="9">
        <f>J42/VLOOKUP(A42, 'Normalization Factors'!$A:$C, 2, )</f>
        <v>3.5143769968051117E-2</v>
      </c>
      <c r="Q42" s="8">
        <f t="shared" si="17"/>
        <v>-1.2841718619696345</v>
      </c>
      <c r="R42">
        <f t="shared" si="18"/>
        <v>0.21566627821574594</v>
      </c>
      <c r="S42">
        <f t="shared" si="19"/>
        <v>4.6014381865830081E-2</v>
      </c>
      <c r="T42">
        <f t="shared" si="20"/>
        <v>-2.0382343879198919E-2</v>
      </c>
      <c r="U42">
        <f t="shared" si="21"/>
        <v>-0.18906515514779818</v>
      </c>
      <c r="V42">
        <f t="shared" si="22"/>
        <v>-0.17410988585965839</v>
      </c>
      <c r="W42">
        <f t="shared" si="23"/>
        <v>-0.35072555103317909</v>
      </c>
      <c r="X42" s="9">
        <f t="shared" si="24"/>
        <v>0.39618687342623743</v>
      </c>
      <c r="Y42" s="8">
        <v>34.32</v>
      </c>
      <c r="Z42">
        <v>34.4</v>
      </c>
      <c r="AA42" s="4">
        <f t="shared" si="25"/>
        <v>2.3310023310022811E-3</v>
      </c>
      <c r="AB42" t="str">
        <f t="shared" si="26"/>
        <v>UP</v>
      </c>
      <c r="AC42">
        <f t="shared" si="27"/>
        <v>0.20467939347151778</v>
      </c>
      <c r="AD42">
        <f t="shared" si="28"/>
        <v>0</v>
      </c>
    </row>
    <row r="43" spans="1:30" x14ac:dyDescent="0.2">
      <c r="A43" t="s">
        <v>12</v>
      </c>
      <c r="B43" s="1">
        <v>43063</v>
      </c>
      <c r="C43">
        <v>1816</v>
      </c>
      <c r="D43">
        <v>0.37367530224048401</v>
      </c>
      <c r="E43">
        <v>8.9825105647483097E-2</v>
      </c>
      <c r="F43" s="2">
        <v>43063.722731481481</v>
      </c>
      <c r="G43">
        <v>490903</v>
      </c>
      <c r="H43">
        <v>1349367</v>
      </c>
      <c r="I43">
        <v>12279726</v>
      </c>
      <c r="J43" s="9">
        <v>41</v>
      </c>
      <c r="K43" s="11">
        <f t="shared" si="16"/>
        <v>0.72273148148087785</v>
      </c>
      <c r="L43">
        <f>C43/VLOOKUP(A43, 'Normalization Factors'!$A:$C, 2, )</f>
        <v>9.4093264248704664E-2</v>
      </c>
      <c r="M43">
        <f>G43/VLOOKUP(A43, 'Normalization Factors'!$A:$C, 2, )</f>
        <v>25.435388601036269</v>
      </c>
      <c r="N43">
        <f>H43/VLOOKUP(A43, 'Normalization Factors'!$A:$C, 2, )</f>
        <v>69.91538860103627</v>
      </c>
      <c r="O43">
        <f>I43/VLOOKUP(A43, 'Normalization Factors'!$A:$C, 2, )</f>
        <v>636.25523316062174</v>
      </c>
      <c r="P43" s="9">
        <f>J43/VLOOKUP(A43, 'Normalization Factors'!$A:$C, 2, )</f>
        <v>2.1243523316062177E-3</v>
      </c>
      <c r="Q43" s="8">
        <f t="shared" si="17"/>
        <v>0.71604546519841816</v>
      </c>
      <c r="R43">
        <f t="shared" si="18"/>
        <v>-0.70436689546093634</v>
      </c>
      <c r="S43">
        <f t="shared" si="19"/>
        <v>-0.61738420399150384</v>
      </c>
      <c r="T43">
        <f t="shared" si="20"/>
        <v>-0.64639230988024587</v>
      </c>
      <c r="U43">
        <f t="shared" si="21"/>
        <v>-0.17666826087376231</v>
      </c>
      <c r="V43">
        <f t="shared" si="22"/>
        <v>-0.16004054535170159</v>
      </c>
      <c r="W43">
        <f t="shared" si="23"/>
        <v>-0.60112376145815616</v>
      </c>
      <c r="X43" s="9">
        <f t="shared" si="24"/>
        <v>-0.77667238276934125</v>
      </c>
      <c r="Y43">
        <v>1054.3900000000001</v>
      </c>
      <c r="Z43">
        <v>1056.52</v>
      </c>
      <c r="AA43" s="4">
        <f t="shared" si="25"/>
        <v>2.0201253805516759E-3</v>
      </c>
      <c r="AB43" t="str">
        <f t="shared" si="26"/>
        <v>UP</v>
      </c>
      <c r="AC43">
        <f t="shared" si="27"/>
        <v>0.16398647653801374</v>
      </c>
      <c r="AD43">
        <f t="shared" si="28"/>
        <v>0</v>
      </c>
    </row>
    <row r="44" spans="1:30" x14ac:dyDescent="0.2">
      <c r="A44" t="s">
        <v>12</v>
      </c>
      <c r="B44" s="1">
        <v>43061</v>
      </c>
      <c r="C44">
        <v>2564</v>
      </c>
      <c r="D44">
        <v>0.306969277219861</v>
      </c>
      <c r="E44">
        <v>9.1225387725713702E-2</v>
      </c>
      <c r="F44" s="2">
        <v>43061.765081018515</v>
      </c>
      <c r="G44">
        <v>1188935</v>
      </c>
      <c r="H44">
        <v>3334661</v>
      </c>
      <c r="I44">
        <v>15329788</v>
      </c>
      <c r="J44" s="9">
        <v>70</v>
      </c>
      <c r="K44" s="11">
        <f t="shared" si="16"/>
        <v>0.76508101851504762</v>
      </c>
      <c r="L44">
        <f>C44/VLOOKUP(A44, 'Normalization Factors'!$A:$C, 2, )</f>
        <v>0.13284974093264248</v>
      </c>
      <c r="M44">
        <f>G44/VLOOKUP(A44, 'Normalization Factors'!$A:$C, 2, )</f>
        <v>61.602849740932641</v>
      </c>
      <c r="N44">
        <f>H44/VLOOKUP(A44, 'Normalization Factors'!$A:$C, 2, )</f>
        <v>172.78036269430052</v>
      </c>
      <c r="O44">
        <f>I44/VLOOKUP(A44, 'Normalization Factors'!$A:$C, 2, )</f>
        <v>794.28953367875647</v>
      </c>
      <c r="P44" s="9">
        <f>J44/VLOOKUP(A44, 'Normalization Factors'!$A:$C, 2, )</f>
        <v>3.6269430051813472E-3</v>
      </c>
      <c r="Q44" s="8">
        <f t="shared" si="17"/>
        <v>-0.45584120585989218</v>
      </c>
      <c r="R44">
        <f t="shared" si="18"/>
        <v>-0.68465923690825892</v>
      </c>
      <c r="S44">
        <f t="shared" si="19"/>
        <v>0.92282862941607513</v>
      </c>
      <c r="T44">
        <f t="shared" si="20"/>
        <v>-0.60890017409361041</v>
      </c>
      <c r="U44">
        <f t="shared" si="21"/>
        <v>-0.15267589380095359</v>
      </c>
      <c r="V44">
        <f t="shared" si="22"/>
        <v>-0.13630720189788081</v>
      </c>
      <c r="W44">
        <f t="shared" si="23"/>
        <v>-0.58412008230125334</v>
      </c>
      <c r="X44" s="9">
        <f t="shared" si="24"/>
        <v>-0.72329992783450359</v>
      </c>
      <c r="Y44">
        <v>1051.1600000000001</v>
      </c>
      <c r="Z44">
        <v>1051.92</v>
      </c>
      <c r="AA44" s="4">
        <f t="shared" si="25"/>
        <v>7.230107690551304E-4</v>
      </c>
      <c r="AB44" t="str">
        <f t="shared" si="26"/>
        <v>UP</v>
      </c>
      <c r="AC44">
        <f t="shared" si="27"/>
        <v>-5.802171550420003E-3</v>
      </c>
      <c r="AD44">
        <f t="shared" si="28"/>
        <v>0</v>
      </c>
    </row>
    <row r="45" spans="1:30" x14ac:dyDescent="0.2">
      <c r="A45" t="s">
        <v>12</v>
      </c>
      <c r="B45" s="1">
        <v>43060</v>
      </c>
      <c r="C45">
        <v>2874</v>
      </c>
      <c r="D45">
        <v>0.32362398812816301</v>
      </c>
      <c r="E45">
        <v>9.1996285727420302E-2</v>
      </c>
      <c r="F45" s="2">
        <v>43060.751030092593</v>
      </c>
      <c r="G45">
        <v>400795</v>
      </c>
      <c r="H45">
        <v>1129585</v>
      </c>
      <c r="I45">
        <v>21224304</v>
      </c>
      <c r="J45" s="9">
        <v>98</v>
      </c>
      <c r="K45" s="11">
        <f t="shared" si="16"/>
        <v>0.75103009259328246</v>
      </c>
      <c r="L45">
        <f>C45/VLOOKUP(A45, 'Normalization Factors'!$A:$C, 2, )</f>
        <v>0.14891191709844559</v>
      </c>
      <c r="M45">
        <f>G45/VLOOKUP(A45, 'Normalization Factors'!$A:$C, 2, )</f>
        <v>20.76658031088083</v>
      </c>
      <c r="N45">
        <f>H45/VLOOKUP(A45, 'Normalization Factors'!$A:$C, 2, )</f>
        <v>58.527720207253886</v>
      </c>
      <c r="O45">
        <f>I45/VLOOKUP(A45, 'Normalization Factors'!$A:$C, 2, )</f>
        <v>1099.7048704663212</v>
      </c>
      <c r="P45" s="9">
        <f>J45/VLOOKUP(A45, 'Normalization Factors'!$A:$C, 2, )</f>
        <v>5.0777202072538859E-3</v>
      </c>
      <c r="Q45" s="8">
        <f t="shared" si="17"/>
        <v>-0.16325243718817914</v>
      </c>
      <c r="R45">
        <f t="shared" si="18"/>
        <v>-0.67380956966423322</v>
      </c>
      <c r="S45">
        <f t="shared" si="19"/>
        <v>0.41180966813438491</v>
      </c>
      <c r="T45">
        <f t="shared" si="20"/>
        <v>-0.59336198947615459</v>
      </c>
      <c r="U45">
        <f t="shared" si="21"/>
        <v>-0.17976540285607348</v>
      </c>
      <c r="V45">
        <f t="shared" si="22"/>
        <v>-0.16266794547025715</v>
      </c>
      <c r="W45">
        <f t="shared" si="23"/>
        <v>-0.55125896051119438</v>
      </c>
      <c r="X45" s="9">
        <f t="shared" si="24"/>
        <v>-0.67176790238017758</v>
      </c>
      <c r="Y45">
        <v>1040.04</v>
      </c>
      <c r="Z45">
        <v>1050.3</v>
      </c>
      <c r="AA45" s="4">
        <f t="shared" si="25"/>
        <v>9.8650051921079871E-3</v>
      </c>
      <c r="AB45" t="str">
        <f t="shared" si="26"/>
        <v>UP</v>
      </c>
      <c r="AC45">
        <f t="shared" si="27"/>
        <v>1.1908591413086553</v>
      </c>
      <c r="AD45">
        <f t="shared" si="28"/>
        <v>0</v>
      </c>
    </row>
    <row r="46" spans="1:30" x14ac:dyDescent="0.2">
      <c r="A46" t="s">
        <v>12</v>
      </c>
      <c r="B46" s="1">
        <v>43059</v>
      </c>
      <c r="C46">
        <v>2477</v>
      </c>
      <c r="D46">
        <v>0.37737497871228598</v>
      </c>
      <c r="E46">
        <v>5.5387654845999598E-2</v>
      </c>
      <c r="F46" s="2">
        <v>43059.744675925926</v>
      </c>
      <c r="G46">
        <v>2342384</v>
      </c>
      <c r="H46">
        <v>5313399</v>
      </c>
      <c r="I46">
        <v>15768176</v>
      </c>
      <c r="J46" s="9">
        <v>67</v>
      </c>
      <c r="K46" s="11">
        <f t="shared" si="16"/>
        <v>0.74467592592554865</v>
      </c>
      <c r="L46">
        <f>C46/VLOOKUP(A46, 'Normalization Factors'!$A:$C, 2, )</f>
        <v>0.1283419689119171</v>
      </c>
      <c r="M46">
        <f>G46/VLOOKUP(A46, 'Normalization Factors'!$A:$C, 2, )</f>
        <v>121.36704663212436</v>
      </c>
      <c r="N46">
        <f>H46/VLOOKUP(A46, 'Normalization Factors'!$A:$C, 2, )</f>
        <v>275.30564766839376</v>
      </c>
      <c r="O46">
        <f>I46/VLOOKUP(A46, 'Normalization Factors'!$A:$C, 2, )</f>
        <v>817.00393782383424</v>
      </c>
      <c r="P46" s="9">
        <f>J46/VLOOKUP(A46, 'Normalization Factors'!$A:$C, 2, )</f>
        <v>3.4715025906735752E-3</v>
      </c>
      <c r="Q46" s="8">
        <f t="shared" si="17"/>
        <v>0.78104111653864361</v>
      </c>
      <c r="R46">
        <f t="shared" si="18"/>
        <v>-1.1890417565988032</v>
      </c>
      <c r="S46">
        <f t="shared" si="19"/>
        <v>0.18071460234044681</v>
      </c>
      <c r="T46">
        <f t="shared" si="20"/>
        <v>-0.61326089042173515</v>
      </c>
      <c r="U46">
        <f t="shared" si="21"/>
        <v>-0.1130301872892691</v>
      </c>
      <c r="V46">
        <f t="shared" si="22"/>
        <v>-0.11265223262928561</v>
      </c>
      <c r="W46">
        <f t="shared" si="23"/>
        <v>-0.58167612906415966</v>
      </c>
      <c r="X46" s="9">
        <f t="shared" si="24"/>
        <v>-0.72882121627603857</v>
      </c>
      <c r="Y46">
        <v>1036</v>
      </c>
      <c r="Z46">
        <v>1034.6600000000001</v>
      </c>
      <c r="AA46" s="4">
        <f t="shared" si="25"/>
        <v>-1.2934362934362144E-3</v>
      </c>
      <c r="AB46" t="str">
        <f t="shared" si="26"/>
        <v>DOWN</v>
      </c>
      <c r="AC46">
        <f t="shared" si="27"/>
        <v>-0.26974941079035875</v>
      </c>
      <c r="AD46">
        <f t="shared" si="28"/>
        <v>0</v>
      </c>
    </row>
    <row r="47" spans="1:30" x14ac:dyDescent="0.2">
      <c r="A47" t="s">
        <v>12</v>
      </c>
      <c r="B47" s="1">
        <v>43056</v>
      </c>
      <c r="C47">
        <v>2338</v>
      </c>
      <c r="D47">
        <v>0.320166052543993</v>
      </c>
      <c r="E47">
        <v>0.149665980509125</v>
      </c>
      <c r="F47" s="2">
        <v>43056.747604166667</v>
      </c>
      <c r="G47">
        <v>542242</v>
      </c>
      <c r="H47">
        <v>1984419</v>
      </c>
      <c r="I47">
        <v>36394247</v>
      </c>
      <c r="J47" s="9">
        <v>64</v>
      </c>
      <c r="K47" s="11">
        <f t="shared" si="16"/>
        <v>0.74760416666686069</v>
      </c>
      <c r="L47">
        <f>C47/VLOOKUP(A47, 'Normalization Factors'!$A:$C, 2, )</f>
        <v>0.121139896373057</v>
      </c>
      <c r="M47">
        <f>G47/VLOOKUP(A47, 'Normalization Factors'!$A:$C, 2, )</f>
        <v>28.09544041450777</v>
      </c>
      <c r="N47">
        <f>H47/VLOOKUP(A47, 'Normalization Factors'!$A:$C, 2, )</f>
        <v>102.81963730569949</v>
      </c>
      <c r="O47">
        <f>I47/VLOOKUP(A47, 'Normalization Factors'!$A:$C, 2, )</f>
        <v>1885.7122797927461</v>
      </c>
      <c r="P47" s="9">
        <f>J47/VLOOKUP(A47, 'Normalization Factors'!$A:$C, 2, )</f>
        <v>3.3160621761658031E-3</v>
      </c>
      <c r="Q47" s="8">
        <f t="shared" si="17"/>
        <v>-0.22400120192441172</v>
      </c>
      <c r="R47">
        <f t="shared" si="18"/>
        <v>0.13783736295314325</v>
      </c>
      <c r="S47">
        <f t="shared" si="19"/>
        <v>0.28721196417551798</v>
      </c>
      <c r="T47">
        <f t="shared" si="20"/>
        <v>-0.62022801191149757</v>
      </c>
      <c r="U47">
        <f t="shared" si="21"/>
        <v>-0.17490366536359811</v>
      </c>
      <c r="V47">
        <f t="shared" si="22"/>
        <v>-0.15244876940968202</v>
      </c>
      <c r="W47">
        <f t="shared" si="23"/>
        <v>-0.46668859977737809</v>
      </c>
      <c r="X47" s="9">
        <f t="shared" si="24"/>
        <v>-0.73434250471757345</v>
      </c>
      <c r="Y47" s="8">
        <v>1049.8</v>
      </c>
      <c r="Z47">
        <v>1035.8900000000001</v>
      </c>
      <c r="AA47" s="4">
        <f t="shared" si="25"/>
        <v>-1.3250142884358787E-2</v>
      </c>
      <c r="AB47" t="str">
        <f t="shared" si="26"/>
        <v>DOWN</v>
      </c>
      <c r="AC47">
        <f t="shared" si="27"/>
        <v>-1.8348486161108253</v>
      </c>
      <c r="AD47">
        <f t="shared" si="28"/>
        <v>0</v>
      </c>
    </row>
    <row r="48" spans="1:30" x14ac:dyDescent="0.2">
      <c r="A48" t="s">
        <v>12</v>
      </c>
      <c r="B48" s="1">
        <v>43055</v>
      </c>
      <c r="C48">
        <v>3422</v>
      </c>
      <c r="D48">
        <v>0.46226826826279399</v>
      </c>
      <c r="E48">
        <v>0.22726889730466199</v>
      </c>
      <c r="F48" s="2">
        <v>43055.726273148146</v>
      </c>
      <c r="G48">
        <v>1004648</v>
      </c>
      <c r="H48">
        <v>2782590</v>
      </c>
      <c r="I48">
        <v>57323472</v>
      </c>
      <c r="J48" s="9">
        <v>134</v>
      </c>
      <c r="K48" s="11">
        <f t="shared" si="16"/>
        <v>0.72627314814599231</v>
      </c>
      <c r="L48">
        <f>C48/VLOOKUP(A48, 'Normalization Factors'!$A:$C, 2, )</f>
        <v>0.17730569948186528</v>
      </c>
      <c r="M48">
        <f>G48/VLOOKUP(A48, 'Normalization Factors'!$A:$C, 2, )</f>
        <v>52.054300518134717</v>
      </c>
      <c r="N48">
        <f>H48/VLOOKUP(A48, 'Normalization Factors'!$A:$C, 2, )</f>
        <v>144.17564766839379</v>
      </c>
      <c r="O48">
        <f>I48/VLOOKUP(A48, 'Normalization Factors'!$A:$C, 2, )</f>
        <v>2970.1280829015545</v>
      </c>
      <c r="P48" s="9">
        <f>J48/VLOOKUP(A48, 'Normalization Factors'!$A:$C, 2, )</f>
        <v>6.9430051813471503E-3</v>
      </c>
      <c r="Q48" s="8">
        <f t="shared" si="17"/>
        <v>2.272440348553697</v>
      </c>
      <c r="R48">
        <f t="shared" si="18"/>
        <v>1.2300257231946647</v>
      </c>
      <c r="S48">
        <f t="shared" si="19"/>
        <v>-0.48857711821722938</v>
      </c>
      <c r="T48">
        <f t="shared" si="20"/>
        <v>-0.56589448892658745</v>
      </c>
      <c r="U48">
        <f t="shared" si="21"/>
        <v>-0.15901010390986936</v>
      </c>
      <c r="V48">
        <f t="shared" si="22"/>
        <v>-0.1429069753590882</v>
      </c>
      <c r="W48">
        <f t="shared" si="23"/>
        <v>-0.35001102833698394</v>
      </c>
      <c r="X48" s="9">
        <f t="shared" si="24"/>
        <v>-0.60551244108175828</v>
      </c>
      <c r="Y48" s="8">
        <v>1038.75</v>
      </c>
      <c r="Z48">
        <v>1048.47</v>
      </c>
      <c r="AA48" s="4">
        <f t="shared" si="25"/>
        <v>9.3574007220216873E-3</v>
      </c>
      <c r="AB48" t="str">
        <f t="shared" si="26"/>
        <v>UP</v>
      </c>
      <c r="AC48">
        <f t="shared" si="27"/>
        <v>1.1244151463249259</v>
      </c>
      <c r="AD48">
        <f t="shared" si="28"/>
        <v>0</v>
      </c>
    </row>
    <row r="49" spans="1:30" x14ac:dyDescent="0.2">
      <c r="A49" t="s">
        <v>12</v>
      </c>
      <c r="B49" s="1">
        <v>43054</v>
      </c>
      <c r="C49">
        <v>2535</v>
      </c>
      <c r="D49">
        <v>0.31786948088254802</v>
      </c>
      <c r="E49">
        <v>0.10910790078931</v>
      </c>
      <c r="F49" s="2">
        <v>43054.760821759257</v>
      </c>
      <c r="G49">
        <v>224632</v>
      </c>
      <c r="H49">
        <v>793045</v>
      </c>
      <c r="I49">
        <v>17800991</v>
      </c>
      <c r="J49" s="9">
        <v>99</v>
      </c>
      <c r="K49" s="11">
        <f t="shared" si="16"/>
        <v>0.76082175925694173</v>
      </c>
      <c r="L49">
        <f>C49/VLOOKUP(A49, 'Normalization Factors'!$A:$C, 2, )</f>
        <v>0.13134715025906735</v>
      </c>
      <c r="M49">
        <f>G49/VLOOKUP(A49, 'Normalization Factors'!$A:$C, 2, )</f>
        <v>11.638963730569948</v>
      </c>
      <c r="N49">
        <f>H49/VLOOKUP(A49, 'Normalization Factors'!$A:$C, 2, )</f>
        <v>41.090414507772017</v>
      </c>
      <c r="O49">
        <f>I49/VLOOKUP(A49, 'Normalization Factors'!$A:$C, 2, )</f>
        <v>922.33113989637309</v>
      </c>
      <c r="P49" s="9">
        <f>J49/VLOOKUP(A49, 'Normalization Factors'!$A:$C, 2, )</f>
        <v>5.1295336787564767E-3</v>
      </c>
      <c r="Q49" s="8">
        <f t="shared" si="17"/>
        <v>-0.26434720842600667</v>
      </c>
      <c r="R49">
        <f t="shared" si="18"/>
        <v>-0.43297961678024238</v>
      </c>
      <c r="S49">
        <f t="shared" si="19"/>
        <v>0.76792337590995885</v>
      </c>
      <c r="T49">
        <f t="shared" si="20"/>
        <v>-0.61035374620298533</v>
      </c>
      <c r="U49">
        <f t="shared" si="21"/>
        <v>-0.18582037936237578</v>
      </c>
      <c r="V49">
        <f t="shared" si="22"/>
        <v>-0.16669113770573907</v>
      </c>
      <c r="W49">
        <f t="shared" si="23"/>
        <v>-0.57034346302480055</v>
      </c>
      <c r="X49" s="9">
        <f t="shared" si="24"/>
        <v>-0.66992747289966592</v>
      </c>
      <c r="Y49" s="8">
        <v>1035</v>
      </c>
      <c r="Z49">
        <v>1036.4100000000001</v>
      </c>
      <c r="AA49" s="4">
        <f t="shared" si="25"/>
        <v>1.3623188405797893E-3</v>
      </c>
      <c r="AB49" t="str">
        <f t="shared" si="26"/>
        <v>UP</v>
      </c>
      <c r="AC49">
        <f t="shared" si="27"/>
        <v>7.7881453793187214E-2</v>
      </c>
      <c r="AD49">
        <f t="shared" si="28"/>
        <v>0</v>
      </c>
    </row>
    <row r="50" spans="1:30" x14ac:dyDescent="0.2">
      <c r="A50" t="s">
        <v>12</v>
      </c>
      <c r="B50" s="1">
        <v>43053</v>
      </c>
      <c r="C50">
        <v>2433</v>
      </c>
      <c r="D50">
        <v>0.315011099687938</v>
      </c>
      <c r="E50">
        <v>0.13579592643674401</v>
      </c>
      <c r="F50" s="2">
        <v>43053.737245370372</v>
      </c>
      <c r="G50">
        <v>634111</v>
      </c>
      <c r="H50">
        <v>2807416</v>
      </c>
      <c r="I50">
        <v>16674638</v>
      </c>
      <c r="J50" s="9">
        <v>112</v>
      </c>
      <c r="K50" s="11">
        <f t="shared" si="16"/>
        <v>0.73724537037196569</v>
      </c>
      <c r="L50">
        <f>C50/VLOOKUP(A50, 'Normalization Factors'!$A:$C, 2, )</f>
        <v>0.12606217616580312</v>
      </c>
      <c r="M50">
        <f>G50/VLOOKUP(A50, 'Normalization Factors'!$A:$C, 2, )</f>
        <v>32.855492227979276</v>
      </c>
      <c r="N50">
        <f>H50/VLOOKUP(A50, 'Normalization Factors'!$A:$C, 2, )</f>
        <v>145.4619689119171</v>
      </c>
      <c r="O50">
        <f>I50/VLOOKUP(A50, 'Normalization Factors'!$A:$C, 2, )</f>
        <v>863.97088082901553</v>
      </c>
      <c r="P50" s="9">
        <f>J50/VLOOKUP(A50, 'Normalization Factors'!$A:$C, 2, )</f>
        <v>5.8031088082901557E-3</v>
      </c>
      <c r="Q50" s="8">
        <f t="shared" si="17"/>
        <v>-0.31456304457771267</v>
      </c>
      <c r="R50">
        <f t="shared" si="18"/>
        <v>-5.737065549915079E-2</v>
      </c>
      <c r="S50">
        <f t="shared" si="19"/>
        <v>-8.9527714918944193E-2</v>
      </c>
      <c r="T50">
        <f t="shared" si="20"/>
        <v>-0.6154663101738902</v>
      </c>
      <c r="U50">
        <f t="shared" si="21"/>
        <v>-0.17174599527023296</v>
      </c>
      <c r="V50">
        <f t="shared" si="22"/>
        <v>-0.14261019111222878</v>
      </c>
      <c r="W50">
        <f t="shared" si="23"/>
        <v>-0.57662272719366514</v>
      </c>
      <c r="X50" s="9">
        <f t="shared" si="24"/>
        <v>-0.64600188965301453</v>
      </c>
      <c r="Y50" s="8">
        <v>1037.72</v>
      </c>
      <c r="Z50">
        <v>1041.6400000000001</v>
      </c>
      <c r="AA50" s="4">
        <f t="shared" si="25"/>
        <v>3.7775122383688015E-3</v>
      </c>
      <c r="AB50" t="str">
        <f t="shared" si="26"/>
        <v>UP</v>
      </c>
      <c r="AC50">
        <f t="shared" si="27"/>
        <v>0.39402346487545098</v>
      </c>
      <c r="AD50">
        <f t="shared" si="28"/>
        <v>0</v>
      </c>
    </row>
    <row r="51" spans="1:30" x14ac:dyDescent="0.2">
      <c r="A51" t="s">
        <v>12</v>
      </c>
      <c r="B51" s="1">
        <v>43052</v>
      </c>
      <c r="C51">
        <v>2148</v>
      </c>
      <c r="D51">
        <v>0.32583183183893299</v>
      </c>
      <c r="E51">
        <v>8.6303538426966794E-2</v>
      </c>
      <c r="F51" s="2">
        <v>43052.73878472222</v>
      </c>
      <c r="G51">
        <v>1090579</v>
      </c>
      <c r="H51">
        <v>2927869</v>
      </c>
      <c r="I51">
        <v>20977216</v>
      </c>
      <c r="J51" s="9">
        <v>83</v>
      </c>
      <c r="K51" s="11">
        <f t="shared" si="16"/>
        <v>0.73878472221986158</v>
      </c>
      <c r="L51">
        <f>C51/VLOOKUP(A51, 'Normalization Factors'!$A:$C, 2, )</f>
        <v>0.11129533678756477</v>
      </c>
      <c r="M51">
        <f>G51/VLOOKUP(A51, 'Normalization Factors'!$A:$C, 2, )</f>
        <v>56.506683937823837</v>
      </c>
      <c r="N51">
        <f>H51/VLOOKUP(A51, 'Normalization Factors'!$A:$C, 2, )</f>
        <v>151.70305699481867</v>
      </c>
      <c r="O51">
        <f>I51/VLOOKUP(A51, 'Normalization Factors'!$A:$C, 2, )</f>
        <v>1086.9023834196892</v>
      </c>
      <c r="P51" s="9">
        <f>J51/VLOOKUP(A51, 'Normalization Factors'!$A:$C, 2, )</f>
        <v>4.3005181347150262E-3</v>
      </c>
      <c r="Q51" s="8">
        <f t="shared" si="17"/>
        <v>-0.12446519697065223</v>
      </c>
      <c r="R51">
        <f t="shared" si="18"/>
        <v>-0.75392965530139111</v>
      </c>
      <c r="S51">
        <f t="shared" si="19"/>
        <v>-3.3542935927241661E-2</v>
      </c>
      <c r="T51">
        <f t="shared" si="20"/>
        <v>-0.62975141538671253</v>
      </c>
      <c r="U51">
        <f t="shared" si="21"/>
        <v>-0.15605653144480541</v>
      </c>
      <c r="V51">
        <f t="shared" si="22"/>
        <v>-0.14117022684545363</v>
      </c>
      <c r="W51">
        <f t="shared" si="23"/>
        <v>-0.55263644237075027</v>
      </c>
      <c r="X51" s="9">
        <f t="shared" si="24"/>
        <v>-0.69937434458785219</v>
      </c>
      <c r="Y51" s="8">
        <v>1040.8</v>
      </c>
      <c r="Z51">
        <v>1041.2</v>
      </c>
      <c r="AA51" s="4">
        <f t="shared" si="25"/>
        <v>3.8431975403544481E-4</v>
      </c>
      <c r="AB51" t="str">
        <f t="shared" si="26"/>
        <v>UP</v>
      </c>
      <c r="AC51">
        <f t="shared" si="27"/>
        <v>-5.0135871171261087E-2</v>
      </c>
      <c r="AD51">
        <f t="shared" si="28"/>
        <v>0</v>
      </c>
    </row>
    <row r="52" spans="1:30" x14ac:dyDescent="0.2">
      <c r="A52" t="s">
        <v>12</v>
      </c>
      <c r="B52" s="1">
        <v>43049</v>
      </c>
      <c r="C52">
        <v>2410</v>
      </c>
      <c r="D52">
        <v>0.32025905700000001</v>
      </c>
      <c r="E52">
        <v>0.20481043299999999</v>
      </c>
      <c r="F52" s="2">
        <v>43049.708333333336</v>
      </c>
      <c r="G52">
        <v>728970</v>
      </c>
      <c r="H52">
        <v>1882366</v>
      </c>
      <c r="I52">
        <v>14133192</v>
      </c>
      <c r="J52" s="9">
        <v>99</v>
      </c>
      <c r="K52" s="11">
        <f t="shared" si="16"/>
        <v>0.70833333333575865</v>
      </c>
      <c r="L52">
        <f>C52/VLOOKUP(A52, 'Normalization Factors'!$A:$C, 2, )</f>
        <v>0.12487046632124352</v>
      </c>
      <c r="M52">
        <f>G52/VLOOKUP(A52, 'Normalization Factors'!$A:$C, 2, )</f>
        <v>37.770466321243525</v>
      </c>
      <c r="N52">
        <f>H52/VLOOKUP(A52, 'Normalization Factors'!$A:$C, 2, )</f>
        <v>97.531917098445589</v>
      </c>
      <c r="O52">
        <f>I52/VLOOKUP(A52, 'Normalization Factors'!$A:$C, 2, )</f>
        <v>732.28974093264253</v>
      </c>
      <c r="P52" s="9">
        <f>J52/VLOOKUP(A52, 'Normalization Factors'!$A:$C, 2, )</f>
        <v>5.1295336787564767E-3</v>
      </c>
      <c r="Q52" s="8">
        <f t="shared" si="17"/>
        <v>-0.2223673063008911</v>
      </c>
      <c r="R52">
        <f t="shared" si="18"/>
        <v>0.91394387581928094</v>
      </c>
      <c r="S52">
        <f t="shared" si="19"/>
        <v>-1.1410313109840362</v>
      </c>
      <c r="T52">
        <f t="shared" si="20"/>
        <v>-0.61661914322615297</v>
      </c>
      <c r="U52">
        <f t="shared" si="21"/>
        <v>-0.16848555456241501</v>
      </c>
      <c r="V52">
        <f t="shared" si="22"/>
        <v>-0.15366876952024136</v>
      </c>
      <c r="W52">
        <f t="shared" si="23"/>
        <v>-0.59079094160327195</v>
      </c>
      <c r="X52" s="9">
        <f t="shared" si="24"/>
        <v>-0.66992747289966592</v>
      </c>
      <c r="Y52" s="8">
        <v>1043.8699999999999</v>
      </c>
      <c r="Z52">
        <v>1044.1500000000001</v>
      </c>
      <c r="AA52" s="4">
        <f t="shared" si="25"/>
        <v>2.6823263433205295E-4</v>
      </c>
      <c r="AB52" t="str">
        <f t="shared" si="26"/>
        <v>UP</v>
      </c>
      <c r="AC52">
        <f t="shared" si="27"/>
        <v>-6.5331348070698944E-2</v>
      </c>
      <c r="AD52">
        <f t="shared" si="28"/>
        <v>0</v>
      </c>
    </row>
    <row r="53" spans="1:30" x14ac:dyDescent="0.2">
      <c r="A53" t="s">
        <v>12</v>
      </c>
      <c r="B53" s="1">
        <v>43048</v>
      </c>
      <c r="C53">
        <v>2731</v>
      </c>
      <c r="D53">
        <v>0.27931995100000001</v>
      </c>
      <c r="E53">
        <v>0.118267686</v>
      </c>
      <c r="F53" s="2">
        <v>43048.746527777781</v>
      </c>
      <c r="G53">
        <v>528803</v>
      </c>
      <c r="H53">
        <v>1260719</v>
      </c>
      <c r="I53">
        <v>22383865</v>
      </c>
      <c r="J53" s="9">
        <v>107</v>
      </c>
      <c r="K53" s="11">
        <f t="shared" si="16"/>
        <v>0.74652777778101154</v>
      </c>
      <c r="L53">
        <f>C53/VLOOKUP(A53, 'Normalization Factors'!$A:$C, 2, )</f>
        <v>0.14150259067357512</v>
      </c>
      <c r="M53">
        <f>G53/VLOOKUP(A53, 'Normalization Factors'!$A:$C, 2, )</f>
        <v>27.399119170984456</v>
      </c>
      <c r="N53">
        <f>H53/VLOOKUP(A53, 'Normalization Factors'!$A:$C, 2, )</f>
        <v>65.322227979274615</v>
      </c>
      <c r="O53">
        <f>I53/VLOOKUP(A53, 'Normalization Factors'!$A:$C, 2, )</f>
        <v>1159.7857512953367</v>
      </c>
      <c r="P53" s="9">
        <f>J53/VLOOKUP(A53, 'Normalization Factors'!$A:$C, 2, )</f>
        <v>5.5440414507772024E-3</v>
      </c>
      <c r="Q53" s="8">
        <f t="shared" si="17"/>
        <v>-0.94158258905250047</v>
      </c>
      <c r="R53">
        <f t="shared" si="18"/>
        <v>-0.30406422026510266</v>
      </c>
      <c r="S53">
        <f t="shared" si="19"/>
        <v>0.24806471271006506</v>
      </c>
      <c r="T53">
        <f t="shared" si="20"/>
        <v>-0.60052960367065844</v>
      </c>
      <c r="U53">
        <f t="shared" si="21"/>
        <v>-0.17536558318554821</v>
      </c>
      <c r="V53">
        <f t="shared" si="22"/>
        <v>-0.16110029440171347</v>
      </c>
      <c r="W53">
        <f t="shared" si="23"/>
        <v>-0.54479456627695999</v>
      </c>
      <c r="X53" s="9">
        <f t="shared" si="24"/>
        <v>-0.65520403705557273</v>
      </c>
      <c r="Y53" s="8">
        <v>1048</v>
      </c>
      <c r="Z53">
        <v>1047.72</v>
      </c>
      <c r="AA53" s="4">
        <f t="shared" si="25"/>
        <v>-2.6717557251905791E-4</v>
      </c>
      <c r="AB53" t="str">
        <f t="shared" si="26"/>
        <v>DOWN</v>
      </c>
      <c r="AC53">
        <f t="shared" si="27"/>
        <v>-0.1354147738612847</v>
      </c>
      <c r="AD53">
        <f t="shared" si="28"/>
        <v>0</v>
      </c>
    </row>
    <row r="54" spans="1:30" x14ac:dyDescent="0.2">
      <c r="A54" t="s">
        <v>12</v>
      </c>
      <c r="B54" s="1">
        <v>43047</v>
      </c>
      <c r="C54">
        <v>2420</v>
      </c>
      <c r="D54">
        <v>0.35751104500000003</v>
      </c>
      <c r="E54">
        <v>0.190866551</v>
      </c>
      <c r="F54" s="2">
        <v>43047.742361111108</v>
      </c>
      <c r="G54">
        <v>741334</v>
      </c>
      <c r="H54">
        <v>1855603</v>
      </c>
      <c r="I54">
        <v>17160497</v>
      </c>
      <c r="J54" s="9">
        <v>81</v>
      </c>
      <c r="K54" s="11">
        <f t="shared" si="16"/>
        <v>0.74236111110803904</v>
      </c>
      <c r="L54">
        <f>C54/VLOOKUP(A54, 'Normalization Factors'!$A:$C, 2, )</f>
        <v>0.12538860103626942</v>
      </c>
      <c r="M54">
        <f>G54/VLOOKUP(A54, 'Normalization Factors'!$A:$C, 2, )</f>
        <v>38.411088082901557</v>
      </c>
      <c r="N54">
        <f>H54/VLOOKUP(A54, 'Normalization Factors'!$A:$C, 2, )</f>
        <v>96.145233160621757</v>
      </c>
      <c r="O54">
        <f>I54/VLOOKUP(A54, 'Normalization Factors'!$A:$C, 2, )</f>
        <v>889.1449222797927</v>
      </c>
      <c r="P54" s="9">
        <f>J54/VLOOKUP(A54, 'Normalization Factors'!$A:$C, 2, )</f>
        <v>4.1968911917098445E-3</v>
      </c>
      <c r="Q54" s="8">
        <f t="shared" si="17"/>
        <v>0.4320729514438571</v>
      </c>
      <c r="R54">
        <f t="shared" si="18"/>
        <v>0.71769679844322654</v>
      </c>
      <c r="S54">
        <f t="shared" si="19"/>
        <v>9.652696444457895E-2</v>
      </c>
      <c r="T54">
        <f t="shared" si="20"/>
        <v>-0.61611791146429973</v>
      </c>
      <c r="U54">
        <f t="shared" si="21"/>
        <v>-0.16806058604164778</v>
      </c>
      <c r="V54">
        <f t="shared" si="22"/>
        <v>-0.153988709776372</v>
      </c>
      <c r="W54">
        <f t="shared" si="23"/>
        <v>-0.57391412961384747</v>
      </c>
      <c r="X54" s="9">
        <f t="shared" si="24"/>
        <v>-0.70305520354887552</v>
      </c>
      <c r="Y54" s="8">
        <v>1050.05</v>
      </c>
      <c r="Z54">
        <v>1058.29</v>
      </c>
      <c r="AA54" s="4">
        <f t="shared" si="25"/>
        <v>7.8472453692681396E-3</v>
      </c>
      <c r="AB54" t="str">
        <f t="shared" si="26"/>
        <v>UP</v>
      </c>
      <c r="AC54">
        <f t="shared" si="27"/>
        <v>0.92674006543773502</v>
      </c>
      <c r="AD54">
        <f t="shared" si="28"/>
        <v>0</v>
      </c>
    </row>
    <row r="55" spans="1:30" x14ac:dyDescent="0.2">
      <c r="A55" t="s">
        <v>12</v>
      </c>
      <c r="B55" s="1">
        <v>43046</v>
      </c>
      <c r="C55">
        <v>2662</v>
      </c>
      <c r="D55">
        <v>0.36730168600000002</v>
      </c>
      <c r="E55">
        <v>0.18164086300000001</v>
      </c>
      <c r="F55" s="2">
        <v>43046.752083333333</v>
      </c>
      <c r="G55">
        <v>889832</v>
      </c>
      <c r="H55">
        <v>2736449</v>
      </c>
      <c r="I55">
        <v>34626861</v>
      </c>
      <c r="J55" s="9">
        <v>119</v>
      </c>
      <c r="K55" s="11">
        <f t="shared" si="16"/>
        <v>0.75208333333284827</v>
      </c>
      <c r="L55">
        <f>C55/VLOOKUP(A55, 'Normalization Factors'!$A:$C, 2, )</f>
        <v>0.13792746113989637</v>
      </c>
      <c r="M55">
        <f>G55/VLOOKUP(A55, 'Normalization Factors'!$A:$C, 2, )</f>
        <v>46.105284974093266</v>
      </c>
      <c r="N55">
        <f>H55/VLOOKUP(A55, 'Normalization Factors'!$A:$C, 2, )</f>
        <v>141.78492227979274</v>
      </c>
      <c r="O55">
        <f>I55/VLOOKUP(A55, 'Normalization Factors'!$A:$C, 2, )</f>
        <v>1794.1378756476684</v>
      </c>
      <c r="P55" s="9">
        <f>J55/VLOOKUP(A55, 'Normalization Factors'!$A:$C, 2, )</f>
        <v>6.1658031088082906E-3</v>
      </c>
      <c r="Q55" s="8">
        <f t="shared" si="17"/>
        <v>0.60407423147020867</v>
      </c>
      <c r="R55">
        <f t="shared" si="18"/>
        <v>0.58785388190224219</v>
      </c>
      <c r="S55">
        <f t="shared" si="19"/>
        <v>0.45011504328968027</v>
      </c>
      <c r="T55">
        <f t="shared" si="20"/>
        <v>-0.60398810282744697</v>
      </c>
      <c r="U55">
        <f t="shared" si="21"/>
        <v>-0.16295649550485586</v>
      </c>
      <c r="V55">
        <f t="shared" si="22"/>
        <v>-0.14345857134452047</v>
      </c>
      <c r="W55">
        <f t="shared" si="23"/>
        <v>-0.47654153538668764</v>
      </c>
      <c r="X55" s="9">
        <f t="shared" si="24"/>
        <v>-0.633118883289433</v>
      </c>
      <c r="Y55" s="8">
        <v>1049.6500000000001</v>
      </c>
      <c r="Z55">
        <v>1052.3900000000001</v>
      </c>
      <c r="AA55" s="4">
        <f t="shared" si="25"/>
        <v>2.6103939408374304E-3</v>
      </c>
      <c r="AB55" t="str">
        <f t="shared" si="26"/>
        <v>UP</v>
      </c>
      <c r="AC55">
        <f t="shared" si="27"/>
        <v>0.24125096802685342</v>
      </c>
      <c r="AD55">
        <f t="shared" si="28"/>
        <v>0</v>
      </c>
    </row>
    <row r="56" spans="1:30" x14ac:dyDescent="0.2">
      <c r="A56" t="s">
        <v>12</v>
      </c>
      <c r="B56" s="1">
        <v>43045</v>
      </c>
      <c r="C56">
        <v>3190</v>
      </c>
      <c r="D56">
        <v>0.42111298200000002</v>
      </c>
      <c r="E56">
        <v>0.176021184</v>
      </c>
      <c r="F56" s="2">
        <v>43045.75277777778</v>
      </c>
      <c r="G56">
        <v>1322624</v>
      </c>
      <c r="H56">
        <v>3717511</v>
      </c>
      <c r="I56">
        <v>15641992</v>
      </c>
      <c r="J56" s="9">
        <v>87</v>
      </c>
      <c r="K56" s="11">
        <f t="shared" si="16"/>
        <v>0.75277777777955635</v>
      </c>
      <c r="L56">
        <f>C56/VLOOKUP(A56, 'Normalization Factors'!$A:$C, 2, )</f>
        <v>0.16528497409326426</v>
      </c>
      <c r="M56">
        <f>G56/VLOOKUP(A56, 'Normalization Factors'!$A:$C, 2, )</f>
        <v>68.529740932642483</v>
      </c>
      <c r="N56">
        <f>H56/VLOOKUP(A56, 'Normalization Factors'!$A:$C, 2, )</f>
        <v>192.61715025906736</v>
      </c>
      <c r="O56">
        <f>I56/VLOOKUP(A56, 'Normalization Factors'!$A:$C, 2, )</f>
        <v>810.46590673575133</v>
      </c>
      <c r="P56" s="9">
        <f>J56/VLOOKUP(A56, 'Normalization Factors'!$A:$C, 2, )</f>
        <v>4.5077720207253886E-3</v>
      </c>
      <c r="Q56" s="8">
        <f t="shared" si="17"/>
        <v>1.5494272264249727</v>
      </c>
      <c r="R56">
        <f t="shared" si="18"/>
        <v>0.50876216414806219</v>
      </c>
      <c r="S56">
        <f t="shared" si="19"/>
        <v>0.47537133471136456</v>
      </c>
      <c r="T56">
        <f t="shared" si="20"/>
        <v>-0.57752306580158663</v>
      </c>
      <c r="U56">
        <f t="shared" si="21"/>
        <v>-0.14808080996296805</v>
      </c>
      <c r="V56">
        <f t="shared" si="22"/>
        <v>-0.1317303933540101</v>
      </c>
      <c r="W56">
        <f t="shared" si="23"/>
        <v>-0.58237958763343944</v>
      </c>
      <c r="X56" s="9">
        <f t="shared" si="24"/>
        <v>-0.69201262666580554</v>
      </c>
      <c r="Y56" s="8">
        <v>1049.0999999999999</v>
      </c>
      <c r="Z56">
        <v>1042.68</v>
      </c>
      <c r="AA56" s="4">
        <f t="shared" si="25"/>
        <v>-6.1195310265940769E-3</v>
      </c>
      <c r="AB56" t="str">
        <f t="shared" si="26"/>
        <v>DOWN</v>
      </c>
      <c r="AC56">
        <f t="shared" si="27"/>
        <v>-0.90147161407676146</v>
      </c>
      <c r="AD56">
        <f t="shared" si="28"/>
        <v>0</v>
      </c>
    </row>
    <row r="57" spans="1:30" x14ac:dyDescent="0.2">
      <c r="A57" t="s">
        <v>40</v>
      </c>
      <c r="B57" s="1">
        <v>43063</v>
      </c>
      <c r="C57">
        <v>141</v>
      </c>
      <c r="D57">
        <v>0.38372206595610803</v>
      </c>
      <c r="E57">
        <v>0.137601199221877</v>
      </c>
      <c r="F57" s="2">
        <v>43063.760659722226</v>
      </c>
      <c r="G57">
        <v>1157</v>
      </c>
      <c r="H57">
        <v>6672</v>
      </c>
      <c r="I57">
        <v>7026958</v>
      </c>
      <c r="J57" s="9">
        <v>15</v>
      </c>
      <c r="K57" s="11">
        <f t="shared" si="16"/>
        <v>0.76065972222568234</v>
      </c>
      <c r="L57">
        <f>C57/VLOOKUP(A57, 'Normalization Factors'!$A:$C, 2, )</f>
        <v>0.13177570093457944</v>
      </c>
      <c r="M57">
        <f>G57/VLOOKUP(A57, 'Normalization Factors'!$A:$C, 2, )</f>
        <v>1.0813084112149534</v>
      </c>
      <c r="N57">
        <f>H57/VLOOKUP(A57, 'Normalization Factors'!$A:$C, 2, )</f>
        <v>6.2355140186915889</v>
      </c>
      <c r="O57">
        <f>I57/VLOOKUP(A57, 'Normalization Factors'!$A:$C, 2, )</f>
        <v>6567.2504672897194</v>
      </c>
      <c r="P57" s="9">
        <f>J57/VLOOKUP(A57, 'Normalization Factors'!$A:$C, 2, )</f>
        <v>1.4018691588785047E-2</v>
      </c>
      <c r="Q57" s="8">
        <f t="shared" si="17"/>
        <v>0.89254629075311243</v>
      </c>
      <c r="R57">
        <f t="shared" si="18"/>
        <v>-3.196313211729214E-2</v>
      </c>
      <c r="S57">
        <f t="shared" si="19"/>
        <v>0.76203024147423626</v>
      </c>
      <c r="T57">
        <f t="shared" si="20"/>
        <v>-0.60993917600743364</v>
      </c>
      <c r="U57">
        <f t="shared" si="21"/>
        <v>-0.19282399902122815</v>
      </c>
      <c r="V57">
        <f t="shared" si="22"/>
        <v>-0.17473297441106966</v>
      </c>
      <c r="W57">
        <f t="shared" si="23"/>
        <v>3.7020867344619943E-2</v>
      </c>
      <c r="X57" s="9">
        <f t="shared" si="24"/>
        <v>-0.3541820152010467</v>
      </c>
      <c r="Y57">
        <v>21.44</v>
      </c>
      <c r="Z57">
        <v>21.24</v>
      </c>
      <c r="AA57" s="4">
        <f t="shared" si="25"/>
        <v>-9.3283582089553566E-3</v>
      </c>
      <c r="AB57" t="str">
        <f t="shared" si="26"/>
        <v>DOWN</v>
      </c>
      <c r="AC57">
        <f t="shared" si="27"/>
        <v>-1.3214980515354768</v>
      </c>
      <c r="AD57">
        <f t="shared" si="28"/>
        <v>0</v>
      </c>
    </row>
    <row r="58" spans="1:30" x14ac:dyDescent="0.2">
      <c r="A58" t="s">
        <v>40</v>
      </c>
      <c r="B58" s="1">
        <v>43061</v>
      </c>
      <c r="C58">
        <v>290</v>
      </c>
      <c r="D58">
        <v>0.36806955018161802</v>
      </c>
      <c r="E58">
        <v>0.25542281497238301</v>
      </c>
      <c r="F58" s="2">
        <v>43061.759328703702</v>
      </c>
      <c r="G58">
        <v>21797</v>
      </c>
      <c r="H58">
        <v>114500</v>
      </c>
      <c r="I58">
        <v>2855366</v>
      </c>
      <c r="J58" s="9">
        <v>6</v>
      </c>
      <c r="K58" s="11">
        <f t="shared" si="16"/>
        <v>0.75932870370161254</v>
      </c>
      <c r="L58">
        <f>C58/VLOOKUP(A58, 'Normalization Factors'!$A:$C, 2, )</f>
        <v>0.27102803738317754</v>
      </c>
      <c r="M58">
        <f>G58/VLOOKUP(A58, 'Normalization Factors'!$A:$C, 2, )</f>
        <v>20.371028037383176</v>
      </c>
      <c r="N58">
        <f>H58/VLOOKUP(A58, 'Normalization Factors'!$A:$C, 2, )</f>
        <v>107.00934579439253</v>
      </c>
      <c r="O58">
        <f>I58/VLOOKUP(A58, 'Normalization Factors'!$A:$C, 2, )</f>
        <v>2668.5663551401867</v>
      </c>
      <c r="P58" s="9">
        <f>J58/VLOOKUP(A58, 'Normalization Factors'!$A:$C, 2, )</f>
        <v>5.6074766355140183E-3</v>
      </c>
      <c r="Q58" s="8">
        <f t="shared" si="17"/>
        <v>0.61756401442973952</v>
      </c>
      <c r="R58">
        <f t="shared" si="18"/>
        <v>1.6262657415035056</v>
      </c>
      <c r="S58">
        <f t="shared" si="19"/>
        <v>0.7136223495385714</v>
      </c>
      <c r="T58">
        <f t="shared" si="20"/>
        <v>-0.47522962670258634</v>
      </c>
      <c r="U58">
        <f t="shared" si="21"/>
        <v>-0.18002779991251966</v>
      </c>
      <c r="V58">
        <f t="shared" si="22"/>
        <v>-0.15148210615613</v>
      </c>
      <c r="W58">
        <f t="shared" si="23"/>
        <v>-0.38245752158587959</v>
      </c>
      <c r="X58" s="9">
        <f t="shared" si="24"/>
        <v>-0.65295080096260982</v>
      </c>
      <c r="Y58">
        <v>21</v>
      </c>
      <c r="Z58">
        <v>21.34</v>
      </c>
      <c r="AA58" s="4">
        <f t="shared" si="25"/>
        <v>1.6190476190476182E-2</v>
      </c>
      <c r="AB58" t="str">
        <f t="shared" si="26"/>
        <v>UP</v>
      </c>
      <c r="AC58">
        <f t="shared" si="27"/>
        <v>2.0188454732923895</v>
      </c>
      <c r="AD58">
        <f t="shared" si="28"/>
        <v>0</v>
      </c>
    </row>
    <row r="59" spans="1:30" x14ac:dyDescent="0.2">
      <c r="A59" t="s">
        <v>40</v>
      </c>
      <c r="B59" s="1">
        <v>43060</v>
      </c>
      <c r="C59">
        <v>200</v>
      </c>
      <c r="D59">
        <v>0.25722311207311199</v>
      </c>
      <c r="E59">
        <v>9.5851686507936407E-2</v>
      </c>
      <c r="F59" s="2">
        <v>43060.70480324074</v>
      </c>
      <c r="G59">
        <v>3745</v>
      </c>
      <c r="H59">
        <v>21556</v>
      </c>
      <c r="I59">
        <v>1410950</v>
      </c>
      <c r="J59" s="9">
        <v>8</v>
      </c>
      <c r="K59" s="11">
        <f t="shared" si="16"/>
        <v>0.70480324074014788</v>
      </c>
      <c r="L59">
        <f>C59/VLOOKUP(A59, 'Normalization Factors'!$A:$C, 2, )</f>
        <v>0.18691588785046728</v>
      </c>
      <c r="M59">
        <f>G59/VLOOKUP(A59, 'Normalization Factors'!$A:$C, 2, )</f>
        <v>3.5</v>
      </c>
      <c r="N59">
        <f>H59/VLOOKUP(A59, 'Normalization Factors'!$A:$C, 2, )</f>
        <v>20.145794392523364</v>
      </c>
      <c r="O59">
        <f>I59/VLOOKUP(A59, 'Normalization Factors'!$A:$C, 2, )</f>
        <v>1318.6448598130842</v>
      </c>
      <c r="P59" s="9">
        <f>J59/VLOOKUP(A59, 'Normalization Factors'!$A:$C, 2, )</f>
        <v>7.4766355140186919E-3</v>
      </c>
      <c r="Q59" s="8">
        <f t="shared" si="17"/>
        <v>-1.3297782730695997</v>
      </c>
      <c r="R59">
        <f t="shared" si="18"/>
        <v>-0.61954841518159731</v>
      </c>
      <c r="S59">
        <f t="shared" si="19"/>
        <v>-1.2694174587355418</v>
      </c>
      <c r="T59">
        <f t="shared" si="20"/>
        <v>-0.55659781084645388</v>
      </c>
      <c r="U59">
        <f t="shared" si="21"/>
        <v>-0.19121951436554316</v>
      </c>
      <c r="V59">
        <f t="shared" si="22"/>
        <v>-0.17152354900109709</v>
      </c>
      <c r="W59">
        <f t="shared" si="23"/>
        <v>-0.52770214201506738</v>
      </c>
      <c r="X59" s="9">
        <f t="shared" si="24"/>
        <v>-0.58655773746004025</v>
      </c>
      <c r="Y59">
        <v>22.34</v>
      </c>
      <c r="Z59">
        <v>22.46</v>
      </c>
      <c r="AA59" s="4">
        <f t="shared" si="25"/>
        <v>5.3715308863026409E-3</v>
      </c>
      <c r="AB59" t="str">
        <f t="shared" si="26"/>
        <v>UP</v>
      </c>
      <c r="AC59">
        <f t="shared" si="27"/>
        <v>0.6026760148210426</v>
      </c>
      <c r="AD59">
        <f t="shared" si="28"/>
        <v>0</v>
      </c>
    </row>
    <row r="60" spans="1:30" x14ac:dyDescent="0.2">
      <c r="A60" t="s">
        <v>40</v>
      </c>
      <c r="B60" s="1">
        <v>43059</v>
      </c>
      <c r="C60">
        <v>246</v>
      </c>
      <c r="D60">
        <v>0.24415211933504599</v>
      </c>
      <c r="E60">
        <v>0.11304873649385799</v>
      </c>
      <c r="F60" s="2">
        <v>43059.778553240743</v>
      </c>
      <c r="G60">
        <v>10958</v>
      </c>
      <c r="H60">
        <v>72731</v>
      </c>
      <c r="I60">
        <v>1953753</v>
      </c>
      <c r="J60" s="9">
        <v>15</v>
      </c>
      <c r="K60" s="11">
        <f t="shared" si="16"/>
        <v>0.77855324074334931</v>
      </c>
      <c r="L60">
        <f>C60/VLOOKUP(A60, 'Normalization Factors'!$A:$C, 2, )</f>
        <v>0.22990654205607478</v>
      </c>
      <c r="M60">
        <f>G60/VLOOKUP(A60, 'Normalization Factors'!$A:$C, 2, )</f>
        <v>10.241121495327103</v>
      </c>
      <c r="N60">
        <f>H60/VLOOKUP(A60, 'Normalization Factors'!$A:$C, 2, )</f>
        <v>67.972897196261684</v>
      </c>
      <c r="O60">
        <f>I60/VLOOKUP(A60, 'Normalization Factors'!$A:$C, 2, )</f>
        <v>1825.9373831775702</v>
      </c>
      <c r="P60" s="9">
        <f>J60/VLOOKUP(A60, 'Normalization Factors'!$A:$C, 2, )</f>
        <v>1.4018691588785047E-2</v>
      </c>
      <c r="Q60" s="8">
        <f t="shared" si="17"/>
        <v>-1.5594085375397708</v>
      </c>
      <c r="R60">
        <f t="shared" si="18"/>
        <v>-0.37751604577205772</v>
      </c>
      <c r="S60">
        <f t="shared" si="19"/>
        <v>1.4128006816207281</v>
      </c>
      <c r="T60">
        <f t="shared" si="20"/>
        <v>-0.51500962783958826</v>
      </c>
      <c r="U60">
        <f t="shared" si="21"/>
        <v>-0.18674766435725276</v>
      </c>
      <c r="V60">
        <f t="shared" si="22"/>
        <v>-0.1604887233255162</v>
      </c>
      <c r="W60">
        <f t="shared" si="23"/>
        <v>-0.47312007168157311</v>
      </c>
      <c r="X60" s="9">
        <f t="shared" si="24"/>
        <v>-0.3541820152010467</v>
      </c>
      <c r="Y60">
        <v>21.81</v>
      </c>
      <c r="Z60">
        <v>22.12</v>
      </c>
      <c r="AA60" s="4">
        <f t="shared" si="25"/>
        <v>1.4213663457129861E-2</v>
      </c>
      <c r="AB60" t="str">
        <f t="shared" si="26"/>
        <v>UP</v>
      </c>
      <c r="AC60">
        <f t="shared" si="27"/>
        <v>1.7600862560697663</v>
      </c>
      <c r="AD60">
        <f t="shared" si="28"/>
        <v>0</v>
      </c>
    </row>
    <row r="61" spans="1:30" x14ac:dyDescent="0.2">
      <c r="A61" t="s">
        <v>40</v>
      </c>
      <c r="B61" s="1">
        <v>43056</v>
      </c>
      <c r="C61">
        <v>214</v>
      </c>
      <c r="D61">
        <v>0.40578389030491802</v>
      </c>
      <c r="E61">
        <v>0.25743090956291798</v>
      </c>
      <c r="F61" s="2">
        <v>43056.736562500002</v>
      </c>
      <c r="G61">
        <v>4319</v>
      </c>
      <c r="H61">
        <v>29574</v>
      </c>
      <c r="I61">
        <v>1169765</v>
      </c>
      <c r="J61" s="9">
        <v>12</v>
      </c>
      <c r="K61" s="11">
        <f t="shared" si="16"/>
        <v>0.73656250000203727</v>
      </c>
      <c r="L61">
        <f>C61/VLOOKUP(A61, 'Normalization Factors'!$A:$C, 2, )</f>
        <v>0.2</v>
      </c>
      <c r="M61">
        <f>G61/VLOOKUP(A61, 'Normalization Factors'!$A:$C, 2, )</f>
        <v>4.0364485981308409</v>
      </c>
      <c r="N61">
        <f>H61/VLOOKUP(A61, 'Normalization Factors'!$A:$C, 2, )</f>
        <v>27.6392523364486</v>
      </c>
      <c r="O61">
        <f>I61/VLOOKUP(A61, 'Normalization Factors'!$A:$C, 2, )</f>
        <v>1093.2383177570093</v>
      </c>
      <c r="P61" s="9">
        <f>J61/VLOOKUP(A61, 'Normalization Factors'!$A:$C, 2, )</f>
        <v>1.1214953271028037E-2</v>
      </c>
      <c r="Q61" s="8">
        <f t="shared" si="17"/>
        <v>1.2801268411697657</v>
      </c>
      <c r="R61">
        <f t="shared" si="18"/>
        <v>1.654527791805362</v>
      </c>
      <c r="S61">
        <f t="shared" si="19"/>
        <v>-0.11436306805323986</v>
      </c>
      <c r="T61">
        <f t="shared" si="20"/>
        <v>-0.54394053775740769</v>
      </c>
      <c r="U61">
        <f t="shared" si="21"/>
        <v>-0.19086365107637657</v>
      </c>
      <c r="V61">
        <f t="shared" si="22"/>
        <v>-0.16979463386154051</v>
      </c>
      <c r="W61">
        <f t="shared" si="23"/>
        <v>-0.55195472837399284</v>
      </c>
      <c r="X61" s="9">
        <f t="shared" si="24"/>
        <v>-0.45377161045490111</v>
      </c>
      <c r="Y61" s="8">
        <v>21.51</v>
      </c>
      <c r="Z61">
        <v>21.75</v>
      </c>
      <c r="AA61" s="4">
        <f t="shared" si="25"/>
        <v>1.1157601115760038E-2</v>
      </c>
      <c r="AB61" t="str">
        <f t="shared" si="26"/>
        <v>UP</v>
      </c>
      <c r="AC61">
        <f t="shared" si="27"/>
        <v>1.3600563058894251</v>
      </c>
      <c r="AD61">
        <f t="shared" si="28"/>
        <v>0</v>
      </c>
    </row>
    <row r="62" spans="1:30" x14ac:dyDescent="0.2">
      <c r="A62" t="s">
        <v>40</v>
      </c>
      <c r="B62" s="1">
        <v>43055</v>
      </c>
      <c r="C62">
        <v>288</v>
      </c>
      <c r="D62">
        <v>0.44602469803858702</v>
      </c>
      <c r="E62">
        <v>0.243771851489509</v>
      </c>
      <c r="F62" s="2">
        <v>43055.759837962964</v>
      </c>
      <c r="G62">
        <v>6622</v>
      </c>
      <c r="H62">
        <v>45587</v>
      </c>
      <c r="I62">
        <v>3736873</v>
      </c>
      <c r="J62" s="9">
        <v>13</v>
      </c>
      <c r="K62" s="11">
        <f t="shared" si="16"/>
        <v>0.75983796296350192</v>
      </c>
      <c r="L62">
        <f>C62/VLOOKUP(A62, 'Normalization Factors'!$A:$C, 2, )</f>
        <v>0.2691588785046729</v>
      </c>
      <c r="M62">
        <f>G62/VLOOKUP(A62, 'Normalization Factors'!$A:$C, 2, )</f>
        <v>6.188785046728972</v>
      </c>
      <c r="N62">
        <f>H62/VLOOKUP(A62, 'Normalization Factors'!$A:$C, 2, )</f>
        <v>42.604672897196259</v>
      </c>
      <c r="O62">
        <f>I62/VLOOKUP(A62, 'Normalization Factors'!$A:$C, 2, )</f>
        <v>3492.4046728971962</v>
      </c>
      <c r="P62" s="9">
        <f>J62/VLOOKUP(A62, 'Normalization Factors'!$A:$C, 2, )</f>
        <v>1.2149532710280374E-2</v>
      </c>
      <c r="Q62" s="8">
        <f t="shared" si="17"/>
        <v>1.9870744699803191</v>
      </c>
      <c r="R62">
        <f t="shared" si="18"/>
        <v>1.4622893443904805</v>
      </c>
      <c r="S62">
        <f t="shared" si="19"/>
        <v>0.7321436299497559</v>
      </c>
      <c r="T62">
        <f t="shared" si="20"/>
        <v>-0.47703780857244998</v>
      </c>
      <c r="U62">
        <f t="shared" si="21"/>
        <v>-0.18943585812350081</v>
      </c>
      <c r="V62">
        <f t="shared" si="22"/>
        <v>-0.16634176305464113</v>
      </c>
      <c r="W62">
        <f t="shared" si="23"/>
        <v>-0.293816749384054</v>
      </c>
      <c r="X62" s="9">
        <f t="shared" si="24"/>
        <v>-0.42057507870361627</v>
      </c>
      <c r="Y62" s="8">
        <v>21.43</v>
      </c>
      <c r="Z62">
        <v>21.57</v>
      </c>
      <c r="AA62" s="4">
        <f t="shared" si="25"/>
        <v>6.5328978068129057E-3</v>
      </c>
      <c r="AB62" t="str">
        <f t="shared" si="26"/>
        <v>UP</v>
      </c>
      <c r="AC62">
        <f t="shared" si="27"/>
        <v>0.7546956726217986</v>
      </c>
      <c r="AD62">
        <f t="shared" si="28"/>
        <v>0</v>
      </c>
    </row>
    <row r="63" spans="1:30" x14ac:dyDescent="0.2">
      <c r="A63" t="s">
        <v>40</v>
      </c>
      <c r="B63" s="1">
        <v>43054</v>
      </c>
      <c r="C63">
        <v>426</v>
      </c>
      <c r="D63">
        <v>0.34212611527752401</v>
      </c>
      <c r="E63">
        <v>0.34384883321392901</v>
      </c>
      <c r="F63" s="2">
        <v>43054.753252314818</v>
      </c>
      <c r="G63">
        <v>38938</v>
      </c>
      <c r="H63">
        <v>237253</v>
      </c>
      <c r="I63">
        <v>3061210</v>
      </c>
      <c r="J63" s="9">
        <v>20</v>
      </c>
      <c r="K63" s="11">
        <f t="shared" si="16"/>
        <v>0.75325231481838273</v>
      </c>
      <c r="L63">
        <f>C63/VLOOKUP(A63, 'Normalization Factors'!$A:$C, 2, )</f>
        <v>0.39813084112149533</v>
      </c>
      <c r="M63">
        <f>G63/VLOOKUP(A63, 'Normalization Factors'!$A:$C, 2, )</f>
        <v>36.390654205607476</v>
      </c>
      <c r="N63">
        <f>H63/VLOOKUP(A63, 'Normalization Factors'!$A:$C, 2, )</f>
        <v>221.73177570093458</v>
      </c>
      <c r="O63">
        <f>I63/VLOOKUP(A63, 'Normalization Factors'!$A:$C, 2, )</f>
        <v>2860.9439252336447</v>
      </c>
      <c r="P63" s="9">
        <f>J63/VLOOKUP(A63, 'Normalization Factors'!$A:$C, 2, )</f>
        <v>1.8691588785046728E-2</v>
      </c>
      <c r="Q63" s="8">
        <f t="shared" si="17"/>
        <v>0.16179160772169018</v>
      </c>
      <c r="R63">
        <f t="shared" si="18"/>
        <v>2.8707791161795884</v>
      </c>
      <c r="S63">
        <f t="shared" si="19"/>
        <v>0.49262980052500283</v>
      </c>
      <c r="T63">
        <f t="shared" si="20"/>
        <v>-0.35227325955185312</v>
      </c>
      <c r="U63">
        <f t="shared" si="21"/>
        <v>-0.16940087893759853</v>
      </c>
      <c r="V63">
        <f t="shared" si="22"/>
        <v>-0.12501297169292369</v>
      </c>
      <c r="W63">
        <f t="shared" si="23"/>
        <v>-0.36175868299116326</v>
      </c>
      <c r="X63" s="9">
        <f t="shared" si="24"/>
        <v>-0.18819935644462274</v>
      </c>
      <c r="Y63" s="8">
        <v>21.31</v>
      </c>
      <c r="Z63">
        <v>21.36</v>
      </c>
      <c r="AA63" s="4">
        <f t="shared" si="25"/>
        <v>2.3463162834350404E-3</v>
      </c>
      <c r="AB63" t="str">
        <f t="shared" si="26"/>
        <v>UP</v>
      </c>
      <c r="AC63">
        <f t="shared" si="27"/>
        <v>0.20668394669866003</v>
      </c>
      <c r="AD63">
        <f t="shared" si="28"/>
        <v>0</v>
      </c>
    </row>
    <row r="64" spans="1:30" x14ac:dyDescent="0.2">
      <c r="A64" t="s">
        <v>40</v>
      </c>
      <c r="B64" s="1">
        <v>43053</v>
      </c>
      <c r="C64">
        <v>197</v>
      </c>
      <c r="D64">
        <v>0.37370244321386398</v>
      </c>
      <c r="E64">
        <v>0.20890202789314399</v>
      </c>
      <c r="F64" s="2">
        <v>43053.709513888891</v>
      </c>
      <c r="G64">
        <v>4483</v>
      </c>
      <c r="H64">
        <v>15135</v>
      </c>
      <c r="I64">
        <v>1241254</v>
      </c>
      <c r="J64" s="9">
        <v>11</v>
      </c>
      <c r="K64" s="11">
        <f t="shared" si="16"/>
        <v>0.70951388889079681</v>
      </c>
      <c r="L64">
        <f>C64/VLOOKUP(A64, 'Normalization Factors'!$A:$C, 2, )</f>
        <v>0.18411214953271027</v>
      </c>
      <c r="M64">
        <f>G64/VLOOKUP(A64, 'Normalization Factors'!$A:$C, 2, )</f>
        <v>4.1897196261682241</v>
      </c>
      <c r="N64">
        <f>H64/VLOOKUP(A64, 'Normalization Factors'!$A:$C, 2, )</f>
        <v>14.144859813084112</v>
      </c>
      <c r="O64">
        <f>I64/VLOOKUP(A64, 'Normalization Factors'!$A:$C, 2, )</f>
        <v>1160.0504672897196</v>
      </c>
      <c r="P64" s="9">
        <f>J64/VLOOKUP(A64, 'Normalization Factors'!$A:$C, 2, )</f>
        <v>1.0280373831775701E-2</v>
      </c>
      <c r="Q64" s="8">
        <f t="shared" si="17"/>
        <v>0.71652227587532036</v>
      </c>
      <c r="R64">
        <f t="shared" si="18"/>
        <v>0.97152924118498762</v>
      </c>
      <c r="S64">
        <f t="shared" si="19"/>
        <v>-1.0980956157259447</v>
      </c>
      <c r="T64">
        <f t="shared" si="20"/>
        <v>-0.55931008365124946</v>
      </c>
      <c r="U64">
        <f t="shared" si="21"/>
        <v>-0.19076197585090041</v>
      </c>
      <c r="V64">
        <f t="shared" si="22"/>
        <v>-0.17290810426563846</v>
      </c>
      <c r="W64">
        <f t="shared" si="23"/>
        <v>-0.54476608419540284</v>
      </c>
      <c r="X64" s="9">
        <f t="shared" si="24"/>
        <v>-0.48696814220618589</v>
      </c>
      <c r="Y64" s="8">
        <v>21.1</v>
      </c>
      <c r="Z64">
        <v>21.36</v>
      </c>
      <c r="AA64" s="4">
        <f t="shared" si="25"/>
        <v>1.2322274881516493E-2</v>
      </c>
      <c r="AB64" t="str">
        <f t="shared" si="26"/>
        <v>UP</v>
      </c>
      <c r="AC64">
        <f t="shared" si="27"/>
        <v>1.5125088204160337</v>
      </c>
      <c r="AD64">
        <f t="shared" si="28"/>
        <v>0</v>
      </c>
    </row>
    <row r="65" spans="1:30" x14ac:dyDescent="0.2">
      <c r="A65" t="s">
        <v>40</v>
      </c>
      <c r="B65" s="1">
        <v>43052</v>
      </c>
      <c r="C65">
        <v>254</v>
      </c>
      <c r="D65">
        <v>0.40687138894569902</v>
      </c>
      <c r="E65">
        <v>0.22447224281623801</v>
      </c>
      <c r="F65" s="2">
        <v>43052.745057870372</v>
      </c>
      <c r="G65">
        <v>11191</v>
      </c>
      <c r="H65">
        <v>72188</v>
      </c>
      <c r="I65">
        <v>2380535</v>
      </c>
      <c r="J65" s="9">
        <v>11</v>
      </c>
      <c r="K65" s="11">
        <f t="shared" si="16"/>
        <v>0.74505787037196569</v>
      </c>
      <c r="L65">
        <f>C65/VLOOKUP(A65, 'Normalization Factors'!$A:$C, 2, )</f>
        <v>0.23738317757009345</v>
      </c>
      <c r="M65">
        <f>G65/VLOOKUP(A65, 'Normalization Factors'!$A:$C, 2, )</f>
        <v>10.458878504672898</v>
      </c>
      <c r="N65">
        <f>H65/VLOOKUP(A65, 'Normalization Factors'!$A:$C, 2, )</f>
        <v>67.46542056074766</v>
      </c>
      <c r="O65">
        <f>I65/VLOOKUP(A65, 'Normalization Factors'!$A:$C, 2, )</f>
        <v>2224.799065420561</v>
      </c>
      <c r="P65" s="9">
        <f>J65/VLOOKUP(A65, 'Normalization Factors'!$A:$C, 2, )</f>
        <v>1.0280373831775701E-2</v>
      </c>
      <c r="Q65" s="8">
        <f t="shared" si="17"/>
        <v>1.2992319394203553</v>
      </c>
      <c r="R65">
        <f t="shared" si="18"/>
        <v>1.1906654310045968</v>
      </c>
      <c r="S65">
        <f t="shared" si="19"/>
        <v>0.19460556264883516</v>
      </c>
      <c r="T65">
        <f t="shared" si="20"/>
        <v>-0.50777690036013334</v>
      </c>
      <c r="U65">
        <f t="shared" si="21"/>
        <v>-0.18660321114057013</v>
      </c>
      <c r="V65">
        <f t="shared" si="22"/>
        <v>-0.16060580999560589</v>
      </c>
      <c r="W65">
        <f t="shared" si="23"/>
        <v>-0.43020460301049102</v>
      </c>
      <c r="X65" s="9">
        <f t="shared" si="24"/>
        <v>-0.48696814220618589</v>
      </c>
      <c r="Y65" s="8">
        <v>21.23</v>
      </c>
      <c r="Z65">
        <v>21.17</v>
      </c>
      <c r="AA65" s="4">
        <f t="shared" si="25"/>
        <v>-2.8261893546867038E-3</v>
      </c>
      <c r="AB65" t="str">
        <f t="shared" si="26"/>
        <v>DOWN</v>
      </c>
      <c r="AC65">
        <f t="shared" si="27"/>
        <v>-0.47038246805186967</v>
      </c>
      <c r="AD65">
        <f t="shared" si="28"/>
        <v>0</v>
      </c>
    </row>
    <row r="66" spans="1:30" x14ac:dyDescent="0.2">
      <c r="A66" t="s">
        <v>40</v>
      </c>
      <c r="B66" s="1">
        <v>43049</v>
      </c>
      <c r="C66">
        <v>149</v>
      </c>
      <c r="D66">
        <v>0.26605036500000001</v>
      </c>
      <c r="E66">
        <v>0.11571340200000001</v>
      </c>
      <c r="F66" s="2">
        <v>43049.734722222223</v>
      </c>
      <c r="G66">
        <v>1681</v>
      </c>
      <c r="H66">
        <v>8373</v>
      </c>
      <c r="I66">
        <v>1152106</v>
      </c>
      <c r="J66" s="9">
        <v>6</v>
      </c>
      <c r="K66" s="11">
        <f t="shared" si="16"/>
        <v>0.73472222222335404</v>
      </c>
      <c r="L66">
        <f>C66/VLOOKUP(A66, 'Normalization Factors'!$A:$C, 2, )</f>
        <v>0.13925233644859814</v>
      </c>
      <c r="M66">
        <f>G66/VLOOKUP(A66, 'Normalization Factors'!$A:$C, 2, )</f>
        <v>1.5710280373831775</v>
      </c>
      <c r="N66">
        <f>H66/VLOOKUP(A66, 'Normalization Factors'!$A:$C, 2, )</f>
        <v>7.8252336448598134</v>
      </c>
      <c r="O66">
        <f>I66/VLOOKUP(A66, 'Normalization Factors'!$A:$C, 2, )</f>
        <v>1076.7345794392522</v>
      </c>
      <c r="P66" s="9">
        <f>J66/VLOOKUP(A66, 'Normalization Factors'!$A:$C, 2, )</f>
        <v>5.6074766355140183E-3</v>
      </c>
      <c r="Q66" s="8">
        <f t="shared" si="17"/>
        <v>-1.1747017257280008</v>
      </c>
      <c r="R66">
        <f t="shared" si="18"/>
        <v>-0.34001337486842015</v>
      </c>
      <c r="S66">
        <f t="shared" si="19"/>
        <v>-0.18129224013546946</v>
      </c>
      <c r="T66">
        <f t="shared" si="20"/>
        <v>-0.60270644852797883</v>
      </c>
      <c r="U66">
        <f t="shared" si="21"/>
        <v>-0.19249913427641399</v>
      </c>
      <c r="V66">
        <f t="shared" si="22"/>
        <v>-0.17436618909647927</v>
      </c>
      <c r="W66">
        <f t="shared" si="23"/>
        <v>-0.55373044586269349</v>
      </c>
      <c r="X66" s="9">
        <f t="shared" si="24"/>
        <v>-0.65295080096260982</v>
      </c>
      <c r="Y66">
        <v>21.25</v>
      </c>
      <c r="Z66">
        <v>21.23</v>
      </c>
      <c r="AA66" s="4">
        <f t="shared" si="25"/>
        <v>-9.4117647058821526E-4</v>
      </c>
      <c r="AB66" t="str">
        <f t="shared" si="26"/>
        <v>DOWN</v>
      </c>
      <c r="AC66">
        <f t="shared" si="27"/>
        <v>-0.22363959245423851</v>
      </c>
      <c r="AD66">
        <f t="shared" si="28"/>
        <v>0</v>
      </c>
    </row>
    <row r="67" spans="1:30" x14ac:dyDescent="0.2">
      <c r="A67" t="s">
        <v>40</v>
      </c>
      <c r="B67" s="1">
        <v>43048</v>
      </c>
      <c r="C67">
        <v>174</v>
      </c>
      <c r="D67">
        <v>0.39285810799999998</v>
      </c>
      <c r="E67">
        <v>0.18937959500000001</v>
      </c>
      <c r="F67" s="2">
        <v>43048.734027777777</v>
      </c>
      <c r="G67">
        <v>3130</v>
      </c>
      <c r="H67">
        <v>15164</v>
      </c>
      <c r="I67">
        <v>2813064</v>
      </c>
      <c r="J67" s="9">
        <v>13</v>
      </c>
      <c r="K67" s="11">
        <f t="shared" si="16"/>
        <v>0.73402777777664596</v>
      </c>
      <c r="L67">
        <f>C67/VLOOKUP(A67, 'Normalization Factors'!$A:$C, 2, )</f>
        <v>0.16261682242990655</v>
      </c>
      <c r="M67">
        <f>G67/VLOOKUP(A67, 'Normalization Factors'!$A:$C, 2, )</f>
        <v>2.9252336448598131</v>
      </c>
      <c r="N67">
        <f>H67/VLOOKUP(A67, 'Normalization Factors'!$A:$C, 2, )</f>
        <v>14.17196261682243</v>
      </c>
      <c r="O67">
        <f>I67/VLOOKUP(A67, 'Normalization Factors'!$A:$C, 2, )</f>
        <v>2629.0317757009348</v>
      </c>
      <c r="P67" s="9">
        <f>J67/VLOOKUP(A67, 'Normalization Factors'!$A:$C, 2, )</f>
        <v>1.2149532710280374E-2</v>
      </c>
      <c r="Q67" s="8">
        <f t="shared" si="17"/>
        <v>1.0530476231913035</v>
      </c>
      <c r="R67">
        <f t="shared" si="18"/>
        <v>0.69676928563246232</v>
      </c>
      <c r="S67">
        <f t="shared" si="19"/>
        <v>-0.20654853155715375</v>
      </c>
      <c r="T67">
        <f t="shared" si="20"/>
        <v>-0.58010417515468216</v>
      </c>
      <c r="U67">
        <f t="shared" si="21"/>
        <v>-0.1916007964610788</v>
      </c>
      <c r="V67">
        <f t="shared" si="22"/>
        <v>-0.17290185101806463</v>
      </c>
      <c r="W67">
        <f t="shared" si="23"/>
        <v>-0.38671123930528689</v>
      </c>
      <c r="X67" s="9">
        <f t="shared" si="24"/>
        <v>-0.42057507870361627</v>
      </c>
      <c r="Y67">
        <v>21.27</v>
      </c>
      <c r="Z67">
        <v>21.34</v>
      </c>
      <c r="AA67" s="4">
        <f t="shared" si="25"/>
        <v>3.2910202162670563E-3</v>
      </c>
      <c r="AB67" t="str">
        <f t="shared" si="26"/>
        <v>UP</v>
      </c>
      <c r="AC67">
        <f t="shared" si="27"/>
        <v>0.33034302984961855</v>
      </c>
      <c r="AD67">
        <f t="shared" si="28"/>
        <v>0</v>
      </c>
    </row>
    <row r="68" spans="1:30" x14ac:dyDescent="0.2">
      <c r="A68" t="s">
        <v>40</v>
      </c>
      <c r="B68" s="1">
        <v>43047</v>
      </c>
      <c r="C68">
        <v>248</v>
      </c>
      <c r="D68">
        <v>0.33815197600000002</v>
      </c>
      <c r="E68">
        <v>0.15984231500000001</v>
      </c>
      <c r="F68" s="2">
        <v>43047.722916666666</v>
      </c>
      <c r="G68">
        <v>11475</v>
      </c>
      <c r="H68">
        <v>40377</v>
      </c>
      <c r="I68">
        <v>2381225</v>
      </c>
      <c r="J68" s="9">
        <v>11</v>
      </c>
      <c r="K68" s="11">
        <f t="shared" ref="K68:K99" si="29">MOD(F68, 1)</f>
        <v>0.72291666666569654</v>
      </c>
      <c r="L68">
        <f>C68/VLOOKUP(A68, 'Normalization Factors'!$A:$C, 2, )</f>
        <v>0.23177570093457944</v>
      </c>
      <c r="M68">
        <f>G68/VLOOKUP(A68, 'Normalization Factors'!$A:$C, 2, )</f>
        <v>10.72429906542056</v>
      </c>
      <c r="N68">
        <f>H68/VLOOKUP(A68, 'Normalization Factors'!$A:$C, 2, )</f>
        <v>37.735514018691589</v>
      </c>
      <c r="O68">
        <f>I68/VLOOKUP(A68, 'Normalization Factors'!$A:$C, 2, )</f>
        <v>2225.4439252336447</v>
      </c>
      <c r="P68" s="9">
        <f>J68/VLOOKUP(A68, 'Normalization Factors'!$A:$C, 2, )</f>
        <v>1.0280373831775701E-2</v>
      </c>
      <c r="Q68" s="8">
        <f t="shared" ref="Q68:Q99" si="30">STANDARDIZE(D68, D$1, D$2)</f>
        <v>9.1974213463527979E-2</v>
      </c>
      <c r="R68">
        <f t="shared" ref="R68:R99" si="31">STANDARDIZE(E68, E$1, E$2)</f>
        <v>0.28105973834583242</v>
      </c>
      <c r="S68">
        <f t="shared" ref="S68:S99" si="32">STANDARDIZE(K68, K$1, K$2)</f>
        <v>-0.61064919298100395</v>
      </c>
      <c r="T68">
        <f t="shared" ref="T68:T99" si="33">STANDARDIZE(L68, L$1, L$2)</f>
        <v>-0.5132014459697245</v>
      </c>
      <c r="U68">
        <f t="shared" ref="U68:U99" si="34">STANDARDIZE(M68, M$1, M$2)</f>
        <v>-0.186427139408648</v>
      </c>
      <c r="V68">
        <f t="shared" ref="V68:V99" si="35">STANDARDIZE(N68, N$1, N$2)</f>
        <v>-0.16746519132566753</v>
      </c>
      <c r="W68">
        <f t="shared" ref="W68:W99" si="36">STANDARDIZE(O68, O$1, O$2)</f>
        <v>-0.4301352194062551</v>
      </c>
      <c r="X68" s="9">
        <f t="shared" ref="X68:X99" si="37">STANDARDIZE(P68, P$1, P$2)</f>
        <v>-0.48696814220618589</v>
      </c>
      <c r="Y68">
        <v>21.34</v>
      </c>
      <c r="Z68">
        <v>21.42</v>
      </c>
      <c r="AA68" s="4">
        <f t="shared" ref="AA68:AA99" si="38">IFERROR((Z68-Y68)/Y68, "N/A")</f>
        <v>3.7488284910966187E-3</v>
      </c>
      <c r="AB68" t="str">
        <f t="shared" ref="AB68:AB99" si="39">IF(AA68="N/A", "N/A", IF(AA68&gt;0, "UP", "DOWN"))</f>
        <v>UP</v>
      </c>
      <c r="AC68">
        <f t="shared" ref="AC68:AC99" si="40">IFERROR(STANDARDIZE(AA68, $AA$1, $AA$2), "N/A")</f>
        <v>0.39026884317256599</v>
      </c>
      <c r="AD68">
        <f t="shared" ref="AD68:AD99" si="41">IF(MAX(Q68:X68)&gt;$AD$1, 1, IF(MIN(Q68:X68)&lt;-$AD$1, 1, 0))</f>
        <v>0</v>
      </c>
    </row>
    <row r="69" spans="1:30" x14ac:dyDescent="0.2">
      <c r="A69" t="s">
        <v>40</v>
      </c>
      <c r="B69" s="1">
        <v>43046</v>
      </c>
      <c r="C69">
        <v>215</v>
      </c>
      <c r="D69">
        <v>0.41402049600000002</v>
      </c>
      <c r="E69">
        <v>0.13221032599999999</v>
      </c>
      <c r="F69" s="2">
        <v>43046.722916666666</v>
      </c>
      <c r="G69">
        <v>2613</v>
      </c>
      <c r="H69">
        <v>11326</v>
      </c>
      <c r="I69">
        <v>1977224</v>
      </c>
      <c r="J69" s="9">
        <v>22</v>
      </c>
      <c r="K69" s="11">
        <f t="shared" si="29"/>
        <v>0.72291666666569654</v>
      </c>
      <c r="L69">
        <f>C69/VLOOKUP(A69, 'Normalization Factors'!$A:$C, 2, )</f>
        <v>0.20093457943925233</v>
      </c>
      <c r="M69">
        <f>G69/VLOOKUP(A69, 'Normalization Factors'!$A:$C, 2, )</f>
        <v>2.4420560747663553</v>
      </c>
      <c r="N69">
        <f>H69/VLOOKUP(A69, 'Normalization Factors'!$A:$C, 2, )</f>
        <v>10.585046728971962</v>
      </c>
      <c r="O69">
        <f>I69/VLOOKUP(A69, 'Normalization Factors'!$A:$C, 2, )</f>
        <v>1847.8728971962616</v>
      </c>
      <c r="P69" s="9">
        <f>J69/VLOOKUP(A69, 'Normalization Factors'!$A:$C, 2, )</f>
        <v>2.0560747663551402E-2</v>
      </c>
      <c r="Q69" s="8">
        <f t="shared" si="30"/>
        <v>1.4248269402364606</v>
      </c>
      <c r="R69">
        <f t="shared" si="31"/>
        <v>-0.10783462287561879</v>
      </c>
      <c r="S69">
        <f t="shared" si="32"/>
        <v>-0.61064919298100395</v>
      </c>
      <c r="T69">
        <f t="shared" si="33"/>
        <v>-0.54303644682247598</v>
      </c>
      <c r="U69">
        <f t="shared" si="34"/>
        <v>-0.19192132140968357</v>
      </c>
      <c r="V69">
        <f t="shared" si="35"/>
        <v>-0.17372943599007984</v>
      </c>
      <c r="W69">
        <f t="shared" si="36"/>
        <v>-0.47075992302211939</v>
      </c>
      <c r="X69" s="9">
        <f t="shared" si="37"/>
        <v>-0.1218062929420531</v>
      </c>
      <c r="Y69">
        <v>21.47</v>
      </c>
      <c r="Z69">
        <v>21.38</v>
      </c>
      <c r="AA69" s="4">
        <f t="shared" si="38"/>
        <v>-4.1918956683744697E-3</v>
      </c>
      <c r="AB69" t="str">
        <f t="shared" si="39"/>
        <v>DOWN</v>
      </c>
      <c r="AC69">
        <f t="shared" si="40"/>
        <v>-0.64914957670339524</v>
      </c>
      <c r="AD69">
        <f t="shared" si="41"/>
        <v>0</v>
      </c>
    </row>
    <row r="70" spans="1:30" x14ac:dyDescent="0.2">
      <c r="A70" t="s">
        <v>40</v>
      </c>
      <c r="B70" s="1">
        <v>43045</v>
      </c>
      <c r="C70">
        <v>241</v>
      </c>
      <c r="D70">
        <v>0.366882351</v>
      </c>
      <c r="E70">
        <v>0.12040777499999999</v>
      </c>
      <c r="F70" s="2">
        <v>43045.738888888889</v>
      </c>
      <c r="G70">
        <v>4486</v>
      </c>
      <c r="H70">
        <v>13463</v>
      </c>
      <c r="I70">
        <v>1753527</v>
      </c>
      <c r="J70" s="9">
        <v>22</v>
      </c>
      <c r="K70" s="11">
        <f t="shared" si="29"/>
        <v>0.73888888888905058</v>
      </c>
      <c r="L70">
        <f>C70/VLOOKUP(A70, 'Normalization Factors'!$A:$C, 2, )</f>
        <v>0.22523364485981309</v>
      </c>
      <c r="M70">
        <f>G70/VLOOKUP(A70, 'Normalization Factors'!$A:$C, 2, )</f>
        <v>4.1925233644859814</v>
      </c>
      <c r="N70">
        <f>H70/VLOOKUP(A70, 'Normalization Factors'!$A:$C, 2, )</f>
        <v>12.582242990654205</v>
      </c>
      <c r="O70">
        <f>I70/VLOOKUP(A70, 'Normalization Factors'!$A:$C, 2, )</f>
        <v>1638.8102803738318</v>
      </c>
      <c r="P70" s="9">
        <f>J70/VLOOKUP(A70, 'Normalization Factors'!$A:$C, 2, )</f>
        <v>2.0560747663551402E-2</v>
      </c>
      <c r="Q70" s="8">
        <f t="shared" si="30"/>
        <v>0.59670738421681091</v>
      </c>
      <c r="R70">
        <f t="shared" si="31"/>
        <v>-0.2739444722942978</v>
      </c>
      <c r="S70">
        <f t="shared" si="32"/>
        <v>-2.9754492134603096E-2</v>
      </c>
      <c r="T70">
        <f t="shared" si="33"/>
        <v>-0.51953008251424748</v>
      </c>
      <c r="U70">
        <f t="shared" si="34"/>
        <v>-0.19076011593823924</v>
      </c>
      <c r="V70">
        <f t="shared" si="35"/>
        <v>-0.17326863633265502</v>
      </c>
      <c r="W70">
        <f t="shared" si="36"/>
        <v>-0.49325398695948092</v>
      </c>
      <c r="X70" s="9">
        <f t="shared" si="37"/>
        <v>-0.1218062929420531</v>
      </c>
      <c r="Y70">
        <v>21.47</v>
      </c>
      <c r="Z70">
        <v>21.44</v>
      </c>
      <c r="AA70" s="4">
        <f t="shared" si="38"/>
        <v>-1.3972985561247128E-3</v>
      </c>
      <c r="AB70" t="str">
        <f t="shared" si="39"/>
        <v>DOWN</v>
      </c>
      <c r="AC70">
        <f t="shared" si="40"/>
        <v>-0.28334468834947901</v>
      </c>
      <c r="AD70">
        <f t="shared" si="41"/>
        <v>0</v>
      </c>
    </row>
    <row r="71" spans="1:30" x14ac:dyDescent="0.2">
      <c r="A71" t="s">
        <v>50</v>
      </c>
      <c r="B71" s="1">
        <v>43063</v>
      </c>
      <c r="C71">
        <v>236</v>
      </c>
      <c r="D71">
        <v>0.32464632824802298</v>
      </c>
      <c r="E71">
        <v>0.14854561046298301</v>
      </c>
      <c r="F71" s="2">
        <v>43063.741620370369</v>
      </c>
      <c r="G71">
        <v>6271</v>
      </c>
      <c r="H71">
        <v>13422</v>
      </c>
      <c r="I71">
        <v>1285873</v>
      </c>
      <c r="J71" s="9">
        <v>13</v>
      </c>
      <c r="K71" s="11">
        <f t="shared" si="29"/>
        <v>0.74162037036876427</v>
      </c>
      <c r="L71">
        <f>C71/VLOOKUP(A71, 'Normalization Factors'!$A:$C, 2, )</f>
        <v>0.58128078817733986</v>
      </c>
      <c r="M71">
        <f>G71/VLOOKUP(A71, 'Normalization Factors'!$A:$C, 2, )</f>
        <v>15.445812807881774</v>
      </c>
      <c r="N71">
        <f>H71/VLOOKUP(A71, 'Normalization Factors'!$A:$C, 2, )</f>
        <v>33.059113300492612</v>
      </c>
      <c r="O71">
        <f>I71/VLOOKUP(A71, 'Normalization Factors'!$A:$C, 2, )</f>
        <v>3167.1748768472908</v>
      </c>
      <c r="P71" s="9">
        <f>J71/VLOOKUP(A71, 'Normalization Factors'!$A:$C, 2, )</f>
        <v>3.2019704433497539E-2</v>
      </c>
      <c r="Q71" s="8">
        <f t="shared" si="30"/>
        <v>-0.14529203916743585</v>
      </c>
      <c r="R71">
        <f t="shared" si="31"/>
        <v>0.12206920404767914</v>
      </c>
      <c r="S71">
        <f t="shared" si="32"/>
        <v>6.958692040257955E-2</v>
      </c>
      <c r="T71">
        <f t="shared" si="33"/>
        <v>-0.1750981582047629</v>
      </c>
      <c r="U71">
        <f t="shared" si="34"/>
        <v>-0.18329503427109711</v>
      </c>
      <c r="V71">
        <f t="shared" si="35"/>
        <v>-0.16854414580313701</v>
      </c>
      <c r="W71">
        <f t="shared" si="36"/>
        <v>-0.32880980523437542</v>
      </c>
      <c r="X71" s="9">
        <f t="shared" si="37"/>
        <v>0.28521916286557192</v>
      </c>
      <c r="Y71">
        <v>151.94999999999999</v>
      </c>
      <c r="Z71">
        <v>151.84</v>
      </c>
      <c r="AA71" s="4">
        <f t="shared" si="38"/>
        <v>-7.2392234287584881E-4</v>
      </c>
      <c r="AB71" t="str">
        <f t="shared" si="39"/>
        <v>DOWN</v>
      </c>
      <c r="AC71">
        <f t="shared" si="40"/>
        <v>-0.19520163923948289</v>
      </c>
      <c r="AD71">
        <f t="shared" si="41"/>
        <v>0</v>
      </c>
    </row>
    <row r="72" spans="1:30" x14ac:dyDescent="0.2">
      <c r="A72" t="s">
        <v>50</v>
      </c>
      <c r="B72" s="1">
        <v>43061</v>
      </c>
      <c r="C72">
        <v>368</v>
      </c>
      <c r="D72">
        <v>0.31183932688688099</v>
      </c>
      <c r="E72">
        <v>0.148486061605966</v>
      </c>
      <c r="F72" s="2">
        <v>43061.733842592592</v>
      </c>
      <c r="G72">
        <v>17787</v>
      </c>
      <c r="H72">
        <v>56773</v>
      </c>
      <c r="I72">
        <v>1854873</v>
      </c>
      <c r="J72" s="9">
        <v>15</v>
      </c>
      <c r="K72" s="11">
        <f t="shared" si="29"/>
        <v>0.73384259259182727</v>
      </c>
      <c r="L72">
        <f>C72/VLOOKUP(A72, 'Normalization Factors'!$A:$C, 2, )</f>
        <v>0.90640394088669951</v>
      </c>
      <c r="M72">
        <f>G72/VLOOKUP(A72, 'Normalization Factors'!$A:$C, 2, )</f>
        <v>43.810344827586206</v>
      </c>
      <c r="N72">
        <f>H72/VLOOKUP(A72, 'Normalization Factors'!$A:$C, 2, )</f>
        <v>139.83497536945814</v>
      </c>
      <c r="O72">
        <f>I72/VLOOKUP(A72, 'Normalization Factors'!$A:$C, 2, )</f>
        <v>4568.652709359606</v>
      </c>
      <c r="P72" s="9">
        <f>J72/VLOOKUP(A72, 'Normalization Factors'!$A:$C, 2, )</f>
        <v>3.6945812807881777E-2</v>
      </c>
      <c r="Q72" s="8">
        <f t="shared" si="30"/>
        <v>-0.370284522030984</v>
      </c>
      <c r="R72">
        <f t="shared" si="31"/>
        <v>0.1212311096668839</v>
      </c>
      <c r="S72">
        <f t="shared" si="32"/>
        <v>-0.21328354256765361</v>
      </c>
      <c r="T72">
        <f t="shared" si="33"/>
        <v>0.13941859955330646</v>
      </c>
      <c r="U72">
        <f t="shared" si="34"/>
        <v>-0.16447888730869703</v>
      </c>
      <c r="V72">
        <f t="shared" si="35"/>
        <v>-0.14390846947697641</v>
      </c>
      <c r="W72">
        <f t="shared" si="36"/>
        <v>-0.17801798768957244</v>
      </c>
      <c r="X72" s="9">
        <f t="shared" si="37"/>
        <v>0.46019595584032436</v>
      </c>
      <c r="Y72">
        <v>152</v>
      </c>
      <c r="Z72">
        <v>151.77000000000001</v>
      </c>
      <c r="AA72" s="4">
        <f t="shared" si="38"/>
        <v>-1.5131578947367747E-3</v>
      </c>
      <c r="AB72" t="str">
        <f t="shared" si="39"/>
        <v>DOWN</v>
      </c>
      <c r="AC72">
        <f t="shared" si="40"/>
        <v>-0.29851034934582377</v>
      </c>
      <c r="AD72">
        <f t="shared" si="41"/>
        <v>0</v>
      </c>
    </row>
    <row r="73" spans="1:30" x14ac:dyDescent="0.2">
      <c r="A73" t="s">
        <v>50</v>
      </c>
      <c r="B73" s="1">
        <v>43060</v>
      </c>
      <c r="C73">
        <v>968</v>
      </c>
      <c r="D73">
        <v>0.36795073856928101</v>
      </c>
      <c r="E73">
        <v>4.2762498993774697E-2</v>
      </c>
      <c r="F73" s="2">
        <v>43060.753703703704</v>
      </c>
      <c r="G73">
        <v>80810</v>
      </c>
      <c r="H73">
        <v>290851</v>
      </c>
      <c r="I73">
        <v>6654111</v>
      </c>
      <c r="J73" s="9">
        <v>22</v>
      </c>
      <c r="K73" s="11">
        <f t="shared" si="29"/>
        <v>0.75370370370364981</v>
      </c>
      <c r="L73">
        <f>C73/VLOOKUP(A73, 'Normalization Factors'!$A:$C, 2, )</f>
        <v>2.3842364532019706</v>
      </c>
      <c r="M73">
        <f>G73/VLOOKUP(A73, 'Normalization Factors'!$A:$C, 2, )</f>
        <v>199.03940886699507</v>
      </c>
      <c r="N73">
        <f>H73/VLOOKUP(A73, 'Normalization Factors'!$A:$C, 2, )</f>
        <v>716.38177339901483</v>
      </c>
      <c r="O73">
        <f>I73/VLOOKUP(A73, 'Normalization Factors'!$A:$C, 2, )</f>
        <v>16389.435960591134</v>
      </c>
      <c r="P73" s="9">
        <f>J73/VLOOKUP(A73, 'Normalization Factors'!$A:$C, 2, )</f>
        <v>5.4187192118226604E-2</v>
      </c>
      <c r="Q73" s="8">
        <f t="shared" si="30"/>
        <v>0.61547674053174239</v>
      </c>
      <c r="R73">
        <f t="shared" si="31"/>
        <v>-1.366728998746745</v>
      </c>
      <c r="S73">
        <f t="shared" si="32"/>
        <v>0.50904638976386385</v>
      </c>
      <c r="T73">
        <f t="shared" si="33"/>
        <v>1.5690402257263489</v>
      </c>
      <c r="U73">
        <f t="shared" si="34"/>
        <v>-6.1504761743280033E-2</v>
      </c>
      <c r="V73">
        <f t="shared" si="35"/>
        <v>-1.0885705455961375E-2</v>
      </c>
      <c r="W73">
        <f t="shared" si="36"/>
        <v>1.0938375849819304</v>
      </c>
      <c r="X73" s="9">
        <f t="shared" si="37"/>
        <v>1.0726147312519576</v>
      </c>
      <c r="Y73">
        <v>151.30000000000001</v>
      </c>
      <c r="Z73">
        <v>151.94999999999999</v>
      </c>
      <c r="AA73" s="4">
        <f t="shared" si="38"/>
        <v>4.2961004626568223E-3</v>
      </c>
      <c r="AB73" t="str">
        <f t="shared" si="39"/>
        <v>UP</v>
      </c>
      <c r="AC73">
        <f t="shared" si="40"/>
        <v>0.46190520233799981</v>
      </c>
      <c r="AD73">
        <f t="shared" si="41"/>
        <v>0</v>
      </c>
    </row>
    <row r="74" spans="1:30" x14ac:dyDescent="0.2">
      <c r="A74" t="s">
        <v>50</v>
      </c>
      <c r="B74" s="1">
        <v>43059</v>
      </c>
      <c r="C74">
        <v>477</v>
      </c>
      <c r="D74">
        <v>0.332622254288921</v>
      </c>
      <c r="E74">
        <v>0.15356777285432899</v>
      </c>
      <c r="F74" s="2">
        <v>43059.747013888889</v>
      </c>
      <c r="G74">
        <v>22228</v>
      </c>
      <c r="H74">
        <v>34803</v>
      </c>
      <c r="I74">
        <v>3700888</v>
      </c>
      <c r="J74" s="9">
        <v>13</v>
      </c>
      <c r="K74" s="11">
        <f t="shared" si="29"/>
        <v>0.74701388888934162</v>
      </c>
      <c r="L74">
        <f>C74/VLOOKUP(A74, 'Normalization Factors'!$A:$C, 2, )</f>
        <v>1.1748768472906403</v>
      </c>
      <c r="M74">
        <f>G74/VLOOKUP(A74, 'Normalization Factors'!$A:$C, 2, )</f>
        <v>54.748768472906406</v>
      </c>
      <c r="N74">
        <f>H74/VLOOKUP(A74, 'Normalization Factors'!$A:$C, 2, )</f>
        <v>85.721674876847288</v>
      </c>
      <c r="O74">
        <f>I74/VLOOKUP(A74, 'Normalization Factors'!$A:$C, 2, )</f>
        <v>9115.4876847290634</v>
      </c>
      <c r="P74" s="9">
        <f>J74/VLOOKUP(A74, 'Normalization Factors'!$A:$C, 2, )</f>
        <v>3.2019704433497539E-2</v>
      </c>
      <c r="Q74" s="8">
        <f t="shared" si="30"/>
        <v>-5.1715415994039666E-3</v>
      </c>
      <c r="R74">
        <f t="shared" si="31"/>
        <v>0.19275143525198693</v>
      </c>
      <c r="S74">
        <f t="shared" si="32"/>
        <v>0.26574411654647223</v>
      </c>
      <c r="T74">
        <f t="shared" si="33"/>
        <v>0.39913319497474242</v>
      </c>
      <c r="U74">
        <f t="shared" si="34"/>
        <v>-0.15722267780365889</v>
      </c>
      <c r="V74">
        <f t="shared" si="35"/>
        <v>-0.15639366725524562</v>
      </c>
      <c r="W74">
        <f t="shared" si="36"/>
        <v>0.31119810557047917</v>
      </c>
      <c r="X74" s="9">
        <f t="shared" si="37"/>
        <v>0.28521916286557192</v>
      </c>
      <c r="Y74">
        <v>150.63999999999999</v>
      </c>
      <c r="Z74">
        <v>150.51</v>
      </c>
      <c r="AA74" s="4">
        <f t="shared" si="38"/>
        <v>-8.6298459904404854E-4</v>
      </c>
      <c r="AB74" t="str">
        <f t="shared" si="39"/>
        <v>DOWN</v>
      </c>
      <c r="AC74">
        <f t="shared" si="40"/>
        <v>-0.21340449677084991</v>
      </c>
      <c r="AD74">
        <f t="shared" si="41"/>
        <v>0</v>
      </c>
    </row>
    <row r="75" spans="1:30" x14ac:dyDescent="0.2">
      <c r="A75" t="s">
        <v>50</v>
      </c>
      <c r="B75" s="1">
        <v>43056</v>
      </c>
      <c r="C75">
        <v>583</v>
      </c>
      <c r="D75">
        <v>0.25294275454867199</v>
      </c>
      <c r="E75">
        <v>9.4732494016370405E-2</v>
      </c>
      <c r="F75" s="2">
        <v>43056.729398148149</v>
      </c>
      <c r="G75">
        <v>29610</v>
      </c>
      <c r="H75">
        <v>38617</v>
      </c>
      <c r="I75">
        <v>3553195</v>
      </c>
      <c r="J75" s="9">
        <v>25</v>
      </c>
      <c r="K75" s="11">
        <f t="shared" si="29"/>
        <v>0.72939814814890269</v>
      </c>
      <c r="L75">
        <f>C75/VLOOKUP(A75, 'Normalization Factors'!$A:$C, 2, )</f>
        <v>1.4359605911330049</v>
      </c>
      <c r="M75">
        <f>G75/VLOOKUP(A75, 'Normalization Factors'!$A:$C, 2, )</f>
        <v>72.931034482758619</v>
      </c>
      <c r="N75">
        <f>H75/VLOOKUP(A75, 'Normalization Factors'!$A:$C, 2, )</f>
        <v>95.115763546798036</v>
      </c>
      <c r="O75">
        <f>I75/VLOOKUP(A75, 'Normalization Factors'!$A:$C, 2, )</f>
        <v>8751.7118226600978</v>
      </c>
      <c r="P75" s="9">
        <f>J75/VLOOKUP(A75, 'Normalization Factors'!$A:$C, 2, )</f>
        <v>6.1576354679802957E-2</v>
      </c>
      <c r="Q75" s="8">
        <f t="shared" si="30"/>
        <v>-1.4049752875627373</v>
      </c>
      <c r="R75">
        <f t="shared" si="31"/>
        <v>-0.63530000110946538</v>
      </c>
      <c r="S75">
        <f t="shared" si="32"/>
        <v>-0.37492380708426976</v>
      </c>
      <c r="T75">
        <f t="shared" si="33"/>
        <v>0.65169968226531327</v>
      </c>
      <c r="U75">
        <f t="shared" si="34"/>
        <v>-0.14516112892588559</v>
      </c>
      <c r="V75">
        <f t="shared" si="35"/>
        <v>-0.15422623237466671</v>
      </c>
      <c r="W75">
        <f t="shared" si="36"/>
        <v>0.27205769096829185</v>
      </c>
      <c r="X75" s="9">
        <f t="shared" si="37"/>
        <v>1.3350799207140862</v>
      </c>
      <c r="Y75">
        <v>149.34</v>
      </c>
      <c r="Z75">
        <v>148.83000000000001</v>
      </c>
      <c r="AA75" s="4">
        <f t="shared" si="38"/>
        <v>-3.4150261149055237E-3</v>
      </c>
      <c r="AB75" t="str">
        <f t="shared" si="39"/>
        <v>DOWN</v>
      </c>
      <c r="AC75">
        <f t="shared" si="40"/>
        <v>-0.54745954094597371</v>
      </c>
      <c r="AD75">
        <f t="shared" si="41"/>
        <v>0</v>
      </c>
    </row>
    <row r="76" spans="1:30" x14ac:dyDescent="0.2">
      <c r="A76" t="s">
        <v>50</v>
      </c>
      <c r="B76" s="1">
        <v>43055</v>
      </c>
      <c r="C76">
        <v>842</v>
      </c>
      <c r="D76">
        <v>0.31953576027210201</v>
      </c>
      <c r="E76">
        <v>0.13884565739969501</v>
      </c>
      <c r="F76" s="2">
        <v>43055.703946759262</v>
      </c>
      <c r="G76">
        <v>22132</v>
      </c>
      <c r="H76">
        <v>63415</v>
      </c>
      <c r="I76">
        <v>5736899</v>
      </c>
      <c r="J76" s="9">
        <v>40</v>
      </c>
      <c r="K76" s="11">
        <f t="shared" si="29"/>
        <v>0.70394675926218042</v>
      </c>
      <c r="L76">
        <f>C76/VLOOKUP(A76, 'Normalization Factors'!$A:$C, 2, )</f>
        <v>2.0738916256157633</v>
      </c>
      <c r="M76">
        <f>G76/VLOOKUP(A76, 'Normalization Factors'!$A:$C, 2, )</f>
        <v>54.512315270935957</v>
      </c>
      <c r="N76">
        <f>H76/VLOOKUP(A76, 'Normalization Factors'!$A:$C, 2, )</f>
        <v>156.19458128078819</v>
      </c>
      <c r="O76">
        <f>I76/VLOOKUP(A76, 'Normalization Factors'!$A:$C, 2, )</f>
        <v>14130.293103448275</v>
      </c>
      <c r="P76" s="9">
        <f>J76/VLOOKUP(A76, 'Normalization Factors'!$A:$C, 2, )</f>
        <v>9.8522167487684734E-2</v>
      </c>
      <c r="Q76" s="8">
        <f t="shared" si="30"/>
        <v>-0.23507413142473424</v>
      </c>
      <c r="R76">
        <f t="shared" si="31"/>
        <v>-1.4448548996643558E-2</v>
      </c>
      <c r="S76">
        <f t="shared" si="32"/>
        <v>-1.3005668845929486</v>
      </c>
      <c r="T76">
        <f t="shared" si="33"/>
        <v>1.2688196842300097</v>
      </c>
      <c r="U76">
        <f t="shared" si="34"/>
        <v>-0.1573795334921263</v>
      </c>
      <c r="V76">
        <f t="shared" si="35"/>
        <v>-0.14013392766344596</v>
      </c>
      <c r="W76">
        <f t="shared" si="36"/>
        <v>0.85076541529141381</v>
      </c>
      <c r="X76" s="9">
        <f t="shared" si="37"/>
        <v>2.647405868024729</v>
      </c>
      <c r="Y76">
        <v>147.72999999999999</v>
      </c>
      <c r="Z76">
        <v>147.5</v>
      </c>
      <c r="AA76" s="4">
        <f t="shared" si="38"/>
        <v>-1.5568943342583754E-3</v>
      </c>
      <c r="AB76" t="str">
        <f t="shared" si="39"/>
        <v>DOWN</v>
      </c>
      <c r="AC76">
        <f t="shared" si="40"/>
        <v>-0.30423532605393933</v>
      </c>
      <c r="AD76">
        <f t="shared" si="41"/>
        <v>0</v>
      </c>
    </row>
    <row r="77" spans="1:30" x14ac:dyDescent="0.2">
      <c r="A77" t="s">
        <v>50</v>
      </c>
      <c r="B77" s="1">
        <v>43054</v>
      </c>
      <c r="C77">
        <v>776</v>
      </c>
      <c r="D77">
        <v>0.33620311508842399</v>
      </c>
      <c r="E77">
        <v>0.14503842005422601</v>
      </c>
      <c r="F77" s="2">
        <v>43054.712233796294</v>
      </c>
      <c r="G77">
        <v>30481</v>
      </c>
      <c r="H77">
        <v>102526</v>
      </c>
      <c r="I77">
        <v>9061562</v>
      </c>
      <c r="J77" s="9">
        <v>64</v>
      </c>
      <c r="K77" s="11">
        <f t="shared" si="29"/>
        <v>0.71223379629373085</v>
      </c>
      <c r="L77">
        <f>C77/VLOOKUP(A77, 'Normalization Factors'!$A:$C, 2, )</f>
        <v>1.9113300492610839</v>
      </c>
      <c r="M77">
        <f>G77/VLOOKUP(A77, 'Normalization Factors'!$A:$C, 2, )</f>
        <v>75.076354679802961</v>
      </c>
      <c r="N77">
        <f>H77/VLOOKUP(A77, 'Normalization Factors'!$A:$C, 2, )</f>
        <v>252.5270935960591</v>
      </c>
      <c r="O77">
        <f>I77/VLOOKUP(A77, 'Normalization Factors'!$A:$C, 2, )</f>
        <v>22319.118226600986</v>
      </c>
      <c r="P77" s="9">
        <f>J77/VLOOKUP(A77, 'Normalization Factors'!$A:$C, 2, )</f>
        <v>0.15763546798029557</v>
      </c>
      <c r="Q77" s="8">
        <f t="shared" si="30"/>
        <v>5.7736764517703029E-2</v>
      </c>
      <c r="R77">
        <f t="shared" si="31"/>
        <v>7.2708784365420651E-2</v>
      </c>
      <c r="S77">
        <f t="shared" si="32"/>
        <v>-0.99917514147615072</v>
      </c>
      <c r="T77">
        <f t="shared" si="33"/>
        <v>1.1115613053509754</v>
      </c>
      <c r="U77">
        <f t="shared" si="34"/>
        <v>-0.14373799033572837</v>
      </c>
      <c r="V77">
        <f t="shared" si="35"/>
        <v>-0.11790777516886758</v>
      </c>
      <c r="W77">
        <f t="shared" si="36"/>
        <v>1.7318409451577712</v>
      </c>
      <c r="X77" s="9">
        <f t="shared" si="37"/>
        <v>4.7471273837217582</v>
      </c>
      <c r="Y77">
        <v>148</v>
      </c>
      <c r="Z77">
        <v>146.21</v>
      </c>
      <c r="AA77" s="4">
        <f t="shared" si="38"/>
        <v>-1.209459459459454E-2</v>
      </c>
      <c r="AB77" t="str">
        <f t="shared" si="39"/>
        <v>DOWN</v>
      </c>
      <c r="AC77">
        <f t="shared" si="40"/>
        <v>-1.683590600681018</v>
      </c>
      <c r="AD77">
        <f t="shared" si="41"/>
        <v>0</v>
      </c>
    </row>
    <row r="78" spans="1:30" x14ac:dyDescent="0.2">
      <c r="A78" t="s">
        <v>50</v>
      </c>
      <c r="B78" s="1">
        <v>43053</v>
      </c>
      <c r="C78">
        <v>873</v>
      </c>
      <c r="D78">
        <v>0.32986882612741603</v>
      </c>
      <c r="E78">
        <v>0.16821274539702299</v>
      </c>
      <c r="F78" s="2">
        <v>43053.768171296295</v>
      </c>
      <c r="G78">
        <v>54434</v>
      </c>
      <c r="H78">
        <v>192187</v>
      </c>
      <c r="I78">
        <v>8192859</v>
      </c>
      <c r="J78" s="9">
        <v>39</v>
      </c>
      <c r="K78" s="11">
        <f t="shared" si="29"/>
        <v>0.768171296294895</v>
      </c>
      <c r="L78">
        <f>C78/VLOOKUP(A78, 'Normalization Factors'!$A:$C, 2, )</f>
        <v>2.1502463054187193</v>
      </c>
      <c r="M78">
        <f>G78/VLOOKUP(A78, 'Normalization Factors'!$A:$C, 2, )</f>
        <v>134.07389162561577</v>
      </c>
      <c r="N78">
        <f>H78/VLOOKUP(A78, 'Normalization Factors'!$A:$C, 2, )</f>
        <v>473.36699507389164</v>
      </c>
      <c r="O78">
        <f>I78/VLOOKUP(A78, 'Normalization Factors'!$A:$C, 2, )</f>
        <v>20179.45566502463</v>
      </c>
      <c r="P78" s="9">
        <f>J78/VLOOKUP(A78, 'Normalization Factors'!$A:$C, 2, )</f>
        <v>9.6059113300492605E-2</v>
      </c>
      <c r="Q78" s="8">
        <f t="shared" si="30"/>
        <v>-5.3543570380712648E-2</v>
      </c>
      <c r="R78">
        <f t="shared" si="31"/>
        <v>0.39886570527781362</v>
      </c>
      <c r="S78">
        <f t="shared" si="32"/>
        <v>1.0352191259514887</v>
      </c>
      <c r="T78">
        <f t="shared" si="33"/>
        <v>1.3426834682489504</v>
      </c>
      <c r="U78">
        <f t="shared" si="34"/>
        <v>-0.10460086214969416</v>
      </c>
      <c r="V78">
        <f t="shared" si="35"/>
        <v>-6.6954870389741683E-2</v>
      </c>
      <c r="W78">
        <f t="shared" si="36"/>
        <v>1.5016242416839172</v>
      </c>
      <c r="X78" s="9">
        <f t="shared" si="37"/>
        <v>2.5599174715373523</v>
      </c>
      <c r="Y78">
        <v>147.94999999999999</v>
      </c>
      <c r="Z78">
        <v>147.49</v>
      </c>
      <c r="AA78" s="4">
        <f t="shared" si="38"/>
        <v>-3.1091584994929339E-3</v>
      </c>
      <c r="AB78" t="str">
        <f t="shared" si="39"/>
        <v>DOWN</v>
      </c>
      <c r="AC78">
        <f t="shared" si="40"/>
        <v>-0.50742233185539143</v>
      </c>
      <c r="AD78">
        <f t="shared" si="41"/>
        <v>0</v>
      </c>
    </row>
    <row r="79" spans="1:30" x14ac:dyDescent="0.2">
      <c r="A79" t="s">
        <v>50</v>
      </c>
      <c r="B79" s="1">
        <v>43052</v>
      </c>
      <c r="C79">
        <v>737</v>
      </c>
      <c r="D79">
        <v>0.26978012852894101</v>
      </c>
      <c r="E79">
        <v>0.124953725934475</v>
      </c>
      <c r="F79" s="2">
        <v>43052.699652777781</v>
      </c>
      <c r="G79">
        <v>38104</v>
      </c>
      <c r="H79">
        <v>108406</v>
      </c>
      <c r="I79">
        <v>7342441</v>
      </c>
      <c r="J79" s="9">
        <v>31</v>
      </c>
      <c r="K79" s="11">
        <f t="shared" si="29"/>
        <v>0.69965277778101154</v>
      </c>
      <c r="L79">
        <f>C79/VLOOKUP(A79, 'Normalization Factors'!$A:$C, 2, )</f>
        <v>1.8152709359605912</v>
      </c>
      <c r="M79">
        <f>G79/VLOOKUP(A79, 'Normalization Factors'!$A:$C, 2, )</f>
        <v>93.85221674876847</v>
      </c>
      <c r="N79">
        <f>H79/VLOOKUP(A79, 'Normalization Factors'!$A:$C, 2, )</f>
        <v>267.00985221674875</v>
      </c>
      <c r="O79">
        <f>I79/VLOOKUP(A79, 'Normalization Factors'!$A:$C, 2, )</f>
        <v>18084.830049261083</v>
      </c>
      <c r="P79" s="9">
        <f>J79/VLOOKUP(A79, 'Normalization Factors'!$A:$C, 2, )</f>
        <v>7.6354679802955669E-2</v>
      </c>
      <c r="Q79" s="8">
        <f t="shared" si="30"/>
        <v>-1.1091775071223493</v>
      </c>
      <c r="R79">
        <f t="shared" si="31"/>
        <v>-0.20996447125974632</v>
      </c>
      <c r="S79">
        <f t="shared" si="32"/>
        <v>-1.4567349526966111</v>
      </c>
      <c r="T79">
        <f t="shared" si="33"/>
        <v>1.0186358996497276</v>
      </c>
      <c r="U79">
        <f t="shared" si="34"/>
        <v>-0.13128266832336505</v>
      </c>
      <c r="V79">
        <f t="shared" si="35"/>
        <v>-0.11456626570431487</v>
      </c>
      <c r="W79">
        <f t="shared" si="36"/>
        <v>1.2762532822940817</v>
      </c>
      <c r="X79" s="9">
        <f t="shared" si="37"/>
        <v>1.8600102996383434</v>
      </c>
      <c r="Y79">
        <v>148.88</v>
      </c>
      <c r="Z79">
        <v>147.91999999999999</v>
      </c>
      <c r="AA79" s="4">
        <f t="shared" si="38"/>
        <v>-6.4481461579796347E-3</v>
      </c>
      <c r="AB79" t="str">
        <f t="shared" si="39"/>
        <v>DOWN</v>
      </c>
      <c r="AC79">
        <f t="shared" si="40"/>
        <v>-0.94448640891820057</v>
      </c>
      <c r="AD79">
        <f t="shared" si="41"/>
        <v>0</v>
      </c>
    </row>
    <row r="80" spans="1:30" x14ac:dyDescent="0.2">
      <c r="A80" t="s">
        <v>50</v>
      </c>
      <c r="B80" s="1">
        <v>43049</v>
      </c>
      <c r="C80">
        <v>876</v>
      </c>
      <c r="D80">
        <v>0.359802261992616</v>
      </c>
      <c r="E80">
        <v>0.128572656811098</v>
      </c>
      <c r="F80" s="2">
        <v>43049.723194444443</v>
      </c>
      <c r="G80">
        <v>34389</v>
      </c>
      <c r="H80">
        <v>76109</v>
      </c>
      <c r="I80">
        <v>4745671</v>
      </c>
      <c r="J80" s="9">
        <v>29</v>
      </c>
      <c r="K80" s="11">
        <f t="shared" si="29"/>
        <v>0.72319444444292458</v>
      </c>
      <c r="L80">
        <f>C80/VLOOKUP(A80, 'Normalization Factors'!$A:$C, 2, )</f>
        <v>2.1576354679802954</v>
      </c>
      <c r="M80">
        <f>G80/VLOOKUP(A80, 'Normalization Factors'!$A:$C, 2, )</f>
        <v>84.701970443349751</v>
      </c>
      <c r="N80">
        <f>H80/VLOOKUP(A80, 'Normalization Factors'!$A:$C, 2, )</f>
        <v>187.46059113300493</v>
      </c>
      <c r="O80">
        <f>I80/VLOOKUP(A80, 'Normalization Factors'!$A:$C, 2, )</f>
        <v>11688.844827586207</v>
      </c>
      <c r="P80" s="9">
        <f>J80/VLOOKUP(A80, 'Normalization Factors'!$A:$C, 2, )</f>
        <v>7.1428571428571425E-2</v>
      </c>
      <c r="Q80" s="8">
        <f t="shared" si="30"/>
        <v>0.47232488750688667</v>
      </c>
      <c r="R80">
        <f t="shared" si="31"/>
        <v>-0.15903140916389474</v>
      </c>
      <c r="S80">
        <f t="shared" si="32"/>
        <v>-0.60054667646525417</v>
      </c>
      <c r="T80">
        <f t="shared" si="33"/>
        <v>1.3498315763798154</v>
      </c>
      <c r="U80">
        <f t="shared" si="34"/>
        <v>-0.13735265668436855</v>
      </c>
      <c r="V80">
        <f t="shared" si="35"/>
        <v>-0.13292013155068538</v>
      </c>
      <c r="W80">
        <f t="shared" si="36"/>
        <v>0.58807811876891836</v>
      </c>
      <c r="X80" s="9">
        <f t="shared" si="37"/>
        <v>1.6850335066635906</v>
      </c>
      <c r="Y80">
        <v>150.65</v>
      </c>
      <c r="Z80">
        <v>149.13999999999999</v>
      </c>
      <c r="AA80" s="4">
        <f t="shared" si="38"/>
        <v>-1.0023232658480048E-2</v>
      </c>
      <c r="AB80" t="str">
        <f t="shared" si="39"/>
        <v>DOWN</v>
      </c>
      <c r="AC80">
        <f t="shared" si="40"/>
        <v>-1.412455159203758</v>
      </c>
      <c r="AD80">
        <f t="shared" si="41"/>
        <v>0</v>
      </c>
    </row>
    <row r="81" spans="1:30" x14ac:dyDescent="0.2">
      <c r="A81" t="s">
        <v>50</v>
      </c>
      <c r="B81" s="1">
        <v>43048</v>
      </c>
      <c r="C81">
        <v>541</v>
      </c>
      <c r="D81">
        <v>0.28567040886819101</v>
      </c>
      <c r="E81">
        <v>0.11711642434378</v>
      </c>
      <c r="F81" s="2">
        <v>43048.768541666665</v>
      </c>
      <c r="G81">
        <v>24076</v>
      </c>
      <c r="H81">
        <v>45933</v>
      </c>
      <c r="I81">
        <v>4434956</v>
      </c>
      <c r="J81" s="9">
        <v>9</v>
      </c>
      <c r="K81" s="11">
        <f t="shared" si="29"/>
        <v>0.76854166666453239</v>
      </c>
      <c r="L81">
        <f>C81/VLOOKUP(A81, 'Normalization Factors'!$A:$C, 2, )</f>
        <v>1.3325123152709359</v>
      </c>
      <c r="M81">
        <f>G81/VLOOKUP(A81, 'Normalization Factors'!$A:$C, 2, )</f>
        <v>59.300492610837438</v>
      </c>
      <c r="N81">
        <f>H81/VLOOKUP(A81, 'Normalization Factors'!$A:$C, 2, )</f>
        <v>113.13546798029557</v>
      </c>
      <c r="O81">
        <f>I81/VLOOKUP(A81, 'Normalization Factors'!$A:$C, 2, )</f>
        <v>10923.536945812808</v>
      </c>
      <c r="P81" s="9">
        <f>J81/VLOOKUP(A81, 'Normalization Factors'!$A:$C, 2, )</f>
        <v>2.2167487684729065E-2</v>
      </c>
      <c r="Q81" s="8">
        <f t="shared" si="30"/>
        <v>-0.83001819995047244</v>
      </c>
      <c r="R81">
        <f t="shared" si="31"/>
        <v>-0.32026714964504793</v>
      </c>
      <c r="S81">
        <f t="shared" si="32"/>
        <v>1.0486891479724882</v>
      </c>
      <c r="T81">
        <f t="shared" si="33"/>
        <v>0.55162616843320034</v>
      </c>
      <c r="U81">
        <f t="shared" si="34"/>
        <v>-0.15420320580066174</v>
      </c>
      <c r="V81">
        <f t="shared" si="35"/>
        <v>-0.1500686671973423</v>
      </c>
      <c r="W81">
        <f t="shared" si="36"/>
        <v>0.50573492089820937</v>
      </c>
      <c r="X81" s="9">
        <f t="shared" si="37"/>
        <v>-6.4734423083932902E-2</v>
      </c>
      <c r="Y81">
        <v>149.93</v>
      </c>
      <c r="Z81">
        <v>149.86000000000001</v>
      </c>
      <c r="AA81" s="4">
        <f t="shared" si="38"/>
        <v>-4.6688454612147789E-4</v>
      </c>
      <c r="AB81" t="str">
        <f t="shared" si="39"/>
        <v>DOWN</v>
      </c>
      <c r="AC81">
        <f t="shared" si="40"/>
        <v>-0.16155611583565496</v>
      </c>
      <c r="AD81">
        <f t="shared" si="41"/>
        <v>0</v>
      </c>
    </row>
    <row r="82" spans="1:30" x14ac:dyDescent="0.2">
      <c r="A82" t="s">
        <v>50</v>
      </c>
      <c r="B82" s="1">
        <v>43047</v>
      </c>
      <c r="C82">
        <v>746</v>
      </c>
      <c r="D82">
        <v>0.28359333410606902</v>
      </c>
      <c r="E82">
        <v>0.17067057556124199</v>
      </c>
      <c r="F82" s="2">
        <v>43047.748159722221</v>
      </c>
      <c r="G82">
        <v>68578</v>
      </c>
      <c r="H82">
        <v>164477</v>
      </c>
      <c r="I82">
        <v>6822925</v>
      </c>
      <c r="J82" s="9">
        <v>58</v>
      </c>
      <c r="K82" s="11">
        <f t="shared" si="29"/>
        <v>0.74815972222131677</v>
      </c>
      <c r="L82">
        <f>C82/VLOOKUP(A82, 'Normalization Factors'!$A:$C, 2, )</f>
        <v>1.8374384236453203</v>
      </c>
      <c r="M82">
        <f>G82/VLOOKUP(A82, 'Normalization Factors'!$A:$C, 2, )</f>
        <v>168.9113300492611</v>
      </c>
      <c r="N82">
        <f>H82/VLOOKUP(A82, 'Normalization Factors'!$A:$C, 2, )</f>
        <v>405.11576354679801</v>
      </c>
      <c r="O82">
        <f>I82/VLOOKUP(A82, 'Normalization Factors'!$A:$C, 2, )</f>
        <v>16805.233990147783</v>
      </c>
      <c r="P82" s="9">
        <f>J82/VLOOKUP(A82, 'Normalization Factors'!$A:$C, 2, )</f>
        <v>0.14285714285714285</v>
      </c>
      <c r="Q82" s="8">
        <f t="shared" si="30"/>
        <v>-0.86650810064189931</v>
      </c>
      <c r="R82">
        <f t="shared" si="31"/>
        <v>0.43345736249455469</v>
      </c>
      <c r="S82">
        <f t="shared" si="32"/>
        <v>0.30741699720701748</v>
      </c>
      <c r="T82">
        <f t="shared" si="33"/>
        <v>1.040080224042323</v>
      </c>
      <c r="U82">
        <f t="shared" si="34"/>
        <v>-8.1490790715499375E-2</v>
      </c>
      <c r="V82">
        <f t="shared" si="35"/>
        <v>-8.27020178834076E-2</v>
      </c>
      <c r="W82">
        <f t="shared" si="36"/>
        <v>1.1385753176480258</v>
      </c>
      <c r="X82" s="9">
        <f t="shared" si="37"/>
        <v>4.2221970047974997</v>
      </c>
      <c r="Y82">
        <v>151.6</v>
      </c>
      <c r="Z82">
        <v>150.28</v>
      </c>
      <c r="AA82" s="4">
        <f t="shared" si="38"/>
        <v>-8.7071240105540456E-3</v>
      </c>
      <c r="AB82" t="str">
        <f t="shared" si="39"/>
        <v>DOWN</v>
      </c>
      <c r="AC82">
        <f t="shared" si="40"/>
        <v>-1.2401802452614694</v>
      </c>
      <c r="AD82">
        <f t="shared" si="41"/>
        <v>0</v>
      </c>
    </row>
    <row r="83" spans="1:30" x14ac:dyDescent="0.2">
      <c r="A83" t="s">
        <v>50</v>
      </c>
      <c r="B83" s="1">
        <v>43046</v>
      </c>
      <c r="C83">
        <v>685</v>
      </c>
      <c r="D83">
        <v>0.25448582628509597</v>
      </c>
      <c r="E83">
        <v>0.121506406610421</v>
      </c>
      <c r="F83" s="2">
        <v>43046.725451388891</v>
      </c>
      <c r="G83">
        <v>23090</v>
      </c>
      <c r="H83">
        <v>81799</v>
      </c>
      <c r="I83">
        <v>4028826</v>
      </c>
      <c r="J83" s="9">
        <v>36</v>
      </c>
      <c r="K83" s="11">
        <f t="shared" si="29"/>
        <v>0.72545138889108784</v>
      </c>
      <c r="L83">
        <f>C83/VLOOKUP(A83, 'Normalization Factors'!$A:$C, 2, )</f>
        <v>1.687192118226601</v>
      </c>
      <c r="M83">
        <f>G83/VLOOKUP(A83, 'Normalization Factors'!$A:$C, 2, )</f>
        <v>56.871921182266007</v>
      </c>
      <c r="N83">
        <f>H83/VLOOKUP(A83, 'Normalization Factors'!$A:$C, 2, )</f>
        <v>201.47536945812809</v>
      </c>
      <c r="O83">
        <f>I83/VLOOKUP(A83, 'Normalization Factors'!$A:$C, 2, )</f>
        <v>9923.2167487684728</v>
      </c>
      <c r="P83" s="9">
        <f>J83/VLOOKUP(A83, 'Normalization Factors'!$A:$C, 2, )</f>
        <v>8.8669950738916259E-2</v>
      </c>
      <c r="Q83" s="8">
        <f t="shared" si="30"/>
        <v>-1.3778667137893337</v>
      </c>
      <c r="R83">
        <f t="shared" si="31"/>
        <v>-0.25848226150837239</v>
      </c>
      <c r="S83">
        <f t="shared" si="32"/>
        <v>-0.51846372947709007</v>
      </c>
      <c r="T83">
        <f t="shared" si="33"/>
        <v>0.89473535871473053</v>
      </c>
      <c r="U83">
        <f t="shared" si="34"/>
        <v>-0.15581424443429551</v>
      </c>
      <c r="V83">
        <f t="shared" si="35"/>
        <v>-0.12968659603141586</v>
      </c>
      <c r="W83">
        <f t="shared" si="36"/>
        <v>0.39810560480072105</v>
      </c>
      <c r="X83" s="9">
        <f t="shared" si="37"/>
        <v>2.2974522820752243</v>
      </c>
      <c r="Y83">
        <v>151.37</v>
      </c>
      <c r="Z83">
        <v>150.5</v>
      </c>
      <c r="AA83" s="4">
        <f t="shared" si="38"/>
        <v>-5.747506110854228E-3</v>
      </c>
      <c r="AB83" t="str">
        <f t="shared" si="39"/>
        <v>DOWN</v>
      </c>
      <c r="AC83">
        <f t="shared" si="40"/>
        <v>-0.85277460076827272</v>
      </c>
      <c r="AD83">
        <f t="shared" si="41"/>
        <v>0</v>
      </c>
    </row>
    <row r="84" spans="1:30" x14ac:dyDescent="0.2">
      <c r="A84" t="s">
        <v>13</v>
      </c>
      <c r="B84" s="1">
        <v>43063</v>
      </c>
      <c r="C84">
        <v>161</v>
      </c>
      <c r="D84">
        <v>0.34089533310030201</v>
      </c>
      <c r="E84">
        <v>1.2450980804047501E-2</v>
      </c>
      <c r="F84" s="2">
        <v>43063.710532407407</v>
      </c>
      <c r="G84">
        <v>7272</v>
      </c>
      <c r="H84">
        <v>37586</v>
      </c>
      <c r="I84">
        <v>958798</v>
      </c>
      <c r="J84" s="9">
        <v>6</v>
      </c>
      <c r="K84" s="11">
        <f t="shared" si="29"/>
        <v>0.71053240740729962</v>
      </c>
      <c r="L84">
        <f>C84/VLOOKUP(A84, 'Normalization Factors'!$A:$C, 2, )</f>
        <v>3.3682008368200837E-2</v>
      </c>
      <c r="M84">
        <f>G84/VLOOKUP(A84, 'Normalization Factors'!$A:$C, 2, )</f>
        <v>1.5213389121338912</v>
      </c>
      <c r="N84">
        <f>H84/VLOOKUP(A84, 'Normalization Factors'!$A:$C, 2, )</f>
        <v>7.8631799163179918</v>
      </c>
      <c r="O84">
        <f>I84/VLOOKUP(A84, 'Normalization Factors'!$A:$C, 2, )</f>
        <v>200.58535564853557</v>
      </c>
      <c r="P84" s="9">
        <f>J84/VLOOKUP(A84, 'Normalization Factors'!$A:$C, 2, )</f>
        <v>1.2552301255230125E-3</v>
      </c>
      <c r="Q84" s="8">
        <f t="shared" si="30"/>
        <v>0.1401693145627638</v>
      </c>
      <c r="R84">
        <f t="shared" si="31"/>
        <v>-1.7933352232949074</v>
      </c>
      <c r="S84">
        <f t="shared" si="32"/>
        <v>-1.0610530551681956</v>
      </c>
      <c r="T84">
        <f t="shared" si="33"/>
        <v>-0.7048327875063175</v>
      </c>
      <c r="U84">
        <f t="shared" si="34"/>
        <v>-0.19253209649424557</v>
      </c>
      <c r="V84">
        <f t="shared" si="35"/>
        <v>-0.17435743400854728</v>
      </c>
      <c r="W84">
        <f t="shared" si="36"/>
        <v>-0.64799960291317393</v>
      </c>
      <c r="X84" s="9">
        <f t="shared" si="37"/>
        <v>-0.80754385468302825</v>
      </c>
      <c r="Y84">
        <v>44.55</v>
      </c>
      <c r="Z84">
        <v>44.75</v>
      </c>
      <c r="AA84" s="4">
        <f t="shared" si="38"/>
        <v>4.4893378226712197E-3</v>
      </c>
      <c r="AB84" t="str">
        <f t="shared" si="39"/>
        <v>UP</v>
      </c>
      <c r="AC84">
        <f t="shared" si="40"/>
        <v>0.48719942832715007</v>
      </c>
      <c r="AD84">
        <f t="shared" si="41"/>
        <v>0</v>
      </c>
    </row>
    <row r="85" spans="1:30" x14ac:dyDescent="0.2">
      <c r="A85" t="s">
        <v>13</v>
      </c>
      <c r="B85" s="1">
        <v>43061</v>
      </c>
      <c r="C85">
        <v>353</v>
      </c>
      <c r="D85">
        <v>0.26455032246108701</v>
      </c>
      <c r="E85">
        <v>8.1223015259842393E-2</v>
      </c>
      <c r="F85" s="2">
        <v>43061.751064814816</v>
      </c>
      <c r="G85">
        <v>30238</v>
      </c>
      <c r="H85">
        <v>39646</v>
      </c>
      <c r="I85">
        <v>555789</v>
      </c>
      <c r="J85" s="9">
        <v>1</v>
      </c>
      <c r="K85" s="11">
        <f t="shared" si="29"/>
        <v>0.75106481481634546</v>
      </c>
      <c r="L85">
        <f>C85/VLOOKUP(A85, 'Normalization Factors'!$A:$C, 2, )</f>
        <v>7.3849372384937245E-2</v>
      </c>
      <c r="M85">
        <f>G85/VLOOKUP(A85, 'Normalization Factors'!$A:$C, 2, )</f>
        <v>6.3259414225941422</v>
      </c>
      <c r="N85">
        <f>H85/VLOOKUP(A85, 'Normalization Factors'!$A:$C, 2, )</f>
        <v>8.294142259414226</v>
      </c>
      <c r="O85">
        <f>I85/VLOOKUP(A85, 'Normalization Factors'!$A:$C, 2, )</f>
        <v>116.27384937238493</v>
      </c>
      <c r="P85" s="9">
        <f>J85/VLOOKUP(A85, 'Normalization Factors'!$A:$C, 2, )</f>
        <v>2.0920502092050208E-4</v>
      </c>
      <c r="Q85" s="8">
        <f t="shared" si="30"/>
        <v>-1.2010543656406496</v>
      </c>
      <c r="R85">
        <f t="shared" si="31"/>
        <v>-0.8254332597559827</v>
      </c>
      <c r="S85">
        <f t="shared" si="32"/>
        <v>0.41307248273193109</v>
      </c>
      <c r="T85">
        <f t="shared" si="33"/>
        <v>-0.66597579134054297</v>
      </c>
      <c r="U85">
        <f t="shared" si="34"/>
        <v>-0.18934487285629045</v>
      </c>
      <c r="V85">
        <f t="shared" si="35"/>
        <v>-0.17425800096640123</v>
      </c>
      <c r="W85">
        <f t="shared" si="36"/>
        <v>-0.65707108801010938</v>
      </c>
      <c r="X85" s="9">
        <f t="shared" si="37"/>
        <v>-0.84469896867243688</v>
      </c>
      <c r="Y85">
        <v>44.94</v>
      </c>
      <c r="Z85">
        <v>44.65</v>
      </c>
      <c r="AA85" s="4">
        <f t="shared" si="38"/>
        <v>-6.4530485091232569E-3</v>
      </c>
      <c r="AB85" t="str">
        <f t="shared" si="39"/>
        <v>DOWN</v>
      </c>
      <c r="AC85">
        <f t="shared" si="40"/>
        <v>-0.94512811287076803</v>
      </c>
      <c r="AD85">
        <f t="shared" si="41"/>
        <v>0</v>
      </c>
    </row>
    <row r="86" spans="1:30" x14ac:dyDescent="0.2">
      <c r="A86" t="s">
        <v>13</v>
      </c>
      <c r="B86" s="1">
        <v>43060</v>
      </c>
      <c r="C86">
        <v>403</v>
      </c>
      <c r="D86">
        <v>0.26216989999248003</v>
      </c>
      <c r="E86">
        <v>0.10343633964601601</v>
      </c>
      <c r="F86" s="2">
        <v>43060.738495370373</v>
      </c>
      <c r="G86">
        <v>18630</v>
      </c>
      <c r="H86">
        <v>45357</v>
      </c>
      <c r="I86">
        <v>2299905</v>
      </c>
      <c r="J86" s="9">
        <v>12</v>
      </c>
      <c r="K86" s="11">
        <f t="shared" si="29"/>
        <v>0.73849537037312984</v>
      </c>
      <c r="L86">
        <f>C86/VLOOKUP(A86, 'Normalization Factors'!$A:$C, 2, )</f>
        <v>8.4309623430962349E-2</v>
      </c>
      <c r="M86">
        <f>G86/VLOOKUP(A86, 'Normalization Factors'!$A:$C, 2, )</f>
        <v>3.8974895397489542</v>
      </c>
      <c r="N86">
        <f>H86/VLOOKUP(A86, 'Normalization Factors'!$A:$C, 2, )</f>
        <v>9.4889121338912137</v>
      </c>
      <c r="O86">
        <f>I86/VLOOKUP(A86, 'Normalization Factors'!$A:$C, 2, )</f>
        <v>481.15167364016736</v>
      </c>
      <c r="P86" s="9">
        <f>J86/VLOOKUP(A86, 'Normalization Factors'!$A:$C, 2, )</f>
        <v>2.5104602510460251E-3</v>
      </c>
      <c r="Q86" s="8">
        <f t="shared" si="30"/>
        <v>-1.2428734571183055</v>
      </c>
      <c r="R86">
        <f t="shared" si="31"/>
        <v>-0.51280152710127358</v>
      </c>
      <c r="S86">
        <f t="shared" si="32"/>
        <v>-4.4066390465760344E-2</v>
      </c>
      <c r="T86">
        <f t="shared" si="33"/>
        <v>-0.65585678192237262</v>
      </c>
      <c r="U86">
        <f t="shared" si="34"/>
        <v>-0.1909558321870134</v>
      </c>
      <c r="V86">
        <f t="shared" si="35"/>
        <v>-0.17398233975101485</v>
      </c>
      <c r="W86">
        <f t="shared" si="36"/>
        <v>-0.61781210793441232</v>
      </c>
      <c r="X86" s="9">
        <f t="shared" si="37"/>
        <v>-0.76295771789573763</v>
      </c>
      <c r="Y86">
        <v>44.72</v>
      </c>
      <c r="Z86">
        <v>44.94</v>
      </c>
      <c r="AA86" s="4">
        <f t="shared" si="38"/>
        <v>4.9194991055455922E-3</v>
      </c>
      <c r="AB86" t="str">
        <f t="shared" si="39"/>
        <v>UP</v>
      </c>
      <c r="AC86">
        <f t="shared" si="40"/>
        <v>0.54350632829719991</v>
      </c>
      <c r="AD86">
        <f t="shared" si="41"/>
        <v>0</v>
      </c>
    </row>
    <row r="87" spans="1:30" x14ac:dyDescent="0.2">
      <c r="A87" t="s">
        <v>13</v>
      </c>
      <c r="B87" s="1">
        <v>43059</v>
      </c>
      <c r="C87">
        <v>241</v>
      </c>
      <c r="D87">
        <v>0.319062064030943</v>
      </c>
      <c r="E87">
        <v>0.20532675600102901</v>
      </c>
      <c r="F87" s="2">
        <v>43059.736458333333</v>
      </c>
      <c r="G87">
        <v>63122</v>
      </c>
      <c r="H87">
        <v>88914</v>
      </c>
      <c r="I87">
        <v>2116230</v>
      </c>
      <c r="J87" s="9">
        <v>6</v>
      </c>
      <c r="K87" s="11">
        <f t="shared" si="29"/>
        <v>0.73645833333284827</v>
      </c>
      <c r="L87">
        <f>C87/VLOOKUP(A87, 'Normalization Factors'!$A:$C, 2, )</f>
        <v>5.0418410041841007E-2</v>
      </c>
      <c r="M87">
        <f>G87/VLOOKUP(A87, 'Normalization Factors'!$A:$C, 2, )</f>
        <v>13.205439330543934</v>
      </c>
      <c r="N87">
        <f>H87/VLOOKUP(A87, 'Normalization Factors'!$A:$C, 2, )</f>
        <v>18.601255230125524</v>
      </c>
      <c r="O87">
        <f>I87/VLOOKUP(A87, 'Normalization Factors'!$A:$C, 2, )</f>
        <v>442.72594142259413</v>
      </c>
      <c r="P87" s="9">
        <f>J87/VLOOKUP(A87, 'Normalization Factors'!$A:$C, 2, )</f>
        <v>1.2552301255230125E-3</v>
      </c>
      <c r="Q87" s="8">
        <f t="shared" si="30"/>
        <v>-0.24339599307026083</v>
      </c>
      <c r="R87">
        <f t="shared" si="31"/>
        <v>0.92121063839902595</v>
      </c>
      <c r="S87">
        <f t="shared" si="32"/>
        <v>-0.11815151184587842</v>
      </c>
      <c r="T87">
        <f t="shared" si="33"/>
        <v>-0.6886423724372448</v>
      </c>
      <c r="U87">
        <f t="shared" si="34"/>
        <v>-0.18478122824640997</v>
      </c>
      <c r="V87">
        <f t="shared" si="35"/>
        <v>-0.17187991013123094</v>
      </c>
      <c r="W87">
        <f t="shared" si="36"/>
        <v>-0.62194651938720757</v>
      </c>
      <c r="X87" s="9">
        <f t="shared" si="37"/>
        <v>-0.80754385468302825</v>
      </c>
      <c r="Y87">
        <v>44.73</v>
      </c>
      <c r="Z87">
        <v>44.62</v>
      </c>
      <c r="AA87" s="4">
        <f t="shared" si="38"/>
        <v>-2.4591996422982211E-3</v>
      </c>
      <c r="AB87" t="str">
        <f t="shared" si="39"/>
        <v>DOWN</v>
      </c>
      <c r="AC87">
        <f t="shared" si="40"/>
        <v>-0.4223445486756377</v>
      </c>
      <c r="AD87">
        <f t="shared" si="41"/>
        <v>0</v>
      </c>
    </row>
    <row r="88" spans="1:30" x14ac:dyDescent="0.2">
      <c r="A88" t="s">
        <v>13</v>
      </c>
      <c r="B88" s="1">
        <v>43056</v>
      </c>
      <c r="C88">
        <v>421</v>
      </c>
      <c r="D88">
        <v>0.33495790960161498</v>
      </c>
      <c r="E88">
        <v>0.134256053065435</v>
      </c>
      <c r="F88" s="2">
        <v>43056.742685185185</v>
      </c>
      <c r="G88">
        <v>153945</v>
      </c>
      <c r="H88">
        <v>1052019</v>
      </c>
      <c r="I88">
        <v>1930630</v>
      </c>
      <c r="J88" s="9">
        <v>10</v>
      </c>
      <c r="K88" s="11">
        <f t="shared" si="29"/>
        <v>0.74268518518510973</v>
      </c>
      <c r="L88">
        <f>C88/VLOOKUP(A88, 'Normalization Factors'!$A:$C, 2, )</f>
        <v>8.8075313807531377E-2</v>
      </c>
      <c r="M88">
        <f>G88/VLOOKUP(A88, 'Normalization Factors'!$A:$C, 2, )</f>
        <v>32.206066945606693</v>
      </c>
      <c r="N88">
        <f>H88/VLOOKUP(A88, 'Normalization Factors'!$A:$C, 2, )</f>
        <v>220.08765690376569</v>
      </c>
      <c r="O88">
        <f>I88/VLOOKUP(A88, 'Normalization Factors'!$A:$C, 2, )</f>
        <v>403.89748953974896</v>
      </c>
      <c r="P88" s="9">
        <f>J88/VLOOKUP(A88, 'Normalization Factors'!$A:$C, 2, )</f>
        <v>2.0920502092050207E-3</v>
      </c>
      <c r="Q88" s="8">
        <f t="shared" si="30"/>
        <v>3.5861083688737277E-2</v>
      </c>
      <c r="R88">
        <f t="shared" si="31"/>
        <v>-7.9042930741339792E-2</v>
      </c>
      <c r="S88">
        <f t="shared" si="32"/>
        <v>0.10831323384526356</v>
      </c>
      <c r="T88">
        <f t="shared" si="33"/>
        <v>-0.65221393853183118</v>
      </c>
      <c r="U88">
        <f t="shared" si="34"/>
        <v>-0.17217680377240505</v>
      </c>
      <c r="V88">
        <f t="shared" si="35"/>
        <v>-0.12539230816227148</v>
      </c>
      <c r="W88">
        <f t="shared" si="36"/>
        <v>-0.6261242614078355</v>
      </c>
      <c r="X88" s="9">
        <f t="shared" si="37"/>
        <v>-0.77781976349150128</v>
      </c>
      <c r="Y88" s="8">
        <v>45.5</v>
      </c>
      <c r="Z88">
        <v>44.63</v>
      </c>
      <c r="AA88" s="4">
        <f t="shared" si="38"/>
        <v>-1.9120879120879064E-2</v>
      </c>
      <c r="AB88" t="str">
        <f t="shared" si="39"/>
        <v>DOWN</v>
      </c>
      <c r="AC88">
        <f t="shared" si="40"/>
        <v>-2.603311448961438</v>
      </c>
      <c r="AD88">
        <f t="shared" si="41"/>
        <v>0</v>
      </c>
    </row>
    <row r="89" spans="1:30" x14ac:dyDescent="0.2">
      <c r="A89" t="s">
        <v>13</v>
      </c>
      <c r="B89" s="1">
        <v>43055</v>
      </c>
      <c r="C89">
        <v>446</v>
      </c>
      <c r="D89">
        <v>0.34287173194684401</v>
      </c>
      <c r="E89">
        <v>0.13379202552969299</v>
      </c>
      <c r="F89" s="2">
        <v>43055.7190162037</v>
      </c>
      <c r="G89">
        <v>143948</v>
      </c>
      <c r="H89">
        <v>945268</v>
      </c>
      <c r="I89">
        <v>8676720</v>
      </c>
      <c r="J89" s="9">
        <v>12</v>
      </c>
      <c r="K89" s="11">
        <f t="shared" si="29"/>
        <v>0.71901620370044839</v>
      </c>
      <c r="L89">
        <f>C89/VLOOKUP(A89, 'Normalization Factors'!$A:$C, 2, )</f>
        <v>9.3305439330543929E-2</v>
      </c>
      <c r="M89">
        <f>G89/VLOOKUP(A89, 'Normalization Factors'!$A:$C, 2, )</f>
        <v>30.114644351464435</v>
      </c>
      <c r="N89">
        <f>H89/VLOOKUP(A89, 'Normalization Factors'!$A:$C, 2, )</f>
        <v>197.75481171548117</v>
      </c>
      <c r="O89">
        <f>I89/VLOOKUP(A89, 'Normalization Factors'!$A:$C, 2, )</f>
        <v>1815.2133891213389</v>
      </c>
      <c r="P89" s="9">
        <f>J89/VLOOKUP(A89, 'Normalization Factors'!$A:$C, 2, )</f>
        <v>2.5104602510460251E-3</v>
      </c>
      <c r="Q89" s="8">
        <f t="shared" si="30"/>
        <v>0.17489054797820902</v>
      </c>
      <c r="R89">
        <f t="shared" si="31"/>
        <v>-8.5573683634356426E-2</v>
      </c>
      <c r="S89">
        <f t="shared" si="32"/>
        <v>-0.75250536275350921</v>
      </c>
      <c r="T89">
        <f t="shared" si="33"/>
        <v>-0.64715443382274607</v>
      </c>
      <c r="U89">
        <f t="shared" si="34"/>
        <v>-0.1735641883717535</v>
      </c>
      <c r="V89">
        <f t="shared" si="35"/>
        <v>-0.1305450152895197</v>
      </c>
      <c r="W89">
        <f t="shared" si="36"/>
        <v>-0.47427391836937971</v>
      </c>
      <c r="X89" s="9">
        <f t="shared" si="37"/>
        <v>-0.76295771789573763</v>
      </c>
      <c r="Y89" s="8">
        <v>45.63</v>
      </c>
      <c r="Z89">
        <v>45.65</v>
      </c>
      <c r="AA89" s="4">
        <f t="shared" si="38"/>
        <v>4.3830813061573572E-4</v>
      </c>
      <c r="AB89" t="str">
        <f t="shared" si="39"/>
        <v>UP</v>
      </c>
      <c r="AC89">
        <f t="shared" si="40"/>
        <v>-4.3068944786490142E-2</v>
      </c>
      <c r="AD89">
        <f t="shared" si="41"/>
        <v>0</v>
      </c>
    </row>
    <row r="90" spans="1:30" x14ac:dyDescent="0.2">
      <c r="A90" t="s">
        <v>13</v>
      </c>
      <c r="B90" s="1">
        <v>43054</v>
      </c>
      <c r="C90">
        <v>610</v>
      </c>
      <c r="D90">
        <v>0.27855584533863198</v>
      </c>
      <c r="E90">
        <v>0.131670244600572</v>
      </c>
      <c r="F90" s="2">
        <v>43054.754745370374</v>
      </c>
      <c r="G90">
        <v>188118</v>
      </c>
      <c r="H90">
        <v>1258555</v>
      </c>
      <c r="I90">
        <v>8185081</v>
      </c>
      <c r="J90" s="9">
        <v>25</v>
      </c>
      <c r="K90" s="11">
        <f t="shared" si="29"/>
        <v>0.75474537037371192</v>
      </c>
      <c r="L90">
        <f>C90/VLOOKUP(A90, 'Normalization Factors'!$A:$C, 2, )</f>
        <v>0.12761506276150628</v>
      </c>
      <c r="M90">
        <f>G90/VLOOKUP(A90, 'Normalization Factors'!$A:$C, 2, )</f>
        <v>39.355230125523015</v>
      </c>
      <c r="N90">
        <f>H90/VLOOKUP(A90, 'Normalization Factors'!$A:$C, 2, )</f>
        <v>263.29602510460251</v>
      </c>
      <c r="O90">
        <f>I90/VLOOKUP(A90, 'Normalization Factors'!$A:$C, 2, )</f>
        <v>1712.3600418410042</v>
      </c>
      <c r="P90" s="9">
        <f>J90/VLOOKUP(A90, 'Normalization Factors'!$A:$C, 2, )</f>
        <v>5.2301255230125521E-3</v>
      </c>
      <c r="Q90" s="8">
        <f t="shared" si="30"/>
        <v>-0.95500634259740969</v>
      </c>
      <c r="R90">
        <f t="shared" si="31"/>
        <v>-0.11543576265741788</v>
      </c>
      <c r="S90">
        <f t="shared" si="32"/>
        <v>0.54693082689639028</v>
      </c>
      <c r="T90">
        <f t="shared" si="33"/>
        <v>-0.61396408293114713</v>
      </c>
      <c r="U90">
        <f t="shared" si="34"/>
        <v>-0.16743427162140617</v>
      </c>
      <c r="V90">
        <f t="shared" si="35"/>
        <v>-0.11542313204932327</v>
      </c>
      <c r="W90">
        <f t="shared" si="36"/>
        <v>-0.48534041033748027</v>
      </c>
      <c r="X90" s="9">
        <f t="shared" si="37"/>
        <v>-0.66635442152327506</v>
      </c>
      <c r="Y90" s="8">
        <v>45.39</v>
      </c>
      <c r="Z90">
        <v>45.46</v>
      </c>
      <c r="AA90" s="4">
        <f t="shared" si="38"/>
        <v>1.5421899096717401E-3</v>
      </c>
      <c r="AB90" t="str">
        <f t="shared" si="39"/>
        <v>UP</v>
      </c>
      <c r="AC90">
        <f t="shared" si="40"/>
        <v>0.1014260699594549</v>
      </c>
      <c r="AD90">
        <f t="shared" si="41"/>
        <v>0</v>
      </c>
    </row>
    <row r="91" spans="1:30" x14ac:dyDescent="0.2">
      <c r="A91" t="s">
        <v>13</v>
      </c>
      <c r="B91" s="1">
        <v>43053</v>
      </c>
      <c r="C91">
        <v>413</v>
      </c>
      <c r="D91">
        <v>0.31788697536881499</v>
      </c>
      <c r="E91">
        <v>0.146377659478446</v>
      </c>
      <c r="F91" s="2">
        <v>43053.745844907404</v>
      </c>
      <c r="G91">
        <v>140431</v>
      </c>
      <c r="H91">
        <v>602175</v>
      </c>
      <c r="I91">
        <v>2336647</v>
      </c>
      <c r="J91" s="9">
        <v>11</v>
      </c>
      <c r="K91" s="11">
        <f t="shared" si="29"/>
        <v>0.74584490740380716</v>
      </c>
      <c r="L91">
        <f>C91/VLOOKUP(A91, 'Normalization Factors'!$A:$C, 2, )</f>
        <v>8.6401673640167362E-2</v>
      </c>
      <c r="M91">
        <f>G91/VLOOKUP(A91, 'Normalization Factors'!$A:$C, 2, )</f>
        <v>29.378870292887029</v>
      </c>
      <c r="N91">
        <f>H91/VLOOKUP(A91, 'Normalization Factors'!$A:$C, 2, )</f>
        <v>125.97803347280335</v>
      </c>
      <c r="O91">
        <f>I91/VLOOKUP(A91, 'Normalization Factors'!$A:$C, 2, )</f>
        <v>488.83828451882846</v>
      </c>
      <c r="P91" s="9">
        <f>J91/VLOOKUP(A91, 'Normalization Factors'!$A:$C, 2, )</f>
        <v>2.3012552301255231E-3</v>
      </c>
      <c r="Q91" s="8">
        <f t="shared" si="30"/>
        <v>-0.26403986654396605</v>
      </c>
      <c r="R91">
        <f t="shared" si="31"/>
        <v>9.1557324743915092E-2</v>
      </c>
      <c r="S91">
        <f t="shared" si="32"/>
        <v>0.22322935931114965</v>
      </c>
      <c r="T91">
        <f t="shared" si="33"/>
        <v>-0.65383298003873846</v>
      </c>
      <c r="U91">
        <f t="shared" si="34"/>
        <v>-0.1740522779622215</v>
      </c>
      <c r="V91">
        <f t="shared" si="35"/>
        <v>-0.14710558845894176</v>
      </c>
      <c r="W91">
        <f t="shared" si="36"/>
        <v>-0.6169850680781519</v>
      </c>
      <c r="X91" s="9">
        <f t="shared" si="37"/>
        <v>-0.77038874069361951</v>
      </c>
      <c r="Y91" s="8">
        <v>45.7</v>
      </c>
      <c r="Z91">
        <v>45.86</v>
      </c>
      <c r="AA91" s="4">
        <f t="shared" si="38"/>
        <v>3.501094091903645E-3</v>
      </c>
      <c r="AB91" t="str">
        <f t="shared" si="39"/>
        <v>UP</v>
      </c>
      <c r="AC91">
        <f t="shared" si="40"/>
        <v>0.35784110829766097</v>
      </c>
      <c r="AD91">
        <f t="shared" si="41"/>
        <v>0</v>
      </c>
    </row>
    <row r="92" spans="1:30" x14ac:dyDescent="0.2">
      <c r="A92" t="s">
        <v>13</v>
      </c>
      <c r="B92" s="1">
        <v>43052</v>
      </c>
      <c r="C92">
        <v>339</v>
      </c>
      <c r="D92">
        <v>0.41337372886045498</v>
      </c>
      <c r="E92">
        <v>0.267777362755238</v>
      </c>
      <c r="F92" s="2">
        <v>43052.757037037038</v>
      </c>
      <c r="G92">
        <v>36275</v>
      </c>
      <c r="H92">
        <v>144295</v>
      </c>
      <c r="I92">
        <v>2048015</v>
      </c>
      <c r="J92" s="9">
        <v>10</v>
      </c>
      <c r="K92" s="11">
        <f t="shared" si="29"/>
        <v>0.75703703703766223</v>
      </c>
      <c r="L92">
        <f>C92/VLOOKUP(A92, 'Normalization Factors'!$A:$C, 2, )</f>
        <v>7.0920502092050211E-2</v>
      </c>
      <c r="M92">
        <f>G92/VLOOKUP(A92, 'Normalization Factors'!$A:$C, 2, )</f>
        <v>7.5889121338912133</v>
      </c>
      <c r="N92">
        <f>H92/VLOOKUP(A92, 'Normalization Factors'!$A:$C, 2, )</f>
        <v>30.18723849372385</v>
      </c>
      <c r="O92">
        <f>I92/VLOOKUP(A92, 'Normalization Factors'!$A:$C, 2, )</f>
        <v>428.45502092050208</v>
      </c>
      <c r="P92" s="9">
        <f>J92/VLOOKUP(A92, 'Normalization Factors'!$A:$C, 2, )</f>
        <v>2.0920502092050207E-3</v>
      </c>
      <c r="Q92" s="8">
        <f t="shared" si="30"/>
        <v>1.4134645814408793</v>
      </c>
      <c r="R92">
        <f t="shared" si="31"/>
        <v>1.8001444285641179</v>
      </c>
      <c r="S92">
        <f t="shared" si="32"/>
        <v>0.63027658821748089</v>
      </c>
      <c r="T92">
        <f t="shared" si="33"/>
        <v>-0.66880911397763065</v>
      </c>
      <c r="U92">
        <f t="shared" si="34"/>
        <v>-0.18850705742903562</v>
      </c>
      <c r="V92">
        <f t="shared" si="35"/>
        <v>-0.16920675415691563</v>
      </c>
      <c r="W92">
        <f t="shared" si="36"/>
        <v>-0.62348199714548969</v>
      </c>
      <c r="X92" s="9">
        <f t="shared" si="37"/>
        <v>-0.77781976349150128</v>
      </c>
      <c r="Y92" s="8">
        <v>45.26</v>
      </c>
      <c r="Z92">
        <v>45.75</v>
      </c>
      <c r="AA92" s="4">
        <f t="shared" si="38"/>
        <v>1.0826336721166637E-2</v>
      </c>
      <c r="AB92" t="str">
        <f t="shared" si="39"/>
        <v>UP</v>
      </c>
      <c r="AC92">
        <f t="shared" si="40"/>
        <v>1.3166947299582477</v>
      </c>
      <c r="AD92">
        <f t="shared" si="41"/>
        <v>0</v>
      </c>
    </row>
    <row r="93" spans="1:30" x14ac:dyDescent="0.2">
      <c r="A93" t="s">
        <v>13</v>
      </c>
      <c r="B93" s="1">
        <v>43049</v>
      </c>
      <c r="C93">
        <v>330</v>
      </c>
      <c r="D93">
        <v>0.31613144100000001</v>
      </c>
      <c r="E93">
        <v>0.15310684999999999</v>
      </c>
      <c r="F93" s="2">
        <v>43049.739583333336</v>
      </c>
      <c r="G93">
        <v>19854</v>
      </c>
      <c r="H93">
        <v>73869</v>
      </c>
      <c r="I93">
        <v>4077966</v>
      </c>
      <c r="J93" s="9">
        <v>14</v>
      </c>
      <c r="K93" s="11">
        <f t="shared" si="29"/>
        <v>0.73958333333575865</v>
      </c>
      <c r="L93">
        <f>C93/VLOOKUP(A93, 'Normalization Factors'!$A:$C, 2, )</f>
        <v>6.903765690376569E-2</v>
      </c>
      <c r="M93">
        <f>G93/VLOOKUP(A93, 'Normalization Factors'!$A:$C, 2, )</f>
        <v>4.1535564853556481</v>
      </c>
      <c r="N93">
        <f>H93/VLOOKUP(A93, 'Normalization Factors'!$A:$C, 2, )</f>
        <v>15.453765690376569</v>
      </c>
      <c r="O93">
        <f>I93/VLOOKUP(A93, 'Normalization Factors'!$A:$C, 2, )</f>
        <v>853.13096234309626</v>
      </c>
      <c r="P93" s="9">
        <f>J93/VLOOKUP(A93, 'Normalization Factors'!$A:$C, 2, )</f>
        <v>2.9288702928870294E-3</v>
      </c>
      <c r="Q93" s="8">
        <f t="shared" si="30"/>
        <v>-0.29488096862976726</v>
      </c>
      <c r="R93">
        <f t="shared" si="31"/>
        <v>0.1862643778415832</v>
      </c>
      <c r="S93">
        <f t="shared" si="32"/>
        <v>-4.4982007129187934E-3</v>
      </c>
      <c r="T93">
        <f t="shared" si="33"/>
        <v>-0.67063053567290143</v>
      </c>
      <c r="U93">
        <f t="shared" si="34"/>
        <v>-0.19078596535200265</v>
      </c>
      <c r="V93">
        <f t="shared" si="35"/>
        <v>-0.17260610921816641</v>
      </c>
      <c r="W93">
        <f t="shared" si="36"/>
        <v>-0.57778904675478082</v>
      </c>
      <c r="X93" s="9">
        <f t="shared" si="37"/>
        <v>-0.7480956722999742</v>
      </c>
      <c r="Y93" s="8">
        <v>46.04</v>
      </c>
      <c r="Z93">
        <v>45.58</v>
      </c>
      <c r="AA93" s="4">
        <f t="shared" si="38"/>
        <v>-9.9913119026933291E-3</v>
      </c>
      <c r="AB93" t="str">
        <f t="shared" si="39"/>
        <v>DOWN</v>
      </c>
      <c r="AC93">
        <f t="shared" si="40"/>
        <v>-1.4082768222064319</v>
      </c>
      <c r="AD93">
        <f t="shared" si="41"/>
        <v>0</v>
      </c>
    </row>
    <row r="94" spans="1:30" x14ac:dyDescent="0.2">
      <c r="A94" t="s">
        <v>13</v>
      </c>
      <c r="B94" s="1">
        <v>43048</v>
      </c>
      <c r="C94">
        <v>459</v>
      </c>
      <c r="D94">
        <v>0.40097507799999998</v>
      </c>
      <c r="E94">
        <v>0.16450478199999999</v>
      </c>
      <c r="F94" s="2">
        <v>43048.753472222219</v>
      </c>
      <c r="G94">
        <v>33208</v>
      </c>
      <c r="H94">
        <v>125272</v>
      </c>
      <c r="I94">
        <v>11336102</v>
      </c>
      <c r="J94" s="9">
        <v>45</v>
      </c>
      <c r="K94" s="11">
        <f t="shared" si="29"/>
        <v>0.75347222221898846</v>
      </c>
      <c r="L94">
        <f>C94/VLOOKUP(A94, 'Normalization Factors'!$A:$C, 2, )</f>
        <v>9.6025104602510458E-2</v>
      </c>
      <c r="M94">
        <f>G94/VLOOKUP(A94, 'Normalization Factors'!$A:$C, 2, )</f>
        <v>6.9472803347280339</v>
      </c>
      <c r="N94">
        <f>H94/VLOOKUP(A94, 'Normalization Factors'!$A:$C, 2, )</f>
        <v>26.207531380753139</v>
      </c>
      <c r="O94">
        <f>I94/VLOOKUP(A94, 'Normalization Factors'!$A:$C, 2, )</f>
        <v>2371.5694560669458</v>
      </c>
      <c r="P94" s="9">
        <f>J94/VLOOKUP(A94, 'Normalization Factors'!$A:$C, 2, )</f>
        <v>9.4142259414225944E-3</v>
      </c>
      <c r="Q94" s="8">
        <f t="shared" si="30"/>
        <v>1.1956459709333458</v>
      </c>
      <c r="R94">
        <f t="shared" si="31"/>
        <v>0.34667959385753971</v>
      </c>
      <c r="S94">
        <f t="shared" si="32"/>
        <v>0.50062762586842913</v>
      </c>
      <c r="T94">
        <f t="shared" si="33"/>
        <v>-0.64452349137402176</v>
      </c>
      <c r="U94">
        <f t="shared" si="34"/>
        <v>-0.18893269597722026</v>
      </c>
      <c r="V94">
        <f t="shared" si="35"/>
        <v>-0.17012496520582049</v>
      </c>
      <c r="W94">
        <f t="shared" si="36"/>
        <v>-0.41441286271042843</v>
      </c>
      <c r="X94" s="9">
        <f t="shared" si="37"/>
        <v>-0.51773396556564022</v>
      </c>
      <c r="Y94" s="8">
        <v>46.05</v>
      </c>
      <c r="Z94">
        <v>46.3</v>
      </c>
      <c r="AA94" s="4">
        <f t="shared" si="38"/>
        <v>5.4288816503800224E-3</v>
      </c>
      <c r="AB94" t="str">
        <f t="shared" si="39"/>
        <v>UP</v>
      </c>
      <c r="AC94">
        <f t="shared" si="40"/>
        <v>0.61018306825582169</v>
      </c>
      <c r="AD94">
        <f t="shared" si="41"/>
        <v>0</v>
      </c>
    </row>
    <row r="95" spans="1:30" x14ac:dyDescent="0.2">
      <c r="A95" t="s">
        <v>13</v>
      </c>
      <c r="B95" s="1">
        <v>43047</v>
      </c>
      <c r="C95">
        <v>504</v>
      </c>
      <c r="D95">
        <v>0.47423859499999999</v>
      </c>
      <c r="E95">
        <v>0.24211280900000001</v>
      </c>
      <c r="F95" s="2">
        <v>43047.759722222225</v>
      </c>
      <c r="G95">
        <v>61916</v>
      </c>
      <c r="H95">
        <v>90765</v>
      </c>
      <c r="I95">
        <v>10820240</v>
      </c>
      <c r="J95" s="9">
        <v>36</v>
      </c>
      <c r="K95" s="11">
        <f t="shared" si="29"/>
        <v>0.75972222222480923</v>
      </c>
      <c r="L95">
        <f>C95/VLOOKUP(A95, 'Normalization Factors'!$A:$C, 2, )</f>
        <v>0.10543933054393305</v>
      </c>
      <c r="M95">
        <f>G95/VLOOKUP(A95, 'Normalization Factors'!$A:$C, 2, )</f>
        <v>12.953138075313808</v>
      </c>
      <c r="N95">
        <f>H95/VLOOKUP(A95, 'Normalization Factors'!$A:$C, 2, )</f>
        <v>18.988493723849373</v>
      </c>
      <c r="O95">
        <f>I95/VLOOKUP(A95, 'Normalization Factors'!$A:$C, 2, )</f>
        <v>2263.6485355648538</v>
      </c>
      <c r="P95" s="9">
        <f>J95/VLOOKUP(A95, 'Normalization Factors'!$A:$C, 2, )</f>
        <v>7.5313807531380752E-3</v>
      </c>
      <c r="Q95" s="8">
        <f t="shared" si="30"/>
        <v>2.4827341915342633</v>
      </c>
      <c r="R95">
        <f t="shared" si="31"/>
        <v>1.4389398754399521</v>
      </c>
      <c r="S95">
        <f t="shared" si="32"/>
        <v>0.72793424813434837</v>
      </c>
      <c r="T95">
        <f t="shared" si="33"/>
        <v>-0.63541638289766833</v>
      </c>
      <c r="U95">
        <f t="shared" si="34"/>
        <v>-0.18494859703972938</v>
      </c>
      <c r="V95">
        <f t="shared" si="35"/>
        <v>-0.1717905651987007</v>
      </c>
      <c r="W95">
        <f t="shared" si="36"/>
        <v>-0.42602459953286986</v>
      </c>
      <c r="X95" s="9">
        <f t="shared" si="37"/>
        <v>-0.58461317074657593</v>
      </c>
      <c r="Y95" s="8">
        <v>46.62</v>
      </c>
      <c r="Z95">
        <v>46.7</v>
      </c>
      <c r="AA95" s="4">
        <f t="shared" si="38"/>
        <v>1.716001716001832E-3</v>
      </c>
      <c r="AB95" t="str">
        <f t="shared" si="39"/>
        <v>UP</v>
      </c>
      <c r="AC95">
        <f t="shared" si="40"/>
        <v>0.12417754570186933</v>
      </c>
      <c r="AD95">
        <f t="shared" si="41"/>
        <v>0</v>
      </c>
    </row>
    <row r="96" spans="1:30" x14ac:dyDescent="0.2">
      <c r="A96" t="s">
        <v>13</v>
      </c>
      <c r="B96" s="1">
        <v>43046</v>
      </c>
      <c r="C96">
        <v>937</v>
      </c>
      <c r="D96">
        <v>0.488971349</v>
      </c>
      <c r="E96">
        <v>0.33080688200000002</v>
      </c>
      <c r="F96" s="2">
        <v>43046.78125</v>
      </c>
      <c r="G96">
        <v>178084</v>
      </c>
      <c r="H96">
        <v>285854</v>
      </c>
      <c r="I96">
        <v>9479257</v>
      </c>
      <c r="J96" s="9">
        <v>69</v>
      </c>
      <c r="K96" s="11">
        <f t="shared" si="29"/>
        <v>0.78125</v>
      </c>
      <c r="L96">
        <f>C96/VLOOKUP(A96, 'Normalization Factors'!$A:$C, 2, )</f>
        <v>0.19602510460251046</v>
      </c>
      <c r="M96">
        <f>G96/VLOOKUP(A96, 'Normalization Factors'!$A:$C, 2, )</f>
        <v>37.256066945606698</v>
      </c>
      <c r="N96">
        <f>H96/VLOOKUP(A96, 'Normalization Factors'!$A:$C, 2, )</f>
        <v>59.802092050209204</v>
      </c>
      <c r="O96">
        <f>I96/VLOOKUP(A96, 'Normalization Factors'!$A:$C, 2, )</f>
        <v>1983.108158995816</v>
      </c>
      <c r="P96" s="9">
        <f>J96/VLOOKUP(A96, 'Normalization Factors'!$A:$C, 2, )</f>
        <v>1.4435146443514645E-2</v>
      </c>
      <c r="Q96" s="8">
        <f t="shared" si="30"/>
        <v>2.7415581588632008</v>
      </c>
      <c r="R96">
        <f t="shared" si="31"/>
        <v>2.6872258697440081</v>
      </c>
      <c r="S96">
        <f t="shared" si="32"/>
        <v>1.5108792795603645</v>
      </c>
      <c r="T96">
        <f t="shared" si="33"/>
        <v>-0.54778576133631252</v>
      </c>
      <c r="U96">
        <f t="shared" si="34"/>
        <v>-0.16882679108423126</v>
      </c>
      <c r="V96">
        <f t="shared" si="35"/>
        <v>-0.1623739182282018</v>
      </c>
      <c r="W96">
        <f t="shared" si="36"/>
        <v>-0.45620930334778159</v>
      </c>
      <c r="X96" s="9">
        <f t="shared" si="37"/>
        <v>-0.33938941841647835</v>
      </c>
      <c r="Y96" s="8">
        <v>46.7</v>
      </c>
      <c r="Z96">
        <v>46.78</v>
      </c>
      <c r="AA96" s="4">
        <f t="shared" si="38"/>
        <v>1.7130620985010339E-3</v>
      </c>
      <c r="AB96" t="str">
        <f t="shared" si="39"/>
        <v>UP</v>
      </c>
      <c r="AC96">
        <f t="shared" si="40"/>
        <v>0.12379275805324223</v>
      </c>
      <c r="AD96">
        <f t="shared" si="41"/>
        <v>0</v>
      </c>
    </row>
    <row r="97" spans="1:30" x14ac:dyDescent="0.2">
      <c r="A97" t="s">
        <v>13</v>
      </c>
      <c r="B97" s="1">
        <v>43045</v>
      </c>
      <c r="C97">
        <v>484</v>
      </c>
      <c r="D97">
        <v>0.29815142900000002</v>
      </c>
      <c r="E97">
        <v>0.131109791</v>
      </c>
      <c r="F97" s="2">
        <v>43045.750694444447</v>
      </c>
      <c r="G97">
        <v>29272</v>
      </c>
      <c r="H97">
        <v>146553</v>
      </c>
      <c r="I97">
        <v>5138084</v>
      </c>
      <c r="J97" s="9">
        <v>30</v>
      </c>
      <c r="K97" s="11">
        <f t="shared" si="29"/>
        <v>0.75069444444670808</v>
      </c>
      <c r="L97">
        <f>C97/VLOOKUP(A97, 'Normalization Factors'!$A:$C, 2, )</f>
        <v>0.10125523012552301</v>
      </c>
      <c r="M97">
        <f>G97/VLOOKUP(A97, 'Normalization Factors'!$A:$C, 2, )</f>
        <v>6.123849372384937</v>
      </c>
      <c r="N97">
        <f>H97/VLOOKUP(A97, 'Normalization Factors'!$A:$C, 2, )</f>
        <v>30.659623430962345</v>
      </c>
      <c r="O97">
        <f>I97/VLOOKUP(A97, 'Normalization Factors'!$A:$C, 2, )</f>
        <v>1074.912970711297</v>
      </c>
      <c r="P97" s="9">
        <f>J97/VLOOKUP(A97, 'Normalization Factors'!$A:$C, 2, )</f>
        <v>6.2761506276150627E-3</v>
      </c>
      <c r="Q97" s="8">
        <f t="shared" si="30"/>
        <v>-0.61075253198186685</v>
      </c>
      <c r="R97">
        <f t="shared" si="31"/>
        <v>-0.12332362208688961</v>
      </c>
      <c r="S97">
        <f t="shared" si="32"/>
        <v>0.39960246071093142</v>
      </c>
      <c r="T97">
        <f t="shared" si="33"/>
        <v>-0.63946398666493642</v>
      </c>
      <c r="U97">
        <f t="shared" si="34"/>
        <v>-0.18947893442705876</v>
      </c>
      <c r="V97">
        <f t="shared" si="35"/>
        <v>-0.16909776395829149</v>
      </c>
      <c r="W97">
        <f t="shared" si="36"/>
        <v>-0.55392644160702242</v>
      </c>
      <c r="X97" s="9">
        <f t="shared" si="37"/>
        <v>-0.62919930753386644</v>
      </c>
      <c r="Y97" s="8">
        <v>46.6</v>
      </c>
      <c r="Z97">
        <v>46.7</v>
      </c>
      <c r="AA97" s="4">
        <f t="shared" si="38"/>
        <v>2.1459227467811462E-3</v>
      </c>
      <c r="AB97" t="str">
        <f t="shared" si="39"/>
        <v>UP</v>
      </c>
      <c r="AC97">
        <f t="shared" si="40"/>
        <v>0.18045299734957446</v>
      </c>
      <c r="AD97">
        <f t="shared" si="41"/>
        <v>0</v>
      </c>
    </row>
    <row r="98" spans="1:30" x14ac:dyDescent="0.2">
      <c r="A98" t="s">
        <v>11</v>
      </c>
      <c r="B98" s="1">
        <v>43063</v>
      </c>
      <c r="C98">
        <v>548</v>
      </c>
      <c r="D98">
        <v>0.37080262093948202</v>
      </c>
      <c r="E98">
        <v>0.114630307819461</v>
      </c>
      <c r="F98" s="2">
        <v>43063.729687500003</v>
      </c>
      <c r="G98">
        <v>11333</v>
      </c>
      <c r="H98">
        <v>36638</v>
      </c>
      <c r="I98">
        <v>3946175</v>
      </c>
      <c r="J98" s="9">
        <v>17</v>
      </c>
      <c r="K98" s="11">
        <f t="shared" si="29"/>
        <v>0.72968750000291038</v>
      </c>
      <c r="L98">
        <f>C98/VLOOKUP(A98, 'Normalization Factors'!$A:$C, 2, )</f>
        <v>6.6103739445114593E-2</v>
      </c>
      <c r="M98">
        <f>G98/VLOOKUP(A98, 'Normalization Factors'!$A:$C, 2, )</f>
        <v>1.3670687575392038</v>
      </c>
      <c r="N98">
        <f>H98/VLOOKUP(A98, 'Normalization Factors'!$A:$C, 2, )</f>
        <v>4.4195416164053078</v>
      </c>
      <c r="O98">
        <f>I98/VLOOKUP(A98, 'Normalization Factors'!$A:$C, 2, )</f>
        <v>476.01628468033778</v>
      </c>
      <c r="P98" s="9">
        <f>J98/VLOOKUP(A98, 'Normalization Factors'!$A:$C, 2, )</f>
        <v>2.0506634499396865E-3</v>
      </c>
      <c r="Q98" s="8">
        <f t="shared" si="30"/>
        <v>0.66557840580158123</v>
      </c>
      <c r="R98">
        <f t="shared" si="31"/>
        <v>-0.35525691088326833</v>
      </c>
      <c r="S98">
        <f t="shared" si="32"/>
        <v>-0.36440035228113132</v>
      </c>
      <c r="T98">
        <f t="shared" si="33"/>
        <v>-0.67346874082358055</v>
      </c>
      <c r="U98">
        <f t="shared" si="34"/>
        <v>-0.19263443450915624</v>
      </c>
      <c r="V98">
        <f t="shared" si="35"/>
        <v>-0.17515196150659007</v>
      </c>
      <c r="W98">
        <f t="shared" si="36"/>
        <v>-0.61836464941390468</v>
      </c>
      <c r="X98" s="9">
        <f t="shared" si="37"/>
        <v>-0.77928983314029809</v>
      </c>
      <c r="Y98">
        <v>83.01</v>
      </c>
      <c r="Z98">
        <v>83.26</v>
      </c>
      <c r="AA98" s="4">
        <f t="shared" si="38"/>
        <v>3.0116853391157689E-3</v>
      </c>
      <c r="AB98" t="str">
        <f t="shared" si="39"/>
        <v>UP</v>
      </c>
      <c r="AC98">
        <f t="shared" si="40"/>
        <v>0.29377888144275888</v>
      </c>
      <c r="AD98">
        <f t="shared" si="41"/>
        <v>0</v>
      </c>
    </row>
    <row r="99" spans="1:30" x14ac:dyDescent="0.2">
      <c r="A99" t="s">
        <v>11</v>
      </c>
      <c r="B99" s="1">
        <v>43061</v>
      </c>
      <c r="C99">
        <v>792</v>
      </c>
      <c r="D99">
        <v>0.35925041358753401</v>
      </c>
      <c r="E99">
        <v>0.146838140258821</v>
      </c>
      <c r="F99" s="2">
        <v>43061.733472222222</v>
      </c>
      <c r="G99">
        <v>15749</v>
      </c>
      <c r="H99">
        <v>53083</v>
      </c>
      <c r="I99">
        <v>4305186</v>
      </c>
      <c r="J99" s="9">
        <v>39</v>
      </c>
      <c r="K99" s="11">
        <f t="shared" si="29"/>
        <v>0.73347222222218988</v>
      </c>
      <c r="L99">
        <f>C99/VLOOKUP(A99, 'Normalization Factors'!$A:$C, 2, )</f>
        <v>9.5536791314837152E-2</v>
      </c>
      <c r="M99">
        <f>G99/VLOOKUP(A99, 'Normalization Factors'!$A:$C, 2, )</f>
        <v>1.8997587454764777</v>
      </c>
      <c r="N99">
        <f>H99/VLOOKUP(A99, 'Normalization Factors'!$A:$C, 2, )</f>
        <v>6.4032569360675513</v>
      </c>
      <c r="O99">
        <f>I99/VLOOKUP(A99, 'Normalization Factors'!$A:$C, 2, )</f>
        <v>519.32279855247282</v>
      </c>
      <c r="P99" s="9">
        <f>J99/VLOOKUP(A99, 'Normalization Factors'!$A:$C, 2, )</f>
        <v>4.7044632086851628E-3</v>
      </c>
      <c r="Q99" s="8">
        <f t="shared" si="30"/>
        <v>0.46263005424166909</v>
      </c>
      <c r="R99">
        <f t="shared" si="31"/>
        <v>9.8038160377524053E-2</v>
      </c>
      <c r="S99">
        <f t="shared" si="32"/>
        <v>-0.22675356458865331</v>
      </c>
      <c r="T99">
        <f t="shared" si="33"/>
        <v>-0.64499587456398944</v>
      </c>
      <c r="U99">
        <f t="shared" si="34"/>
        <v>-0.19228106456490809</v>
      </c>
      <c r="V99">
        <f t="shared" si="35"/>
        <v>-0.17469427221622519</v>
      </c>
      <c r="W99">
        <f t="shared" si="36"/>
        <v>-0.61370509092013803</v>
      </c>
      <c r="X99" s="9">
        <f t="shared" si="37"/>
        <v>-0.68502609883085974</v>
      </c>
      <c r="Y99">
        <v>83.83</v>
      </c>
      <c r="Z99">
        <v>83.11</v>
      </c>
      <c r="AA99" s="4">
        <f t="shared" si="38"/>
        <v>-8.5888106882977319E-3</v>
      </c>
      <c r="AB99" t="str">
        <f t="shared" si="39"/>
        <v>DOWN</v>
      </c>
      <c r="AC99">
        <f t="shared" si="40"/>
        <v>-1.22469336472007</v>
      </c>
      <c r="AD99">
        <f t="shared" si="41"/>
        <v>0</v>
      </c>
    </row>
    <row r="100" spans="1:30" x14ac:dyDescent="0.2">
      <c r="A100" t="s">
        <v>11</v>
      </c>
      <c r="B100" s="1">
        <v>43060</v>
      </c>
      <c r="C100">
        <v>941</v>
      </c>
      <c r="D100">
        <v>0.337955822073782</v>
      </c>
      <c r="E100">
        <v>0.11256584362982899</v>
      </c>
      <c r="F100" s="2">
        <v>43060.745763888888</v>
      </c>
      <c r="G100">
        <v>28422</v>
      </c>
      <c r="H100">
        <v>100981</v>
      </c>
      <c r="I100">
        <v>7014840</v>
      </c>
      <c r="J100" s="9">
        <v>41</v>
      </c>
      <c r="K100" s="11">
        <f t="shared" ref="K100:K131" si="42">MOD(F100, 1)</f>
        <v>0.74576388888817746</v>
      </c>
      <c r="L100">
        <f>C100/VLOOKUP(A100, 'Normalization Factors'!$A:$C, 2, )</f>
        <v>0.1135102533172497</v>
      </c>
      <c r="M100">
        <f>G100/VLOOKUP(A100, 'Normalization Factors'!$A:$C, 2, )</f>
        <v>3.4284680337756335</v>
      </c>
      <c r="N100">
        <f>H100/VLOOKUP(A100, 'Normalization Factors'!$A:$C, 2, )</f>
        <v>12.181061519903498</v>
      </c>
      <c r="O100">
        <f>I100/VLOOKUP(A100, 'Normalization Factors'!$A:$C, 2, )</f>
        <v>846.18094089264173</v>
      </c>
      <c r="P100" s="9">
        <f>J100/VLOOKUP(A100, 'Normalization Factors'!$A:$C, 2, )</f>
        <v>4.9457177322074792E-3</v>
      </c>
      <c r="Q100" s="8">
        <f t="shared" ref="Q100:Q131" si="43">STANDARDIZE(D100, D$1, D$2)</f>
        <v>8.8528195333387724E-2</v>
      </c>
      <c r="R100">
        <f t="shared" ref="R100:R131" si="44">STANDARDIZE(E100, E$1, E$2)</f>
        <v>-0.38431231048883052</v>
      </c>
      <c r="S100">
        <f t="shared" ref="S100:S131" si="45">STANDARDIZE(K100, K$1, K$2)</f>
        <v>0.22028279209328835</v>
      </c>
      <c r="T100">
        <f t="shared" ref="T100:T131" si="46">STANDARDIZE(L100, L$1, L$2)</f>
        <v>-0.62760875541366523</v>
      </c>
      <c r="U100">
        <f t="shared" ref="U100:U131" si="47">STANDARDIZE(M100, M$1, M$2)</f>
        <v>-0.1912669664436544</v>
      </c>
      <c r="V100">
        <f t="shared" ref="V100:V131" si="48">STANDARDIZE(N100, N$1, N$2)</f>
        <v>-0.17336119823447402</v>
      </c>
      <c r="W100">
        <f t="shared" ref="W100:W131" si="49">STANDARDIZE(O100, O$1, O$2)</f>
        <v>-0.57853683337129169</v>
      </c>
      <c r="X100" s="9">
        <f t="shared" ref="X100:X131" si="50">STANDARDIZE(P100, P$1, P$2)</f>
        <v>-0.67645666843909247</v>
      </c>
      <c r="Y100">
        <v>82.74</v>
      </c>
      <c r="Z100">
        <v>83.72</v>
      </c>
      <c r="AA100" s="4">
        <f t="shared" ref="AA100:AA131" si="51">IFERROR((Z100-Y100)/Y100, "N/A")</f>
        <v>1.1844331641286005E-2</v>
      </c>
      <c r="AB100" t="str">
        <f t="shared" ref="AB100:AB131" si="52">IF(AA100="N/A", "N/A", IF(AA100&gt;0, "UP", "DOWN"))</f>
        <v>UP</v>
      </c>
      <c r="AC100">
        <f t="shared" ref="AC100:AC131" si="53">IFERROR(STANDARDIZE(AA100, $AA$1, $AA$2), "N/A")</f>
        <v>1.4499473968513774</v>
      </c>
      <c r="AD100">
        <f t="shared" ref="AD100:AD131" si="54">IF(MAX(Q100:X100)&gt;$AD$1, 1, IF(MIN(Q100:X100)&lt;-$AD$1, 1, 0))</f>
        <v>0</v>
      </c>
    </row>
    <row r="101" spans="1:30" x14ac:dyDescent="0.2">
      <c r="A101" t="s">
        <v>11</v>
      </c>
      <c r="B101" s="1">
        <v>43059</v>
      </c>
      <c r="C101">
        <v>1018</v>
      </c>
      <c r="D101">
        <v>0.36676904316577702</v>
      </c>
      <c r="E101">
        <v>0.12940455858401501</v>
      </c>
      <c r="F101" s="2">
        <v>43059.72996527778</v>
      </c>
      <c r="G101">
        <v>32243</v>
      </c>
      <c r="H101">
        <v>92556</v>
      </c>
      <c r="I101">
        <v>23663076</v>
      </c>
      <c r="J101" s="9">
        <v>50</v>
      </c>
      <c r="K101" s="11">
        <f t="shared" si="42"/>
        <v>0.72996527778013842</v>
      </c>
      <c r="L101">
        <f>C101/VLOOKUP(A101, 'Normalization Factors'!$A:$C, 2, )</f>
        <v>0.12279855247285887</v>
      </c>
      <c r="M101">
        <f>G101/VLOOKUP(A101, 'Normalization Factors'!$A:$C, 2, )</f>
        <v>3.889384800965018</v>
      </c>
      <c r="N101">
        <f>H101/VLOOKUP(A101, 'Normalization Factors'!$A:$C, 2, )</f>
        <v>11.164776839565741</v>
      </c>
      <c r="O101">
        <f>I101/VLOOKUP(A101, 'Normalization Factors'!$A:$C, 2, )</f>
        <v>2854.4120627261759</v>
      </c>
      <c r="P101" s="9">
        <f>J101/VLOOKUP(A101, 'Normalization Factors'!$A:$C, 2, )</f>
        <v>6.0313630880579009E-3</v>
      </c>
      <c r="Q101" s="8">
        <f t="shared" si="43"/>
        <v>0.59471680029862151</v>
      </c>
      <c r="R101">
        <f t="shared" si="44"/>
        <v>-0.14732317098467604</v>
      </c>
      <c r="S101">
        <f t="shared" si="45"/>
        <v>-0.35429783576538154</v>
      </c>
      <c r="T101">
        <f t="shared" si="46"/>
        <v>-0.61862346565141724</v>
      </c>
      <c r="U101">
        <f t="shared" si="47"/>
        <v>-0.19096120861825314</v>
      </c>
      <c r="V101">
        <f t="shared" si="48"/>
        <v>-0.17359567876176646</v>
      </c>
      <c r="W101">
        <f t="shared" si="49"/>
        <v>-0.36246147785284749</v>
      </c>
      <c r="X101" s="9">
        <f t="shared" si="50"/>
        <v>-0.63789423167614046</v>
      </c>
      <c r="Y101">
        <v>82.4</v>
      </c>
      <c r="Z101">
        <v>82.53</v>
      </c>
      <c r="AA101" s="4">
        <f t="shared" si="51"/>
        <v>1.577669902912566E-3</v>
      </c>
      <c r="AB101" t="str">
        <f t="shared" si="52"/>
        <v>UP</v>
      </c>
      <c r="AC101">
        <f t="shared" si="53"/>
        <v>0.10607030111154737</v>
      </c>
      <c r="AD101">
        <f t="shared" si="54"/>
        <v>0</v>
      </c>
    </row>
    <row r="102" spans="1:30" x14ac:dyDescent="0.2">
      <c r="A102" t="s">
        <v>11</v>
      </c>
      <c r="B102" s="1">
        <v>43056</v>
      </c>
      <c r="C102">
        <v>1119</v>
      </c>
      <c r="D102">
        <v>0.32740121436502101</v>
      </c>
      <c r="E102">
        <v>0.12829454239348601</v>
      </c>
      <c r="F102" s="2">
        <v>43056.744074074071</v>
      </c>
      <c r="G102">
        <v>55477</v>
      </c>
      <c r="H102">
        <v>208999</v>
      </c>
      <c r="I102">
        <v>10033166</v>
      </c>
      <c r="J102" s="9">
        <v>48</v>
      </c>
      <c r="K102" s="11">
        <f t="shared" si="42"/>
        <v>0.74407407407124992</v>
      </c>
      <c r="L102">
        <f>C102/VLOOKUP(A102, 'Normalization Factors'!$A:$C, 2, )</f>
        <v>0.13498190591073583</v>
      </c>
      <c r="M102">
        <f>G102/VLOOKUP(A102, 'Normalization Factors'!$A:$C, 2, )</f>
        <v>6.6920386007237633</v>
      </c>
      <c r="N102">
        <f>H102/VLOOKUP(A102, 'Normalization Factors'!$A:$C, 2, )</f>
        <v>25.210977080820264</v>
      </c>
      <c r="O102">
        <f>I102/VLOOKUP(A102, 'Normalization Factors'!$A:$C, 2, )</f>
        <v>1210.2733413751507</v>
      </c>
      <c r="P102" s="9">
        <f>J102/VLOOKUP(A102, 'Normalization Factors'!$A:$C, 2, )</f>
        <v>5.7901085645355854E-3</v>
      </c>
      <c r="Q102" s="8">
        <f t="shared" si="43"/>
        <v>-9.6894397128422502E-2</v>
      </c>
      <c r="R102">
        <f t="shared" si="44"/>
        <v>-0.16294560907124464</v>
      </c>
      <c r="S102">
        <f t="shared" si="45"/>
        <v>0.15882581642401244</v>
      </c>
      <c r="T102">
        <f t="shared" si="46"/>
        <v>-0.60683756609314388</v>
      </c>
      <c r="U102">
        <f t="shared" si="47"/>
        <v>-0.18910201539256</v>
      </c>
      <c r="V102">
        <f t="shared" si="48"/>
        <v>-0.17035489347517724</v>
      </c>
      <c r="W102">
        <f t="shared" si="49"/>
        <v>-0.53936236086137757</v>
      </c>
      <c r="X102" s="9">
        <f t="shared" si="50"/>
        <v>-0.64646366206790773</v>
      </c>
      <c r="Y102">
        <v>83.12</v>
      </c>
      <c r="Z102">
        <v>82.24</v>
      </c>
      <c r="AA102" s="4">
        <f t="shared" si="51"/>
        <v>-1.0587102983638229E-2</v>
      </c>
      <c r="AB102" t="str">
        <f t="shared" si="52"/>
        <v>DOWN</v>
      </c>
      <c r="AC102">
        <f t="shared" si="53"/>
        <v>-1.4862641960901242</v>
      </c>
      <c r="AD102">
        <f t="shared" si="54"/>
        <v>0</v>
      </c>
    </row>
    <row r="103" spans="1:30" x14ac:dyDescent="0.2">
      <c r="A103" t="s">
        <v>11</v>
      </c>
      <c r="B103" s="1">
        <v>43055</v>
      </c>
      <c r="C103">
        <v>1383</v>
      </c>
      <c r="D103">
        <v>0.32992824648102997</v>
      </c>
      <c r="E103">
        <v>0.12153969629116999</v>
      </c>
      <c r="F103" s="2">
        <v>43055.729386574072</v>
      </c>
      <c r="G103">
        <v>77378</v>
      </c>
      <c r="H103">
        <v>139887</v>
      </c>
      <c r="I103">
        <v>16320737</v>
      </c>
      <c r="J103" s="9">
        <v>61</v>
      </c>
      <c r="K103" s="11">
        <f t="shared" si="42"/>
        <v>0.72938657407212304</v>
      </c>
      <c r="L103">
        <f>C103/VLOOKUP(A103, 'Normalization Factors'!$A:$C, 2, )</f>
        <v>0.16682750301568156</v>
      </c>
      <c r="M103">
        <f>G103/VLOOKUP(A103, 'Normalization Factors'!$A:$C, 2, )</f>
        <v>9.3338962605548854</v>
      </c>
      <c r="N103">
        <f>H103/VLOOKUP(A103, 'Normalization Factors'!$A:$C, 2, )</f>
        <v>16.87418576598311</v>
      </c>
      <c r="O103">
        <f>I103/VLOOKUP(A103, 'Normalization Factors'!$A:$C, 2, )</f>
        <v>1968.725814234017</v>
      </c>
      <c r="P103" s="9">
        <f>J103/VLOOKUP(A103, 'Normalization Factors'!$A:$C, 2, )</f>
        <v>7.358262967430639E-3</v>
      </c>
      <c r="Q103" s="8">
        <f t="shared" si="43"/>
        <v>-5.2499677863234215E-2</v>
      </c>
      <c r="R103">
        <f t="shared" si="44"/>
        <v>-0.25801374043556274</v>
      </c>
      <c r="S103">
        <f t="shared" si="45"/>
        <v>-0.37534474537165841</v>
      </c>
      <c r="T103">
        <f t="shared" si="46"/>
        <v>-0.57603085833686507</v>
      </c>
      <c r="U103">
        <f t="shared" si="47"/>
        <v>-0.18734948931715739</v>
      </c>
      <c r="V103">
        <f t="shared" si="48"/>
        <v>-0.17227838524992328</v>
      </c>
      <c r="W103">
        <f t="shared" si="49"/>
        <v>-0.45775676978419311</v>
      </c>
      <c r="X103" s="9">
        <f t="shared" si="50"/>
        <v>-0.59076236452142128</v>
      </c>
      <c r="Y103">
        <v>83.1</v>
      </c>
      <c r="Z103">
        <v>82.94</v>
      </c>
      <c r="AA103" s="4">
        <f t="shared" si="51"/>
        <v>-1.9253910950661444E-3</v>
      </c>
      <c r="AB103" t="str">
        <f t="shared" si="52"/>
        <v>DOWN</v>
      </c>
      <c r="AC103">
        <f t="shared" si="53"/>
        <v>-0.35247051382222139</v>
      </c>
      <c r="AD103">
        <f t="shared" si="54"/>
        <v>0</v>
      </c>
    </row>
    <row r="104" spans="1:30" x14ac:dyDescent="0.2">
      <c r="A104" t="s">
        <v>11</v>
      </c>
      <c r="B104" s="1">
        <v>43054</v>
      </c>
      <c r="C104">
        <v>1290</v>
      </c>
      <c r="D104">
        <v>0.33967383879399299</v>
      </c>
      <c r="E104">
        <v>0.13435415926755501</v>
      </c>
      <c r="F104" s="2">
        <v>43054.726817129631</v>
      </c>
      <c r="G104">
        <v>51985</v>
      </c>
      <c r="H104">
        <v>91291</v>
      </c>
      <c r="I104">
        <v>21426368</v>
      </c>
      <c r="J104" s="9">
        <v>56</v>
      </c>
      <c r="K104" s="11">
        <f t="shared" si="42"/>
        <v>0.72681712963094469</v>
      </c>
      <c r="L104">
        <f>C104/VLOOKUP(A104, 'Normalization Factors'!$A:$C, 2, )</f>
        <v>0.15560916767189384</v>
      </c>
      <c r="M104">
        <f>G104/VLOOKUP(A104, 'Normalization Factors'!$A:$C, 2, )</f>
        <v>6.2708082026538001</v>
      </c>
      <c r="N104">
        <f>H104/VLOOKUP(A104, 'Normalization Factors'!$A:$C, 2, )</f>
        <v>11.012183353437877</v>
      </c>
      <c r="O104">
        <f>I104/VLOOKUP(A104, 'Normalization Factors'!$A:$C, 2, )</f>
        <v>2584.6041013269</v>
      </c>
      <c r="P104" s="9">
        <f>J104/VLOOKUP(A104, 'Normalization Factors'!$A:$C, 2, )</f>
        <v>6.7551266586248493E-3</v>
      </c>
      <c r="Q104" s="8">
        <f t="shared" si="43"/>
        <v>0.11871019005497593</v>
      </c>
      <c r="R104">
        <f t="shared" si="44"/>
        <v>-7.7662177846377342E-2</v>
      </c>
      <c r="S104">
        <f t="shared" si="45"/>
        <v>-0.46879302320849875</v>
      </c>
      <c r="T104">
        <f t="shared" si="46"/>
        <v>-0.58688322129646331</v>
      </c>
      <c r="U104">
        <f t="shared" si="47"/>
        <v>-0.18938144651695185</v>
      </c>
      <c r="V104">
        <f t="shared" si="48"/>
        <v>-0.17363088563025608</v>
      </c>
      <c r="W104">
        <f t="shared" si="49"/>
        <v>-0.39149142891138289</v>
      </c>
      <c r="X104" s="9">
        <f t="shared" si="50"/>
        <v>-0.61218594050083919</v>
      </c>
      <c r="Y104">
        <v>83.47</v>
      </c>
      <c r="Z104">
        <v>82.69</v>
      </c>
      <c r="AA104" s="4">
        <f t="shared" si="51"/>
        <v>-9.3446747334371763E-3</v>
      </c>
      <c r="AB104" t="str">
        <f t="shared" si="52"/>
        <v>DOWN</v>
      </c>
      <c r="AC104">
        <f t="shared" si="53"/>
        <v>-1.3236338386191437</v>
      </c>
      <c r="AD104">
        <f t="shared" si="54"/>
        <v>0</v>
      </c>
    </row>
    <row r="105" spans="1:30" x14ac:dyDescent="0.2">
      <c r="A105" t="s">
        <v>11</v>
      </c>
      <c r="B105" s="1">
        <v>43053</v>
      </c>
      <c r="C105">
        <v>1319</v>
      </c>
      <c r="D105">
        <v>0.32942345786356397</v>
      </c>
      <c r="E105">
        <v>0.15065525990909301</v>
      </c>
      <c r="F105" s="2">
        <v>43053.723819444444</v>
      </c>
      <c r="G105">
        <v>58492</v>
      </c>
      <c r="H105">
        <v>123810</v>
      </c>
      <c r="I105">
        <v>18230009</v>
      </c>
      <c r="J105" s="9">
        <v>68</v>
      </c>
      <c r="K105" s="11">
        <f t="shared" si="42"/>
        <v>0.72381944444350665</v>
      </c>
      <c r="L105">
        <f>C105/VLOOKUP(A105, 'Normalization Factors'!$A:$C, 2, )</f>
        <v>0.15910735826296743</v>
      </c>
      <c r="M105">
        <f>G105/VLOOKUP(A105, 'Normalization Factors'!$A:$C, 2, )</f>
        <v>7.0557297949336553</v>
      </c>
      <c r="N105">
        <f>H105/VLOOKUP(A105, 'Normalization Factors'!$A:$C, 2, )</f>
        <v>14.934861278648974</v>
      </c>
      <c r="O105">
        <f>I105/VLOOKUP(A105, 'Normalization Factors'!$A:$C, 2, )</f>
        <v>2199.0360675512666</v>
      </c>
      <c r="P105" s="9">
        <f>J105/VLOOKUP(A105, 'Normalization Factors'!$A:$C, 2, )</f>
        <v>8.2026537997587461E-3</v>
      </c>
      <c r="Q105" s="8">
        <f t="shared" si="43"/>
        <v>-6.1367768149343631E-2</v>
      </c>
      <c r="R105">
        <f t="shared" si="44"/>
        <v>0.15176054381139056</v>
      </c>
      <c r="S105">
        <f t="shared" si="45"/>
        <v>-0.57781601423866225</v>
      </c>
      <c r="T105">
        <f t="shared" si="46"/>
        <v>-0.58349915112626594</v>
      </c>
      <c r="U105">
        <f t="shared" si="47"/>
        <v>-0.18886075398361343</v>
      </c>
      <c r="V105">
        <f t="shared" si="48"/>
        <v>-0.1727258325421821</v>
      </c>
      <c r="W105">
        <f t="shared" si="49"/>
        <v>-0.4329765692763789</v>
      </c>
      <c r="X105" s="9">
        <f t="shared" si="50"/>
        <v>-0.56076935815023643</v>
      </c>
      <c r="Y105">
        <v>83.5</v>
      </c>
      <c r="Z105">
        <v>82.98</v>
      </c>
      <c r="AA105" s="4">
        <f t="shared" si="51"/>
        <v>-6.2275449101795929E-3</v>
      </c>
      <c r="AB105" t="str">
        <f t="shared" si="52"/>
        <v>DOWN</v>
      </c>
      <c r="AC105">
        <f t="shared" si="53"/>
        <v>-0.91561032711431412</v>
      </c>
      <c r="AD105">
        <f t="shared" si="54"/>
        <v>0</v>
      </c>
    </row>
    <row r="106" spans="1:30" x14ac:dyDescent="0.2">
      <c r="A106" t="s">
        <v>11</v>
      </c>
      <c r="B106" s="1">
        <v>43052</v>
      </c>
      <c r="C106">
        <v>1091</v>
      </c>
      <c r="D106">
        <v>0.334180077145248</v>
      </c>
      <c r="E106">
        <v>0.166883398219901</v>
      </c>
      <c r="F106" s="2">
        <v>43052.734351851854</v>
      </c>
      <c r="G106">
        <v>59474</v>
      </c>
      <c r="H106">
        <v>155924</v>
      </c>
      <c r="I106">
        <v>28632901</v>
      </c>
      <c r="J106" s="9">
        <v>41</v>
      </c>
      <c r="K106" s="11">
        <f t="shared" si="42"/>
        <v>0.73435185185371665</v>
      </c>
      <c r="L106">
        <f>C106/VLOOKUP(A106, 'Normalization Factors'!$A:$C, 2, )</f>
        <v>0.13160434258142339</v>
      </c>
      <c r="M106">
        <f>G106/VLOOKUP(A106, 'Normalization Factors'!$A:$C, 2, )</f>
        <v>7.1741857659831121</v>
      </c>
      <c r="N106">
        <f>H106/VLOOKUP(A106, 'Normalization Factors'!$A:$C, 2, )</f>
        <v>18.808685162846803</v>
      </c>
      <c r="O106">
        <f>I106/VLOOKUP(A106, 'Normalization Factors'!$A:$C, 2, )</f>
        <v>3453.9084439083231</v>
      </c>
      <c r="P106" s="9">
        <f>J106/VLOOKUP(A106, 'Normalization Factors'!$A:$C, 2, )</f>
        <v>4.9457177322074792E-3</v>
      </c>
      <c r="Q106" s="8">
        <f t="shared" si="43"/>
        <v>2.2196178792197645E-2</v>
      </c>
      <c r="R106">
        <f t="shared" si="44"/>
        <v>0.3801563890107727</v>
      </c>
      <c r="S106">
        <f t="shared" si="45"/>
        <v>-0.19476226215646916</v>
      </c>
      <c r="T106">
        <f t="shared" si="46"/>
        <v>-0.6101049441885068</v>
      </c>
      <c r="U106">
        <f t="shared" si="47"/>
        <v>-0.1887821739824242</v>
      </c>
      <c r="V106">
        <f t="shared" si="48"/>
        <v>-0.17183205121832815</v>
      </c>
      <c r="W106">
        <f t="shared" si="49"/>
        <v>-0.2979587459274079</v>
      </c>
      <c r="X106" s="9">
        <f t="shared" si="50"/>
        <v>-0.67645666843909247</v>
      </c>
      <c r="Y106">
        <v>83.66</v>
      </c>
      <c r="Z106">
        <v>83.46</v>
      </c>
      <c r="AA106" s="4">
        <f t="shared" si="51"/>
        <v>-2.390628735357433E-3</v>
      </c>
      <c r="AB106" t="str">
        <f t="shared" si="52"/>
        <v>DOWN</v>
      </c>
      <c r="AC106">
        <f t="shared" si="53"/>
        <v>-0.41336881015223792</v>
      </c>
      <c r="AD106">
        <f t="shared" si="54"/>
        <v>0</v>
      </c>
    </row>
    <row r="107" spans="1:30" x14ac:dyDescent="0.2">
      <c r="A107" t="s">
        <v>11</v>
      </c>
      <c r="B107" s="1">
        <v>43049</v>
      </c>
      <c r="C107">
        <v>1067</v>
      </c>
      <c r="D107">
        <v>0.318429238</v>
      </c>
      <c r="E107">
        <v>0.12303083500000001</v>
      </c>
      <c r="F107" s="2">
        <v>43049.724999999999</v>
      </c>
      <c r="G107">
        <v>54681</v>
      </c>
      <c r="H107">
        <v>159766</v>
      </c>
      <c r="I107">
        <v>16890622</v>
      </c>
      <c r="J107" s="9">
        <v>54</v>
      </c>
      <c r="K107" s="11">
        <f t="shared" si="42"/>
        <v>0.72499999999854481</v>
      </c>
      <c r="L107">
        <f>C107/VLOOKUP(A107, 'Normalization Factors'!$A:$C, 2, )</f>
        <v>0.12870928829915562</v>
      </c>
      <c r="M107">
        <f>G107/VLOOKUP(A107, 'Normalization Factors'!$A:$C, 2, )</f>
        <v>6.5960193003618821</v>
      </c>
      <c r="N107">
        <f>H107/VLOOKUP(A107, 'Normalization Factors'!$A:$C, 2, )</f>
        <v>19.272135102533174</v>
      </c>
      <c r="O107">
        <f>I107/VLOOKUP(A107, 'Normalization Factors'!$A:$C, 2, )</f>
        <v>2037.4694813027745</v>
      </c>
      <c r="P107" s="9">
        <f>J107/VLOOKUP(A107, 'Normalization Factors'!$A:$C, 2, )</f>
        <v>6.5138721351025329E-3</v>
      </c>
      <c r="Q107" s="8">
        <f t="shared" si="43"/>
        <v>-0.25451343546817862</v>
      </c>
      <c r="R107">
        <f t="shared" si="44"/>
        <v>-0.23702735991612106</v>
      </c>
      <c r="S107">
        <f t="shared" si="45"/>
        <v>-0.53488031898057076</v>
      </c>
      <c r="T107">
        <f t="shared" si="46"/>
        <v>-0.61290555398453217</v>
      </c>
      <c r="U107">
        <f t="shared" si="47"/>
        <v>-0.1891657116053366</v>
      </c>
      <c r="V107">
        <f t="shared" si="48"/>
        <v>-0.17172512253157948</v>
      </c>
      <c r="W107">
        <f t="shared" si="49"/>
        <v>-0.45036030423795576</v>
      </c>
      <c r="X107" s="9">
        <f t="shared" si="50"/>
        <v>-0.62075537089260624</v>
      </c>
      <c r="Y107" s="8">
        <v>83.79</v>
      </c>
      <c r="Z107" s="8">
        <v>83.87</v>
      </c>
      <c r="AA107" s="4">
        <f t="shared" si="51"/>
        <v>9.5476787206108472E-4</v>
      </c>
      <c r="AB107" t="str">
        <f t="shared" si="52"/>
        <v>UP</v>
      </c>
      <c r="AC107">
        <f t="shared" si="53"/>
        <v>2.4534180268848411E-2</v>
      </c>
      <c r="AD107">
        <f t="shared" si="54"/>
        <v>0</v>
      </c>
    </row>
    <row r="108" spans="1:30" x14ac:dyDescent="0.2">
      <c r="A108" t="s">
        <v>11</v>
      </c>
      <c r="B108" s="1">
        <v>43048</v>
      </c>
      <c r="C108">
        <v>1350</v>
      </c>
      <c r="D108">
        <v>0.34686815799999998</v>
      </c>
      <c r="E108">
        <v>0.12900209800000001</v>
      </c>
      <c r="F108" s="2">
        <v>43048.738194444442</v>
      </c>
      <c r="G108">
        <v>132180</v>
      </c>
      <c r="H108">
        <v>472977</v>
      </c>
      <c r="I108">
        <v>12224187</v>
      </c>
      <c r="J108" s="9">
        <v>49</v>
      </c>
      <c r="K108" s="11">
        <f t="shared" si="42"/>
        <v>0.7381944444423425</v>
      </c>
      <c r="L108">
        <f>C108/VLOOKUP(A108, 'Normalization Factors'!$A:$C, 2, )</f>
        <v>0.16284680337756333</v>
      </c>
      <c r="M108">
        <f>G108/VLOOKUP(A108, 'Normalization Factors'!$A:$C, 2, )</f>
        <v>15.944511459589867</v>
      </c>
      <c r="N108">
        <f>H108/VLOOKUP(A108, 'Normalization Factors'!$A:$C, 2, )</f>
        <v>57.053920386007235</v>
      </c>
      <c r="O108">
        <f>I108/VLOOKUP(A108, 'Normalization Factors'!$A:$C, 2, )</f>
        <v>1474.5702050663449</v>
      </c>
      <c r="P108" s="9">
        <f>J108/VLOOKUP(A108, 'Normalization Factors'!$A:$C, 2, )</f>
        <v>5.9107358262967431E-3</v>
      </c>
      <c r="Q108" s="8">
        <f t="shared" si="43"/>
        <v>0.24509947471482302</v>
      </c>
      <c r="R108">
        <f t="shared" si="44"/>
        <v>-0.15298742670428148</v>
      </c>
      <c r="S108">
        <f t="shared" si="45"/>
        <v>-5.5010783556287406E-2</v>
      </c>
      <c r="T108">
        <f t="shared" si="46"/>
        <v>-0.57988169680639989</v>
      </c>
      <c r="U108">
        <f t="shared" si="47"/>
        <v>-0.1829642131204442</v>
      </c>
      <c r="V108">
        <f t="shared" si="48"/>
        <v>-0.16300798538810241</v>
      </c>
      <c r="W108">
        <f t="shared" si="49"/>
        <v>-0.51092537561420914</v>
      </c>
      <c r="X108" s="9">
        <f t="shared" si="50"/>
        <v>-0.64217894687202404</v>
      </c>
      <c r="Y108" s="8">
        <v>84.11</v>
      </c>
      <c r="Z108">
        <v>84.09</v>
      </c>
      <c r="AA108" s="4">
        <f t="shared" si="51"/>
        <v>-2.3778385447623376E-4</v>
      </c>
      <c r="AB108" t="str">
        <f t="shared" si="52"/>
        <v>DOWN</v>
      </c>
      <c r="AC108">
        <f t="shared" si="53"/>
        <v>-0.13156748077919547</v>
      </c>
      <c r="AD108">
        <f t="shared" si="54"/>
        <v>0</v>
      </c>
    </row>
    <row r="109" spans="1:30" x14ac:dyDescent="0.2">
      <c r="A109" t="s">
        <v>11</v>
      </c>
      <c r="B109" s="1">
        <v>43047</v>
      </c>
      <c r="C109">
        <v>2589</v>
      </c>
      <c r="D109">
        <v>0.29645387000000001</v>
      </c>
      <c r="E109">
        <v>0.133648924</v>
      </c>
      <c r="F109" s="2">
        <v>43047.727777777778</v>
      </c>
      <c r="G109">
        <v>886006</v>
      </c>
      <c r="H109">
        <v>5678150</v>
      </c>
      <c r="I109">
        <v>10942134</v>
      </c>
      <c r="J109" s="9">
        <v>69</v>
      </c>
      <c r="K109" s="11">
        <f t="shared" si="42"/>
        <v>0.72777777777810115</v>
      </c>
      <c r="L109">
        <f>C109/VLOOKUP(A109, 'Normalization Factors'!$A:$C, 2, )</f>
        <v>0.31230398069963811</v>
      </c>
      <c r="M109">
        <f>G109/VLOOKUP(A109, 'Normalization Factors'!$A:$C, 2, )</f>
        <v>106.87647768395658</v>
      </c>
      <c r="N109">
        <f>H109/VLOOKUP(A109, 'Normalization Factors'!$A:$C, 2, )</f>
        <v>684.93968636911939</v>
      </c>
      <c r="O109">
        <f>I109/VLOOKUP(A109, 'Normalization Factors'!$A:$C, 2, )</f>
        <v>1319.9196622436671</v>
      </c>
      <c r="P109" s="9">
        <f>J109/VLOOKUP(A109, 'Normalization Factors'!$A:$C, 2, )</f>
        <v>8.3232810615199038E-3</v>
      </c>
      <c r="Q109" s="8">
        <f t="shared" si="43"/>
        <v>-0.64057512693966956</v>
      </c>
      <c r="R109">
        <f t="shared" si="44"/>
        <v>-8.7587703616043885E-2</v>
      </c>
      <c r="S109">
        <f t="shared" si="45"/>
        <v>-0.43385515355845328</v>
      </c>
      <c r="T109">
        <f t="shared" si="46"/>
        <v>-0.43530021608659081</v>
      </c>
      <c r="U109">
        <f t="shared" si="47"/>
        <v>-0.12264277933584705</v>
      </c>
      <c r="V109">
        <f t="shared" si="48"/>
        <v>-1.8140126671377758E-2</v>
      </c>
      <c r="W109">
        <f t="shared" si="49"/>
        <v>-0.52756497982023365</v>
      </c>
      <c r="X109" s="9">
        <f t="shared" si="50"/>
        <v>-0.55648464295435274</v>
      </c>
      <c r="Y109" s="15">
        <v>84.14</v>
      </c>
      <c r="Z109" s="8">
        <v>84.56</v>
      </c>
      <c r="AA109" s="4">
        <f t="shared" si="51"/>
        <v>4.9916805324459433E-3</v>
      </c>
      <c r="AB109" t="str">
        <f t="shared" si="52"/>
        <v>UP</v>
      </c>
      <c r="AC109">
        <f t="shared" si="53"/>
        <v>0.5529546737108445</v>
      </c>
      <c r="AD109">
        <f t="shared" si="54"/>
        <v>0</v>
      </c>
    </row>
    <row r="110" spans="1:30" x14ac:dyDescent="0.2">
      <c r="A110" t="s">
        <v>11</v>
      </c>
      <c r="B110" s="1">
        <v>43046</v>
      </c>
      <c r="C110">
        <v>1884</v>
      </c>
      <c r="D110">
        <v>0.33530866999999998</v>
      </c>
      <c r="E110">
        <v>0.12027892799999999</v>
      </c>
      <c r="F110" s="2">
        <v>43046.737500000003</v>
      </c>
      <c r="G110">
        <v>67370</v>
      </c>
      <c r="H110">
        <v>455760</v>
      </c>
      <c r="I110">
        <v>15655615</v>
      </c>
      <c r="J110" s="9">
        <v>62</v>
      </c>
      <c r="K110" s="11">
        <f t="shared" si="42"/>
        <v>0.73750000000291038</v>
      </c>
      <c r="L110">
        <f>C110/VLOOKUP(A110, 'Normalization Factors'!$A:$C, 2, )</f>
        <v>0.22726176115802171</v>
      </c>
      <c r="M110">
        <f>G110/VLOOKUP(A110, 'Normalization Factors'!$A:$C, 2, )</f>
        <v>8.1266586248492167</v>
      </c>
      <c r="N110">
        <f>H110/VLOOKUP(A110, 'Normalization Factors'!$A:$C, 2, )</f>
        <v>54.977080820265378</v>
      </c>
      <c r="O110">
        <f>I110/VLOOKUP(A110, 'Normalization Factors'!$A:$C, 2, )</f>
        <v>1888.4939686369119</v>
      </c>
      <c r="P110" s="9">
        <f>J110/VLOOKUP(A110, 'Normalization Factors'!$A:$C, 2, )</f>
        <v>7.4788902291917977E-3</v>
      </c>
      <c r="Q110" s="8">
        <f t="shared" si="43"/>
        <v>4.2023217251266287E-2</v>
      </c>
      <c r="R110">
        <f t="shared" si="44"/>
        <v>-0.27575787312332606</v>
      </c>
      <c r="S110">
        <f t="shared" si="45"/>
        <v>-8.0267074713351969E-2</v>
      </c>
      <c r="T110">
        <f t="shared" si="46"/>
        <v>-0.51756812884483561</v>
      </c>
      <c r="U110">
        <f t="shared" si="47"/>
        <v>-0.18815033315819796</v>
      </c>
      <c r="V110">
        <f t="shared" si="48"/>
        <v>-0.16348716060927676</v>
      </c>
      <c r="W110">
        <f t="shared" si="49"/>
        <v>-0.46638930434299802</v>
      </c>
      <c r="X110" s="9">
        <f t="shared" si="50"/>
        <v>-0.58647764932553781</v>
      </c>
      <c r="Y110" s="8">
        <v>84.77</v>
      </c>
      <c r="Z110" s="8">
        <v>84.27</v>
      </c>
      <c r="AA110" s="4">
        <f t="shared" si="51"/>
        <v>-5.8983130824584173E-3</v>
      </c>
      <c r="AB110" t="str">
        <f t="shared" si="52"/>
        <v>DOWN</v>
      </c>
      <c r="AC110">
        <f t="shared" si="53"/>
        <v>-0.87251480846005414</v>
      </c>
      <c r="AD110">
        <f t="shared" si="54"/>
        <v>0</v>
      </c>
    </row>
    <row r="111" spans="1:30" x14ac:dyDescent="0.2">
      <c r="A111" t="s">
        <v>11</v>
      </c>
      <c r="B111" s="1">
        <v>43045</v>
      </c>
      <c r="C111">
        <v>1246</v>
      </c>
      <c r="D111">
        <v>0.33793314600000002</v>
      </c>
      <c r="E111">
        <v>0.14200795399999999</v>
      </c>
      <c r="F111" s="2">
        <v>43045.759722222225</v>
      </c>
      <c r="G111">
        <v>55237</v>
      </c>
      <c r="H111">
        <v>305135</v>
      </c>
      <c r="I111">
        <v>24069567</v>
      </c>
      <c r="J111" s="9">
        <v>81</v>
      </c>
      <c r="K111" s="11">
        <f t="shared" si="42"/>
        <v>0.75972222222480923</v>
      </c>
      <c r="L111">
        <f>C111/VLOOKUP(A111, 'Normalization Factors'!$A:$C, 2, )</f>
        <v>0.1503015681544029</v>
      </c>
      <c r="M111">
        <f>G111/VLOOKUP(A111, 'Normalization Factors'!$A:$C, 2, )</f>
        <v>6.6630880579010858</v>
      </c>
      <c r="N111">
        <f>H111/VLOOKUP(A111, 'Normalization Factors'!$A:$C, 2, )</f>
        <v>36.807599517490956</v>
      </c>
      <c r="O111">
        <f>I111/VLOOKUP(A111, 'Normalization Factors'!$A:$C, 2, )</f>
        <v>2903.4459589867311</v>
      </c>
      <c r="P111" s="9">
        <f>J111/VLOOKUP(A111, 'Normalization Factors'!$A:$C, 2, )</f>
        <v>9.7708082026538006E-3</v>
      </c>
      <c r="Q111" s="8">
        <f t="shared" si="43"/>
        <v>8.812982369291264E-2</v>
      </c>
      <c r="R111">
        <f t="shared" si="44"/>
        <v>3.0057813407031814E-2</v>
      </c>
      <c r="S111">
        <f t="shared" si="45"/>
        <v>0.72793424813434837</v>
      </c>
      <c r="T111">
        <f t="shared" si="46"/>
        <v>-0.59201767258917637</v>
      </c>
      <c r="U111">
        <f t="shared" si="47"/>
        <v>-0.18912122028083436</v>
      </c>
      <c r="V111">
        <f t="shared" si="48"/>
        <v>-0.16767928279603342</v>
      </c>
      <c r="W111">
        <f t="shared" si="49"/>
        <v>-0.35718568242683063</v>
      </c>
      <c r="X111" s="9">
        <f t="shared" si="50"/>
        <v>-0.50506806060375009</v>
      </c>
      <c r="Y111" s="8">
        <v>84.2</v>
      </c>
      <c r="Z111">
        <v>84.47</v>
      </c>
      <c r="AA111" s="4">
        <f t="shared" si="51"/>
        <v>3.2066508313538717E-3</v>
      </c>
      <c r="AB111" t="str">
        <f t="shared" si="52"/>
        <v>UP</v>
      </c>
      <c r="AC111">
        <f t="shared" si="53"/>
        <v>0.31929931507106485</v>
      </c>
      <c r="AD111">
        <f t="shared" si="54"/>
        <v>0</v>
      </c>
    </row>
    <row r="112" spans="1:30" x14ac:dyDescent="0.2">
      <c r="A112" t="s">
        <v>10</v>
      </c>
      <c r="B112" s="1">
        <v>43063</v>
      </c>
      <c r="C112">
        <v>105</v>
      </c>
      <c r="D112">
        <v>0.27017717996289398</v>
      </c>
      <c r="E112">
        <v>0.12185358688930099</v>
      </c>
      <c r="F112" s="2">
        <v>43063.674814814818</v>
      </c>
      <c r="G112">
        <v>1885</v>
      </c>
      <c r="H112">
        <v>3672</v>
      </c>
      <c r="I112">
        <v>374143</v>
      </c>
      <c r="J112" s="9">
        <v>0</v>
      </c>
      <c r="K112" s="11">
        <f t="shared" si="42"/>
        <v>0.67481481481809169</v>
      </c>
      <c r="L112">
        <f>C112/VLOOKUP(A112, 'Normalization Factors'!$A:$C, 2, )</f>
        <v>0.15151515151515152</v>
      </c>
      <c r="M112">
        <f>G112/VLOOKUP(A112, 'Normalization Factors'!$A:$C, 2, )</f>
        <v>2.7200577200577198</v>
      </c>
      <c r="N112">
        <f>H112/VLOOKUP(A112, 'Normalization Factors'!$A:$C, 2, )</f>
        <v>5.2987012987012987</v>
      </c>
      <c r="O112">
        <f>I112/VLOOKUP(A112, 'Normalization Factors'!$A:$C, 2, )</f>
        <v>539.88888888888891</v>
      </c>
      <c r="P112" s="9">
        <f>J112/VLOOKUP(A112, 'Normalization Factors'!$A:$C, 2, )</f>
        <v>0</v>
      </c>
      <c r="Q112" s="8">
        <f t="shared" si="43"/>
        <v>-1.102202135961645</v>
      </c>
      <c r="R112">
        <f t="shared" si="44"/>
        <v>-0.25359602430034078</v>
      </c>
      <c r="S112">
        <f t="shared" si="45"/>
        <v>-2.3600683062660868</v>
      </c>
      <c r="T112">
        <f t="shared" si="46"/>
        <v>-0.59084367959387285</v>
      </c>
      <c r="U112">
        <f t="shared" si="47"/>
        <v>-0.19173690377818672</v>
      </c>
      <c r="V112">
        <f t="shared" si="48"/>
        <v>-0.1749491189075946</v>
      </c>
      <c r="W112">
        <f t="shared" si="49"/>
        <v>-0.61149228521627652</v>
      </c>
      <c r="X112" s="9">
        <f t="shared" si="50"/>
        <v>-0.85212999147031865</v>
      </c>
      <c r="Y112">
        <v>48.88</v>
      </c>
      <c r="Z112">
        <v>49.01</v>
      </c>
      <c r="AA112" s="4">
        <f t="shared" si="51"/>
        <v>2.6595744680850131E-3</v>
      </c>
      <c r="AB112" t="str">
        <f t="shared" si="52"/>
        <v>UP</v>
      </c>
      <c r="AC112">
        <f t="shared" si="53"/>
        <v>0.2476885604798513</v>
      </c>
      <c r="AD112">
        <f t="shared" si="54"/>
        <v>0</v>
      </c>
    </row>
    <row r="113" spans="1:30" x14ac:dyDescent="0.2">
      <c r="A113" t="s">
        <v>10</v>
      </c>
      <c r="B113" s="1">
        <v>43061</v>
      </c>
      <c r="C113">
        <v>281</v>
      </c>
      <c r="D113">
        <v>0.40731635110638598</v>
      </c>
      <c r="E113">
        <v>0.208087946059476</v>
      </c>
      <c r="F113" s="2">
        <v>43061.767523148148</v>
      </c>
      <c r="G113">
        <v>8302</v>
      </c>
      <c r="H113">
        <v>5476</v>
      </c>
      <c r="I113">
        <v>1376942</v>
      </c>
      <c r="J113" s="9">
        <v>3</v>
      </c>
      <c r="K113" s="11">
        <f t="shared" si="42"/>
        <v>0.76752314814802958</v>
      </c>
      <c r="L113">
        <f>C113/VLOOKUP(A113, 'Normalization Factors'!$A:$C, 2, )</f>
        <v>0.4054834054834055</v>
      </c>
      <c r="M113">
        <f>G113/VLOOKUP(A113, 'Normalization Factors'!$A:$C, 2, )</f>
        <v>11.979797979797979</v>
      </c>
      <c r="N113">
        <f>H113/VLOOKUP(A113, 'Normalization Factors'!$A:$C, 2, )</f>
        <v>7.9018759018759015</v>
      </c>
      <c r="O113">
        <f>I113/VLOOKUP(A113, 'Normalization Factors'!$A:$C, 2, )</f>
        <v>1986.9292929292928</v>
      </c>
      <c r="P113" s="9">
        <f>J113/VLOOKUP(A113, 'Normalization Factors'!$A:$C, 2, )</f>
        <v>4.329004329004329E-3</v>
      </c>
      <c r="Q113" s="8">
        <f t="shared" si="43"/>
        <v>1.3070490027976611</v>
      </c>
      <c r="R113">
        <f t="shared" si="44"/>
        <v>0.96007180195807207</v>
      </c>
      <c r="S113">
        <f t="shared" si="45"/>
        <v>1.0116465874147391</v>
      </c>
      <c r="T113">
        <f t="shared" si="46"/>
        <v>-0.34516055568857962</v>
      </c>
      <c r="U113">
        <f t="shared" si="47"/>
        <v>-0.18559428053871677</v>
      </c>
      <c r="V113">
        <f t="shared" si="48"/>
        <v>-0.17434850594412471</v>
      </c>
      <c r="W113">
        <f t="shared" si="49"/>
        <v>-0.45579816895982045</v>
      </c>
      <c r="X113" s="9">
        <f t="shared" si="50"/>
        <v>-0.69836250673493028</v>
      </c>
      <c r="Y113">
        <v>48.56</v>
      </c>
      <c r="Z113">
        <v>48.58</v>
      </c>
      <c r="AA113" s="4">
        <f t="shared" si="51"/>
        <v>4.1186161449744687E-4</v>
      </c>
      <c r="AB113" t="str">
        <f t="shared" si="52"/>
        <v>UP</v>
      </c>
      <c r="AC113">
        <f t="shared" si="53"/>
        <v>-4.6530719234618927E-2</v>
      </c>
      <c r="AD113">
        <f t="shared" si="54"/>
        <v>0</v>
      </c>
    </row>
    <row r="114" spans="1:30" x14ac:dyDescent="0.2">
      <c r="A114" t="s">
        <v>10</v>
      </c>
      <c r="B114" s="1">
        <v>43060</v>
      </c>
      <c r="C114">
        <v>239</v>
      </c>
      <c r="D114">
        <v>0.45512040609320897</v>
      </c>
      <c r="E114">
        <v>0.18440154684924501</v>
      </c>
      <c r="F114" s="2">
        <v>43060.763541666667</v>
      </c>
      <c r="G114">
        <v>7527</v>
      </c>
      <c r="H114">
        <v>6863</v>
      </c>
      <c r="I114">
        <v>2274062</v>
      </c>
      <c r="J114" s="9">
        <v>5</v>
      </c>
      <c r="K114" s="11">
        <f t="shared" si="42"/>
        <v>0.76354166666715173</v>
      </c>
      <c r="L114">
        <f>C114/VLOOKUP(A114, 'Normalization Factors'!$A:$C, 2, )</f>
        <v>0.34487734487734489</v>
      </c>
      <c r="M114">
        <f>G114/VLOOKUP(A114, 'Normalization Factors'!$A:$C, 2, )</f>
        <v>10.861471861471861</v>
      </c>
      <c r="N114">
        <f>H114/VLOOKUP(A114, 'Normalization Factors'!$A:$C, 2, )</f>
        <v>9.9033189033189029</v>
      </c>
      <c r="O114">
        <f>I114/VLOOKUP(A114, 'Normalization Factors'!$A:$C, 2, )</f>
        <v>3281.4747474747473</v>
      </c>
      <c r="P114" s="9">
        <f>J114/VLOOKUP(A114, 'Normalization Factors'!$A:$C, 2, )</f>
        <v>7.215007215007215E-3</v>
      </c>
      <c r="Q114" s="8">
        <f t="shared" si="43"/>
        <v>2.1468672177831416</v>
      </c>
      <c r="R114">
        <f t="shared" si="44"/>
        <v>0.62670792104095596</v>
      </c>
      <c r="S114">
        <f t="shared" si="45"/>
        <v>0.86684385042437262</v>
      </c>
      <c r="T114">
        <f t="shared" si="46"/>
        <v>-0.40378948298416095</v>
      </c>
      <c r="U114">
        <f t="shared" si="47"/>
        <v>-0.18633614324879769</v>
      </c>
      <c r="V114">
        <f t="shared" si="48"/>
        <v>-0.17388672646500458</v>
      </c>
      <c r="W114">
        <f t="shared" si="49"/>
        <v>-0.31651172613728873</v>
      </c>
      <c r="X114" s="9">
        <f t="shared" si="50"/>
        <v>-0.59585085024467122</v>
      </c>
      <c r="Y114">
        <v>49</v>
      </c>
      <c r="Z114">
        <v>48.63</v>
      </c>
      <c r="AA114" s="4">
        <f t="shared" si="51"/>
        <v>-7.5510204081632127E-3</v>
      </c>
      <c r="AB114" t="str">
        <f t="shared" si="52"/>
        <v>DOWN</v>
      </c>
      <c r="AC114">
        <f t="shared" si="53"/>
        <v>-1.088849540973408</v>
      </c>
      <c r="AD114">
        <f t="shared" si="54"/>
        <v>0</v>
      </c>
    </row>
    <row r="115" spans="1:30" x14ac:dyDescent="0.2">
      <c r="A115" t="s">
        <v>10</v>
      </c>
      <c r="B115" s="1">
        <v>43059</v>
      </c>
      <c r="C115">
        <v>204</v>
      </c>
      <c r="D115">
        <v>0.25650317955465002</v>
      </c>
      <c r="E115">
        <v>6.5639376962906296E-2</v>
      </c>
      <c r="F115" s="2">
        <v>43059.745532407411</v>
      </c>
      <c r="G115">
        <v>4532</v>
      </c>
      <c r="H115">
        <v>6033</v>
      </c>
      <c r="I115">
        <v>1359204</v>
      </c>
      <c r="J115" s="9">
        <v>5</v>
      </c>
      <c r="K115" s="11">
        <f t="shared" si="42"/>
        <v>0.74553240741079208</v>
      </c>
      <c r="L115">
        <f>C115/VLOOKUP(A115, 'Normalization Factors'!$A:$C, 2, )</f>
        <v>0.2943722943722944</v>
      </c>
      <c r="M115">
        <f>G115/VLOOKUP(A115, 'Normalization Factors'!$A:$C, 2, )</f>
        <v>6.5396825396825395</v>
      </c>
      <c r="N115">
        <f>H115/VLOOKUP(A115, 'Normalization Factors'!$A:$C, 2, )</f>
        <v>8.7056277056277054</v>
      </c>
      <c r="O115">
        <f>I115/VLOOKUP(A115, 'Normalization Factors'!$A:$C, 2, )</f>
        <v>1961.3333333333333</v>
      </c>
      <c r="P115" s="9">
        <f>J115/VLOOKUP(A115, 'Normalization Factors'!$A:$C, 2, )</f>
        <v>7.215007215007215E-3</v>
      </c>
      <c r="Q115" s="8">
        <f t="shared" si="43"/>
        <v>-1.3424259960029659</v>
      </c>
      <c r="R115">
        <f t="shared" si="44"/>
        <v>-1.0447583709882253</v>
      </c>
      <c r="S115">
        <f t="shared" si="45"/>
        <v>0.21186402846247343</v>
      </c>
      <c r="T115">
        <f t="shared" si="46"/>
        <v>-0.45264692239714538</v>
      </c>
      <c r="U115">
        <f t="shared" si="47"/>
        <v>-0.18920308365743294</v>
      </c>
      <c r="V115">
        <f t="shared" si="48"/>
        <v>-0.17416306169764317</v>
      </c>
      <c r="W115">
        <f t="shared" si="49"/>
        <v>-0.45855216276531585</v>
      </c>
      <c r="X115" s="9">
        <f t="shared" si="50"/>
        <v>-0.59585085024467122</v>
      </c>
      <c r="Y115">
        <v>49.04</v>
      </c>
      <c r="Z115">
        <v>49.02</v>
      </c>
      <c r="AA115" s="4">
        <f t="shared" si="51"/>
        <v>-4.0783034257740663E-4</v>
      </c>
      <c r="AB115" t="str">
        <f t="shared" si="52"/>
        <v>DOWN</v>
      </c>
      <c r="AC115">
        <f t="shared" si="53"/>
        <v>-0.15382608697404285</v>
      </c>
      <c r="AD115">
        <f t="shared" si="54"/>
        <v>0</v>
      </c>
    </row>
    <row r="116" spans="1:30" x14ac:dyDescent="0.2">
      <c r="A116" t="s">
        <v>10</v>
      </c>
      <c r="B116" s="1">
        <v>43056</v>
      </c>
      <c r="C116">
        <v>376</v>
      </c>
      <c r="D116">
        <v>0.48083149120383101</v>
      </c>
      <c r="E116">
        <v>-0.23310343173375001</v>
      </c>
      <c r="F116" s="2">
        <v>43056.721018518518</v>
      </c>
      <c r="G116">
        <v>11856</v>
      </c>
      <c r="H116">
        <v>8444</v>
      </c>
      <c r="I116">
        <v>2530128</v>
      </c>
      <c r="J116" s="9">
        <v>10</v>
      </c>
      <c r="K116" s="11">
        <f t="shared" si="42"/>
        <v>0.72101851851766696</v>
      </c>
      <c r="L116">
        <f>C116/VLOOKUP(A116, 'Normalization Factors'!$A:$C, 2, )</f>
        <v>0.54256854256854259</v>
      </c>
      <c r="M116">
        <f>G116/VLOOKUP(A116, 'Normalization Factors'!$A:$C, 2, )</f>
        <v>17.10822510822511</v>
      </c>
      <c r="N116">
        <f>H116/VLOOKUP(A116, 'Normalization Factors'!$A:$C, 2, )</f>
        <v>12.184704184704184</v>
      </c>
      <c r="O116">
        <f>I116/VLOOKUP(A116, 'Normalization Factors'!$A:$C, 2, )</f>
        <v>3650.9783549783551</v>
      </c>
      <c r="P116" s="9">
        <f>J116/VLOOKUP(A116, 'Normalization Factors'!$A:$C, 2, )</f>
        <v>1.443001443001443E-2</v>
      </c>
      <c r="Q116" s="8">
        <f t="shared" si="43"/>
        <v>2.5985577199569487</v>
      </c>
      <c r="R116">
        <f t="shared" si="44"/>
        <v>-5.2492835594423841</v>
      </c>
      <c r="S116">
        <f t="shared" si="45"/>
        <v>-0.67968305597093726</v>
      </c>
      <c r="T116">
        <f t="shared" si="46"/>
        <v>-0.21254750585333612</v>
      </c>
      <c r="U116">
        <f t="shared" si="47"/>
        <v>-0.18219224173661669</v>
      </c>
      <c r="V116">
        <f t="shared" si="48"/>
        <v>-0.1733603577869304</v>
      </c>
      <c r="W116">
        <f t="shared" si="49"/>
        <v>-0.27675503554094222</v>
      </c>
      <c r="X116" s="9">
        <f t="shared" si="50"/>
        <v>-0.33957170901902378</v>
      </c>
      <c r="Y116" s="8">
        <v>49</v>
      </c>
      <c r="Z116" s="8">
        <v>48.94</v>
      </c>
      <c r="AA116" s="4">
        <f t="shared" si="51"/>
        <v>-1.2244897959184137E-3</v>
      </c>
      <c r="AB116" t="str">
        <f t="shared" si="52"/>
        <v>DOWN</v>
      </c>
      <c r="AC116">
        <f t="shared" si="53"/>
        <v>-0.26072450851863599</v>
      </c>
      <c r="AD116">
        <f t="shared" si="54"/>
        <v>0</v>
      </c>
    </row>
    <row r="117" spans="1:30" x14ac:dyDescent="0.2">
      <c r="A117" t="s">
        <v>10</v>
      </c>
      <c r="B117" s="1">
        <v>43055</v>
      </c>
      <c r="C117">
        <v>220</v>
      </c>
      <c r="D117">
        <v>0.34548857077266099</v>
      </c>
      <c r="E117">
        <v>0.16734549226026399</v>
      </c>
      <c r="F117" s="2">
        <v>43055.761932870373</v>
      </c>
      <c r="G117">
        <v>1574</v>
      </c>
      <c r="H117">
        <v>2684</v>
      </c>
      <c r="I117">
        <v>2564042</v>
      </c>
      <c r="J117" s="9">
        <v>10</v>
      </c>
      <c r="K117" s="11">
        <f t="shared" si="42"/>
        <v>0.76193287037312984</v>
      </c>
      <c r="L117">
        <f>C117/VLOOKUP(A117, 'Normalization Factors'!$A:$C, 2, )</f>
        <v>0.31746031746031744</v>
      </c>
      <c r="M117">
        <f>G117/VLOOKUP(A117, 'Normalization Factors'!$A:$C, 2, )</f>
        <v>2.2712842712842711</v>
      </c>
      <c r="N117">
        <f>H117/VLOOKUP(A117, 'Normalization Factors'!$A:$C, 2, )</f>
        <v>3.873015873015873</v>
      </c>
      <c r="O117">
        <f>I117/VLOOKUP(A117, 'Normalization Factors'!$A:$C, 2, )</f>
        <v>3699.9163059163061</v>
      </c>
      <c r="P117" s="9">
        <f>J117/VLOOKUP(A117, 'Normalization Factors'!$A:$C, 2, )</f>
        <v>1.443001443001443E-2</v>
      </c>
      <c r="Q117" s="8">
        <f t="shared" si="43"/>
        <v>0.2208629850906694</v>
      </c>
      <c r="R117">
        <f t="shared" si="44"/>
        <v>0.38665992976750951</v>
      </c>
      <c r="S117">
        <f t="shared" si="45"/>
        <v>0.80833344223757775</v>
      </c>
      <c r="T117">
        <f t="shared" si="46"/>
        <v>-0.4303120929512097</v>
      </c>
      <c r="U117">
        <f t="shared" si="47"/>
        <v>-0.1920346061044256</v>
      </c>
      <c r="V117">
        <f t="shared" si="48"/>
        <v>-0.17527805771463906</v>
      </c>
      <c r="W117">
        <f t="shared" si="49"/>
        <v>-0.27148956333891422</v>
      </c>
      <c r="X117" s="9">
        <f t="shared" si="50"/>
        <v>-0.33957170901902378</v>
      </c>
      <c r="Y117" s="8">
        <v>49.11</v>
      </c>
      <c r="Z117">
        <v>49.2</v>
      </c>
      <c r="AA117" s="4">
        <f t="shared" si="51"/>
        <v>1.8326206475260316E-3</v>
      </c>
      <c r="AB117" t="str">
        <f t="shared" si="52"/>
        <v>UP</v>
      </c>
      <c r="AC117">
        <f t="shared" si="53"/>
        <v>0.13944263527029735</v>
      </c>
      <c r="AD117">
        <f t="shared" si="54"/>
        <v>0</v>
      </c>
    </row>
    <row r="118" spans="1:30" x14ac:dyDescent="0.2">
      <c r="A118" t="s">
        <v>10</v>
      </c>
      <c r="B118" s="1">
        <v>43054</v>
      </c>
      <c r="C118">
        <v>236</v>
      </c>
      <c r="D118">
        <v>0.28857508193313203</v>
      </c>
      <c r="E118">
        <v>0.16380658889133401</v>
      </c>
      <c r="F118" s="2">
        <v>43054.724004629628</v>
      </c>
      <c r="G118">
        <v>2762</v>
      </c>
      <c r="H118">
        <v>3431</v>
      </c>
      <c r="I118">
        <v>1564770</v>
      </c>
      <c r="J118" s="9">
        <v>8</v>
      </c>
      <c r="K118" s="11">
        <f t="shared" si="42"/>
        <v>0.72400462962832535</v>
      </c>
      <c r="L118">
        <f>C118/VLOOKUP(A118, 'Normalization Factors'!$A:$C, 2, )</f>
        <v>0.34054834054834054</v>
      </c>
      <c r="M118">
        <f>G118/VLOOKUP(A118, 'Normalization Factors'!$A:$C, 2, )</f>
        <v>3.9855699855699855</v>
      </c>
      <c r="N118">
        <f>H118/VLOOKUP(A118, 'Normalization Factors'!$A:$C, 2, )</f>
        <v>4.9509379509379512</v>
      </c>
      <c r="O118">
        <f>I118/VLOOKUP(A118, 'Normalization Factors'!$A:$C, 2, )</f>
        <v>2257.9653679653679</v>
      </c>
      <c r="P118" s="9">
        <f>J118/VLOOKUP(A118, 'Normalization Factors'!$A:$C, 2, )</f>
        <v>1.1544011544011544E-2</v>
      </c>
      <c r="Q118" s="8">
        <f t="shared" si="43"/>
        <v>-0.77898911153553396</v>
      </c>
      <c r="R118">
        <f t="shared" si="44"/>
        <v>0.33685317987757341</v>
      </c>
      <c r="S118">
        <f t="shared" si="45"/>
        <v>-0.57108100322816235</v>
      </c>
      <c r="T118">
        <f t="shared" si="46"/>
        <v>-0.40797726350527391</v>
      </c>
      <c r="U118">
        <f t="shared" si="47"/>
        <v>-0.19089740236303707</v>
      </c>
      <c r="V118">
        <f t="shared" si="48"/>
        <v>-0.17502935600526434</v>
      </c>
      <c r="W118">
        <f t="shared" si="49"/>
        <v>-0.42663607918089397</v>
      </c>
      <c r="X118" s="9">
        <f t="shared" si="50"/>
        <v>-0.44208336550928279</v>
      </c>
      <c r="Y118" s="8">
        <v>48.88</v>
      </c>
      <c r="Z118" s="8">
        <v>48.82</v>
      </c>
      <c r="AA118" s="4">
        <f t="shared" si="51"/>
        <v>-1.2274959083470186E-3</v>
      </c>
      <c r="AB118" t="str">
        <f t="shared" si="52"/>
        <v>DOWN</v>
      </c>
      <c r="AC118">
        <f t="shared" si="53"/>
        <v>-0.26111800016596687</v>
      </c>
      <c r="AD118">
        <f t="shared" si="54"/>
        <v>0</v>
      </c>
    </row>
    <row r="119" spans="1:30" x14ac:dyDescent="0.2">
      <c r="A119" t="s">
        <v>10</v>
      </c>
      <c r="B119" s="1">
        <v>43053</v>
      </c>
      <c r="C119">
        <v>387</v>
      </c>
      <c r="D119">
        <v>0.33826647333430199</v>
      </c>
      <c r="E119">
        <v>0.14675150941866</v>
      </c>
      <c r="F119" s="2">
        <v>43053.731863425928</v>
      </c>
      <c r="G119">
        <v>15748</v>
      </c>
      <c r="H119">
        <v>6632</v>
      </c>
      <c r="I119">
        <v>2212768</v>
      </c>
      <c r="J119" s="9">
        <v>10</v>
      </c>
      <c r="K119" s="11">
        <f t="shared" si="42"/>
        <v>0.731863425928168</v>
      </c>
      <c r="L119">
        <f>C119/VLOOKUP(A119, 'Normalization Factors'!$A:$C, 2, )</f>
        <v>0.55844155844155841</v>
      </c>
      <c r="M119">
        <f>G119/VLOOKUP(A119, 'Normalization Factors'!$A:$C, 2, )</f>
        <v>22.724386724386726</v>
      </c>
      <c r="N119">
        <f>H119/VLOOKUP(A119, 'Normalization Factors'!$A:$C, 2, )</f>
        <v>9.5699855699855707</v>
      </c>
      <c r="O119">
        <f>I119/VLOOKUP(A119, 'Normalization Factors'!$A:$C, 2, )</f>
        <v>3193.027417027417</v>
      </c>
      <c r="P119" s="9">
        <f>J119/VLOOKUP(A119, 'Normalization Factors'!$A:$C, 2, )</f>
        <v>1.443001443001443E-2</v>
      </c>
      <c r="Q119" s="8">
        <f t="shared" si="43"/>
        <v>9.3985694433930567E-2</v>
      </c>
      <c r="R119">
        <f t="shared" si="44"/>
        <v>9.6818912452718869E-2</v>
      </c>
      <c r="S119">
        <f t="shared" si="45"/>
        <v>-0.28526397277544824</v>
      </c>
      <c r="T119">
        <f t="shared" si="46"/>
        <v>-0.19719231060925535</v>
      </c>
      <c r="U119">
        <f t="shared" si="47"/>
        <v>-0.17846665506870069</v>
      </c>
      <c r="V119">
        <f t="shared" si="48"/>
        <v>-0.17396363422252209</v>
      </c>
      <c r="W119">
        <f t="shared" si="49"/>
        <v>-0.326028204675683</v>
      </c>
      <c r="X119" s="9">
        <f t="shared" si="50"/>
        <v>-0.33957170901902378</v>
      </c>
      <c r="Y119" s="8">
        <v>49.32</v>
      </c>
      <c r="Z119" s="8">
        <v>49.2</v>
      </c>
      <c r="AA119" s="4">
        <f t="shared" si="51"/>
        <v>-2.4330900243308483E-3</v>
      </c>
      <c r="AB119" t="str">
        <f t="shared" si="52"/>
        <v>DOWN</v>
      </c>
      <c r="AC119">
        <f t="shared" si="53"/>
        <v>-0.41892687324626982</v>
      </c>
      <c r="AD119">
        <f t="shared" si="54"/>
        <v>0</v>
      </c>
    </row>
    <row r="120" spans="1:30" x14ac:dyDescent="0.2">
      <c r="A120" t="s">
        <v>10</v>
      </c>
      <c r="B120" s="1">
        <v>43052</v>
      </c>
      <c r="C120">
        <v>231</v>
      </c>
      <c r="D120">
        <v>0.33578175852526398</v>
      </c>
      <c r="E120">
        <v>0.190826048050073</v>
      </c>
      <c r="F120" s="2">
        <v>43052.705185185187</v>
      </c>
      <c r="G120">
        <v>6490</v>
      </c>
      <c r="H120">
        <v>10995</v>
      </c>
      <c r="I120">
        <v>828298</v>
      </c>
      <c r="J120" s="9">
        <v>8</v>
      </c>
      <c r="K120" s="11">
        <f t="shared" si="42"/>
        <v>0.70518518518656492</v>
      </c>
      <c r="L120">
        <f>C120/VLOOKUP(A120, 'Normalization Factors'!$A:$C, 2, )</f>
        <v>0.33333333333333331</v>
      </c>
      <c r="M120">
        <f>G120/VLOOKUP(A120, 'Normalization Factors'!$A:$C, 2, )</f>
        <v>9.3650793650793656</v>
      </c>
      <c r="N120">
        <f>H120/VLOOKUP(A120, 'Normalization Factors'!$A:$C, 2, )</f>
        <v>15.865800865800866</v>
      </c>
      <c r="O120">
        <f>I120/VLOOKUP(A120, 'Normalization Factors'!$A:$C, 2, )</f>
        <v>1195.2352092352091</v>
      </c>
      <c r="P120" s="9">
        <f>J120/VLOOKUP(A120, 'Normalization Factors'!$A:$C, 2, )</f>
        <v>1.1544011544011544E-2</v>
      </c>
      <c r="Q120" s="8">
        <f t="shared" si="43"/>
        <v>5.0334402587465285E-2</v>
      </c>
      <c r="R120">
        <f t="shared" si="44"/>
        <v>0.71712675736368492</v>
      </c>
      <c r="S120">
        <f t="shared" si="45"/>
        <v>-1.2555264984271535</v>
      </c>
      <c r="T120">
        <f t="shared" si="46"/>
        <v>-0.41495689770712885</v>
      </c>
      <c r="U120">
        <f t="shared" si="47"/>
        <v>-0.18732880341699626</v>
      </c>
      <c r="V120">
        <f t="shared" si="48"/>
        <v>-0.1725110431140858</v>
      </c>
      <c r="W120">
        <f t="shared" si="49"/>
        <v>-0.54098038665190729</v>
      </c>
      <c r="X120" s="9">
        <f t="shared" si="50"/>
        <v>-0.44208336550928279</v>
      </c>
      <c r="Y120" s="8">
        <v>49.1</v>
      </c>
      <c r="Z120">
        <v>49.4</v>
      </c>
      <c r="AA120" s="4">
        <f t="shared" si="51"/>
        <v>6.1099796334011637E-3</v>
      </c>
      <c r="AB120" t="str">
        <f t="shared" si="52"/>
        <v>UP</v>
      </c>
      <c r="AC120">
        <f t="shared" si="53"/>
        <v>0.69933687527330324</v>
      </c>
      <c r="AD120">
        <f t="shared" si="54"/>
        <v>0</v>
      </c>
    </row>
    <row r="121" spans="1:30" x14ac:dyDescent="0.2">
      <c r="A121" t="s">
        <v>10</v>
      </c>
      <c r="B121" s="1">
        <v>43049</v>
      </c>
      <c r="C121">
        <v>176</v>
      </c>
      <c r="D121">
        <v>0.27184386500000002</v>
      </c>
      <c r="E121">
        <v>0.14124266199999999</v>
      </c>
      <c r="F121" s="2">
        <v>43049.708333333336</v>
      </c>
      <c r="G121">
        <v>2328</v>
      </c>
      <c r="H121">
        <v>4873</v>
      </c>
      <c r="I121">
        <v>903368</v>
      </c>
      <c r="J121" s="9">
        <v>9</v>
      </c>
      <c r="K121" s="11">
        <f t="shared" si="42"/>
        <v>0.70833333333575865</v>
      </c>
      <c r="L121">
        <f>C121/VLOOKUP(A121, 'Normalization Factors'!$A:$C, 2, )</f>
        <v>0.25396825396825395</v>
      </c>
      <c r="M121">
        <f>G121/VLOOKUP(A121, 'Normalization Factors'!$A:$C, 2, )</f>
        <v>3.3593073593073592</v>
      </c>
      <c r="N121">
        <f>H121/VLOOKUP(A121, 'Normalization Factors'!$A:$C, 2, )</f>
        <v>7.0317460317460316</v>
      </c>
      <c r="O121">
        <f>I121/VLOOKUP(A121, 'Normalization Factors'!$A:$C, 2, )</f>
        <v>1303.5613275613275</v>
      </c>
      <c r="P121" s="9">
        <f>J121/VLOOKUP(A121, 'Normalization Factors'!$A:$C, 2, )</f>
        <v>1.2987012987012988E-2</v>
      </c>
      <c r="Q121" s="8">
        <f t="shared" si="43"/>
        <v>-1.0729219325732247</v>
      </c>
      <c r="R121">
        <f t="shared" si="44"/>
        <v>1.9287045385667632E-2</v>
      </c>
      <c r="S121">
        <f t="shared" si="45"/>
        <v>-1.1410313109840362</v>
      </c>
      <c r="T121">
        <f t="shared" si="46"/>
        <v>-0.49173287392753301</v>
      </c>
      <c r="U121">
        <f t="shared" si="47"/>
        <v>-0.19131284548068236</v>
      </c>
      <c r="V121">
        <f t="shared" si="48"/>
        <v>-0.17454926515530672</v>
      </c>
      <c r="W121">
        <f t="shared" si="49"/>
        <v>-0.52932505262447793</v>
      </c>
      <c r="X121" s="9">
        <f t="shared" si="50"/>
        <v>-0.39082753726415326</v>
      </c>
      <c r="Y121" s="8">
        <v>49</v>
      </c>
      <c r="Z121">
        <v>49.32</v>
      </c>
      <c r="AA121" s="4">
        <f t="shared" si="51"/>
        <v>6.5306122448979646E-3</v>
      </c>
      <c r="AB121" t="str">
        <f t="shared" si="52"/>
        <v>UP</v>
      </c>
      <c r="AC121">
        <f t="shared" si="53"/>
        <v>0.75439649900659078</v>
      </c>
      <c r="AD121">
        <f t="shared" si="54"/>
        <v>0</v>
      </c>
    </row>
    <row r="122" spans="1:30" x14ac:dyDescent="0.2">
      <c r="A122" t="s">
        <v>10</v>
      </c>
      <c r="B122" s="1">
        <v>43049</v>
      </c>
      <c r="C122">
        <v>176</v>
      </c>
      <c r="D122">
        <v>0.27184386500000002</v>
      </c>
      <c r="E122">
        <v>0.14124266199999999</v>
      </c>
      <c r="F122" s="2">
        <v>43049.708333333336</v>
      </c>
      <c r="G122">
        <v>2373</v>
      </c>
      <c r="H122">
        <v>4936</v>
      </c>
      <c r="I122">
        <v>903936</v>
      </c>
      <c r="J122" s="9">
        <v>9</v>
      </c>
      <c r="K122" s="11">
        <f t="shared" si="42"/>
        <v>0.70833333333575865</v>
      </c>
      <c r="L122">
        <f>C122/VLOOKUP(A122, 'Normalization Factors'!$A:$C, 2, )</f>
        <v>0.25396825396825395</v>
      </c>
      <c r="M122">
        <f>G122/VLOOKUP(A122, 'Normalization Factors'!$A:$C, 2, )</f>
        <v>3.4242424242424243</v>
      </c>
      <c r="N122">
        <f>H122/VLOOKUP(A122, 'Normalization Factors'!$A:$C, 2, )</f>
        <v>7.1226551226551225</v>
      </c>
      <c r="O122">
        <f>I122/VLOOKUP(A122, 'Normalization Factors'!$A:$C, 2, )</f>
        <v>1304.3809523809523</v>
      </c>
      <c r="P122" s="9">
        <f>J122/VLOOKUP(A122, 'Normalization Factors'!$A:$C, 2, )</f>
        <v>1.2987012987012988E-2</v>
      </c>
      <c r="Q122" s="8">
        <f t="shared" si="43"/>
        <v>-1.0729219325732247</v>
      </c>
      <c r="R122">
        <f t="shared" si="44"/>
        <v>1.9287045385667632E-2</v>
      </c>
      <c r="S122">
        <f t="shared" si="45"/>
        <v>-1.1410313109840362</v>
      </c>
      <c r="T122">
        <f t="shared" si="46"/>
        <v>-0.49173287392753301</v>
      </c>
      <c r="U122">
        <f t="shared" si="47"/>
        <v>-0.19126976958138736</v>
      </c>
      <c r="V122">
        <f t="shared" si="48"/>
        <v>-0.1745282903123474</v>
      </c>
      <c r="W122">
        <f t="shared" si="49"/>
        <v>-0.52923686520303692</v>
      </c>
      <c r="X122" s="9">
        <f t="shared" si="50"/>
        <v>-0.39082753726415326</v>
      </c>
      <c r="Y122">
        <v>49</v>
      </c>
      <c r="Z122">
        <v>49.32</v>
      </c>
      <c r="AA122" s="4">
        <f t="shared" si="51"/>
        <v>6.5306122448979646E-3</v>
      </c>
      <c r="AB122" t="str">
        <f t="shared" si="52"/>
        <v>UP</v>
      </c>
      <c r="AC122">
        <f t="shared" si="53"/>
        <v>0.75439649900659078</v>
      </c>
      <c r="AD122">
        <f t="shared" si="54"/>
        <v>0</v>
      </c>
    </row>
    <row r="123" spans="1:30" x14ac:dyDescent="0.2">
      <c r="A123" t="s">
        <v>10</v>
      </c>
      <c r="B123" s="1">
        <v>43048</v>
      </c>
      <c r="C123">
        <v>180</v>
      </c>
      <c r="D123">
        <v>0.306369699</v>
      </c>
      <c r="E123">
        <v>0.15952466100000001</v>
      </c>
      <c r="F123" s="2">
        <v>43048.792361111111</v>
      </c>
      <c r="G123">
        <v>6137</v>
      </c>
      <c r="H123">
        <v>4345</v>
      </c>
      <c r="I123">
        <v>4579982</v>
      </c>
      <c r="J123" s="9">
        <v>12</v>
      </c>
      <c r="K123" s="11">
        <f t="shared" si="42"/>
        <v>0.79236111111094942</v>
      </c>
      <c r="L123">
        <f>C123/VLOOKUP(A123, 'Normalization Factors'!$A:$C, 2, )</f>
        <v>0.25974025974025972</v>
      </c>
      <c r="M123">
        <f>G123/VLOOKUP(A123, 'Normalization Factors'!$A:$C, 2, )</f>
        <v>8.8556998556998554</v>
      </c>
      <c r="N123">
        <f>H123/VLOOKUP(A123, 'Normalization Factors'!$A:$C, 2, )</f>
        <v>6.2698412698412698</v>
      </c>
      <c r="O123">
        <f>I123/VLOOKUP(A123, 'Normalization Factors'!$A:$C, 2, )</f>
        <v>6608.9206349206352</v>
      </c>
      <c r="P123" s="9">
        <f>J123/VLOOKUP(A123, 'Normalization Factors'!$A:$C, 2, )</f>
        <v>1.7316017316017316E-2</v>
      </c>
      <c r="Q123" s="8">
        <f t="shared" si="43"/>
        <v>-0.4663745530934405</v>
      </c>
      <c r="R123">
        <f t="shared" si="44"/>
        <v>0.27658905585462851</v>
      </c>
      <c r="S123">
        <f t="shared" si="45"/>
        <v>1.9149799409842148</v>
      </c>
      <c r="T123">
        <f t="shared" si="46"/>
        <v>-0.48614916656604906</v>
      </c>
      <c r="U123">
        <f t="shared" si="47"/>
        <v>-0.18766670991591053</v>
      </c>
      <c r="V123">
        <f t="shared" si="48"/>
        <v>-0.17472505431534666</v>
      </c>
      <c r="W123">
        <f t="shared" si="49"/>
        <v>4.1504363386222293E-2</v>
      </c>
      <c r="X123" s="9">
        <f t="shared" si="50"/>
        <v>-0.23706005252876483</v>
      </c>
      <c r="Y123">
        <v>50.14</v>
      </c>
      <c r="Z123">
        <v>49.24</v>
      </c>
      <c r="AA123" s="4">
        <f t="shared" si="51"/>
        <v>-1.7949740725967264E-2</v>
      </c>
      <c r="AB123" t="str">
        <f t="shared" si="52"/>
        <v>DOWN</v>
      </c>
      <c r="AC123">
        <f t="shared" si="53"/>
        <v>-2.4500127326921683</v>
      </c>
      <c r="AD123">
        <f t="shared" si="54"/>
        <v>0</v>
      </c>
    </row>
    <row r="124" spans="1:30" x14ac:dyDescent="0.2">
      <c r="A124" t="s">
        <v>10</v>
      </c>
      <c r="B124" s="1">
        <v>43047</v>
      </c>
      <c r="C124">
        <v>178</v>
      </c>
      <c r="D124">
        <v>0.32763666600000002</v>
      </c>
      <c r="E124">
        <v>0.15359678199999999</v>
      </c>
      <c r="F124" s="2">
        <v>43047.722916666666</v>
      </c>
      <c r="G124">
        <v>1777</v>
      </c>
      <c r="H124">
        <v>2865</v>
      </c>
      <c r="I124">
        <v>541278</v>
      </c>
      <c r="J124" s="9">
        <v>3</v>
      </c>
      <c r="K124" s="11">
        <f t="shared" si="42"/>
        <v>0.72291666666569654</v>
      </c>
      <c r="L124">
        <f>C124/VLOOKUP(A124, 'Normalization Factors'!$A:$C, 2, )</f>
        <v>0.25685425685425683</v>
      </c>
      <c r="M124">
        <f>G124/VLOOKUP(A124, 'Normalization Factors'!$A:$C, 2, )</f>
        <v>2.5642135642135644</v>
      </c>
      <c r="N124">
        <f>H124/VLOOKUP(A124, 'Normalization Factors'!$A:$C, 2, )</f>
        <v>4.1341991341991342</v>
      </c>
      <c r="O124">
        <f>I124/VLOOKUP(A124, 'Normalization Factors'!$A:$C, 2, )</f>
        <v>781.06493506493507</v>
      </c>
      <c r="P124" s="9">
        <f>J124/VLOOKUP(A124, 'Normalization Factors'!$A:$C, 2, )</f>
        <v>4.329004329004329E-3</v>
      </c>
      <c r="Q124" s="8">
        <f t="shared" si="43"/>
        <v>-9.2757999664692864E-2</v>
      </c>
      <c r="R124">
        <f t="shared" si="44"/>
        <v>0.19315971180331673</v>
      </c>
      <c r="S124">
        <f t="shared" si="45"/>
        <v>-0.61064919298100395</v>
      </c>
      <c r="T124">
        <f t="shared" si="46"/>
        <v>-0.48894102024679109</v>
      </c>
      <c r="U124">
        <f t="shared" si="47"/>
        <v>-0.19184028593649474</v>
      </c>
      <c r="V124">
        <f t="shared" si="48"/>
        <v>-0.17521779665788295</v>
      </c>
      <c r="W124">
        <f t="shared" si="49"/>
        <v>-0.58554298119770165</v>
      </c>
      <c r="X124" s="9">
        <f t="shared" si="50"/>
        <v>-0.69836250673493028</v>
      </c>
      <c r="Y124">
        <v>50.33</v>
      </c>
      <c r="Z124">
        <v>50.54</v>
      </c>
      <c r="AA124" s="4">
        <f t="shared" si="51"/>
        <v>4.1724617524339534E-3</v>
      </c>
      <c r="AB124" t="str">
        <f t="shared" si="52"/>
        <v>UP</v>
      </c>
      <c r="AC124">
        <f t="shared" si="53"/>
        <v>0.44572124351579634</v>
      </c>
      <c r="AD124">
        <f t="shared" si="54"/>
        <v>0</v>
      </c>
    </row>
    <row r="125" spans="1:30" x14ac:dyDescent="0.2">
      <c r="A125" t="s">
        <v>10</v>
      </c>
      <c r="B125" s="1">
        <v>43046</v>
      </c>
      <c r="C125">
        <v>167</v>
      </c>
      <c r="D125">
        <v>0.258532502</v>
      </c>
      <c r="E125">
        <v>0.15318637600000001</v>
      </c>
      <c r="F125" s="2">
        <v>43046.709722222222</v>
      </c>
      <c r="G125">
        <v>1012</v>
      </c>
      <c r="H125">
        <v>1857</v>
      </c>
      <c r="I125">
        <v>3903938</v>
      </c>
      <c r="J125" s="9">
        <v>17</v>
      </c>
      <c r="K125" s="11">
        <f t="shared" si="42"/>
        <v>0.70972222222189885</v>
      </c>
      <c r="L125">
        <f>C125/VLOOKUP(A125, 'Normalization Factors'!$A:$C, 2, )</f>
        <v>0.24098124098124099</v>
      </c>
      <c r="M125">
        <f>G125/VLOOKUP(A125, 'Normalization Factors'!$A:$C, 2, )</f>
        <v>1.4603174603174602</v>
      </c>
      <c r="N125">
        <f>H125/VLOOKUP(A125, 'Normalization Factors'!$A:$C, 2, )</f>
        <v>2.6796536796536796</v>
      </c>
      <c r="O125">
        <f>I125/VLOOKUP(A125, 'Normalization Factors'!$A:$C, 2, )</f>
        <v>5633.3881673881669</v>
      </c>
      <c r="P125" s="9">
        <f>J125/VLOOKUP(A125, 'Normalization Factors'!$A:$C, 2, )</f>
        <v>2.4531024531024532E-2</v>
      </c>
      <c r="Q125" s="8">
        <f t="shared" si="43"/>
        <v>-1.3067750045932713</v>
      </c>
      <c r="R125">
        <f t="shared" si="44"/>
        <v>0.18738363179650142</v>
      </c>
      <c r="S125">
        <f t="shared" si="45"/>
        <v>-1.0905187284052873</v>
      </c>
      <c r="T125">
        <f t="shared" si="46"/>
        <v>-0.50429621549087189</v>
      </c>
      <c r="U125">
        <f t="shared" si="47"/>
        <v>-0.1925725762245101</v>
      </c>
      <c r="V125">
        <f t="shared" si="48"/>
        <v>-0.17555339414523194</v>
      </c>
      <c r="W125">
        <f t="shared" si="49"/>
        <v>-6.3457920312185556E-2</v>
      </c>
      <c r="X125" s="9">
        <f t="shared" si="50"/>
        <v>1.9219088696882637E-2</v>
      </c>
      <c r="Y125">
        <v>50.43</v>
      </c>
      <c r="Z125">
        <v>50.49</v>
      </c>
      <c r="AA125" s="4">
        <f t="shared" si="51"/>
        <v>1.1897679952409732E-3</v>
      </c>
      <c r="AB125" t="str">
        <f t="shared" si="52"/>
        <v>UP</v>
      </c>
      <c r="AC125">
        <f t="shared" si="53"/>
        <v>5.5295034291835361E-2</v>
      </c>
      <c r="AD125">
        <f t="shared" si="54"/>
        <v>0</v>
      </c>
    </row>
    <row r="126" spans="1:30" x14ac:dyDescent="0.2">
      <c r="A126" t="s">
        <v>10</v>
      </c>
      <c r="B126" s="1">
        <v>43045</v>
      </c>
      <c r="C126">
        <v>161</v>
      </c>
      <c r="D126">
        <v>0.28284484100000001</v>
      </c>
      <c r="E126">
        <v>0.14559125000000001</v>
      </c>
      <c r="F126" s="2">
        <v>43045.726388888892</v>
      </c>
      <c r="G126">
        <v>2132</v>
      </c>
      <c r="H126">
        <v>9202</v>
      </c>
      <c r="I126">
        <v>1118877</v>
      </c>
      <c r="J126" s="9">
        <v>3</v>
      </c>
      <c r="K126" s="11">
        <f t="shared" si="42"/>
        <v>0.72638888889196096</v>
      </c>
      <c r="L126">
        <f>C126/VLOOKUP(A126, 'Normalization Factors'!$A:$C, 2, )</f>
        <v>0.23232323232323232</v>
      </c>
      <c r="M126">
        <f>G126/VLOOKUP(A126, 'Normalization Factors'!$A:$C, 2, )</f>
        <v>3.0764790764790764</v>
      </c>
      <c r="N126">
        <f>H126/VLOOKUP(A126, 'Normalization Factors'!$A:$C, 2, )</f>
        <v>13.278499278499279</v>
      </c>
      <c r="O126">
        <f>I126/VLOOKUP(A126, 'Normalization Factors'!$A:$C, 2, )</f>
        <v>1614.5411255411254</v>
      </c>
      <c r="P126" s="9">
        <f>J126/VLOOKUP(A126, 'Normalization Factors'!$A:$C, 2, )</f>
        <v>4.329004329004329E-3</v>
      </c>
      <c r="Q126" s="8">
        <f t="shared" si="43"/>
        <v>-0.87965757393325672</v>
      </c>
      <c r="R126">
        <f t="shared" si="44"/>
        <v>8.0489347994982946E-2</v>
      </c>
      <c r="S126">
        <f t="shared" si="45"/>
        <v>-0.48436773613720219</v>
      </c>
      <c r="T126">
        <f t="shared" si="46"/>
        <v>-0.5126717765330977</v>
      </c>
      <c r="U126">
        <f t="shared" si="47"/>
        <v>-0.19150046495316736</v>
      </c>
      <c r="V126">
        <f t="shared" si="48"/>
        <v>-0.17310799380338818</v>
      </c>
      <c r="W126">
        <f t="shared" si="49"/>
        <v>-0.49586522338620331</v>
      </c>
      <c r="X126" s="9">
        <f t="shared" si="50"/>
        <v>-0.69836250673493028</v>
      </c>
      <c r="Y126">
        <v>50.1</v>
      </c>
      <c r="Z126">
        <v>50.4</v>
      </c>
      <c r="AA126" s="4">
        <f t="shared" si="51"/>
        <v>5.9880239520957515E-3</v>
      </c>
      <c r="AB126" t="str">
        <f t="shared" si="52"/>
        <v>UP</v>
      </c>
      <c r="AC126">
        <f t="shared" si="53"/>
        <v>0.68337322019454394</v>
      </c>
      <c r="AD126">
        <f t="shared" si="54"/>
        <v>0</v>
      </c>
    </row>
    <row r="127" spans="1:30" x14ac:dyDescent="0.2">
      <c r="A127" t="s">
        <v>14</v>
      </c>
      <c r="B127" s="1">
        <v>43063</v>
      </c>
      <c r="C127">
        <v>8</v>
      </c>
      <c r="D127">
        <v>0.328819444444444</v>
      </c>
      <c r="E127">
        <v>7.9513888888888801E-2</v>
      </c>
      <c r="F127" s="2">
        <v>43063.644560185188</v>
      </c>
      <c r="G127">
        <v>105</v>
      </c>
      <c r="H127">
        <v>214</v>
      </c>
      <c r="I127">
        <v>47421</v>
      </c>
      <c r="J127" s="9">
        <v>1</v>
      </c>
      <c r="K127" s="11">
        <f t="shared" si="42"/>
        <v>0.64456018518831115</v>
      </c>
      <c r="L127">
        <f>C127/VLOOKUP(A127, 'Normalization Factors'!$A:$C, 2, )</f>
        <v>4.1025641025641026E-2</v>
      </c>
      <c r="M127">
        <f>G127/VLOOKUP(A127, 'Normalization Factors'!$A:$C, 2, )</f>
        <v>0.53846153846153844</v>
      </c>
      <c r="N127">
        <f>H127/VLOOKUP(A127, 'Normalization Factors'!$A:$C, 2, )</f>
        <v>1.0974358974358975</v>
      </c>
      <c r="O127">
        <f>I127/VLOOKUP(A127, 'Normalization Factors'!$A:$C, 2, )</f>
        <v>243.1846153846154</v>
      </c>
      <c r="P127" s="9">
        <f>J127/VLOOKUP(A127, 'Normalization Factors'!$A:$C, 2, )</f>
        <v>5.1282051282051282E-3</v>
      </c>
      <c r="Q127" s="8">
        <f t="shared" si="43"/>
        <v>-7.1979032645889784E-2</v>
      </c>
      <c r="R127">
        <f t="shared" si="44"/>
        <v>-0.84948761242233384</v>
      </c>
      <c r="S127">
        <f t="shared" si="45"/>
        <v>-3.4604007322896124</v>
      </c>
      <c r="T127">
        <f t="shared" si="46"/>
        <v>-0.69772872397120189</v>
      </c>
      <c r="U127">
        <f t="shared" si="47"/>
        <v>-0.1931841067264676</v>
      </c>
      <c r="V127">
        <f t="shared" si="48"/>
        <v>-0.17591844860983594</v>
      </c>
      <c r="W127">
        <f t="shared" si="49"/>
        <v>-0.64341614133237146</v>
      </c>
      <c r="X127" s="9">
        <f t="shared" si="50"/>
        <v>-0.66997466339916623</v>
      </c>
      <c r="Y127">
        <v>28.46</v>
      </c>
      <c r="Z127">
        <v>28.49</v>
      </c>
      <c r="AA127" s="4">
        <f t="shared" si="51"/>
        <v>1.0541110330287275E-3</v>
      </c>
      <c r="AB127" t="str">
        <f t="shared" si="52"/>
        <v>UP</v>
      </c>
      <c r="AC127">
        <f t="shared" si="53"/>
        <v>3.7537920145054908E-2</v>
      </c>
      <c r="AD127">
        <f t="shared" si="54"/>
        <v>0</v>
      </c>
    </row>
    <row r="128" spans="1:30" x14ac:dyDescent="0.2">
      <c r="A128" t="s">
        <v>14</v>
      </c>
      <c r="B128" s="1">
        <v>43061</v>
      </c>
      <c r="C128">
        <v>57</v>
      </c>
      <c r="D128">
        <v>0.36538894584947201</v>
      </c>
      <c r="E128">
        <v>0.20917934039644501</v>
      </c>
      <c r="F128" s="2">
        <v>43061.712083333332</v>
      </c>
      <c r="G128">
        <v>254</v>
      </c>
      <c r="H128">
        <v>491</v>
      </c>
      <c r="I128">
        <v>3650184</v>
      </c>
      <c r="J128" s="9">
        <v>2</v>
      </c>
      <c r="K128" s="11">
        <f t="shared" si="42"/>
        <v>0.71208333333197515</v>
      </c>
      <c r="L128">
        <f>C128/VLOOKUP(A128, 'Normalization Factors'!$A:$C, 2, )</f>
        <v>0.29230769230769232</v>
      </c>
      <c r="M128">
        <f>G128/VLOOKUP(A128, 'Normalization Factors'!$A:$C, 2, )</f>
        <v>1.3025641025641026</v>
      </c>
      <c r="N128">
        <f>H128/VLOOKUP(A128, 'Normalization Factors'!$A:$C, 2, )</f>
        <v>2.5179487179487179</v>
      </c>
      <c r="O128">
        <f>I128/VLOOKUP(A128, 'Normalization Factors'!$A:$C, 2, )</f>
        <v>18718.892307692309</v>
      </c>
      <c r="P128" s="9">
        <f>J128/VLOOKUP(A128, 'Normalization Factors'!$A:$C, 2, )</f>
        <v>1.0256410256410256E-2</v>
      </c>
      <c r="Q128" s="8">
        <f t="shared" si="43"/>
        <v>0.57047134946803812</v>
      </c>
      <c r="R128">
        <f t="shared" si="44"/>
        <v>0.97543215489959467</v>
      </c>
      <c r="S128">
        <f t="shared" si="45"/>
        <v>-1.0046473378891043</v>
      </c>
      <c r="T128">
        <f t="shared" si="46"/>
        <v>-0.45464417156875314</v>
      </c>
      <c r="U128">
        <f t="shared" si="47"/>
        <v>-0.19267722488789146</v>
      </c>
      <c r="V128">
        <f t="shared" si="48"/>
        <v>-0.17559070324318449</v>
      </c>
      <c r="W128">
        <f t="shared" si="49"/>
        <v>1.3444751250998381</v>
      </c>
      <c r="X128" s="9">
        <f t="shared" si="50"/>
        <v>-0.48781933532801369</v>
      </c>
      <c r="Y128">
        <v>28.32</v>
      </c>
      <c r="Z128">
        <v>28.29</v>
      </c>
      <c r="AA128" s="4">
        <f t="shared" si="51"/>
        <v>-1.0593220338983452E-3</v>
      </c>
      <c r="AB128" t="str">
        <f t="shared" si="52"/>
        <v>DOWN</v>
      </c>
      <c r="AC128">
        <f t="shared" si="53"/>
        <v>-0.23910451382223502</v>
      </c>
      <c r="AD128">
        <f t="shared" si="54"/>
        <v>0</v>
      </c>
    </row>
    <row r="129" spans="1:30" x14ac:dyDescent="0.2">
      <c r="A129" t="s">
        <v>14</v>
      </c>
      <c r="B129" s="1">
        <v>43060</v>
      </c>
      <c r="C129">
        <v>92</v>
      </c>
      <c r="D129">
        <v>0.35230331262939901</v>
      </c>
      <c r="E129">
        <v>0.18046713250517599</v>
      </c>
      <c r="F129" s="2">
        <v>43060.787199074075</v>
      </c>
      <c r="G129">
        <v>763</v>
      </c>
      <c r="H129">
        <v>390</v>
      </c>
      <c r="I129">
        <v>128442</v>
      </c>
      <c r="J129" s="9">
        <v>0</v>
      </c>
      <c r="K129" s="11">
        <f t="shared" si="42"/>
        <v>0.78719907407503342</v>
      </c>
      <c r="L129">
        <f>C129/VLOOKUP(A129, 'Normalization Factors'!$A:$C, 2, )</f>
        <v>0.47179487179487178</v>
      </c>
      <c r="M129">
        <f>G129/VLOOKUP(A129, 'Normalization Factors'!$A:$C, 2, )</f>
        <v>3.9128205128205127</v>
      </c>
      <c r="N129">
        <f>H129/VLOOKUP(A129, 'Normalization Factors'!$A:$C, 2, )</f>
        <v>2</v>
      </c>
      <c r="O129">
        <f>I129/VLOOKUP(A129, 'Normalization Factors'!$A:$C, 2, )</f>
        <v>658.67692307692312</v>
      </c>
      <c r="P129" s="9">
        <f>J129/VLOOKUP(A129, 'Normalization Factors'!$A:$C, 2, )</f>
        <v>0</v>
      </c>
      <c r="Q129" s="8">
        <f t="shared" si="43"/>
        <v>0.34058388205830387</v>
      </c>
      <c r="R129">
        <f t="shared" si="44"/>
        <v>0.57133472466637591</v>
      </c>
      <c r="S129">
        <f t="shared" si="45"/>
        <v>1.7272415087357567</v>
      </c>
      <c r="T129">
        <f t="shared" si="46"/>
        <v>-0.28101234842414691</v>
      </c>
      <c r="U129">
        <f t="shared" si="47"/>
        <v>-0.19094566209705066</v>
      </c>
      <c r="V129">
        <f t="shared" si="48"/>
        <v>-0.17571020606640397</v>
      </c>
      <c r="W129">
        <f t="shared" si="49"/>
        <v>-0.59871130276885665</v>
      </c>
      <c r="X129" s="9">
        <f t="shared" si="50"/>
        <v>-0.85212999147031865</v>
      </c>
      <c r="Y129">
        <v>28.62</v>
      </c>
      <c r="Z129">
        <v>28.43</v>
      </c>
      <c r="AA129" s="4">
        <f t="shared" si="51"/>
        <v>-6.6387141858840421E-3</v>
      </c>
      <c r="AB129" t="str">
        <f t="shared" si="52"/>
        <v>DOWN</v>
      </c>
      <c r="AC129">
        <f t="shared" si="53"/>
        <v>-0.96943122685486482</v>
      </c>
      <c r="AD129">
        <f t="shared" si="54"/>
        <v>0</v>
      </c>
    </row>
    <row r="130" spans="1:30" x14ac:dyDescent="0.2">
      <c r="A130" t="s">
        <v>14</v>
      </c>
      <c r="B130" s="1">
        <v>43059</v>
      </c>
      <c r="C130">
        <v>50</v>
      </c>
      <c r="D130">
        <v>0.12947222222222199</v>
      </c>
      <c r="E130">
        <v>7.6027777777777694E-2</v>
      </c>
      <c r="F130" s="2">
        <v>43059.667071759257</v>
      </c>
      <c r="G130">
        <v>241</v>
      </c>
      <c r="H130">
        <v>386</v>
      </c>
      <c r="I130">
        <v>120768</v>
      </c>
      <c r="J130" s="9">
        <v>4</v>
      </c>
      <c r="K130" s="11">
        <f t="shared" si="42"/>
        <v>0.66707175925694173</v>
      </c>
      <c r="L130">
        <f>C130/VLOOKUP(A130, 'Normalization Factors'!$A:$C, 2, )</f>
        <v>0.25641025641025639</v>
      </c>
      <c r="M130">
        <f>G130/VLOOKUP(A130, 'Normalization Factors'!$A:$C, 2, )</f>
        <v>1.2358974358974359</v>
      </c>
      <c r="N130">
        <f>H130/VLOOKUP(A130, 'Normalization Factors'!$A:$C, 2, )</f>
        <v>1.9794871794871796</v>
      </c>
      <c r="O130">
        <f>I130/VLOOKUP(A130, 'Normalization Factors'!$A:$C, 2, )</f>
        <v>619.32307692307688</v>
      </c>
      <c r="P130" s="9">
        <f>J130/VLOOKUP(A130, 'Normalization Factors'!$A:$C, 2, )</f>
        <v>2.0512820512820513E-2</v>
      </c>
      <c r="Q130" s="8">
        <f t="shared" si="43"/>
        <v>-3.5740967583310401</v>
      </c>
      <c r="R130">
        <f t="shared" si="44"/>
        <v>-0.89855136073602038</v>
      </c>
      <c r="S130">
        <f t="shared" si="45"/>
        <v>-2.6416759549033935</v>
      </c>
      <c r="T130">
        <f t="shared" si="46"/>
        <v>-0.4893705361976744</v>
      </c>
      <c r="U130">
        <f t="shared" si="47"/>
        <v>-0.19272144947783434</v>
      </c>
      <c r="V130">
        <f t="shared" si="48"/>
        <v>-0.17571493885148198</v>
      </c>
      <c r="W130">
        <f t="shared" si="49"/>
        <v>-0.60294557451490294</v>
      </c>
      <c r="X130" s="9">
        <f t="shared" si="50"/>
        <v>-0.12350867918570874</v>
      </c>
      <c r="Y130">
        <v>28.36</v>
      </c>
      <c r="Z130">
        <v>28.5</v>
      </c>
      <c r="AA130" s="4">
        <f t="shared" si="51"/>
        <v>4.9365303244005843E-3</v>
      </c>
      <c r="AB130" t="str">
        <f t="shared" si="52"/>
        <v>UP</v>
      </c>
      <c r="AC130">
        <f t="shared" si="53"/>
        <v>0.54573566686069896</v>
      </c>
      <c r="AD130">
        <f t="shared" si="54"/>
        <v>0</v>
      </c>
    </row>
    <row r="131" spans="1:30" x14ac:dyDescent="0.2">
      <c r="A131" t="s">
        <v>14</v>
      </c>
      <c r="B131" s="1">
        <v>43056</v>
      </c>
      <c r="C131">
        <v>61</v>
      </c>
      <c r="D131">
        <v>0.26835982778605699</v>
      </c>
      <c r="E131">
        <v>0.22409856764364899</v>
      </c>
      <c r="F131" s="2">
        <v>43056.686412037037</v>
      </c>
      <c r="G131">
        <v>292</v>
      </c>
      <c r="H131">
        <v>102</v>
      </c>
      <c r="I131">
        <v>43451</v>
      </c>
      <c r="J131" s="9">
        <v>2</v>
      </c>
      <c r="K131" s="11">
        <f t="shared" si="42"/>
        <v>0.68641203703737119</v>
      </c>
      <c r="L131">
        <f>C131/VLOOKUP(A131, 'Normalization Factors'!$A:$C, 2, )</f>
        <v>0.31282051282051282</v>
      </c>
      <c r="M131">
        <f>G131/VLOOKUP(A131, 'Normalization Factors'!$A:$C, 2, )</f>
        <v>1.4974358974358974</v>
      </c>
      <c r="N131">
        <f>H131/VLOOKUP(A131, 'Normalization Factors'!$A:$C, 2, )</f>
        <v>0.52307692307692311</v>
      </c>
      <c r="O131">
        <f>I131/VLOOKUP(A131, 'Normalization Factors'!$A:$C, 2, )</f>
        <v>222.82564102564103</v>
      </c>
      <c r="P131" s="9">
        <f>J131/VLOOKUP(A131, 'Normalization Factors'!$A:$C, 2, )</f>
        <v>1.0256410256410256E-2</v>
      </c>
      <c r="Q131" s="8">
        <f t="shared" si="43"/>
        <v>-1.1341292488722949</v>
      </c>
      <c r="R131">
        <f t="shared" si="44"/>
        <v>1.185406302986403</v>
      </c>
      <c r="S131">
        <f t="shared" si="45"/>
        <v>-1.9382882410058293</v>
      </c>
      <c r="T131">
        <f t="shared" si="46"/>
        <v>-0.43480053463794099</v>
      </c>
      <c r="U131">
        <f t="shared" si="47"/>
        <v>-0.19254795300959685</v>
      </c>
      <c r="V131">
        <f t="shared" si="48"/>
        <v>-0.17605096659201988</v>
      </c>
      <c r="W131">
        <f t="shared" si="49"/>
        <v>-0.64560666242069609</v>
      </c>
      <c r="X131" s="9">
        <f t="shared" si="50"/>
        <v>-0.48781933532801369</v>
      </c>
      <c r="Y131" s="8">
        <v>28.2</v>
      </c>
      <c r="Z131">
        <v>28.36</v>
      </c>
      <c r="AA131" s="4">
        <f t="shared" si="51"/>
        <v>5.6737588652482325E-3</v>
      </c>
      <c r="AB131" t="str">
        <f t="shared" si="52"/>
        <v>UP</v>
      </c>
      <c r="AC131">
        <f t="shared" si="53"/>
        <v>0.64223680575259112</v>
      </c>
      <c r="AD131">
        <f t="shared" si="54"/>
        <v>0</v>
      </c>
    </row>
    <row r="132" spans="1:30" x14ac:dyDescent="0.2">
      <c r="A132" t="s">
        <v>14</v>
      </c>
      <c r="B132" s="1">
        <v>43055</v>
      </c>
      <c r="C132">
        <v>81</v>
      </c>
      <c r="D132">
        <v>0.45187011205529698</v>
      </c>
      <c r="E132">
        <v>0.37767890545668298</v>
      </c>
      <c r="F132" s="2">
        <v>43055.763298611113</v>
      </c>
      <c r="G132">
        <v>899</v>
      </c>
      <c r="H132">
        <v>242</v>
      </c>
      <c r="I132">
        <v>76243</v>
      </c>
      <c r="J132" s="9">
        <v>0</v>
      </c>
      <c r="K132" s="11">
        <f t="shared" ref="K132:K140" si="55">MOD(F132, 1)</f>
        <v>0.76329861111298669</v>
      </c>
      <c r="L132">
        <f>C132/VLOOKUP(A132, 'Normalization Factors'!$A:$C, 2, )</f>
        <v>0.41538461538461541</v>
      </c>
      <c r="M132">
        <f>G132/VLOOKUP(A132, 'Normalization Factors'!$A:$C, 2, )</f>
        <v>4.6102564102564099</v>
      </c>
      <c r="N132">
        <f>H132/VLOOKUP(A132, 'Normalization Factors'!$A:$C, 2, )</f>
        <v>1.2410256410256411</v>
      </c>
      <c r="O132">
        <f>I132/VLOOKUP(A132, 'Normalization Factors'!$A:$C, 2, )</f>
        <v>390.98974358974357</v>
      </c>
      <c r="P132" s="9">
        <f>J132/VLOOKUP(A132, 'Normalization Factors'!$A:$C, 2, )</f>
        <v>0</v>
      </c>
      <c r="Q132" s="8">
        <f t="shared" ref="Q132:Q140" si="56">STANDARDIZE(D132, D$1, D$2)</f>
        <v>2.0897662848633378</v>
      </c>
      <c r="R132">
        <f t="shared" ref="R132:R140" si="57">STANDARDIZE(E132, E$1, E$2)</f>
        <v>3.3469056930583405</v>
      </c>
      <c r="S132">
        <f t="shared" ref="S132:S140" si="58">STANDARDIZE(K132, K$1, K$2)</f>
        <v>0.85800414850616902</v>
      </c>
      <c r="T132">
        <f t="shared" ref="T132:T140" si="59">STANDARDIZE(L132, L$1, L$2)</f>
        <v>-0.33558234998388026</v>
      </c>
      <c r="U132">
        <f t="shared" ref="U132:U140" si="60">STANDARDIZE(M132, M$1, M$2)</f>
        <v>-0.1904830048484174</v>
      </c>
      <c r="V132">
        <f t="shared" ref="V132:V140" si="61">STANDARDIZE(N132, N$1, N$2)</f>
        <v>-0.17588531911428992</v>
      </c>
      <c r="W132">
        <f t="shared" ref="W132:W140" si="62">STANDARDIZE(O132, O$1, O$2)</f>
        <v>-0.62751306858484146</v>
      </c>
      <c r="X132" s="9">
        <f t="shared" ref="X132:X140" si="63">STANDARDIZE(P132, P$1, P$2)</f>
        <v>-0.85212999147031865</v>
      </c>
      <c r="Y132" s="8">
        <v>28.3</v>
      </c>
      <c r="Z132">
        <v>28.26</v>
      </c>
      <c r="AA132" s="4">
        <f t="shared" ref="AA132:AA140" si="64">IFERROR((Z132-Y132)/Y132, "N/A")</f>
        <v>-1.4134275618374256E-3</v>
      </c>
      <c r="AB132" t="str">
        <f t="shared" ref="AB132:AB140" si="65">IF(AA132="N/A", "N/A", IF(AA132&gt;0, "UP", "DOWN"))</f>
        <v>DOWN</v>
      </c>
      <c r="AC132">
        <f t="shared" ref="AC132:AC140" si="66">IFERROR(STANDARDIZE(AA132, $AA$1, $AA$2), "N/A")</f>
        <v>-0.28545592975459477</v>
      </c>
      <c r="AD132">
        <f t="shared" ref="AD132:AD140" si="67">IF(MAX(Q132:X132)&gt;$AD$1, 1, IF(MIN(Q132:X132)&lt;-$AD$1, 1, 0))</f>
        <v>0</v>
      </c>
    </row>
    <row r="133" spans="1:30" x14ac:dyDescent="0.2">
      <c r="A133" t="s">
        <v>14</v>
      </c>
      <c r="B133" s="1">
        <v>43054</v>
      </c>
      <c r="C133">
        <v>60</v>
      </c>
      <c r="D133">
        <v>0.33344907407407398</v>
      </c>
      <c r="E133">
        <v>0.107984006734006</v>
      </c>
      <c r="F133" s="2">
        <v>43054.707685185182</v>
      </c>
      <c r="G133">
        <v>235</v>
      </c>
      <c r="H133">
        <v>360</v>
      </c>
      <c r="I133">
        <v>215825</v>
      </c>
      <c r="J133" s="9">
        <v>1</v>
      </c>
      <c r="K133" s="11">
        <f t="shared" si="55"/>
        <v>0.70768518518161727</v>
      </c>
      <c r="L133">
        <f>C133/VLOOKUP(A133, 'Normalization Factors'!$A:$C, 2, )</f>
        <v>0.30769230769230771</v>
      </c>
      <c r="M133">
        <f>G133/VLOOKUP(A133, 'Normalization Factors'!$A:$C, 2, )</f>
        <v>1.2051282051282051</v>
      </c>
      <c r="N133">
        <f>H133/VLOOKUP(A133, 'Normalization Factors'!$A:$C, 2, )</f>
        <v>1.8461538461538463</v>
      </c>
      <c r="O133">
        <f>I133/VLOOKUP(A133, 'Normalization Factors'!$A:$C, 2, )</f>
        <v>1106.7948717948718</v>
      </c>
      <c r="P133" s="9">
        <f>J133/VLOOKUP(A133, 'Normalization Factors'!$A:$C, 2, )</f>
        <v>5.1282051282051282E-3</v>
      </c>
      <c r="Q133" s="8">
        <f t="shared" si="56"/>
        <v>9.3539691814964049E-3</v>
      </c>
      <c r="R133">
        <f t="shared" si="57"/>
        <v>-0.448797372813586</v>
      </c>
      <c r="S133">
        <f t="shared" si="58"/>
        <v>-1.1646038497854054</v>
      </c>
      <c r="T133">
        <f t="shared" si="59"/>
        <v>-0.43976144387064403</v>
      </c>
      <c r="U133">
        <f t="shared" si="60"/>
        <v>-0.1927418608270387</v>
      </c>
      <c r="V133">
        <f t="shared" si="61"/>
        <v>-0.17574570195448896</v>
      </c>
      <c r="W133">
        <f t="shared" si="62"/>
        <v>-0.5504961127786614</v>
      </c>
      <c r="X133" s="9">
        <f t="shared" si="63"/>
        <v>-0.66997466339916623</v>
      </c>
      <c r="Y133" s="8">
        <v>27.93</v>
      </c>
      <c r="Z133">
        <v>28.17</v>
      </c>
      <c r="AA133" s="4">
        <f t="shared" si="64"/>
        <v>8.5929108485500172E-3</v>
      </c>
      <c r="AB133" t="str">
        <f t="shared" si="65"/>
        <v>UP</v>
      </c>
      <c r="AC133">
        <f t="shared" si="66"/>
        <v>1.0243455758000097</v>
      </c>
      <c r="AD133">
        <f t="shared" si="67"/>
        <v>0</v>
      </c>
    </row>
    <row r="134" spans="1:30" x14ac:dyDescent="0.2">
      <c r="A134" t="s">
        <v>14</v>
      </c>
      <c r="B134" s="1">
        <v>43053</v>
      </c>
      <c r="C134">
        <v>73</v>
      </c>
      <c r="D134">
        <v>0.202983232520903</v>
      </c>
      <c r="E134">
        <v>0.13645036470378899</v>
      </c>
      <c r="F134" s="2">
        <v>43053.69630787037</v>
      </c>
      <c r="G134">
        <v>180</v>
      </c>
      <c r="H134">
        <v>242</v>
      </c>
      <c r="I134">
        <v>274476</v>
      </c>
      <c r="J134" s="9">
        <v>2</v>
      </c>
      <c r="K134" s="11">
        <f t="shared" si="55"/>
        <v>0.69630787037021946</v>
      </c>
      <c r="L134">
        <f>C134/VLOOKUP(A134, 'Normalization Factors'!$A:$C, 2, )</f>
        <v>0.37435897435897436</v>
      </c>
      <c r="M134">
        <f>G134/VLOOKUP(A134, 'Normalization Factors'!$A:$C, 2, )</f>
        <v>0.92307692307692313</v>
      </c>
      <c r="N134">
        <f>H134/VLOOKUP(A134, 'Normalization Factors'!$A:$C, 2, )</f>
        <v>1.2410256410256411</v>
      </c>
      <c r="O134">
        <f>I134/VLOOKUP(A134, 'Normalization Factors'!$A:$C, 2, )</f>
        <v>1407.5692307692307</v>
      </c>
      <c r="P134" s="9">
        <f>J134/VLOOKUP(A134, 'Normalization Factors'!$A:$C, 2, )</f>
        <v>1.0256410256410256E-2</v>
      </c>
      <c r="Q134" s="8">
        <f t="shared" si="56"/>
        <v>-2.2826605931807236</v>
      </c>
      <c r="R134">
        <f t="shared" si="57"/>
        <v>-4.8160049928146494E-2</v>
      </c>
      <c r="S134">
        <f t="shared" si="58"/>
        <v>-1.5783860894376167</v>
      </c>
      <c r="T134">
        <f t="shared" si="59"/>
        <v>-0.37526962384550455</v>
      </c>
      <c r="U134">
        <f t="shared" si="60"/>
        <v>-0.19292896486141251</v>
      </c>
      <c r="V134">
        <f t="shared" si="61"/>
        <v>-0.17588531911428992</v>
      </c>
      <c r="W134">
        <f t="shared" si="62"/>
        <v>-0.51813433636774697</v>
      </c>
      <c r="X134" s="9">
        <f t="shared" si="63"/>
        <v>-0.48781933532801369</v>
      </c>
      <c r="Y134" s="8">
        <v>28.15</v>
      </c>
      <c r="Z134">
        <v>28.08</v>
      </c>
      <c r="AA134" s="4">
        <f t="shared" si="64"/>
        <v>-2.4866785079929055E-3</v>
      </c>
      <c r="AB134" t="str">
        <f t="shared" si="65"/>
        <v>DOWN</v>
      </c>
      <c r="AC134">
        <f t="shared" si="66"/>
        <v>-0.42594145477472262</v>
      </c>
      <c r="AD134">
        <f t="shared" si="67"/>
        <v>0</v>
      </c>
    </row>
    <row r="135" spans="1:30" x14ac:dyDescent="0.2">
      <c r="A135" t="s">
        <v>14</v>
      </c>
      <c r="B135" s="1">
        <v>43052</v>
      </c>
      <c r="C135">
        <v>30</v>
      </c>
      <c r="D135">
        <v>0.34558501683501602</v>
      </c>
      <c r="E135">
        <v>0.24801346801346799</v>
      </c>
      <c r="F135" s="2">
        <v>43052.716041666667</v>
      </c>
      <c r="G135">
        <v>473</v>
      </c>
      <c r="H135">
        <v>979</v>
      </c>
      <c r="I135">
        <v>82166</v>
      </c>
      <c r="J135" s="9">
        <v>5</v>
      </c>
      <c r="K135" s="11">
        <f t="shared" si="55"/>
        <v>0.71604166666656965</v>
      </c>
      <c r="L135">
        <f>C135/VLOOKUP(A135, 'Normalization Factors'!$A:$C, 2, )</f>
        <v>0.15384615384615385</v>
      </c>
      <c r="M135">
        <f>G135/VLOOKUP(A135, 'Normalization Factors'!$A:$C, 2, )</f>
        <v>2.4256410256410255</v>
      </c>
      <c r="N135">
        <f>H135/VLOOKUP(A135, 'Normalization Factors'!$A:$C, 2, )</f>
        <v>5.0205128205128204</v>
      </c>
      <c r="O135">
        <f>I135/VLOOKUP(A135, 'Normalization Factors'!$A:$C, 2, )</f>
        <v>421.36410256410255</v>
      </c>
      <c r="P135" s="9">
        <f>J135/VLOOKUP(A135, 'Normalization Factors'!$A:$C, 2, )</f>
        <v>2.564102564102564E-2</v>
      </c>
      <c r="Q135" s="8">
        <f t="shared" si="56"/>
        <v>0.22255734260807483</v>
      </c>
      <c r="R135">
        <f t="shared" si="57"/>
        <v>1.5219861236788403</v>
      </c>
      <c r="S135">
        <f t="shared" si="58"/>
        <v>-0.86068647720889546</v>
      </c>
      <c r="T135">
        <f t="shared" si="59"/>
        <v>-0.58858872085173508</v>
      </c>
      <c r="U135">
        <f t="shared" si="60"/>
        <v>-0.19193221064193047</v>
      </c>
      <c r="V135">
        <f t="shared" si="61"/>
        <v>-0.17501330346366861</v>
      </c>
      <c r="W135">
        <f t="shared" si="62"/>
        <v>-0.62424494354550975</v>
      </c>
      <c r="X135" s="9">
        <f t="shared" si="63"/>
        <v>5.8646648885443721E-2</v>
      </c>
      <c r="Y135" s="8">
        <v>29.04</v>
      </c>
      <c r="Z135">
        <v>28.17</v>
      </c>
      <c r="AA135" s="4">
        <f t="shared" si="64"/>
        <v>-2.9958677685950327E-2</v>
      </c>
      <c r="AB135" t="str">
        <f t="shared" si="65"/>
        <v>DOWN</v>
      </c>
      <c r="AC135">
        <f t="shared" si="66"/>
        <v>-4.0219487461661636</v>
      </c>
      <c r="AD135">
        <f t="shared" si="67"/>
        <v>0</v>
      </c>
    </row>
    <row r="136" spans="1:30" x14ac:dyDescent="0.2">
      <c r="A136" t="s">
        <v>14</v>
      </c>
      <c r="B136" s="1">
        <v>43049</v>
      </c>
      <c r="C136">
        <v>72</v>
      </c>
      <c r="D136">
        <v>0.272164352</v>
      </c>
      <c r="E136">
        <v>0.106828704</v>
      </c>
      <c r="F136" s="2">
        <v>43049.75</v>
      </c>
      <c r="G136">
        <v>540</v>
      </c>
      <c r="H136">
        <v>1323</v>
      </c>
      <c r="I136">
        <v>3708280</v>
      </c>
      <c r="J136" s="9">
        <v>2</v>
      </c>
      <c r="K136" s="11">
        <f t="shared" si="55"/>
        <v>0.75</v>
      </c>
      <c r="L136">
        <f>C136/VLOOKUP(A136, 'Normalization Factors'!$A:$C, 2, )</f>
        <v>0.36923076923076925</v>
      </c>
      <c r="M136">
        <f>G136/VLOOKUP(A136, 'Normalization Factors'!$A:$C, 2, )</f>
        <v>2.7692307692307692</v>
      </c>
      <c r="N136">
        <f>H136/VLOOKUP(A136, 'Normalization Factors'!$A:$C, 2, )</f>
        <v>6.7846153846153845</v>
      </c>
      <c r="O136">
        <f>I136/VLOOKUP(A136, 'Normalization Factors'!$A:$C, 2, )</f>
        <v>19016.820512820512</v>
      </c>
      <c r="P136" s="9">
        <f>J136/VLOOKUP(A136, 'Normalization Factors'!$A:$C, 2, )</f>
        <v>1.0256410256410256E-2</v>
      </c>
      <c r="Q136" s="8">
        <f t="shared" si="56"/>
        <v>-1.0672916399057883</v>
      </c>
      <c r="R136">
        <f t="shared" si="57"/>
        <v>-0.46505717657793538</v>
      </c>
      <c r="S136">
        <f t="shared" si="58"/>
        <v>0.37434616928924708</v>
      </c>
      <c r="T136">
        <f t="shared" si="59"/>
        <v>-0.38023053307820759</v>
      </c>
      <c r="U136">
        <f t="shared" si="60"/>
        <v>-0.1917042839091479</v>
      </c>
      <c r="V136">
        <f t="shared" si="61"/>
        <v>-0.17460628394696071</v>
      </c>
      <c r="W136">
        <f t="shared" si="62"/>
        <v>1.3765306699732156</v>
      </c>
      <c r="X136" s="9">
        <f t="shared" si="63"/>
        <v>-0.48781933532801369</v>
      </c>
      <c r="Y136" s="8">
        <v>29.2</v>
      </c>
      <c r="Z136">
        <v>29.17</v>
      </c>
      <c r="AA136" s="4">
        <f t="shared" si="64"/>
        <v>-1.0273972602738899E-3</v>
      </c>
      <c r="AB136" t="str">
        <f t="shared" si="65"/>
        <v>DOWN</v>
      </c>
      <c r="AC136">
        <f t="shared" si="66"/>
        <v>-0.23492565090126946</v>
      </c>
      <c r="AD136">
        <f t="shared" si="67"/>
        <v>0</v>
      </c>
    </row>
    <row r="137" spans="1:30" x14ac:dyDescent="0.2">
      <c r="A137" t="s">
        <v>14</v>
      </c>
      <c r="B137" s="1">
        <v>43048</v>
      </c>
      <c r="C137">
        <v>67</v>
      </c>
      <c r="D137">
        <v>0.33552691099999998</v>
      </c>
      <c r="E137">
        <v>0.12507538100000001</v>
      </c>
      <c r="F137" s="2">
        <v>43048.77847222222</v>
      </c>
      <c r="G137">
        <v>482</v>
      </c>
      <c r="H137">
        <v>559</v>
      </c>
      <c r="I137">
        <v>577345</v>
      </c>
      <c r="J137" s="9">
        <v>7</v>
      </c>
      <c r="K137" s="11">
        <f t="shared" si="55"/>
        <v>0.77847222222044365</v>
      </c>
      <c r="L137">
        <f>C137/VLOOKUP(A137, 'Normalization Factors'!$A:$C, 2, )</f>
        <v>0.34358974358974359</v>
      </c>
      <c r="M137">
        <f>G137/VLOOKUP(A137, 'Normalization Factors'!$A:$C, 2, )</f>
        <v>2.4717948717948719</v>
      </c>
      <c r="N137">
        <f>H137/VLOOKUP(A137, 'Normalization Factors'!$A:$C, 2, )</f>
        <v>2.8666666666666667</v>
      </c>
      <c r="O137">
        <f>I137/VLOOKUP(A137, 'Normalization Factors'!$A:$C, 2, )</f>
        <v>2960.7435897435898</v>
      </c>
      <c r="P137" s="9">
        <f>J137/VLOOKUP(A137, 'Normalization Factors'!$A:$C, 2, )</f>
        <v>3.5897435897435895E-2</v>
      </c>
      <c r="Q137" s="8">
        <f t="shared" si="56"/>
        <v>4.585725951205722E-2</v>
      </c>
      <c r="R137">
        <f t="shared" si="57"/>
        <v>-0.20825229017149008</v>
      </c>
      <c r="S137">
        <f t="shared" si="58"/>
        <v>1.409854114138247</v>
      </c>
      <c r="T137">
        <f t="shared" si="59"/>
        <v>-0.40503507924172277</v>
      </c>
      <c r="U137">
        <f t="shared" si="60"/>
        <v>-0.19190159361812387</v>
      </c>
      <c r="V137">
        <f t="shared" si="61"/>
        <v>-0.17551024589685851</v>
      </c>
      <c r="W137">
        <f t="shared" si="62"/>
        <v>-0.35102075160709056</v>
      </c>
      <c r="X137" s="9">
        <f t="shared" si="63"/>
        <v>0.42295730502774864</v>
      </c>
      <c r="Y137" s="8">
        <v>29.08</v>
      </c>
      <c r="Z137">
        <v>29.27</v>
      </c>
      <c r="AA137" s="4">
        <f t="shared" si="64"/>
        <v>6.5337001375516263E-3</v>
      </c>
      <c r="AB137" t="str">
        <f t="shared" si="65"/>
        <v>UP</v>
      </c>
      <c r="AC137">
        <f t="shared" si="66"/>
        <v>0.75480069545496975</v>
      </c>
      <c r="AD137">
        <f t="shared" si="67"/>
        <v>0</v>
      </c>
    </row>
    <row r="138" spans="1:30" x14ac:dyDescent="0.2">
      <c r="A138" t="s">
        <v>14</v>
      </c>
      <c r="B138" s="1">
        <v>43047</v>
      </c>
      <c r="C138">
        <v>64</v>
      </c>
      <c r="D138">
        <v>0.27476720300000002</v>
      </c>
      <c r="E138">
        <v>0.18637547300000001</v>
      </c>
      <c r="F138" s="2">
        <v>43047.777777777781</v>
      </c>
      <c r="G138">
        <v>504</v>
      </c>
      <c r="H138">
        <v>320</v>
      </c>
      <c r="I138">
        <v>55167</v>
      </c>
      <c r="J138" s="9">
        <v>0</v>
      </c>
      <c r="K138" s="11">
        <f t="shared" si="55"/>
        <v>0.77777777778101154</v>
      </c>
      <c r="L138">
        <f>C138/VLOOKUP(A138, 'Normalization Factors'!$A:$C, 2, )</f>
        <v>0.3282051282051282</v>
      </c>
      <c r="M138">
        <f>G138/VLOOKUP(A138, 'Normalization Factors'!$A:$C, 2, )</f>
        <v>2.5846153846153848</v>
      </c>
      <c r="N138">
        <f>H138/VLOOKUP(A138, 'Normalization Factors'!$A:$C, 2, )</f>
        <v>1.641025641025641</v>
      </c>
      <c r="O138">
        <f>I138/VLOOKUP(A138, 'Normalization Factors'!$A:$C, 2, )</f>
        <v>282.90769230769229</v>
      </c>
      <c r="P138" s="9">
        <f>J138/VLOOKUP(A138, 'Normalization Factors'!$A:$C, 2, )</f>
        <v>0</v>
      </c>
      <c r="Q138" s="8">
        <f t="shared" si="56"/>
        <v>-1.0215649399156781</v>
      </c>
      <c r="R138">
        <f t="shared" si="57"/>
        <v>0.65448908255980953</v>
      </c>
      <c r="S138">
        <f t="shared" si="58"/>
        <v>1.3845978229811824</v>
      </c>
      <c r="T138">
        <f t="shared" si="59"/>
        <v>-0.41991780693983188</v>
      </c>
      <c r="U138">
        <f t="shared" si="60"/>
        <v>-0.19182675200437435</v>
      </c>
      <c r="V138">
        <f t="shared" si="61"/>
        <v>-0.17579302980526895</v>
      </c>
      <c r="W138">
        <f t="shared" si="62"/>
        <v>-0.63914214225172583</v>
      </c>
      <c r="X138" s="9">
        <f t="shared" si="63"/>
        <v>-0.85212999147031865</v>
      </c>
      <c r="Y138" s="8">
        <v>28.59</v>
      </c>
      <c r="Z138">
        <v>29.37</v>
      </c>
      <c r="AA138" s="4">
        <f t="shared" si="64"/>
        <v>2.7282266526757647E-2</v>
      </c>
      <c r="AB138" t="str">
        <f t="shared" si="65"/>
        <v>UP</v>
      </c>
      <c r="AC138">
        <f t="shared" si="66"/>
        <v>3.4707295777392382</v>
      </c>
      <c r="AD138">
        <f t="shared" si="67"/>
        <v>0</v>
      </c>
    </row>
    <row r="139" spans="1:30" x14ac:dyDescent="0.2">
      <c r="A139" t="s">
        <v>14</v>
      </c>
      <c r="B139" s="1">
        <v>43046</v>
      </c>
      <c r="C139">
        <v>76</v>
      </c>
      <c r="D139">
        <v>0.33938231000000002</v>
      </c>
      <c r="E139">
        <v>0.26217105299999999</v>
      </c>
      <c r="F139" s="2">
        <v>43046.809027777781</v>
      </c>
      <c r="G139">
        <v>860</v>
      </c>
      <c r="H139">
        <v>587</v>
      </c>
      <c r="I139">
        <v>56512</v>
      </c>
      <c r="J139" s="9">
        <v>0</v>
      </c>
      <c r="K139" s="11">
        <f t="shared" si="55"/>
        <v>0.80902777778101154</v>
      </c>
      <c r="L139">
        <f>C139/VLOOKUP(A139, 'Normalization Factors'!$A:$C, 2, )</f>
        <v>0.38974358974358975</v>
      </c>
      <c r="M139">
        <f>G139/VLOOKUP(A139, 'Normalization Factors'!$A:$C, 2, )</f>
        <v>4.4102564102564106</v>
      </c>
      <c r="N139">
        <f>H139/VLOOKUP(A139, 'Normalization Factors'!$A:$C, 2, )</f>
        <v>3.0102564102564102</v>
      </c>
      <c r="O139">
        <f>I139/VLOOKUP(A139, 'Normalization Factors'!$A:$C, 2, )</f>
        <v>289.8051282051282</v>
      </c>
      <c r="P139" s="9">
        <f>J139/VLOOKUP(A139, 'Normalization Factors'!$A:$C, 2, )</f>
        <v>0</v>
      </c>
      <c r="Q139" s="8">
        <f t="shared" si="56"/>
        <v>0.11358863307711012</v>
      </c>
      <c r="R139">
        <f t="shared" si="57"/>
        <v>1.7212408704064741</v>
      </c>
      <c r="S139">
        <f t="shared" si="58"/>
        <v>2.5211309332522998</v>
      </c>
      <c r="T139">
        <f t="shared" si="59"/>
        <v>-0.36038689614739544</v>
      </c>
      <c r="U139">
        <f t="shared" si="60"/>
        <v>-0.19061567861824605</v>
      </c>
      <c r="V139">
        <f t="shared" si="61"/>
        <v>-0.17547711640131253</v>
      </c>
      <c r="W139">
        <f t="shared" si="62"/>
        <v>-0.63840001357066878</v>
      </c>
      <c r="X139" s="9">
        <f t="shared" si="63"/>
        <v>-0.85212999147031865</v>
      </c>
      <c r="Y139" s="8">
        <v>29.14</v>
      </c>
      <c r="Z139">
        <v>28.59</v>
      </c>
      <c r="AA139" s="4">
        <f t="shared" si="64"/>
        <v>-1.8874399450926584E-2</v>
      </c>
      <c r="AB139" t="str">
        <f t="shared" si="65"/>
        <v>DOWN</v>
      </c>
      <c r="AC139">
        <f t="shared" si="66"/>
        <v>-2.5710479546089759</v>
      </c>
      <c r="AD139">
        <f t="shared" si="67"/>
        <v>0</v>
      </c>
    </row>
    <row r="140" spans="1:30" x14ac:dyDescent="0.2">
      <c r="A140" t="s">
        <v>14</v>
      </c>
      <c r="B140" s="1">
        <v>43045</v>
      </c>
      <c r="C140">
        <v>42</v>
      </c>
      <c r="D140">
        <v>0.18249458900000001</v>
      </c>
      <c r="E140">
        <v>0.10340909099999999</v>
      </c>
      <c r="F140" s="2">
        <v>43045.734722222223</v>
      </c>
      <c r="G140">
        <v>398</v>
      </c>
      <c r="H140">
        <v>598</v>
      </c>
      <c r="I140">
        <v>195108</v>
      </c>
      <c r="J140" s="9">
        <v>2</v>
      </c>
      <c r="K140" s="11">
        <f t="shared" si="55"/>
        <v>0.73472222222335404</v>
      </c>
      <c r="L140">
        <f>C140/VLOOKUP(A140, 'Normalization Factors'!$A:$C, 2, )</f>
        <v>0.2153846153846154</v>
      </c>
      <c r="M140">
        <f>G140/VLOOKUP(A140, 'Normalization Factors'!$A:$C, 2, )</f>
        <v>2.0410256410256409</v>
      </c>
      <c r="N140">
        <f>H140/VLOOKUP(A140, 'Normalization Factors'!$A:$C, 2, )</f>
        <v>3.0666666666666669</v>
      </c>
      <c r="O140">
        <f>I140/VLOOKUP(A140, 'Normalization Factors'!$A:$C, 2, )</f>
        <v>1000.5538461538462</v>
      </c>
      <c r="P140" s="9">
        <f>J140/VLOOKUP(A140, 'Normalization Factors'!$A:$C, 2, )</f>
        <v>1.0256410256410256E-2</v>
      </c>
      <c r="Q140" s="8">
        <f t="shared" si="56"/>
        <v>-2.6426036154607697</v>
      </c>
      <c r="R140">
        <f t="shared" si="57"/>
        <v>-0.51318502626908757</v>
      </c>
      <c r="S140">
        <f t="shared" si="58"/>
        <v>-0.18129224013546946</v>
      </c>
      <c r="T140">
        <f t="shared" si="59"/>
        <v>-0.52905781005929864</v>
      </c>
      <c r="U140">
        <f t="shared" si="60"/>
        <v>-0.19218735250698557</v>
      </c>
      <c r="V140">
        <f t="shared" si="61"/>
        <v>-0.17546410124234801</v>
      </c>
      <c r="W140">
        <f t="shared" si="62"/>
        <v>-0.56192710154108516</v>
      </c>
      <c r="X140" s="9">
        <f t="shared" si="63"/>
        <v>-0.48781933532801369</v>
      </c>
      <c r="Y140" s="8">
        <v>29.02</v>
      </c>
      <c r="Z140">
        <v>29.08</v>
      </c>
      <c r="AA140" s="4">
        <f t="shared" si="64"/>
        <v>2.0675396278428231E-3</v>
      </c>
      <c r="AB140" t="str">
        <f t="shared" si="65"/>
        <v>UP</v>
      </c>
      <c r="AC140">
        <f t="shared" si="66"/>
        <v>0.17019286792112093</v>
      </c>
      <c r="AD140">
        <f t="shared" si="67"/>
        <v>0</v>
      </c>
    </row>
  </sheetData>
  <sortState ref="A4:AD140">
    <sortCondition ref="A4:A140"/>
    <sortCondition descending="1" ref="B4:B140"/>
  </sortState>
  <conditionalFormatting sqref="AA3:AA1048576 A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8"/>
  <sheetViews>
    <sheetView topLeftCell="A8" workbookViewId="0">
      <pane xSplit="2" topLeftCell="P1" activePane="topRight" state="frozen"/>
      <selection pane="topRight" activeCell="A29" activeCellId="1" sqref="A23:XFD23 A29:XFD29"/>
    </sheetView>
  </sheetViews>
  <sheetFormatPr baseColWidth="10" defaultRowHeight="16" x14ac:dyDescent="0.2"/>
  <cols>
    <col min="6" max="6" width="15.5" bestFit="1" customWidth="1"/>
    <col min="10" max="10" width="10.83203125" style="9"/>
    <col min="11" max="11" width="15.5" style="11" customWidth="1"/>
    <col min="16" max="16" width="10.83203125" style="9"/>
    <col min="17" max="17" width="10.83203125" style="8"/>
    <col min="22" max="22" width="12.5" bestFit="1" customWidth="1"/>
    <col min="24" max="24" width="10.83203125" style="9"/>
    <col min="25" max="25" width="10.83203125" style="8"/>
    <col min="27" max="27" width="10.83203125" style="4"/>
  </cols>
  <sheetData>
    <row r="1" spans="1:31" x14ac:dyDescent="0.2">
      <c r="A1" t="s">
        <v>20</v>
      </c>
      <c r="D1">
        <v>0.33291662830293167</v>
      </c>
      <c r="E1">
        <v>0.13987226561712265</v>
      </c>
      <c r="K1" s="8">
        <v>0.73970701540978567</v>
      </c>
      <c r="L1">
        <v>0.76228375169168749</v>
      </c>
      <c r="M1">
        <v>291.75519107881888</v>
      </c>
      <c r="N1">
        <v>763.56255986903511</v>
      </c>
      <c r="O1">
        <v>6223.1739400043562</v>
      </c>
      <c r="P1" s="9">
        <v>2.3989950985394925E-2</v>
      </c>
      <c r="Q1" s="8" t="s">
        <v>49</v>
      </c>
      <c r="AA1" s="4">
        <v>7.673369450462333E-4</v>
      </c>
      <c r="AC1" t="s">
        <v>47</v>
      </c>
      <c r="AD1">
        <v>6</v>
      </c>
    </row>
    <row r="2" spans="1:31" x14ac:dyDescent="0.2">
      <c r="A2" t="s">
        <v>21</v>
      </c>
      <c r="D2">
        <v>5.6921907781732818E-2</v>
      </c>
      <c r="E2">
        <v>7.1052686167041954E-2</v>
      </c>
      <c r="K2" s="8">
        <v>2.74958993429988E-2</v>
      </c>
      <c r="L2">
        <v>1.0337228293554039</v>
      </c>
      <c r="M2">
        <v>1507.4569770519252</v>
      </c>
      <c r="N2">
        <v>4334.1964984164169</v>
      </c>
      <c r="O2">
        <v>9294.1238810647737</v>
      </c>
      <c r="P2" s="9">
        <v>2.8152924114314009E-2</v>
      </c>
      <c r="Q2" s="15">
        <v>0</v>
      </c>
      <c r="R2" s="15">
        <v>0</v>
      </c>
      <c r="S2" s="15">
        <v>0</v>
      </c>
      <c r="T2" s="15">
        <v>1</v>
      </c>
      <c r="U2" s="15">
        <v>1</v>
      </c>
      <c r="V2" s="15">
        <v>1</v>
      </c>
      <c r="W2" s="15">
        <v>1</v>
      </c>
      <c r="X2" s="16">
        <v>0</v>
      </c>
      <c r="AA2" s="4">
        <v>7.6395838361404964E-3</v>
      </c>
      <c r="AC2" t="s">
        <v>48</v>
      </c>
      <c r="AD2">
        <v>2</v>
      </c>
      <c r="AE2" s="3">
        <v>1.6393442622950821E-2</v>
      </c>
    </row>
    <row r="3" spans="1:31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4" t="s">
        <v>9</v>
      </c>
      <c r="K3" s="12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4" t="s">
        <v>36</v>
      </c>
      <c r="Q3" s="13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4" t="s">
        <v>30</v>
      </c>
      <c r="Y3" s="13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1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9">
        <v>227</v>
      </c>
      <c r="K4" s="11">
        <v>0.75200231481721858</v>
      </c>
      <c r="L4">
        <v>2.9892592592592591</v>
      </c>
      <c r="M4">
        <v>528.66555555555556</v>
      </c>
      <c r="N4">
        <v>285.49148148148146</v>
      </c>
      <c r="O4">
        <v>40322.388518518521</v>
      </c>
      <c r="P4" s="9">
        <v>8.4074074074074079E-2</v>
      </c>
      <c r="Q4" s="8">
        <v>9.1196638693481116E-2</v>
      </c>
      <c r="R4">
        <v>-5.8554340786773629E-2</v>
      </c>
      <c r="S4">
        <v>0.44716847607181898</v>
      </c>
      <c r="T4">
        <v>2.1543255545166216</v>
      </c>
      <c r="U4">
        <v>0.1571589558330567</v>
      </c>
      <c r="V4">
        <v>-0.11030212371825464</v>
      </c>
      <c r="W4">
        <v>3.6689003734914296</v>
      </c>
      <c r="X4" s="9">
        <v>2.1342054148517424</v>
      </c>
      <c r="Y4">
        <v>1160.7</v>
      </c>
      <c r="Z4">
        <v>1186</v>
      </c>
      <c r="AA4" s="4">
        <v>2.1797191350047346E-2</v>
      </c>
      <c r="AB4" t="s">
        <v>51</v>
      </c>
      <c r="AC4">
        <v>2.75274869103673</v>
      </c>
      <c r="AD4">
        <v>0</v>
      </c>
    </row>
    <row r="5" spans="1:31" x14ac:dyDescent="0.2">
      <c r="A5" t="s">
        <v>43</v>
      </c>
      <c r="B5" s="1">
        <v>43061</v>
      </c>
      <c r="C5">
        <v>651</v>
      </c>
      <c r="D5">
        <v>0.34435598600921202</v>
      </c>
      <c r="E5">
        <v>0.15802655603724799</v>
      </c>
      <c r="F5" s="2">
        <v>43061.875833333332</v>
      </c>
      <c r="G5">
        <v>211269</v>
      </c>
      <c r="H5">
        <v>504827</v>
      </c>
      <c r="I5">
        <v>3110559</v>
      </c>
      <c r="J5" s="9">
        <v>10</v>
      </c>
      <c r="K5" s="11">
        <v>0.87583333333168412</v>
      </c>
      <c r="L5">
        <v>0.24111111111111111</v>
      </c>
      <c r="M5">
        <v>78.247777777777785</v>
      </c>
      <c r="N5">
        <v>186.97296296296295</v>
      </c>
      <c r="O5">
        <v>1152.058888888889</v>
      </c>
      <c r="P5" s="9">
        <v>3.7037037037037038E-3</v>
      </c>
      <c r="Q5" s="8">
        <v>0.20096581706545383</v>
      </c>
      <c r="R5">
        <v>0.25550463183679428</v>
      </c>
      <c r="S5">
        <v>4.9507861599209662</v>
      </c>
      <c r="T5">
        <v>-0.50417058207523835</v>
      </c>
      <c r="U5">
        <v>-0.14163416704507828</v>
      </c>
      <c r="V5">
        <v>-0.13303263871786625</v>
      </c>
      <c r="W5">
        <v>-0.54562593699090001</v>
      </c>
      <c r="X5" s="9">
        <v>-0.72057336564115293</v>
      </c>
      <c r="Y5">
        <v>1141</v>
      </c>
      <c r="Z5">
        <v>1156.1600000000001</v>
      </c>
      <c r="AA5" s="4">
        <v>1.3286590709903665E-2</v>
      </c>
      <c r="AB5" t="s">
        <v>51</v>
      </c>
      <c r="AC5">
        <v>1.6387350454396132</v>
      </c>
      <c r="AD5">
        <v>0</v>
      </c>
    </row>
    <row r="6" spans="1:31" x14ac:dyDescent="0.2">
      <c r="A6" t="s">
        <v>43</v>
      </c>
      <c r="B6" s="1">
        <v>43060</v>
      </c>
      <c r="C6">
        <v>4900</v>
      </c>
      <c r="D6">
        <v>0.335292489610863</v>
      </c>
      <c r="E6">
        <v>0.132189107509468</v>
      </c>
      <c r="F6" s="2">
        <v>43060.738217592596</v>
      </c>
      <c r="G6">
        <v>119305</v>
      </c>
      <c r="H6">
        <v>126323</v>
      </c>
      <c r="I6">
        <v>35635232</v>
      </c>
      <c r="J6" s="9">
        <v>140</v>
      </c>
      <c r="K6" s="11">
        <v>0.73821759259590181</v>
      </c>
      <c r="L6">
        <v>1.8148148148148149</v>
      </c>
      <c r="M6">
        <v>44.187037037037037</v>
      </c>
      <c r="N6">
        <v>46.7862962962963</v>
      </c>
      <c r="O6">
        <v>13198.234074074075</v>
      </c>
      <c r="P6" s="9">
        <v>5.185185185185185E-2</v>
      </c>
      <c r="Q6" s="8">
        <v>4.1738961333509267E-2</v>
      </c>
      <c r="R6">
        <v>-0.10813325325367529</v>
      </c>
      <c r="S6">
        <v>-5.4168906981510119E-2</v>
      </c>
      <c r="T6">
        <v>1.0181946584070816</v>
      </c>
      <c r="U6">
        <v>-0.16422900143123237</v>
      </c>
      <c r="V6">
        <v>-0.16537696521941886</v>
      </c>
      <c r="W6">
        <v>0.75048065028272748</v>
      </c>
      <c r="X6" s="9">
        <v>0.98966277013800086</v>
      </c>
      <c r="Y6">
        <v>1132.8599999999999</v>
      </c>
      <c r="Z6">
        <v>1139.49</v>
      </c>
      <c r="AA6" s="4">
        <v>5.8524442561305986E-3</v>
      </c>
      <c r="AB6" t="s">
        <v>51</v>
      </c>
      <c r="AC6">
        <v>0.66562621998181404</v>
      </c>
      <c r="AD6">
        <v>0</v>
      </c>
    </row>
    <row r="7" spans="1:31" x14ac:dyDescent="0.2">
      <c r="A7" t="s">
        <v>43</v>
      </c>
      <c r="B7" s="1">
        <v>43059</v>
      </c>
      <c r="C7">
        <v>4273</v>
      </c>
      <c r="D7">
        <v>0.30777820992834098</v>
      </c>
      <c r="E7">
        <v>0.13038587044613201</v>
      </c>
      <c r="F7" s="2">
        <v>43059.748993055553</v>
      </c>
      <c r="G7">
        <v>179209</v>
      </c>
      <c r="H7">
        <v>94744</v>
      </c>
      <c r="I7">
        <v>38670018</v>
      </c>
      <c r="J7" s="9">
        <v>109</v>
      </c>
      <c r="K7" s="11">
        <v>0.74899305555300089</v>
      </c>
      <c r="L7">
        <v>1.5825925925925926</v>
      </c>
      <c r="M7">
        <v>66.373703703703697</v>
      </c>
      <c r="N7">
        <v>35.090370370370373</v>
      </c>
      <c r="O7">
        <v>14322.228888888889</v>
      </c>
      <c r="P7" s="9">
        <v>4.0370370370370369E-2</v>
      </c>
      <c r="Q7" s="8">
        <v>-0.44162993396117378</v>
      </c>
      <c r="R7">
        <v>-0.13351212575818064</v>
      </c>
      <c r="S7">
        <v>0.33772454675426683</v>
      </c>
      <c r="T7">
        <v>0.79354815198617901</v>
      </c>
      <c r="U7">
        <v>-0.14951105789823929</v>
      </c>
      <c r="V7">
        <v>-0.16807548752457954</v>
      </c>
      <c r="W7">
        <v>0.87141672012625149</v>
      </c>
      <c r="X7" s="9">
        <v>0.58183723006758725</v>
      </c>
      <c r="Y7">
        <v>1129.77</v>
      </c>
      <c r="Z7">
        <v>1126.31</v>
      </c>
      <c r="AA7" s="4">
        <v>-3.0625702576630963E-3</v>
      </c>
      <c r="AB7" t="s">
        <v>52</v>
      </c>
      <c r="AC7">
        <v>-0.50132406225994008</v>
      </c>
      <c r="AD7">
        <v>0</v>
      </c>
    </row>
    <row r="8" spans="1:31" x14ac:dyDescent="0.2">
      <c r="A8" t="s">
        <v>43</v>
      </c>
      <c r="B8" s="1">
        <v>43056</v>
      </c>
      <c r="C8">
        <v>4765</v>
      </c>
      <c r="D8">
        <v>0.32044894494763398</v>
      </c>
      <c r="E8">
        <v>0.10713649820750901</v>
      </c>
      <c r="F8" s="2">
        <v>43056.738136574073</v>
      </c>
      <c r="G8">
        <v>177846</v>
      </c>
      <c r="H8">
        <v>219034</v>
      </c>
      <c r="I8">
        <v>72090386</v>
      </c>
      <c r="J8" s="9">
        <v>110</v>
      </c>
      <c r="K8" s="11">
        <v>0.73813657407299615</v>
      </c>
      <c r="L8">
        <v>1.7648148148148148</v>
      </c>
      <c r="M8">
        <v>65.86888888888889</v>
      </c>
      <c r="N8">
        <v>81.123703703703697</v>
      </c>
      <c r="O8">
        <v>26700.142962962964</v>
      </c>
      <c r="P8" s="9">
        <v>4.0740740740740744E-2</v>
      </c>
      <c r="Q8" s="8">
        <v>-0.21903136843383827</v>
      </c>
      <c r="R8">
        <v>-0.46072526142999293</v>
      </c>
      <c r="S8">
        <v>-5.7115474463991137E-2</v>
      </c>
      <c r="T8">
        <v>0.96982579338822705</v>
      </c>
      <c r="U8">
        <v>-0.14984593632097351</v>
      </c>
      <c r="V8">
        <v>-0.15745452621141515</v>
      </c>
      <c r="W8">
        <v>2.2032167082124885</v>
      </c>
      <c r="X8" s="9">
        <v>0.59499289265050392</v>
      </c>
      <c r="Y8" s="15">
        <v>1138.28</v>
      </c>
      <c r="Z8" s="10">
        <v>1129.8800000000001</v>
      </c>
      <c r="AA8" s="4">
        <v>-7.379555118248466E-3</v>
      </c>
      <c r="AB8" t="s">
        <v>52</v>
      </c>
      <c r="AC8">
        <v>-1.0664052176185677</v>
      </c>
      <c r="AD8">
        <v>0</v>
      </c>
    </row>
    <row r="9" spans="1:31" x14ac:dyDescent="0.2">
      <c r="A9" t="s">
        <v>43</v>
      </c>
      <c r="B9" s="1">
        <v>43055</v>
      </c>
      <c r="C9">
        <v>4489</v>
      </c>
      <c r="D9">
        <v>0.32823986392682197</v>
      </c>
      <c r="E9">
        <v>0.125394174582868</v>
      </c>
      <c r="F9" s="2">
        <v>43055.732499999998</v>
      </c>
      <c r="G9">
        <v>101527</v>
      </c>
      <c r="H9">
        <v>142820</v>
      </c>
      <c r="I9">
        <v>85964933</v>
      </c>
      <c r="J9" s="9">
        <v>127</v>
      </c>
      <c r="K9" s="11">
        <v>0.73249999999825377</v>
      </c>
      <c r="L9">
        <v>1.6625925925925926</v>
      </c>
      <c r="M9">
        <v>37.602592592592593</v>
      </c>
      <c r="N9">
        <v>52.896296296296299</v>
      </c>
      <c r="O9">
        <v>31838.864074074074</v>
      </c>
      <c r="P9" s="9">
        <v>4.7037037037037037E-2</v>
      </c>
      <c r="Q9" s="8">
        <v>-8.2161061678444836E-2</v>
      </c>
      <c r="R9">
        <v>-0.20376556911891064</v>
      </c>
      <c r="S9">
        <v>-0.26211237252608738</v>
      </c>
      <c r="T9">
        <v>0.8709383360163464</v>
      </c>
      <c r="U9">
        <v>-0.1685969167645916</v>
      </c>
      <c r="V9">
        <v>-0.16396724602412341</v>
      </c>
      <c r="W9">
        <v>2.7561167100706943</v>
      </c>
      <c r="X9" s="9">
        <v>0.81863915656008546</v>
      </c>
      <c r="Y9" s="15">
        <v>1130.1600000000001</v>
      </c>
      <c r="Z9" s="10">
        <v>1137.29</v>
      </c>
      <c r="AA9" s="4">
        <v>6.3088412260209892E-3</v>
      </c>
      <c r="AB9" t="s">
        <v>51</v>
      </c>
      <c r="AC9">
        <v>0.72536729746450601</v>
      </c>
      <c r="AD9">
        <v>0</v>
      </c>
    </row>
    <row r="10" spans="1:31" x14ac:dyDescent="0.2">
      <c r="A10" t="s">
        <v>43</v>
      </c>
      <c r="B10" s="1">
        <v>43054</v>
      </c>
      <c r="C10">
        <v>2132</v>
      </c>
      <c r="D10">
        <v>0.30862480401000397</v>
      </c>
      <c r="E10">
        <v>0.13397524114463799</v>
      </c>
      <c r="F10" s="2">
        <v>43054.819988425923</v>
      </c>
      <c r="G10">
        <v>68767</v>
      </c>
      <c r="H10">
        <v>50445</v>
      </c>
      <c r="I10">
        <v>21567903</v>
      </c>
      <c r="J10" s="9">
        <v>62</v>
      </c>
      <c r="K10" s="11">
        <v>0.81998842592292931</v>
      </c>
      <c r="L10">
        <v>0.78962962962962968</v>
      </c>
      <c r="M10">
        <v>25.46925925925926</v>
      </c>
      <c r="N10">
        <v>18.683333333333334</v>
      </c>
      <c r="O10">
        <v>7988.112222222222</v>
      </c>
      <c r="P10" s="9">
        <v>2.2962962962962963E-2</v>
      </c>
      <c r="Q10" s="8">
        <v>-0.42675702975512969</v>
      </c>
      <c r="R10">
        <v>-8.2995095479163172E-2</v>
      </c>
      <c r="S10">
        <v>2.9197593979985768</v>
      </c>
      <c r="T10">
        <v>2.6453781576047993E-2</v>
      </c>
      <c r="U10">
        <v>-0.17664579213419718</v>
      </c>
      <c r="V10">
        <v>-0.17186097280265394</v>
      </c>
      <c r="W10">
        <v>0.18989829539647443</v>
      </c>
      <c r="X10" s="9">
        <v>-3.6478911329491437E-2</v>
      </c>
      <c r="Y10" s="15">
        <v>1127.01</v>
      </c>
      <c r="Z10" s="10">
        <v>1126.69</v>
      </c>
      <c r="AA10" s="4">
        <v>-2.8393714341482006E-4</v>
      </c>
      <c r="AB10" t="s">
        <v>52</v>
      </c>
      <c r="AC10">
        <v>-0.1376088162666404</v>
      </c>
      <c r="AD10">
        <v>0</v>
      </c>
    </row>
    <row r="11" spans="1:31" x14ac:dyDescent="0.2">
      <c r="A11" t="s">
        <v>43</v>
      </c>
      <c r="B11" s="1">
        <v>43053</v>
      </c>
      <c r="C11">
        <v>4388</v>
      </c>
      <c r="D11">
        <v>0.32018643193907997</v>
      </c>
      <c r="E11">
        <v>0.12996975708566599</v>
      </c>
      <c r="F11" s="2">
        <v>43053.73333333333</v>
      </c>
      <c r="G11">
        <v>72351</v>
      </c>
      <c r="H11">
        <v>94352</v>
      </c>
      <c r="I11">
        <v>42028395</v>
      </c>
      <c r="J11" s="9">
        <v>133</v>
      </c>
      <c r="K11" s="11">
        <v>0.73333333332993789</v>
      </c>
      <c r="L11">
        <v>1.6251851851851853</v>
      </c>
      <c r="M11">
        <v>26.796666666666667</v>
      </c>
      <c r="N11">
        <v>34.945185185185188</v>
      </c>
      <c r="O11">
        <v>15566.072222222223</v>
      </c>
      <c r="P11" s="9">
        <v>4.925925925925926E-2</v>
      </c>
      <c r="Q11" s="8">
        <v>-0.2236431781707961</v>
      </c>
      <c r="R11">
        <v>-0.13936853151725001</v>
      </c>
      <c r="S11">
        <v>-0.23180482297883806</v>
      </c>
      <c r="T11">
        <v>0.83475125922446269</v>
      </c>
      <c r="U11">
        <v>-0.175765231410001</v>
      </c>
      <c r="V11">
        <v>-0.16810898512563158</v>
      </c>
      <c r="W11">
        <v>1.0052478750850806</v>
      </c>
      <c r="X11" s="9">
        <v>0.89757313205758493</v>
      </c>
      <c r="Y11" s="15">
        <v>1130.1099999999999</v>
      </c>
      <c r="Z11" s="10">
        <v>1136.8399999999999</v>
      </c>
      <c r="AA11" s="4">
        <v>5.9551725053313556E-3</v>
      </c>
      <c r="AB11" t="s">
        <v>51</v>
      </c>
      <c r="AC11">
        <v>0.67907305837041598</v>
      </c>
      <c r="AD11">
        <v>0</v>
      </c>
    </row>
    <row r="12" spans="1:31" x14ac:dyDescent="0.2">
      <c r="A12" t="s">
        <v>43</v>
      </c>
      <c r="B12" s="1">
        <v>43049</v>
      </c>
      <c r="C12">
        <v>5362</v>
      </c>
      <c r="D12">
        <v>0.31853855320705399</v>
      </c>
      <c r="E12">
        <v>0.1168600012172</v>
      </c>
      <c r="F12" s="2">
        <v>43049.734456018516</v>
      </c>
      <c r="G12">
        <v>141265</v>
      </c>
      <c r="H12">
        <v>216748</v>
      </c>
      <c r="I12">
        <v>30306395</v>
      </c>
      <c r="J12" s="9">
        <v>112</v>
      </c>
      <c r="K12" s="11">
        <v>0.73445601851562969</v>
      </c>
      <c r="L12">
        <v>1.9859259259259259</v>
      </c>
      <c r="M12">
        <v>52.32037037037037</v>
      </c>
      <c r="N12">
        <v>80.277037037037033</v>
      </c>
      <c r="O12">
        <v>11224.590740740741</v>
      </c>
      <c r="P12" s="9">
        <v>4.148148148148148E-2</v>
      </c>
      <c r="Q12" s="8">
        <v>-0.25259299373820088</v>
      </c>
      <c r="R12">
        <v>-0.32387606495019433</v>
      </c>
      <c r="S12">
        <v>-0.19097381862845031</v>
      </c>
      <c r="T12">
        <v>1.1837236631382728</v>
      </c>
      <c r="U12">
        <v>-0.15883360145820005</v>
      </c>
      <c r="V12">
        <v>-0.15764987191550953</v>
      </c>
      <c r="W12">
        <v>0.53812676318269625</v>
      </c>
      <c r="X12" s="9">
        <v>0.62130421781633693</v>
      </c>
      <c r="Y12" s="8">
        <v>1126.0999999999999</v>
      </c>
      <c r="Z12" s="8">
        <v>1125.3499999999999</v>
      </c>
      <c r="AA12" s="4">
        <v>-6.6601545155847621E-4</v>
      </c>
      <c r="AB12" t="s">
        <v>52</v>
      </c>
      <c r="AC12">
        <v>-0.18762179031585005</v>
      </c>
      <c r="AD12">
        <v>0</v>
      </c>
    </row>
    <row r="13" spans="1:31" x14ac:dyDescent="0.2">
      <c r="A13" t="s">
        <v>43</v>
      </c>
      <c r="B13" s="1">
        <v>43048</v>
      </c>
      <c r="C13">
        <v>5968</v>
      </c>
      <c r="D13">
        <v>0.314107680250442</v>
      </c>
      <c r="E13">
        <v>0.1321134774488</v>
      </c>
      <c r="F13" s="2">
        <v>43048.783402777779</v>
      </c>
      <c r="G13">
        <v>156657</v>
      </c>
      <c r="H13">
        <v>154143</v>
      </c>
      <c r="I13">
        <v>59429920</v>
      </c>
      <c r="J13" s="9">
        <v>130</v>
      </c>
      <c r="K13" s="11">
        <v>0.78340277777897427</v>
      </c>
      <c r="L13">
        <v>2.2103703703703705</v>
      </c>
      <c r="M13">
        <v>58.021111111111111</v>
      </c>
      <c r="N13">
        <v>57.09</v>
      </c>
      <c r="O13">
        <v>22011.08148148148</v>
      </c>
      <c r="P13" s="9">
        <v>4.8148148148148148E-2</v>
      </c>
      <c r="Q13" s="8">
        <v>-0.33043425256603526</v>
      </c>
      <c r="R13">
        <v>-0.10919767551197231</v>
      </c>
      <c r="S13">
        <v>1.5891737827558901</v>
      </c>
      <c r="T13">
        <v>1.4008461238895757</v>
      </c>
      <c r="U13">
        <v>-0.15505190763375046</v>
      </c>
      <c r="V13">
        <v>-0.16299966098148955</v>
      </c>
      <c r="W13">
        <v>1.6986977732933335</v>
      </c>
      <c r="X13" s="9">
        <v>0.85810614430883525</v>
      </c>
      <c r="Y13" s="8">
        <v>1125.96</v>
      </c>
      <c r="Z13" s="8">
        <v>1129.1300000000001</v>
      </c>
      <c r="AA13" s="4">
        <v>2.8153753241678858E-3</v>
      </c>
      <c r="AB13" t="s">
        <v>51</v>
      </c>
      <c r="AC13">
        <v>0.2680824535798691</v>
      </c>
      <c r="AD13">
        <v>0</v>
      </c>
    </row>
    <row r="14" spans="1:31" x14ac:dyDescent="0.2">
      <c r="A14" t="s">
        <v>43</v>
      </c>
      <c r="B14" s="1">
        <v>43047</v>
      </c>
      <c r="C14">
        <v>4781</v>
      </c>
      <c r="D14">
        <v>0.31869544740779898</v>
      </c>
      <c r="E14">
        <v>0.17925095963628099</v>
      </c>
      <c r="F14" s="2">
        <v>43047.745983796296</v>
      </c>
      <c r="G14">
        <v>260921</v>
      </c>
      <c r="H14">
        <v>235314</v>
      </c>
      <c r="I14">
        <v>47905740</v>
      </c>
      <c r="J14" s="9">
        <v>147</v>
      </c>
      <c r="K14" s="11">
        <v>0.74598379629605915</v>
      </c>
      <c r="L14">
        <v>1.7707407407407407</v>
      </c>
      <c r="M14">
        <v>96.637407407407409</v>
      </c>
      <c r="N14">
        <v>87.153333333333336</v>
      </c>
      <c r="O14">
        <v>17742.866666666665</v>
      </c>
      <c r="P14" s="9">
        <v>5.4444444444444441E-2</v>
      </c>
      <c r="Q14" s="8">
        <v>-0.24983668765396691</v>
      </c>
      <c r="R14">
        <v>0.55421823077287513</v>
      </c>
      <c r="S14">
        <v>0.2282806177013344</v>
      </c>
      <c r="T14">
        <v>0.97555839961268365</v>
      </c>
      <c r="U14">
        <v>-0.12943505960149901</v>
      </c>
      <c r="V14">
        <v>-0.15606335033098778</v>
      </c>
      <c r="W14">
        <v>1.2394597784662373</v>
      </c>
      <c r="X14" s="9">
        <v>1.0817524082184167</v>
      </c>
      <c r="Y14" s="8">
        <v>1122.82</v>
      </c>
      <c r="Z14" s="8">
        <v>1132.8800000000001</v>
      </c>
      <c r="AA14" s="4">
        <v>8.9595839048112556E-3</v>
      </c>
      <c r="AB14" t="s">
        <v>51</v>
      </c>
      <c r="AC14">
        <v>1.0723420457813486</v>
      </c>
      <c r="AD14">
        <v>0</v>
      </c>
    </row>
    <row r="15" spans="1:31" x14ac:dyDescent="0.2">
      <c r="A15" t="s">
        <v>43</v>
      </c>
      <c r="B15" s="1">
        <v>43046</v>
      </c>
      <c r="C15">
        <v>5355</v>
      </c>
      <c r="D15">
        <v>0.32476669543756798</v>
      </c>
      <c r="E15">
        <v>0.17833191148730601</v>
      </c>
      <c r="F15" s="2">
        <v>43046.741655092592</v>
      </c>
      <c r="G15">
        <v>240456</v>
      </c>
      <c r="H15">
        <v>135246</v>
      </c>
      <c r="I15">
        <v>41610277</v>
      </c>
      <c r="J15" s="9">
        <v>142</v>
      </c>
      <c r="K15" s="11">
        <v>0.74165509259182727</v>
      </c>
      <c r="L15">
        <v>1.9833333333333334</v>
      </c>
      <c r="M15">
        <v>89.057777777777773</v>
      </c>
      <c r="N15">
        <v>50.091111111111111</v>
      </c>
      <c r="O15">
        <v>15411.213703703705</v>
      </c>
      <c r="P15" s="9">
        <v>5.2592592592592594E-2</v>
      </c>
      <c r="Q15" s="8">
        <v>-0.14317743700043631</v>
      </c>
      <c r="R15">
        <v>0.5412834889840239</v>
      </c>
      <c r="S15">
        <v>7.0849735000125744E-2</v>
      </c>
      <c r="T15">
        <v>1.1812156479150728</v>
      </c>
      <c r="U15">
        <v>-0.13446314978583901</v>
      </c>
      <c r="V15">
        <v>-0.16461446753016498</v>
      </c>
      <c r="W15">
        <v>0.9885858937622346</v>
      </c>
      <c r="X15" s="9">
        <v>1.0159740953038341</v>
      </c>
      <c r="Y15" s="8">
        <v>1124.74</v>
      </c>
      <c r="Z15" s="8">
        <v>1130.5999999999999</v>
      </c>
      <c r="AA15" s="4">
        <v>5.2100929992708539E-3</v>
      </c>
      <c r="AB15" t="s">
        <v>51</v>
      </c>
      <c r="AC15">
        <v>0.58154425025186873</v>
      </c>
      <c r="AD15">
        <v>0</v>
      </c>
    </row>
    <row r="16" spans="1:31" x14ac:dyDescent="0.2">
      <c r="A16" t="s">
        <v>39</v>
      </c>
      <c r="B16" s="1">
        <v>43063</v>
      </c>
      <c r="C16">
        <v>1652</v>
      </c>
      <c r="D16">
        <v>0.328065601446351</v>
      </c>
      <c r="E16">
        <v>6.5534892024563599E-2</v>
      </c>
      <c r="F16" s="2">
        <v>43063.723958333336</v>
      </c>
      <c r="G16">
        <v>417787</v>
      </c>
      <c r="H16">
        <v>1164876</v>
      </c>
      <c r="I16">
        <v>8829542</v>
      </c>
      <c r="J16" s="9">
        <v>30</v>
      </c>
      <c r="K16" s="11">
        <v>0.72395833333575865</v>
      </c>
      <c r="L16">
        <v>1.0868421052631578</v>
      </c>
      <c r="M16">
        <v>274.85986842105262</v>
      </c>
      <c r="N16">
        <v>766.36578947368423</v>
      </c>
      <c r="O16">
        <v>5808.9092105263162</v>
      </c>
      <c r="P16" s="9">
        <v>1.9736842105263157E-2</v>
      </c>
      <c r="Q16" s="8">
        <v>-8.5222492457244212E-2</v>
      </c>
      <c r="R16">
        <v>-1.046228898620313</v>
      </c>
      <c r="S16">
        <v>-0.57276475584847752</v>
      </c>
      <c r="T16">
        <v>0.31397038389280268</v>
      </c>
      <c r="U16">
        <v>-1.120783074738742E-2</v>
      </c>
      <c r="V16">
        <v>6.4677030810055165E-4</v>
      </c>
      <c r="W16">
        <v>-4.4572757451838488E-2</v>
      </c>
      <c r="X16" s="9">
        <v>-0.15107165645963316</v>
      </c>
      <c r="Y16">
        <v>175.1</v>
      </c>
      <c r="Z16">
        <v>174.97</v>
      </c>
      <c r="AA16" s="4">
        <v>-7.4243289548826645E-4</v>
      </c>
      <c r="AB16" t="s">
        <v>52</v>
      </c>
      <c r="AC16">
        <v>-0.19762461842387907</v>
      </c>
      <c r="AD16">
        <v>0</v>
      </c>
    </row>
    <row r="17" spans="1:30" x14ac:dyDescent="0.2">
      <c r="A17" t="s">
        <v>39</v>
      </c>
      <c r="B17" s="1">
        <v>43061</v>
      </c>
      <c r="C17">
        <v>2866</v>
      </c>
      <c r="D17">
        <v>0.36435343974536299</v>
      </c>
      <c r="E17">
        <v>0.115333515971897</v>
      </c>
      <c r="F17" s="2">
        <v>43061.788495370369</v>
      </c>
      <c r="G17">
        <v>590469</v>
      </c>
      <c r="H17">
        <v>2377476</v>
      </c>
      <c r="I17">
        <v>61565764</v>
      </c>
      <c r="J17" s="9">
        <v>53</v>
      </c>
      <c r="K17" s="11">
        <v>0.78849537036876427</v>
      </c>
      <c r="L17">
        <v>1.8855263157894737</v>
      </c>
      <c r="M17">
        <v>388.46644736842103</v>
      </c>
      <c r="N17">
        <v>1564.128947368421</v>
      </c>
      <c r="O17">
        <v>40503.792105263157</v>
      </c>
      <c r="P17" s="9">
        <v>3.4868421052631576E-2</v>
      </c>
      <c r="Q17" s="8">
        <v>0.55227965237876153</v>
      </c>
      <c r="R17">
        <v>-0.34535991486002449</v>
      </c>
      <c r="S17">
        <v>1.7743865858092556</v>
      </c>
      <c r="T17">
        <v>1.086599359325559</v>
      </c>
      <c r="U17">
        <v>6.4155234784037798E-2</v>
      </c>
      <c r="V17">
        <v>0.18470929681935011</v>
      </c>
      <c r="W17">
        <v>3.6884184678342664</v>
      </c>
      <c r="X17" s="9">
        <v>0.38640640038189239</v>
      </c>
      <c r="Y17">
        <v>173.36</v>
      </c>
      <c r="Z17">
        <v>174.96</v>
      </c>
      <c r="AA17" s="4">
        <v>9.22934933087214E-3</v>
      </c>
      <c r="AB17" t="s">
        <v>51</v>
      </c>
      <c r="AC17">
        <v>1.1076535800019311</v>
      </c>
      <c r="AD17">
        <v>0</v>
      </c>
    </row>
    <row r="18" spans="1:30" x14ac:dyDescent="0.2">
      <c r="A18" t="s">
        <v>39</v>
      </c>
      <c r="B18" s="1">
        <v>43060</v>
      </c>
      <c r="C18">
        <v>3066</v>
      </c>
      <c r="D18">
        <v>0.325089278948751</v>
      </c>
      <c r="E18">
        <v>7.6462763869694694E-2</v>
      </c>
      <c r="F18" s="2">
        <v>43060.741030092591</v>
      </c>
      <c r="G18">
        <v>1208196</v>
      </c>
      <c r="H18">
        <v>2715064</v>
      </c>
      <c r="I18">
        <v>14331198</v>
      </c>
      <c r="J18" s="9">
        <v>58</v>
      </c>
      <c r="K18" s="11">
        <v>0.74103009259124519</v>
      </c>
      <c r="L18">
        <v>2.017105263157895</v>
      </c>
      <c r="M18">
        <v>794.86578947368423</v>
      </c>
      <c r="N18">
        <v>1786.2263157894736</v>
      </c>
      <c r="O18">
        <v>9428.4197368421046</v>
      </c>
      <c r="P18" s="9">
        <v>3.8157894736842106E-2</v>
      </c>
      <c r="Q18" s="8">
        <v>-0.13751031297465743</v>
      </c>
      <c r="R18">
        <v>-0.8924293389605964</v>
      </c>
      <c r="S18">
        <v>4.8119072773533819E-2</v>
      </c>
      <c r="T18">
        <v>1.2138858462172819</v>
      </c>
      <c r="U18">
        <v>0.33374789864900761</v>
      </c>
      <c r="V18">
        <v>0.23595232848674225</v>
      </c>
      <c r="W18">
        <v>0.34486798732776758</v>
      </c>
      <c r="X18" s="9">
        <v>0.50324945621700679</v>
      </c>
      <c r="Y18">
        <v>170.78</v>
      </c>
      <c r="Z18">
        <v>173.14</v>
      </c>
      <c r="AA18" s="4">
        <v>1.3818948354608181E-2</v>
      </c>
      <c r="AB18" t="s">
        <v>51</v>
      </c>
      <c r="AC18">
        <v>1.7084191612400184</v>
      </c>
      <c r="AD18">
        <v>0</v>
      </c>
    </row>
    <row r="19" spans="1:30" x14ac:dyDescent="0.2">
      <c r="A19" t="s">
        <v>39</v>
      </c>
      <c r="B19" s="1">
        <v>43059</v>
      </c>
      <c r="C19">
        <v>2246</v>
      </c>
      <c r="D19">
        <v>0.37755877612790101</v>
      </c>
      <c r="E19">
        <v>6.02460841812461E-2</v>
      </c>
      <c r="F19" s="2">
        <v>43059.750879629632</v>
      </c>
      <c r="G19">
        <v>197455</v>
      </c>
      <c r="H19">
        <v>455255</v>
      </c>
      <c r="I19">
        <v>12485861</v>
      </c>
      <c r="J19" s="9">
        <v>62</v>
      </c>
      <c r="K19" s="11">
        <v>0.75087962963152677</v>
      </c>
      <c r="L19">
        <v>1.4776315789473684</v>
      </c>
      <c r="M19">
        <v>129.90460526315789</v>
      </c>
      <c r="N19">
        <v>299.50986842105266</v>
      </c>
      <c r="O19">
        <v>8214.3822368421061</v>
      </c>
      <c r="P19" s="9">
        <v>4.0789473684210528E-2</v>
      </c>
      <c r="Q19" s="8">
        <v>0.78427005637530189</v>
      </c>
      <c r="R19">
        <v>-1.120663914784005</v>
      </c>
      <c r="S19">
        <v>0.40633747172143125</v>
      </c>
      <c r="T19">
        <v>0.69201124996121899</v>
      </c>
      <c r="U19">
        <v>-0.10736663684570678</v>
      </c>
      <c r="V19">
        <v>-0.10706775560765026</v>
      </c>
      <c r="W19">
        <v>0.21424378696893684</v>
      </c>
      <c r="X19" s="9">
        <v>0.59672390088509819</v>
      </c>
      <c r="Y19">
        <v>170.29</v>
      </c>
      <c r="Z19">
        <v>169.98</v>
      </c>
      <c r="AA19" s="4">
        <v>-1.8204239826179005E-3</v>
      </c>
      <c r="AB19" t="s">
        <v>52</v>
      </c>
      <c r="AC19">
        <v>-0.33873061454241016</v>
      </c>
      <c r="AD19">
        <v>0</v>
      </c>
    </row>
    <row r="20" spans="1:30" x14ac:dyDescent="0.2">
      <c r="A20" t="s">
        <v>39</v>
      </c>
      <c r="B20" s="1">
        <v>43056</v>
      </c>
      <c r="C20">
        <v>2728</v>
      </c>
      <c r="D20">
        <v>0.35717126801900601</v>
      </c>
      <c r="E20">
        <v>8.89594560725432E-2</v>
      </c>
      <c r="F20" s="2">
        <v>43056.763726851852</v>
      </c>
      <c r="G20">
        <v>410595</v>
      </c>
      <c r="H20">
        <v>1037153</v>
      </c>
      <c r="I20">
        <v>14672469</v>
      </c>
      <c r="J20" s="9">
        <v>101</v>
      </c>
      <c r="K20" s="11">
        <v>0.76372685185197042</v>
      </c>
      <c r="L20">
        <v>1.7947368421052632</v>
      </c>
      <c r="M20">
        <v>270.12828947368422</v>
      </c>
      <c r="N20">
        <v>682.33749999999998</v>
      </c>
      <c r="O20">
        <v>9652.9401315789473</v>
      </c>
      <c r="P20" s="9">
        <v>6.644736842105263E-2</v>
      </c>
      <c r="Q20" s="8">
        <v>0.42610377377158198</v>
      </c>
      <c r="R20">
        <v>-0.71655010234075489</v>
      </c>
      <c r="S20">
        <v>0.87357886143487251</v>
      </c>
      <c r="T20">
        <v>0.99877168337027045</v>
      </c>
      <c r="U20">
        <v>-1.4346612828333948E-2</v>
      </c>
      <c r="V20">
        <v>-1.874051162625236E-2</v>
      </c>
      <c r="W20">
        <v>0.36902522878591787</v>
      </c>
      <c r="X20" s="9">
        <v>1.5080997363989892</v>
      </c>
      <c r="Y20" s="8">
        <v>171.04</v>
      </c>
      <c r="Z20">
        <v>170.15</v>
      </c>
      <c r="AA20" s="4">
        <v>-5.2034611786715762E-3</v>
      </c>
      <c r="AB20" t="s">
        <v>52</v>
      </c>
      <c r="AC20">
        <v>-0.78156065196533608</v>
      </c>
      <c r="AD20">
        <v>0</v>
      </c>
    </row>
    <row r="21" spans="1:30" x14ac:dyDescent="0.2">
      <c r="A21" t="s">
        <v>39</v>
      </c>
      <c r="B21" s="1">
        <v>43055</v>
      </c>
      <c r="C21">
        <v>2557</v>
      </c>
      <c r="D21">
        <v>0.35831746555201699</v>
      </c>
      <c r="E21">
        <v>8.9284885993644897E-2</v>
      </c>
      <c r="F21" s="2">
        <v>43055.732118055559</v>
      </c>
      <c r="G21">
        <v>408291</v>
      </c>
      <c r="H21">
        <v>866191</v>
      </c>
      <c r="I21">
        <v>15599546</v>
      </c>
      <c r="J21" s="9">
        <v>64</v>
      </c>
      <c r="K21" s="11">
        <v>0.73211805555911269</v>
      </c>
      <c r="L21">
        <v>1.6822368421052631</v>
      </c>
      <c r="M21">
        <v>268.61250000000001</v>
      </c>
      <c r="N21">
        <v>569.86249999999995</v>
      </c>
      <c r="O21">
        <v>10262.859210526316</v>
      </c>
      <c r="P21" s="9">
        <v>4.2105263157894736E-2</v>
      </c>
      <c r="Q21" s="8">
        <v>0.44624008995771686</v>
      </c>
      <c r="R21">
        <v>-0.71196998104405085</v>
      </c>
      <c r="S21">
        <v>-0.27600333256985599</v>
      </c>
      <c r="T21">
        <v>0.88994173707784763</v>
      </c>
      <c r="U21">
        <v>-1.5352140347035395E-2</v>
      </c>
      <c r="V21">
        <v>-4.4691111706589043E-2</v>
      </c>
      <c r="W21">
        <v>0.43464938946554654</v>
      </c>
      <c r="X21" s="9">
        <v>0.64346112321914384</v>
      </c>
      <c r="Y21" s="8">
        <v>171.18</v>
      </c>
      <c r="Z21">
        <v>171.1</v>
      </c>
      <c r="AA21" s="4">
        <v>-4.6734431592483058E-4</v>
      </c>
      <c r="AB21" t="s">
        <v>52</v>
      </c>
      <c r="AC21">
        <v>-0.16161629840753505</v>
      </c>
      <c r="AD21">
        <v>0</v>
      </c>
    </row>
    <row r="22" spans="1:30" x14ac:dyDescent="0.2">
      <c r="A22" t="s">
        <v>39</v>
      </c>
      <c r="B22" s="1">
        <v>43054</v>
      </c>
      <c r="C22">
        <v>4137</v>
      </c>
      <c r="D22">
        <v>0.43461034836882301</v>
      </c>
      <c r="E22">
        <v>4.3181578706188897E-2</v>
      </c>
      <c r="F22" s="2">
        <v>43054.726840277777</v>
      </c>
      <c r="G22">
        <v>8286839</v>
      </c>
      <c r="H22">
        <v>12393491</v>
      </c>
      <c r="I22">
        <v>21339523</v>
      </c>
      <c r="J22" s="9">
        <v>71</v>
      </c>
      <c r="K22" s="11">
        <v>0.72684027777722804</v>
      </c>
      <c r="L22">
        <v>2.7217105263157895</v>
      </c>
      <c r="M22">
        <v>5451.8677631578948</v>
      </c>
      <c r="N22">
        <v>8153.6125000000002</v>
      </c>
      <c r="O22">
        <v>14039.159868421053</v>
      </c>
      <c r="P22" s="9">
        <v>4.6710526315789473E-2</v>
      </c>
      <c r="Q22" s="8">
        <v>1.7865479923096768</v>
      </c>
      <c r="R22">
        <v>-1.3608308443627017</v>
      </c>
      <c r="S22">
        <v>-0.46795114689834116</v>
      </c>
      <c r="T22">
        <v>1.8955049835224562</v>
      </c>
      <c r="U22">
        <v>3.4230579383900608</v>
      </c>
      <c r="V22">
        <v>1.7050565065130443</v>
      </c>
      <c r="W22">
        <v>0.84095994721357903</v>
      </c>
      <c r="X22" s="9">
        <v>0.80704140138830371</v>
      </c>
      <c r="Y22" s="8">
        <v>169.97</v>
      </c>
      <c r="Z22">
        <v>169.08</v>
      </c>
      <c r="AA22" s="4">
        <v>-5.236218156145122E-3</v>
      </c>
      <c r="AB22" t="s">
        <v>52</v>
      </c>
      <c r="AC22">
        <v>-0.78584844802545428</v>
      </c>
      <c r="AD22">
        <v>0</v>
      </c>
    </row>
    <row r="23" spans="1:30" x14ac:dyDescent="0.2">
      <c r="A23" t="s">
        <v>39</v>
      </c>
      <c r="B23" s="1">
        <v>43052</v>
      </c>
      <c r="C23">
        <v>2719</v>
      </c>
      <c r="D23">
        <v>0.35862885567193198</v>
      </c>
      <c r="E23">
        <v>8.5777491000965794E-2</v>
      </c>
      <c r="F23" s="2">
        <v>43052.740428240744</v>
      </c>
      <c r="G23">
        <v>305248</v>
      </c>
      <c r="H23">
        <v>749550</v>
      </c>
      <c r="I23">
        <v>12309559</v>
      </c>
      <c r="J23" s="9">
        <v>51</v>
      </c>
      <c r="K23" s="11">
        <v>0.74042824074422242</v>
      </c>
      <c r="L23">
        <v>1.7888157894736842</v>
      </c>
      <c r="M23">
        <v>200.82105263157894</v>
      </c>
      <c r="N23">
        <v>493.125</v>
      </c>
      <c r="O23">
        <v>8098.3940789473681</v>
      </c>
      <c r="P23" s="9">
        <v>3.3552631578947369E-2</v>
      </c>
      <c r="Q23" s="8">
        <v>0.45171056928720482</v>
      </c>
      <c r="R23">
        <v>-0.76133328005337142</v>
      </c>
      <c r="S23">
        <v>2.6230287121719171E-2</v>
      </c>
      <c r="T23">
        <v>0.99304379146014288</v>
      </c>
      <c r="U23">
        <v>-6.0322874769584665E-2</v>
      </c>
      <c r="V23">
        <v>-6.2396238834082567E-2</v>
      </c>
      <c r="W23">
        <v>0.20176405683202267</v>
      </c>
      <c r="X23" s="9">
        <v>0.33966917804784674</v>
      </c>
      <c r="Y23">
        <v>173.5</v>
      </c>
      <c r="Z23">
        <v>173.97</v>
      </c>
      <c r="AA23" s="4">
        <v>2.708933717579244E-3</v>
      </c>
      <c r="AB23" t="s">
        <v>51</v>
      </c>
      <c r="AC23">
        <v>0.25414954717139432</v>
      </c>
      <c r="AD23">
        <v>0</v>
      </c>
    </row>
    <row r="24" spans="1:30" x14ac:dyDescent="0.2">
      <c r="A24" t="s">
        <v>39</v>
      </c>
      <c r="B24" s="1">
        <v>43049</v>
      </c>
      <c r="C24">
        <v>3921</v>
      </c>
      <c r="D24">
        <v>0.35286539300000003</v>
      </c>
      <c r="E24">
        <v>3.9023677999999999E-2</v>
      </c>
      <c r="F24" s="2">
        <v>43049.734027777777</v>
      </c>
      <c r="G24">
        <v>791839</v>
      </c>
      <c r="H24">
        <v>3699189</v>
      </c>
      <c r="I24">
        <v>13159050</v>
      </c>
      <c r="J24" s="9">
        <v>92</v>
      </c>
      <c r="K24" s="11">
        <v>0.73402777777664596</v>
      </c>
      <c r="L24">
        <v>2.579605263157895</v>
      </c>
      <c r="M24">
        <v>520.94671052631577</v>
      </c>
      <c r="N24">
        <v>2433.6769736842107</v>
      </c>
      <c r="O24">
        <v>8657.269736842105</v>
      </c>
      <c r="P24" s="9">
        <v>6.0526315789473685E-2</v>
      </c>
      <c r="Q24" s="8">
        <v>0.35045846976109685</v>
      </c>
      <c r="R24">
        <v>-1.4193494019357937</v>
      </c>
      <c r="S24">
        <v>-0.20654853155715375</v>
      </c>
      <c r="T24">
        <v>1.7580355776793961</v>
      </c>
      <c r="U24">
        <v>0.15203851448929429</v>
      </c>
      <c r="V24">
        <v>0.38533426309245195</v>
      </c>
      <c r="W24">
        <v>0.26189620753784149</v>
      </c>
      <c r="X24" s="9">
        <v>1.2977822358957838</v>
      </c>
      <c r="Y24">
        <v>175.11</v>
      </c>
      <c r="Z24">
        <v>174.67</v>
      </c>
      <c r="AA24" s="4">
        <v>-2.5127062988979849E-3</v>
      </c>
      <c r="AB24" t="s">
        <v>52</v>
      </c>
      <c r="AC24">
        <v>-0.42934841927217987</v>
      </c>
      <c r="AD24">
        <v>0</v>
      </c>
    </row>
    <row r="25" spans="1:30" x14ac:dyDescent="0.2">
      <c r="A25" t="s">
        <v>39</v>
      </c>
      <c r="B25" s="1">
        <v>43048</v>
      </c>
      <c r="C25">
        <v>5110</v>
      </c>
      <c r="D25">
        <v>0.36107012500000002</v>
      </c>
      <c r="E25">
        <v>-3.6908959999999999E-3</v>
      </c>
      <c r="F25" s="2">
        <v>43048.745833333334</v>
      </c>
      <c r="G25">
        <v>2048398</v>
      </c>
      <c r="H25">
        <v>8139930</v>
      </c>
      <c r="I25">
        <v>28139389</v>
      </c>
      <c r="J25" s="9">
        <v>111</v>
      </c>
      <c r="K25" s="11">
        <v>0.74583333333430346</v>
      </c>
      <c r="L25">
        <v>3.361842105263158</v>
      </c>
      <c r="M25">
        <v>1347.6302631578947</v>
      </c>
      <c r="N25">
        <v>5355.2171052631575</v>
      </c>
      <c r="O25">
        <v>18512.755921052631</v>
      </c>
      <c r="P25" s="9">
        <v>7.3026315789473689E-2</v>
      </c>
      <c r="Q25" s="8">
        <v>0.49459861403491595</v>
      </c>
      <c r="R25">
        <v>-2.0205170185911276</v>
      </c>
      <c r="S25">
        <v>0.22280842128838074</v>
      </c>
      <c r="T25">
        <v>2.5147537422506869</v>
      </c>
      <c r="U25">
        <v>0.70043463140421403</v>
      </c>
      <c r="V25">
        <v>1.0594015631436584</v>
      </c>
      <c r="W25">
        <v>1.322295908502602</v>
      </c>
      <c r="X25" s="9">
        <v>1.7417858480692179</v>
      </c>
      <c r="Y25">
        <v>175.11</v>
      </c>
      <c r="Z25">
        <v>175.88</v>
      </c>
      <c r="AA25" s="4">
        <v>4.3972360230711081E-3</v>
      </c>
      <c r="AB25" t="s">
        <v>51</v>
      </c>
      <c r="AC25">
        <v>0.47514356225177479</v>
      </c>
      <c r="AD25">
        <v>0</v>
      </c>
    </row>
    <row r="26" spans="1:30" x14ac:dyDescent="0.2">
      <c r="A26" t="s">
        <v>39</v>
      </c>
      <c r="B26" s="1">
        <v>43047</v>
      </c>
      <c r="C26">
        <v>5265</v>
      </c>
      <c r="D26">
        <v>0.35407043300000002</v>
      </c>
      <c r="E26">
        <v>2.7059726999999999E-2</v>
      </c>
      <c r="F26" s="2">
        <v>43047.740277777775</v>
      </c>
      <c r="G26">
        <v>514778</v>
      </c>
      <c r="H26">
        <v>2087645</v>
      </c>
      <c r="I26">
        <v>22195279</v>
      </c>
      <c r="J26" s="9">
        <v>126</v>
      </c>
      <c r="K26" s="11">
        <v>0.74027777777519077</v>
      </c>
      <c r="L26">
        <v>3.4638157894736841</v>
      </c>
      <c r="M26">
        <v>338.66973684210524</v>
      </c>
      <c r="N26">
        <v>1373.4506578947369</v>
      </c>
      <c r="O26">
        <v>14602.157236842106</v>
      </c>
      <c r="P26" s="9">
        <v>8.2894736842105257E-2</v>
      </c>
      <c r="Q26" s="8">
        <v>0.37162852619386294</v>
      </c>
      <c r="R26">
        <v>-1.5877308051648462</v>
      </c>
      <c r="S26">
        <v>2.0758090444145776E-2</v>
      </c>
      <c r="T26">
        <v>2.613400769591772</v>
      </c>
      <c r="U26">
        <v>3.1121648231072774E-2</v>
      </c>
      <c r="V26">
        <v>0.14071537786727858</v>
      </c>
      <c r="W26">
        <v>0.9015355728051494</v>
      </c>
      <c r="X26" s="9">
        <v>2.0923150155745605</v>
      </c>
      <c r="Y26">
        <v>174.66</v>
      </c>
      <c r="Z26">
        <v>176.24</v>
      </c>
      <c r="AA26" s="4">
        <v>9.0461467994962363E-3</v>
      </c>
      <c r="AB26" t="s">
        <v>51</v>
      </c>
      <c r="AC26">
        <v>1.0836728848089248</v>
      </c>
      <c r="AD26">
        <v>0</v>
      </c>
    </row>
    <row r="27" spans="1:30" x14ac:dyDescent="0.2">
      <c r="A27" t="s">
        <v>39</v>
      </c>
      <c r="B27" s="1">
        <v>43046</v>
      </c>
      <c r="C27">
        <v>6694</v>
      </c>
      <c r="D27">
        <v>0.37106724099999999</v>
      </c>
      <c r="E27">
        <v>-9.7604099999999997E-4</v>
      </c>
      <c r="F27" s="2">
        <v>43046.740277777775</v>
      </c>
      <c r="G27">
        <v>4442321</v>
      </c>
      <c r="H27">
        <v>15890951</v>
      </c>
      <c r="I27">
        <v>23510008</v>
      </c>
      <c r="J27" s="9">
        <v>110</v>
      </c>
      <c r="K27" s="11">
        <v>0.74027777777519077</v>
      </c>
      <c r="L27">
        <v>4.4039473684210524</v>
      </c>
      <c r="M27">
        <v>2922.5796052631581</v>
      </c>
      <c r="N27">
        <v>10454.573026315789</v>
      </c>
      <c r="O27">
        <v>15467.11052631579</v>
      </c>
      <c r="P27" s="9">
        <v>7.2368421052631582E-2</v>
      </c>
      <c r="Q27" s="8">
        <v>0.67022723207656587</v>
      </c>
      <c r="R27">
        <v>-1.9823079775758803</v>
      </c>
      <c r="S27">
        <v>2.0758090444145776E-2</v>
      </c>
      <c r="T27">
        <v>3.5228627184331298</v>
      </c>
      <c r="U27">
        <v>1.7452069639356076</v>
      </c>
      <c r="V27">
        <v>2.2359416491586281</v>
      </c>
      <c r="W27">
        <v>0.99460010481939143</v>
      </c>
      <c r="X27" s="9">
        <v>1.7184172369021951</v>
      </c>
      <c r="Y27">
        <v>173.91</v>
      </c>
      <c r="Z27">
        <v>174.81</v>
      </c>
      <c r="AA27" s="4">
        <v>5.175090564084904E-3</v>
      </c>
      <c r="AB27" t="s">
        <v>51</v>
      </c>
      <c r="AC27">
        <v>0.57696253010366327</v>
      </c>
      <c r="AD27">
        <v>0</v>
      </c>
    </row>
    <row r="28" spans="1:30" x14ac:dyDescent="0.2">
      <c r="A28" t="s">
        <v>15</v>
      </c>
      <c r="B28" s="1">
        <v>43063</v>
      </c>
      <c r="C28">
        <v>95</v>
      </c>
      <c r="D28">
        <v>0.20167995746943099</v>
      </c>
      <c r="E28">
        <v>0.15863702817650099</v>
      </c>
      <c r="F28" s="2">
        <v>43063.724432870367</v>
      </c>
      <c r="G28">
        <v>998</v>
      </c>
      <c r="H28">
        <v>983</v>
      </c>
      <c r="I28">
        <v>472958</v>
      </c>
      <c r="J28" s="9">
        <v>5</v>
      </c>
      <c r="K28" s="11">
        <v>0.72443287036730908</v>
      </c>
      <c r="L28">
        <v>0.15175718849840256</v>
      </c>
      <c r="M28">
        <v>1.5942492012779552</v>
      </c>
      <c r="N28">
        <v>1.5702875399361023</v>
      </c>
      <c r="O28">
        <v>755.5239616613419</v>
      </c>
      <c r="P28" s="9">
        <v>7.9872204472843447E-3</v>
      </c>
      <c r="Q28" s="8">
        <v>-2.3055564359636009</v>
      </c>
      <c r="R28">
        <v>0.26409645534390003</v>
      </c>
      <c r="S28">
        <v>-0.55550629029945897</v>
      </c>
      <c r="T28">
        <v>-0.59060953851042397</v>
      </c>
      <c r="U28">
        <v>-0.19248373007964539</v>
      </c>
      <c r="V28">
        <v>-0.17580935073144646</v>
      </c>
      <c r="W28">
        <v>-0.58829105877127796</v>
      </c>
      <c r="X28" s="9">
        <v>-0.56842161308473771</v>
      </c>
      <c r="Y28">
        <v>36.409999999999997</v>
      </c>
      <c r="Z28">
        <v>36.49</v>
      </c>
      <c r="AA28" s="4">
        <v>2.1971985718210766E-3</v>
      </c>
      <c r="AB28" t="s">
        <v>51</v>
      </c>
      <c r="AC28">
        <v>0.18716485838019245</v>
      </c>
      <c r="AD28">
        <v>0</v>
      </c>
    </row>
    <row r="29" spans="1:30" x14ac:dyDescent="0.2">
      <c r="A29" t="s">
        <v>15</v>
      </c>
      <c r="B29" s="1">
        <v>43061</v>
      </c>
      <c r="C29">
        <v>324</v>
      </c>
      <c r="D29">
        <v>0.378663954358398</v>
      </c>
      <c r="E29">
        <v>0.25169428800794502</v>
      </c>
      <c r="F29" s="2">
        <v>43061.751597222225</v>
      </c>
      <c r="G29">
        <v>11725</v>
      </c>
      <c r="H29">
        <v>6200</v>
      </c>
      <c r="I29">
        <v>844169</v>
      </c>
      <c r="J29" s="9">
        <v>7</v>
      </c>
      <c r="K29" s="11">
        <v>0.75159722222451819</v>
      </c>
      <c r="L29">
        <v>0.51757188498402551</v>
      </c>
      <c r="M29">
        <v>18.730031948881788</v>
      </c>
      <c r="N29">
        <v>9.9041533546325873</v>
      </c>
      <c r="O29">
        <v>1348.5127795527158</v>
      </c>
      <c r="P29" s="9">
        <v>1.1182108626198083E-2</v>
      </c>
      <c r="Q29" s="8">
        <v>0.80368574839206997</v>
      </c>
      <c r="R29">
        <v>1.5737902171345552</v>
      </c>
      <c r="S29">
        <v>0.43243563945327312</v>
      </c>
      <c r="T29">
        <v>-0.23672870498589682</v>
      </c>
      <c r="U29">
        <v>-0.18111638559919749</v>
      </c>
      <c r="V29">
        <v>-0.1738865339376667</v>
      </c>
      <c r="W29">
        <v>-0.52448850723659368</v>
      </c>
      <c r="X29" s="9">
        <v>-0.45493826173050533</v>
      </c>
      <c r="Y29">
        <v>36.700000000000003</v>
      </c>
      <c r="Z29">
        <v>36.450000000000003</v>
      </c>
      <c r="AA29" s="4">
        <v>-6.8119891008174378E-3</v>
      </c>
      <c r="AB29" t="s">
        <v>52</v>
      </c>
      <c r="AC29">
        <v>-0.99211242502611674</v>
      </c>
      <c r="AD29">
        <v>0</v>
      </c>
    </row>
    <row r="30" spans="1:30" x14ac:dyDescent="0.2">
      <c r="A30" t="s">
        <v>15</v>
      </c>
      <c r="B30" s="1">
        <v>43060</v>
      </c>
      <c r="C30">
        <v>318</v>
      </c>
      <c r="D30">
        <v>0.31648964941417701</v>
      </c>
      <c r="E30">
        <v>0.18281877768021601</v>
      </c>
      <c r="F30" s="2">
        <v>43060.745856481481</v>
      </c>
      <c r="G30">
        <v>8180</v>
      </c>
      <c r="H30">
        <v>12781</v>
      </c>
      <c r="I30">
        <v>1067810</v>
      </c>
      <c r="J30" s="9">
        <v>12</v>
      </c>
      <c r="K30" s="11">
        <v>0.74585648148058681</v>
      </c>
      <c r="L30">
        <v>0.50798722044728439</v>
      </c>
      <c r="M30">
        <v>13.067092651757189</v>
      </c>
      <c r="N30">
        <v>20.416932907348244</v>
      </c>
      <c r="O30">
        <v>1705.7667731629392</v>
      </c>
      <c r="P30" s="9">
        <v>1.9169329073482427E-2</v>
      </c>
      <c r="Q30" s="8">
        <v>-0.28858798885912168</v>
      </c>
      <c r="R30">
        <v>0.60443192762801201</v>
      </c>
      <c r="S30">
        <v>0.2236502975985383</v>
      </c>
      <c r="T30">
        <v>-0.2460006918904695</v>
      </c>
      <c r="U30">
        <v>-0.1848730031234995</v>
      </c>
      <c r="V30">
        <v>-0.17146099103564169</v>
      </c>
      <c r="W30">
        <v>-0.48604981218777171</v>
      </c>
      <c r="X30" s="9">
        <v>-0.17122988334492442</v>
      </c>
      <c r="Y30" s="8">
        <v>36.75</v>
      </c>
      <c r="Z30">
        <v>36.65</v>
      </c>
      <c r="AA30" s="4">
        <v>-2.7210884353741885E-3</v>
      </c>
      <c r="AB30" t="s">
        <v>52</v>
      </c>
      <c r="AC30">
        <v>-0.4566250538305196</v>
      </c>
      <c r="AD30">
        <v>0</v>
      </c>
    </row>
    <row r="31" spans="1:30" x14ac:dyDescent="0.2">
      <c r="A31" t="s">
        <v>15</v>
      </c>
      <c r="B31" s="1">
        <v>43059</v>
      </c>
      <c r="C31">
        <v>299</v>
      </c>
      <c r="D31">
        <v>0.30976384726384698</v>
      </c>
      <c r="E31">
        <v>0.14716137953230299</v>
      </c>
      <c r="F31" s="2">
        <v>43059.700590277775</v>
      </c>
      <c r="G31">
        <v>3526</v>
      </c>
      <c r="H31">
        <v>4488</v>
      </c>
      <c r="I31">
        <v>6691159</v>
      </c>
      <c r="J31" s="9">
        <v>15</v>
      </c>
      <c r="K31" s="11">
        <v>0.70059027777460869</v>
      </c>
      <c r="L31">
        <v>0.47763578274760382</v>
      </c>
      <c r="M31">
        <v>5.6325878594249197</v>
      </c>
      <c r="N31">
        <v>7.1693290734824284</v>
      </c>
      <c r="O31">
        <v>10688.752396166134</v>
      </c>
      <c r="P31" s="9">
        <v>2.3961661341853034E-2</v>
      </c>
      <c r="Q31" s="8">
        <v>-0.40674639943313357</v>
      </c>
      <c r="R31">
        <v>0.10258745036104512</v>
      </c>
      <c r="S31">
        <v>-1.4226389596213429</v>
      </c>
      <c r="T31">
        <v>-0.27536198375494997</v>
      </c>
      <c r="U31">
        <v>-0.18980482201153945</v>
      </c>
      <c r="V31">
        <v>-0.17451752154566957</v>
      </c>
      <c r="W31">
        <v>0.48047330908291941</v>
      </c>
      <c r="X31" s="9">
        <v>-1.0048563135758668E-3</v>
      </c>
      <c r="Y31" s="8">
        <v>35.93</v>
      </c>
      <c r="Z31">
        <v>36.5</v>
      </c>
      <c r="AA31" s="4">
        <v>1.5864180350681888E-2</v>
      </c>
      <c r="AB31" t="s">
        <v>51</v>
      </c>
      <c r="AC31">
        <v>1.9761342671857571</v>
      </c>
      <c r="AD31">
        <v>0</v>
      </c>
    </row>
    <row r="32" spans="1:30" x14ac:dyDescent="0.2">
      <c r="A32" t="s">
        <v>15</v>
      </c>
      <c r="B32" s="1">
        <v>43056</v>
      </c>
      <c r="C32">
        <v>299</v>
      </c>
      <c r="D32">
        <v>0.35142081348603099</v>
      </c>
      <c r="E32">
        <v>0.179707743946874</v>
      </c>
      <c r="F32" s="2">
        <v>43056.729641203703</v>
      </c>
      <c r="G32">
        <v>1623</v>
      </c>
      <c r="H32">
        <v>3688</v>
      </c>
      <c r="I32">
        <v>2477109</v>
      </c>
      <c r="J32" s="9">
        <v>13</v>
      </c>
      <c r="K32" s="11">
        <v>0.72964120370306773</v>
      </c>
      <c r="L32">
        <v>0.47763578274760382</v>
      </c>
      <c r="M32">
        <v>2.5926517571884986</v>
      </c>
      <c r="N32">
        <v>5.8913738019169326</v>
      </c>
      <c r="O32">
        <v>3957.0431309904152</v>
      </c>
      <c r="P32" s="9">
        <v>2.0766773162939296E-2</v>
      </c>
      <c r="Q32" s="8">
        <v>0.32508020029921797</v>
      </c>
      <c r="R32">
        <v>0.56064704205692895</v>
      </c>
      <c r="S32">
        <v>-0.36608410516606615</v>
      </c>
      <c r="T32">
        <v>-0.27536198375494997</v>
      </c>
      <c r="U32">
        <v>-0.19182142092514926</v>
      </c>
      <c r="V32">
        <v>-0.17481237556810081</v>
      </c>
      <c r="W32">
        <v>-0.2438240374254968</v>
      </c>
      <c r="X32" s="9">
        <v>-0.11448820766780823</v>
      </c>
      <c r="Y32" s="8">
        <v>35.9</v>
      </c>
      <c r="Z32">
        <v>35.9</v>
      </c>
      <c r="AA32" s="4">
        <v>0</v>
      </c>
      <c r="AB32" t="s">
        <v>52</v>
      </c>
      <c r="AC32">
        <v>-0.10044224417254259</v>
      </c>
      <c r="AD32">
        <v>0</v>
      </c>
    </row>
    <row r="33" spans="1:30" x14ac:dyDescent="0.2">
      <c r="A33" t="s">
        <v>15</v>
      </c>
      <c r="B33" s="1">
        <v>43055</v>
      </c>
      <c r="C33">
        <v>367</v>
      </c>
      <c r="D33">
        <v>0.35762754048857598</v>
      </c>
      <c r="E33">
        <v>0.18192706551698301</v>
      </c>
      <c r="F33" s="2">
        <v>43055.706921296296</v>
      </c>
      <c r="G33">
        <v>2756</v>
      </c>
      <c r="H33">
        <v>5985</v>
      </c>
      <c r="I33">
        <v>2446737</v>
      </c>
      <c r="J33" s="9">
        <v>18</v>
      </c>
      <c r="K33" s="11">
        <v>0.70692129629605915</v>
      </c>
      <c r="L33">
        <v>0.58626198083067094</v>
      </c>
      <c r="M33">
        <v>4.4025559105431311</v>
      </c>
      <c r="N33">
        <v>9.560702875399361</v>
      </c>
      <c r="O33">
        <v>3908.5255591054315</v>
      </c>
      <c r="P33" s="9">
        <v>2.8753993610223641E-2</v>
      </c>
      <c r="Q33" s="8">
        <v>0.43411953584546664</v>
      </c>
      <c r="R33">
        <v>0.59188191423180325</v>
      </c>
      <c r="S33">
        <v>-1.1923857701375624</v>
      </c>
      <c r="T33">
        <v>-0.17027946550312528</v>
      </c>
      <c r="U33">
        <v>-0.19062078688987869</v>
      </c>
      <c r="V33">
        <v>-0.17396577595619511</v>
      </c>
      <c r="W33">
        <v>-0.24904427900026535</v>
      </c>
      <c r="X33" s="9">
        <v>0.16922017071777268</v>
      </c>
      <c r="Y33" s="8">
        <v>36.04</v>
      </c>
      <c r="Z33">
        <v>35.880000000000003</v>
      </c>
      <c r="AA33" s="4">
        <v>-4.4395116537179966E-3</v>
      </c>
      <c r="AB33" t="s">
        <v>52</v>
      </c>
      <c r="AC33">
        <v>-0.68156181153903272</v>
      </c>
      <c r="AD33">
        <v>0</v>
      </c>
    </row>
    <row r="34" spans="1:30" x14ac:dyDescent="0.2">
      <c r="A34" t="s">
        <v>15</v>
      </c>
      <c r="B34" s="1">
        <v>43054</v>
      </c>
      <c r="C34">
        <v>362</v>
      </c>
      <c r="D34">
        <v>0.33900413966021598</v>
      </c>
      <c r="E34">
        <v>0.201432724542185</v>
      </c>
      <c r="F34" s="2">
        <v>43054.729351851849</v>
      </c>
      <c r="G34">
        <v>2867</v>
      </c>
      <c r="H34">
        <v>6509</v>
      </c>
      <c r="I34">
        <v>3860212</v>
      </c>
      <c r="J34" s="9">
        <v>21</v>
      </c>
      <c r="K34" s="11">
        <v>0.72935185184906004</v>
      </c>
      <c r="L34">
        <v>0.57827476038338654</v>
      </c>
      <c r="M34">
        <v>4.579872204472843</v>
      </c>
      <c r="N34">
        <v>10.397763578274761</v>
      </c>
      <c r="O34">
        <v>6166.4728434504796</v>
      </c>
      <c r="P34" s="9">
        <v>3.3546325878594248E-2</v>
      </c>
      <c r="Q34" s="8">
        <v>0.10694496362677933</v>
      </c>
      <c r="R34">
        <v>0.86640579330577638</v>
      </c>
      <c r="S34">
        <v>-0.37660755996920459</v>
      </c>
      <c r="T34">
        <v>-0.17800612125693596</v>
      </c>
      <c r="U34">
        <v>-0.19050316078404017</v>
      </c>
      <c r="V34">
        <v>-0.17377264657150265</v>
      </c>
      <c r="W34">
        <v>-6.1007468029768376E-3</v>
      </c>
      <c r="X34" s="9">
        <v>0.33944519774912124</v>
      </c>
      <c r="Y34" s="8">
        <v>33.97</v>
      </c>
      <c r="Z34">
        <v>34.11</v>
      </c>
      <c r="AA34" s="4">
        <v>4.1212834854283363E-3</v>
      </c>
      <c r="AB34" t="s">
        <v>51</v>
      </c>
      <c r="AC34">
        <v>0.43902215255700505</v>
      </c>
      <c r="AD34">
        <v>0</v>
      </c>
    </row>
    <row r="35" spans="1:30" x14ac:dyDescent="0.2">
      <c r="A35" t="s">
        <v>15</v>
      </c>
      <c r="B35" s="1">
        <v>43053</v>
      </c>
      <c r="C35">
        <v>322</v>
      </c>
      <c r="D35">
        <v>0.326441488980308</v>
      </c>
      <c r="E35">
        <v>0.17534386679573</v>
      </c>
      <c r="F35" s="2">
        <v>43053.726354166669</v>
      </c>
      <c r="G35">
        <v>1315</v>
      </c>
      <c r="H35">
        <v>2392</v>
      </c>
      <c r="I35">
        <v>5578478</v>
      </c>
      <c r="J35" s="9">
        <v>29</v>
      </c>
      <c r="K35" s="11">
        <v>0.72635416666889796</v>
      </c>
      <c r="L35">
        <v>0.51437699680511184</v>
      </c>
      <c r="M35">
        <v>2.1006389776357826</v>
      </c>
      <c r="N35">
        <v>3.8210862619808306</v>
      </c>
      <c r="O35">
        <v>8911.3067092651763</v>
      </c>
      <c r="P35" s="9">
        <v>4.6325878594249199E-2</v>
      </c>
      <c r="Q35" s="8">
        <v>-0.11375478396565</v>
      </c>
      <c r="R35">
        <v>0.49922955896720161</v>
      </c>
      <c r="S35">
        <v>-0.48563055073474837</v>
      </c>
      <c r="T35">
        <v>-0.23981936728742101</v>
      </c>
      <c r="U35">
        <v>-0.19214780687648492</v>
      </c>
      <c r="V35">
        <v>-0.17529003908443944</v>
      </c>
      <c r="W35">
        <v>0.28922928117382229</v>
      </c>
      <c r="X35" s="9">
        <v>0.79337860316605069</v>
      </c>
      <c r="Y35" s="8">
        <v>33.86</v>
      </c>
      <c r="Z35">
        <v>34.04</v>
      </c>
      <c r="AA35" s="4">
        <v>5.3160070880094419E-3</v>
      </c>
      <c r="AB35" t="s">
        <v>51</v>
      </c>
      <c r="AC35">
        <v>0.59540810606002703</v>
      </c>
      <c r="AD35">
        <v>0</v>
      </c>
    </row>
    <row r="36" spans="1:30" x14ac:dyDescent="0.2">
      <c r="A36" t="s">
        <v>15</v>
      </c>
      <c r="B36" s="1">
        <v>43052</v>
      </c>
      <c r="C36">
        <v>196</v>
      </c>
      <c r="D36">
        <v>0.26493727361074298</v>
      </c>
      <c r="E36">
        <v>0.17343312406131201</v>
      </c>
      <c r="F36" s="2">
        <v>43052.761678240742</v>
      </c>
      <c r="G36">
        <v>840</v>
      </c>
      <c r="H36">
        <v>1515</v>
      </c>
      <c r="I36">
        <v>1126647</v>
      </c>
      <c r="J36" s="9">
        <v>18</v>
      </c>
      <c r="K36" s="11">
        <v>0.76167824074218515</v>
      </c>
      <c r="L36">
        <v>0.31309904153354634</v>
      </c>
      <c r="M36">
        <v>1.3418530351437701</v>
      </c>
      <c r="N36">
        <v>2.4201277955271565</v>
      </c>
      <c r="O36">
        <v>1799.7555910543131</v>
      </c>
      <c r="P36" s="9">
        <v>2.8753993610223641E-2</v>
      </c>
      <c r="Q36" s="8">
        <v>-1.1942564355512411</v>
      </c>
      <c r="R36">
        <v>0.47233764484694002</v>
      </c>
      <c r="S36">
        <v>0.7990728020319855</v>
      </c>
      <c r="T36">
        <v>-0.43453109228344911</v>
      </c>
      <c r="U36">
        <v>-0.19265116183390202</v>
      </c>
      <c r="V36">
        <v>-0.17561327280652969</v>
      </c>
      <c r="W36">
        <v>-0.47593709805848611</v>
      </c>
      <c r="X36" s="9">
        <v>0.16922017071777268</v>
      </c>
      <c r="Y36" s="8">
        <v>33.86</v>
      </c>
      <c r="Z36">
        <v>33.950000000000003</v>
      </c>
      <c r="AA36" s="4">
        <v>2.6580035440048259E-3</v>
      </c>
      <c r="AB36" t="s">
        <v>51</v>
      </c>
      <c r="AC36">
        <v>0.24748293094375595</v>
      </c>
      <c r="AD36">
        <v>0</v>
      </c>
    </row>
    <row r="37" spans="1:30" x14ac:dyDescent="0.2">
      <c r="A37" t="s">
        <v>15</v>
      </c>
      <c r="B37" s="1">
        <v>43049</v>
      </c>
      <c r="C37">
        <v>318</v>
      </c>
      <c r="D37">
        <v>0.30267656300000001</v>
      </c>
      <c r="E37">
        <v>2.2111716999999999E-2</v>
      </c>
      <c r="F37" s="2">
        <v>43049.743750000001</v>
      </c>
      <c r="G37">
        <v>5095</v>
      </c>
      <c r="H37">
        <v>5580</v>
      </c>
      <c r="I37">
        <v>4078743</v>
      </c>
      <c r="J37" s="9">
        <v>17</v>
      </c>
      <c r="K37" s="11">
        <v>0.74375000000145519</v>
      </c>
      <c r="L37">
        <v>0.50798722044728439</v>
      </c>
      <c r="M37">
        <v>8.1389776357827479</v>
      </c>
      <c r="N37">
        <v>8.9137380191693296</v>
      </c>
      <c r="O37">
        <v>6515.5638977635781</v>
      </c>
      <c r="P37" s="9">
        <v>2.7156549520766772E-2</v>
      </c>
      <c r="Q37" s="8">
        <v>-0.53125530189338099</v>
      </c>
      <c r="R37">
        <v>-1.6573694109223742</v>
      </c>
      <c r="S37">
        <v>0.14703954728794758</v>
      </c>
      <c r="T37">
        <v>-0.2460006918904695</v>
      </c>
      <c r="U37">
        <v>-0.18814216111009238</v>
      </c>
      <c r="V37">
        <v>-0.17411504580505091</v>
      </c>
      <c r="W37">
        <v>3.1459657897923834E-2</v>
      </c>
      <c r="X37" s="9">
        <v>0.1124784950406565</v>
      </c>
      <c r="Y37" s="8">
        <v>34.06</v>
      </c>
      <c r="Z37">
        <v>33.99</v>
      </c>
      <c r="AA37" s="4">
        <v>-2.0551967116852693E-3</v>
      </c>
      <c r="AB37" t="s">
        <v>52</v>
      </c>
      <c r="AC37">
        <v>-0.36946170331674005</v>
      </c>
      <c r="AD37">
        <v>0</v>
      </c>
    </row>
    <row r="38" spans="1:30" x14ac:dyDescent="0.2">
      <c r="A38" t="s">
        <v>15</v>
      </c>
      <c r="B38" s="1">
        <v>43048</v>
      </c>
      <c r="C38">
        <v>295</v>
      </c>
      <c r="D38">
        <v>0.33827825500000003</v>
      </c>
      <c r="E38">
        <v>0.20487648899999999</v>
      </c>
      <c r="F38" s="2">
        <v>43048.71875</v>
      </c>
      <c r="G38">
        <v>1423</v>
      </c>
      <c r="H38">
        <v>4078</v>
      </c>
      <c r="I38">
        <v>1407384</v>
      </c>
      <c r="J38" s="9">
        <v>11</v>
      </c>
      <c r="K38" s="11">
        <v>0.71875</v>
      </c>
      <c r="L38">
        <v>0.47124600638977637</v>
      </c>
      <c r="M38">
        <v>2.2731629392971247</v>
      </c>
      <c r="N38">
        <v>6.5143769968051117</v>
      </c>
      <c r="O38">
        <v>2248.2172523961663</v>
      </c>
      <c r="P38" s="9">
        <v>1.7571884984025558E-2</v>
      </c>
      <c r="Q38" s="8">
        <v>9.4192673893284201E-2</v>
      </c>
      <c r="R38">
        <v>0.91487355214206922</v>
      </c>
      <c r="S38">
        <v>-0.76218694098187034</v>
      </c>
      <c r="T38">
        <v>-0.28154330835799846</v>
      </c>
      <c r="U38">
        <v>-0.192033359854588</v>
      </c>
      <c r="V38">
        <v>-0.17466863423216558</v>
      </c>
      <c r="W38">
        <v>-0.42768492635508126</v>
      </c>
      <c r="X38" s="9">
        <v>-0.22797155902204061</v>
      </c>
      <c r="Y38" s="8">
        <v>34.29</v>
      </c>
      <c r="Z38">
        <v>34.049999999999997</v>
      </c>
      <c r="AA38" s="4">
        <v>-6.9991251093613881E-3</v>
      </c>
      <c r="AB38" t="s">
        <v>52</v>
      </c>
      <c r="AC38">
        <v>-1.0166080012980425</v>
      </c>
      <c r="AD38">
        <v>0</v>
      </c>
    </row>
    <row r="39" spans="1:30" x14ac:dyDescent="0.2">
      <c r="A39" t="s">
        <v>15</v>
      </c>
      <c r="B39" s="1">
        <v>43047</v>
      </c>
      <c r="C39">
        <v>365</v>
      </c>
      <c r="D39">
        <v>0.29435063900000003</v>
      </c>
      <c r="E39">
        <v>0.14133755000000001</v>
      </c>
      <c r="F39" s="2">
        <v>43047.739583333336</v>
      </c>
      <c r="G39">
        <v>3305</v>
      </c>
      <c r="H39">
        <v>7341</v>
      </c>
      <c r="I39">
        <v>1959983</v>
      </c>
      <c r="J39" s="9">
        <v>19</v>
      </c>
      <c r="K39" s="11">
        <v>0.73958333333575865</v>
      </c>
      <c r="L39">
        <v>0.58306709265175716</v>
      </c>
      <c r="M39">
        <v>5.279552715654952</v>
      </c>
      <c r="N39">
        <v>11.726837060702875</v>
      </c>
      <c r="O39">
        <v>3130.9632587859423</v>
      </c>
      <c r="P39" s="9">
        <v>3.035143769968051E-2</v>
      </c>
      <c r="Q39" s="8">
        <v>-0.67752453854521211</v>
      </c>
      <c r="R39">
        <v>2.0622505100405756E-2</v>
      </c>
      <c r="S39">
        <v>-4.4982007129187934E-3</v>
      </c>
      <c r="T39">
        <v>-0.17337012780464958</v>
      </c>
      <c r="U39">
        <v>-0.19003901452856928</v>
      </c>
      <c r="V39">
        <v>-0.17346599838817414</v>
      </c>
      <c r="W39">
        <v>-0.33270598937445595</v>
      </c>
      <c r="X39" s="9">
        <v>0.22596184639488887</v>
      </c>
      <c r="Y39">
        <v>34.31</v>
      </c>
      <c r="Z39">
        <v>34.5</v>
      </c>
      <c r="AA39" s="4">
        <v>5.5377440979305663E-3</v>
      </c>
      <c r="AB39" t="s">
        <v>51</v>
      </c>
      <c r="AC39">
        <v>0.62443285592560938</v>
      </c>
      <c r="AD39">
        <v>0</v>
      </c>
    </row>
    <row r="40" spans="1:30" x14ac:dyDescent="0.2">
      <c r="A40" t="s">
        <v>15</v>
      </c>
      <c r="B40" s="1">
        <v>43046</v>
      </c>
      <c r="C40">
        <v>464</v>
      </c>
      <c r="D40">
        <v>0.25981911600000002</v>
      </c>
      <c r="E40">
        <v>0.15519593400000001</v>
      </c>
      <c r="F40" s="2">
        <v>43046.740972222222</v>
      </c>
      <c r="G40">
        <v>4224</v>
      </c>
      <c r="H40">
        <v>5594</v>
      </c>
      <c r="I40">
        <v>1855143</v>
      </c>
      <c r="J40" s="9">
        <v>22</v>
      </c>
      <c r="K40" s="11">
        <v>0.74097222222189885</v>
      </c>
      <c r="L40">
        <v>0.74121405750798719</v>
      </c>
      <c r="M40">
        <v>6.7476038338658144</v>
      </c>
      <c r="N40">
        <v>8.9361022364217249</v>
      </c>
      <c r="O40">
        <v>2963.4872204472845</v>
      </c>
      <c r="P40" s="9">
        <v>3.5143769968051117E-2</v>
      </c>
      <c r="Q40" s="8">
        <v>-1.2841718619696345</v>
      </c>
      <c r="R40">
        <v>0.21566627821574594</v>
      </c>
      <c r="S40">
        <v>4.6014381865830081E-2</v>
      </c>
      <c r="T40">
        <v>-2.0382343879198919E-2</v>
      </c>
      <c r="U40">
        <v>-0.18906515514779818</v>
      </c>
      <c r="V40">
        <v>-0.17410988585965839</v>
      </c>
      <c r="W40">
        <v>-0.35072555103317909</v>
      </c>
      <c r="X40" s="9">
        <v>0.39618687342623743</v>
      </c>
      <c r="Y40">
        <v>34.32</v>
      </c>
      <c r="Z40">
        <v>34.4</v>
      </c>
      <c r="AA40" s="4">
        <v>2.3310023310022811E-3</v>
      </c>
      <c r="AB40" t="s">
        <v>51</v>
      </c>
      <c r="AC40">
        <v>0.20467939347151778</v>
      </c>
      <c r="AD40">
        <v>0</v>
      </c>
    </row>
    <row r="41" spans="1:30" x14ac:dyDescent="0.2">
      <c r="A41" t="s">
        <v>12</v>
      </c>
      <c r="B41" s="1">
        <v>43063</v>
      </c>
      <c r="C41">
        <v>1816</v>
      </c>
      <c r="D41">
        <v>0.37367530224048401</v>
      </c>
      <c r="E41">
        <v>8.9825105647483097E-2</v>
      </c>
      <c r="F41" s="2">
        <v>43063.722731481481</v>
      </c>
      <c r="G41">
        <v>490903</v>
      </c>
      <c r="H41">
        <v>1349367</v>
      </c>
      <c r="I41">
        <v>12279726</v>
      </c>
      <c r="J41" s="9">
        <v>41</v>
      </c>
      <c r="K41" s="11">
        <v>0.72273148148087785</v>
      </c>
      <c r="L41">
        <v>9.4093264248704664E-2</v>
      </c>
      <c r="M41">
        <v>25.435388601036269</v>
      </c>
      <c r="N41">
        <v>69.91538860103627</v>
      </c>
      <c r="O41">
        <v>636.25523316062174</v>
      </c>
      <c r="P41" s="9">
        <v>2.1243523316062177E-3</v>
      </c>
      <c r="Q41" s="8">
        <v>0.71604546519841816</v>
      </c>
      <c r="R41">
        <v>-0.70436689546093634</v>
      </c>
      <c r="S41">
        <v>-0.61738420399150384</v>
      </c>
      <c r="T41">
        <v>-0.64639230988024587</v>
      </c>
      <c r="U41">
        <v>-0.17666826087376231</v>
      </c>
      <c r="V41">
        <v>-0.16004054535170159</v>
      </c>
      <c r="W41">
        <v>-0.60112376145815616</v>
      </c>
      <c r="X41" s="9">
        <v>-0.77667238276934125</v>
      </c>
      <c r="Y41">
        <v>1054.3900000000001</v>
      </c>
      <c r="Z41">
        <v>1056.52</v>
      </c>
      <c r="AA41" s="4">
        <v>2.0201253805516759E-3</v>
      </c>
      <c r="AB41" t="s">
        <v>51</v>
      </c>
      <c r="AC41">
        <v>0.16398647653801374</v>
      </c>
      <c r="AD41">
        <v>0</v>
      </c>
    </row>
    <row r="42" spans="1:30" x14ac:dyDescent="0.2">
      <c r="A42" t="s">
        <v>12</v>
      </c>
      <c r="B42" s="1">
        <v>43061</v>
      </c>
      <c r="C42">
        <v>2564</v>
      </c>
      <c r="D42">
        <v>0.306969277219861</v>
      </c>
      <c r="E42">
        <v>9.1225387725713702E-2</v>
      </c>
      <c r="F42" s="2">
        <v>43061.765081018515</v>
      </c>
      <c r="G42">
        <v>1188935</v>
      </c>
      <c r="H42">
        <v>3334661</v>
      </c>
      <c r="I42">
        <v>15329788</v>
      </c>
      <c r="J42" s="9">
        <v>70</v>
      </c>
      <c r="K42" s="11">
        <v>0.76508101851504762</v>
      </c>
      <c r="L42">
        <v>0.13284974093264248</v>
      </c>
      <c r="M42">
        <v>61.602849740932641</v>
      </c>
      <c r="N42">
        <v>172.78036269430052</v>
      </c>
      <c r="O42">
        <v>794.28953367875647</v>
      </c>
      <c r="P42" s="9">
        <v>3.6269430051813472E-3</v>
      </c>
      <c r="Q42" s="8">
        <v>-0.45584120585989218</v>
      </c>
      <c r="R42">
        <v>-0.68465923690825892</v>
      </c>
      <c r="S42">
        <v>0.92282862941607513</v>
      </c>
      <c r="T42">
        <v>-0.60890017409361041</v>
      </c>
      <c r="U42">
        <v>-0.15267589380095359</v>
      </c>
      <c r="V42">
        <v>-0.13630720189788081</v>
      </c>
      <c r="W42">
        <v>-0.58412008230125334</v>
      </c>
      <c r="X42" s="9">
        <v>-0.72329992783450359</v>
      </c>
      <c r="Y42">
        <v>1051.1600000000001</v>
      </c>
      <c r="Z42">
        <v>1051.92</v>
      </c>
      <c r="AA42" s="4">
        <v>7.230107690551304E-4</v>
      </c>
      <c r="AB42" t="s">
        <v>51</v>
      </c>
      <c r="AC42">
        <v>-5.802171550420003E-3</v>
      </c>
      <c r="AD42">
        <v>0</v>
      </c>
    </row>
    <row r="43" spans="1:30" x14ac:dyDescent="0.2">
      <c r="A43" t="s">
        <v>12</v>
      </c>
      <c r="B43" s="1">
        <v>43060</v>
      </c>
      <c r="C43">
        <v>2874</v>
      </c>
      <c r="D43">
        <v>0.32362398812816301</v>
      </c>
      <c r="E43">
        <v>9.1996285727420302E-2</v>
      </c>
      <c r="F43" s="2">
        <v>43060.751030092593</v>
      </c>
      <c r="G43">
        <v>400795</v>
      </c>
      <c r="H43">
        <v>1129585</v>
      </c>
      <c r="I43">
        <v>21224304</v>
      </c>
      <c r="J43" s="9">
        <v>98</v>
      </c>
      <c r="K43" s="11">
        <v>0.75103009259328246</v>
      </c>
      <c r="L43">
        <v>0.14891191709844559</v>
      </c>
      <c r="M43">
        <v>20.76658031088083</v>
      </c>
      <c r="N43">
        <v>58.527720207253886</v>
      </c>
      <c r="O43">
        <v>1099.7048704663212</v>
      </c>
      <c r="P43" s="9">
        <v>5.0777202072538859E-3</v>
      </c>
      <c r="Q43" s="8">
        <v>-0.16325243718817914</v>
      </c>
      <c r="R43">
        <v>-0.67380956966423322</v>
      </c>
      <c r="S43">
        <v>0.41180966813438491</v>
      </c>
      <c r="T43">
        <v>-0.59336198947615459</v>
      </c>
      <c r="U43">
        <v>-0.17976540285607348</v>
      </c>
      <c r="V43">
        <v>-0.16266794547025715</v>
      </c>
      <c r="W43">
        <v>-0.55125896051119438</v>
      </c>
      <c r="X43" s="9">
        <v>-0.67176790238017758</v>
      </c>
      <c r="Y43" s="8">
        <v>1040.04</v>
      </c>
      <c r="Z43">
        <v>1050.3</v>
      </c>
      <c r="AA43" s="4">
        <v>9.8650051921079871E-3</v>
      </c>
      <c r="AB43" t="s">
        <v>51</v>
      </c>
      <c r="AC43">
        <v>1.1908591413086553</v>
      </c>
      <c r="AD43">
        <v>0</v>
      </c>
    </row>
    <row r="44" spans="1:30" x14ac:dyDescent="0.2">
      <c r="A44" t="s">
        <v>12</v>
      </c>
      <c r="B44" s="1">
        <v>43059</v>
      </c>
      <c r="C44">
        <v>2477</v>
      </c>
      <c r="D44">
        <v>0.37737497871228598</v>
      </c>
      <c r="E44">
        <v>5.5387654845999598E-2</v>
      </c>
      <c r="F44" s="2">
        <v>43059.744675925926</v>
      </c>
      <c r="G44">
        <v>2342384</v>
      </c>
      <c r="H44">
        <v>5313399</v>
      </c>
      <c r="I44">
        <v>15768176</v>
      </c>
      <c r="J44" s="9">
        <v>67</v>
      </c>
      <c r="K44" s="11">
        <v>0.74467592592554865</v>
      </c>
      <c r="L44">
        <v>0.1283419689119171</v>
      </c>
      <c r="M44">
        <v>121.36704663212436</v>
      </c>
      <c r="N44">
        <v>275.30564766839376</v>
      </c>
      <c r="O44">
        <v>817.00393782383424</v>
      </c>
      <c r="P44" s="9">
        <v>3.4715025906735752E-3</v>
      </c>
      <c r="Q44" s="8">
        <v>0.78104111653864361</v>
      </c>
      <c r="R44">
        <v>-1.1890417565988032</v>
      </c>
      <c r="S44">
        <v>0.18071460234044681</v>
      </c>
      <c r="T44">
        <v>-0.61326089042173515</v>
      </c>
      <c r="U44">
        <v>-0.1130301872892691</v>
      </c>
      <c r="V44">
        <v>-0.11265223262928561</v>
      </c>
      <c r="W44">
        <v>-0.58167612906415966</v>
      </c>
      <c r="X44" s="9">
        <v>-0.72882121627603857</v>
      </c>
      <c r="Y44" s="8">
        <v>1036</v>
      </c>
      <c r="Z44">
        <v>1034.6600000000001</v>
      </c>
      <c r="AA44" s="4">
        <v>-1.2934362934362144E-3</v>
      </c>
      <c r="AB44" t="s">
        <v>52</v>
      </c>
      <c r="AC44">
        <v>-0.26974941079035875</v>
      </c>
      <c r="AD44">
        <v>0</v>
      </c>
    </row>
    <row r="45" spans="1:30" x14ac:dyDescent="0.2">
      <c r="A45" t="s">
        <v>12</v>
      </c>
      <c r="B45" s="1">
        <v>43056</v>
      </c>
      <c r="C45">
        <v>2338</v>
      </c>
      <c r="D45">
        <v>0.320166052543993</v>
      </c>
      <c r="E45">
        <v>0.149665980509125</v>
      </c>
      <c r="F45" s="2">
        <v>43056.747604166667</v>
      </c>
      <c r="G45">
        <v>542242</v>
      </c>
      <c r="H45">
        <v>1984419</v>
      </c>
      <c r="I45">
        <v>36394247</v>
      </c>
      <c r="J45" s="9">
        <v>64</v>
      </c>
      <c r="K45" s="11">
        <v>0.74760416666686069</v>
      </c>
      <c r="L45">
        <v>0.121139896373057</v>
      </c>
      <c r="M45">
        <v>28.09544041450777</v>
      </c>
      <c r="N45">
        <v>102.81963730569949</v>
      </c>
      <c r="O45">
        <v>1885.7122797927461</v>
      </c>
      <c r="P45" s="9">
        <v>3.3160621761658031E-3</v>
      </c>
      <c r="Q45" s="8">
        <v>-0.22400120192441172</v>
      </c>
      <c r="R45">
        <v>0.13783736295314325</v>
      </c>
      <c r="S45">
        <v>0.28721196417551798</v>
      </c>
      <c r="T45">
        <v>-0.62022801191149757</v>
      </c>
      <c r="U45">
        <v>-0.17490366536359811</v>
      </c>
      <c r="V45">
        <v>-0.15244876940968202</v>
      </c>
      <c r="W45">
        <v>-0.46668859977737809</v>
      </c>
      <c r="X45" s="9">
        <v>-0.73434250471757345</v>
      </c>
      <c r="Y45" s="8">
        <v>1049.8</v>
      </c>
      <c r="Z45">
        <v>1035.8900000000001</v>
      </c>
      <c r="AA45" s="4">
        <v>-1.3250142884358787E-2</v>
      </c>
      <c r="AB45" t="s">
        <v>52</v>
      </c>
      <c r="AC45">
        <v>-1.8348486161108253</v>
      </c>
      <c r="AD45">
        <v>0</v>
      </c>
    </row>
    <row r="46" spans="1:30" x14ac:dyDescent="0.2">
      <c r="A46" t="s">
        <v>12</v>
      </c>
      <c r="B46" s="1">
        <v>43055</v>
      </c>
      <c r="C46">
        <v>3422</v>
      </c>
      <c r="D46">
        <v>0.46226826826279399</v>
      </c>
      <c r="E46">
        <v>0.22726889730466199</v>
      </c>
      <c r="F46" s="2">
        <v>43055.726273148146</v>
      </c>
      <c r="G46">
        <v>1004648</v>
      </c>
      <c r="H46">
        <v>2782590</v>
      </c>
      <c r="I46">
        <v>57323472</v>
      </c>
      <c r="J46" s="9">
        <v>134</v>
      </c>
      <c r="K46" s="11">
        <v>0.72627314814599231</v>
      </c>
      <c r="L46">
        <v>0.17730569948186528</v>
      </c>
      <c r="M46">
        <v>52.054300518134717</v>
      </c>
      <c r="N46">
        <v>144.17564766839379</v>
      </c>
      <c r="O46">
        <v>2970.1280829015545</v>
      </c>
      <c r="P46" s="9">
        <v>6.9430051813471503E-3</v>
      </c>
      <c r="Q46" s="8">
        <v>2.272440348553697</v>
      </c>
      <c r="R46">
        <v>1.2300257231946647</v>
      </c>
      <c r="S46">
        <v>-0.48857711821722938</v>
      </c>
      <c r="T46">
        <v>-0.56589448892658745</v>
      </c>
      <c r="U46">
        <v>-0.15901010390986936</v>
      </c>
      <c r="V46">
        <v>-0.1429069753590882</v>
      </c>
      <c r="W46">
        <v>-0.35001102833698394</v>
      </c>
      <c r="X46" s="9">
        <v>-0.60551244108175828</v>
      </c>
      <c r="Y46" s="8">
        <v>1038.75</v>
      </c>
      <c r="Z46">
        <v>1048.47</v>
      </c>
      <c r="AA46" s="4">
        <v>9.3574007220216873E-3</v>
      </c>
      <c r="AB46" t="s">
        <v>51</v>
      </c>
      <c r="AC46">
        <v>1.1244151463249259</v>
      </c>
      <c r="AD46">
        <v>0</v>
      </c>
    </row>
    <row r="47" spans="1:30" x14ac:dyDescent="0.2">
      <c r="A47" t="s">
        <v>12</v>
      </c>
      <c r="B47" s="1">
        <v>43054</v>
      </c>
      <c r="C47">
        <v>2535</v>
      </c>
      <c r="D47">
        <v>0.31786948088254802</v>
      </c>
      <c r="E47">
        <v>0.10910790078931</v>
      </c>
      <c r="F47" s="2">
        <v>43054.760821759257</v>
      </c>
      <c r="G47">
        <v>224632</v>
      </c>
      <c r="H47">
        <v>793045</v>
      </c>
      <c r="I47">
        <v>17800991</v>
      </c>
      <c r="J47" s="9">
        <v>99</v>
      </c>
      <c r="K47" s="11">
        <v>0.76082175925694173</v>
      </c>
      <c r="L47">
        <v>0.13134715025906735</v>
      </c>
      <c r="M47">
        <v>11.638963730569948</v>
      </c>
      <c r="N47">
        <v>41.090414507772017</v>
      </c>
      <c r="O47">
        <v>922.33113989637309</v>
      </c>
      <c r="P47" s="9">
        <v>5.1295336787564767E-3</v>
      </c>
      <c r="Q47" s="8">
        <v>-0.26434720842600667</v>
      </c>
      <c r="R47">
        <v>-0.43297961678024238</v>
      </c>
      <c r="S47">
        <v>0.76792337590995885</v>
      </c>
      <c r="T47">
        <v>-0.61035374620298533</v>
      </c>
      <c r="U47">
        <v>-0.18582037936237578</v>
      </c>
      <c r="V47">
        <v>-0.16669113770573907</v>
      </c>
      <c r="W47">
        <v>-0.57034346302480055</v>
      </c>
      <c r="X47" s="9">
        <v>-0.66992747289966592</v>
      </c>
      <c r="Y47" s="8">
        <v>1035</v>
      </c>
      <c r="Z47">
        <v>1036.4100000000001</v>
      </c>
      <c r="AA47" s="4">
        <v>1.3623188405797893E-3</v>
      </c>
      <c r="AB47" t="s">
        <v>51</v>
      </c>
      <c r="AC47">
        <v>7.7881453793187214E-2</v>
      </c>
      <c r="AD47">
        <v>0</v>
      </c>
    </row>
    <row r="48" spans="1:30" x14ac:dyDescent="0.2">
      <c r="A48" t="s">
        <v>12</v>
      </c>
      <c r="B48" s="1">
        <v>43053</v>
      </c>
      <c r="C48">
        <v>2433</v>
      </c>
      <c r="D48">
        <v>0.315011099687938</v>
      </c>
      <c r="E48">
        <v>0.13579592643674401</v>
      </c>
      <c r="F48" s="2">
        <v>43053.737245370372</v>
      </c>
      <c r="G48">
        <v>634111</v>
      </c>
      <c r="H48">
        <v>2807416</v>
      </c>
      <c r="I48">
        <v>16674638</v>
      </c>
      <c r="J48" s="9">
        <v>112</v>
      </c>
      <c r="K48" s="11">
        <v>0.73724537037196569</v>
      </c>
      <c r="L48">
        <v>0.12606217616580312</v>
      </c>
      <c r="M48">
        <v>32.855492227979276</v>
      </c>
      <c r="N48">
        <v>145.4619689119171</v>
      </c>
      <c r="O48">
        <v>863.97088082901553</v>
      </c>
      <c r="P48" s="9">
        <v>5.8031088082901557E-3</v>
      </c>
      <c r="Q48" s="8">
        <v>-0.31456304457771267</v>
      </c>
      <c r="R48">
        <v>-5.737065549915079E-2</v>
      </c>
      <c r="S48">
        <v>-8.9527714918944193E-2</v>
      </c>
      <c r="T48">
        <v>-0.6154663101738902</v>
      </c>
      <c r="U48">
        <v>-0.17174599527023296</v>
      </c>
      <c r="V48">
        <v>-0.14261019111222878</v>
      </c>
      <c r="W48">
        <v>-0.57662272719366514</v>
      </c>
      <c r="X48" s="9">
        <v>-0.64600188965301453</v>
      </c>
      <c r="Y48" s="8">
        <v>1037.72</v>
      </c>
      <c r="Z48">
        <v>1041.6400000000001</v>
      </c>
      <c r="AA48" s="4">
        <v>3.7775122383688015E-3</v>
      </c>
      <c r="AB48" t="s">
        <v>51</v>
      </c>
      <c r="AC48">
        <v>0.39402346487545098</v>
      </c>
      <c r="AD48">
        <v>0</v>
      </c>
    </row>
    <row r="49" spans="1:30" x14ac:dyDescent="0.2">
      <c r="A49" t="s">
        <v>12</v>
      </c>
      <c r="B49" s="1">
        <v>43052</v>
      </c>
      <c r="C49">
        <v>2148</v>
      </c>
      <c r="D49">
        <v>0.32583183183893299</v>
      </c>
      <c r="E49">
        <v>8.6303538426966794E-2</v>
      </c>
      <c r="F49" s="2">
        <v>43052.73878472222</v>
      </c>
      <c r="G49">
        <v>1090579</v>
      </c>
      <c r="H49">
        <v>2927869</v>
      </c>
      <c r="I49">
        <v>20977216</v>
      </c>
      <c r="J49" s="9">
        <v>83</v>
      </c>
      <c r="K49" s="11">
        <v>0.73878472221986158</v>
      </c>
      <c r="L49">
        <v>0.11129533678756477</v>
      </c>
      <c r="M49">
        <v>56.506683937823837</v>
      </c>
      <c r="N49">
        <v>151.70305699481867</v>
      </c>
      <c r="O49">
        <v>1086.9023834196892</v>
      </c>
      <c r="P49" s="9">
        <v>4.3005181347150262E-3</v>
      </c>
      <c r="Q49" s="8">
        <v>-0.12446519697065223</v>
      </c>
      <c r="R49">
        <v>-0.75392965530139111</v>
      </c>
      <c r="S49">
        <v>-3.3542935927241661E-2</v>
      </c>
      <c r="T49">
        <v>-0.62975141538671253</v>
      </c>
      <c r="U49">
        <v>-0.15605653144480541</v>
      </c>
      <c r="V49">
        <v>-0.14117022684545363</v>
      </c>
      <c r="W49">
        <v>-0.55263644237075027</v>
      </c>
      <c r="X49" s="9">
        <v>-0.69937434458785219</v>
      </c>
      <c r="Y49" s="8">
        <v>1040.8</v>
      </c>
      <c r="Z49">
        <v>1041.2</v>
      </c>
      <c r="AA49" s="4">
        <v>3.8431975403544481E-4</v>
      </c>
      <c r="AB49" t="s">
        <v>51</v>
      </c>
      <c r="AC49">
        <v>-5.0135871171261087E-2</v>
      </c>
      <c r="AD49">
        <v>0</v>
      </c>
    </row>
    <row r="50" spans="1:30" x14ac:dyDescent="0.2">
      <c r="A50" t="s">
        <v>12</v>
      </c>
      <c r="B50" s="1">
        <v>43049</v>
      </c>
      <c r="C50">
        <v>2410</v>
      </c>
      <c r="D50">
        <v>0.32025905700000001</v>
      </c>
      <c r="E50">
        <v>0.20481043299999999</v>
      </c>
      <c r="F50" s="2">
        <v>43049.708333333336</v>
      </c>
      <c r="G50">
        <v>728970</v>
      </c>
      <c r="H50">
        <v>1882366</v>
      </c>
      <c r="I50">
        <v>14133192</v>
      </c>
      <c r="J50" s="9">
        <v>99</v>
      </c>
      <c r="K50" s="11">
        <v>0.70833333333575865</v>
      </c>
      <c r="L50">
        <v>0.12487046632124352</v>
      </c>
      <c r="M50">
        <v>37.770466321243525</v>
      </c>
      <c r="N50">
        <v>97.531917098445589</v>
      </c>
      <c r="O50">
        <v>732.28974093264253</v>
      </c>
      <c r="P50" s="9">
        <v>5.1295336787564767E-3</v>
      </c>
      <c r="Q50" s="8">
        <v>-0.2223673063008911</v>
      </c>
      <c r="R50">
        <v>0.91394387581928094</v>
      </c>
      <c r="S50">
        <v>-1.1410313109840362</v>
      </c>
      <c r="T50">
        <v>-0.61661914322615297</v>
      </c>
      <c r="U50">
        <v>-0.16848555456241501</v>
      </c>
      <c r="V50">
        <v>-0.15366876952024136</v>
      </c>
      <c r="W50">
        <v>-0.59079094160327195</v>
      </c>
      <c r="X50" s="9">
        <v>-0.66992747289966592</v>
      </c>
      <c r="Y50" s="8">
        <v>1043.8699999999999</v>
      </c>
      <c r="Z50">
        <v>1044.1500000000001</v>
      </c>
      <c r="AA50" s="4">
        <v>2.6823263433205295E-4</v>
      </c>
      <c r="AB50" t="s">
        <v>51</v>
      </c>
      <c r="AC50">
        <v>-6.5331348070698944E-2</v>
      </c>
      <c r="AD50">
        <v>0</v>
      </c>
    </row>
    <row r="51" spans="1:30" x14ac:dyDescent="0.2">
      <c r="A51" t="s">
        <v>12</v>
      </c>
      <c r="B51" s="1">
        <v>43048</v>
      </c>
      <c r="C51">
        <v>2731</v>
      </c>
      <c r="D51">
        <v>0.27931995100000001</v>
      </c>
      <c r="E51">
        <v>0.118267686</v>
      </c>
      <c r="F51" s="2">
        <v>43048.746527777781</v>
      </c>
      <c r="G51">
        <v>528803</v>
      </c>
      <c r="H51">
        <v>1260719</v>
      </c>
      <c r="I51">
        <v>22383865</v>
      </c>
      <c r="J51" s="9">
        <v>107</v>
      </c>
      <c r="K51" s="11">
        <v>0.74652777778101154</v>
      </c>
      <c r="L51">
        <v>0.14150259067357512</v>
      </c>
      <c r="M51">
        <v>27.399119170984456</v>
      </c>
      <c r="N51">
        <v>65.322227979274615</v>
      </c>
      <c r="O51">
        <v>1159.7857512953367</v>
      </c>
      <c r="P51" s="9">
        <v>5.5440414507772024E-3</v>
      </c>
      <c r="Q51" s="8">
        <v>-0.94158258905250047</v>
      </c>
      <c r="R51">
        <v>-0.30406422026510266</v>
      </c>
      <c r="S51">
        <v>0.24806471271006506</v>
      </c>
      <c r="T51">
        <v>-0.60052960367065844</v>
      </c>
      <c r="U51">
        <v>-0.17536558318554821</v>
      </c>
      <c r="V51">
        <v>-0.16110029440171347</v>
      </c>
      <c r="W51">
        <v>-0.54479456627695999</v>
      </c>
      <c r="X51" s="9">
        <v>-0.65520403705557273</v>
      </c>
      <c r="Y51" s="8">
        <v>1048</v>
      </c>
      <c r="Z51">
        <v>1047.72</v>
      </c>
      <c r="AA51" s="4">
        <v>-2.6717557251905791E-4</v>
      </c>
      <c r="AB51" t="s">
        <v>52</v>
      </c>
      <c r="AC51">
        <v>-0.1354147738612847</v>
      </c>
      <c r="AD51">
        <v>0</v>
      </c>
    </row>
    <row r="52" spans="1:30" x14ac:dyDescent="0.2">
      <c r="A52" t="s">
        <v>12</v>
      </c>
      <c r="B52" s="1">
        <v>43047</v>
      </c>
      <c r="C52">
        <v>2420</v>
      </c>
      <c r="D52">
        <v>0.35751104500000003</v>
      </c>
      <c r="E52">
        <v>0.190866551</v>
      </c>
      <c r="F52" s="2">
        <v>43047.742361111108</v>
      </c>
      <c r="G52">
        <v>741334</v>
      </c>
      <c r="H52">
        <v>1855603</v>
      </c>
      <c r="I52">
        <v>17160497</v>
      </c>
      <c r="J52" s="9">
        <v>81</v>
      </c>
      <c r="K52" s="11">
        <v>0.74236111110803904</v>
      </c>
      <c r="L52">
        <v>0.12538860103626942</v>
      </c>
      <c r="M52">
        <v>38.411088082901557</v>
      </c>
      <c r="N52">
        <v>96.145233160621757</v>
      </c>
      <c r="O52">
        <v>889.1449222797927</v>
      </c>
      <c r="P52" s="9">
        <v>4.1968911917098445E-3</v>
      </c>
      <c r="Q52" s="8">
        <v>0.4320729514438571</v>
      </c>
      <c r="R52">
        <v>0.71769679844322654</v>
      </c>
      <c r="S52">
        <v>9.652696444457895E-2</v>
      </c>
      <c r="T52">
        <v>-0.61611791146429973</v>
      </c>
      <c r="U52">
        <v>-0.16806058604164778</v>
      </c>
      <c r="V52">
        <v>-0.153988709776372</v>
      </c>
      <c r="W52">
        <v>-0.57391412961384747</v>
      </c>
      <c r="X52" s="9">
        <v>-0.70305520354887552</v>
      </c>
      <c r="Y52" s="8">
        <v>1050.05</v>
      </c>
      <c r="Z52">
        <v>1058.29</v>
      </c>
      <c r="AA52" s="4">
        <v>7.8472453692681396E-3</v>
      </c>
      <c r="AB52" t="s">
        <v>51</v>
      </c>
      <c r="AC52">
        <v>0.92674006543773502</v>
      </c>
      <c r="AD52">
        <v>0</v>
      </c>
    </row>
    <row r="53" spans="1:30" x14ac:dyDescent="0.2">
      <c r="A53" t="s">
        <v>12</v>
      </c>
      <c r="B53" s="1">
        <v>43046</v>
      </c>
      <c r="C53">
        <v>2662</v>
      </c>
      <c r="D53">
        <v>0.36730168600000002</v>
      </c>
      <c r="E53">
        <v>0.18164086300000001</v>
      </c>
      <c r="F53" s="2">
        <v>43046.752083333333</v>
      </c>
      <c r="G53">
        <v>889832</v>
      </c>
      <c r="H53">
        <v>2736449</v>
      </c>
      <c r="I53">
        <v>34626861</v>
      </c>
      <c r="J53" s="9">
        <v>119</v>
      </c>
      <c r="K53" s="11">
        <v>0.75208333333284827</v>
      </c>
      <c r="L53">
        <v>0.13792746113989637</v>
      </c>
      <c r="M53">
        <v>46.105284974093266</v>
      </c>
      <c r="N53">
        <v>141.78492227979274</v>
      </c>
      <c r="O53">
        <v>1794.1378756476684</v>
      </c>
      <c r="P53" s="9">
        <v>6.1658031088082906E-3</v>
      </c>
      <c r="Q53" s="8">
        <v>0.60407423147020867</v>
      </c>
      <c r="R53">
        <v>0.58785388190224219</v>
      </c>
      <c r="S53">
        <v>0.45011504328968027</v>
      </c>
      <c r="T53">
        <v>-0.60398810282744697</v>
      </c>
      <c r="U53">
        <v>-0.16295649550485586</v>
      </c>
      <c r="V53">
        <v>-0.14345857134452047</v>
      </c>
      <c r="W53">
        <v>-0.47654153538668764</v>
      </c>
      <c r="X53" s="9">
        <v>-0.633118883289433</v>
      </c>
      <c r="Y53">
        <v>1049.6500000000001</v>
      </c>
      <c r="Z53">
        <v>1052.3900000000001</v>
      </c>
      <c r="AA53" s="4">
        <v>2.6103939408374304E-3</v>
      </c>
      <c r="AB53" t="s">
        <v>51</v>
      </c>
      <c r="AC53">
        <v>0.24125096802685342</v>
      </c>
      <c r="AD53">
        <v>0</v>
      </c>
    </row>
    <row r="54" spans="1:30" x14ac:dyDescent="0.2">
      <c r="A54" t="s">
        <v>12</v>
      </c>
      <c r="B54" s="1">
        <v>43045</v>
      </c>
      <c r="C54">
        <v>3190</v>
      </c>
      <c r="D54">
        <v>0.42111298200000002</v>
      </c>
      <c r="E54">
        <v>0.176021184</v>
      </c>
      <c r="F54" s="2">
        <v>43045.75277777778</v>
      </c>
      <c r="G54">
        <v>1322624</v>
      </c>
      <c r="H54">
        <v>3717511</v>
      </c>
      <c r="I54">
        <v>15641992</v>
      </c>
      <c r="J54" s="9">
        <v>87</v>
      </c>
      <c r="K54" s="11">
        <v>0.75277777777955635</v>
      </c>
      <c r="L54">
        <v>0.16528497409326426</v>
      </c>
      <c r="M54">
        <v>68.529740932642483</v>
      </c>
      <c r="N54">
        <v>192.61715025906736</v>
      </c>
      <c r="O54">
        <v>810.46590673575133</v>
      </c>
      <c r="P54" s="9">
        <v>4.5077720207253886E-3</v>
      </c>
      <c r="Q54" s="8">
        <v>1.5494272264249727</v>
      </c>
      <c r="R54">
        <v>0.50876216414806219</v>
      </c>
      <c r="S54">
        <v>0.47537133471136456</v>
      </c>
      <c r="T54">
        <v>-0.57752306580158663</v>
      </c>
      <c r="U54">
        <v>-0.14808080996296805</v>
      </c>
      <c r="V54">
        <v>-0.1317303933540101</v>
      </c>
      <c r="W54">
        <v>-0.58237958763343944</v>
      </c>
      <c r="X54" s="9">
        <v>-0.69201262666580554</v>
      </c>
      <c r="Y54">
        <v>1049.0999999999999</v>
      </c>
      <c r="Z54">
        <v>1042.68</v>
      </c>
      <c r="AA54" s="4">
        <v>-6.1195310265940769E-3</v>
      </c>
      <c r="AB54" t="s">
        <v>52</v>
      </c>
      <c r="AC54">
        <v>-0.90147161407676146</v>
      </c>
      <c r="AD54">
        <v>0</v>
      </c>
    </row>
    <row r="55" spans="1:30" x14ac:dyDescent="0.2">
      <c r="A55" t="s">
        <v>40</v>
      </c>
      <c r="B55" s="1">
        <v>43063</v>
      </c>
      <c r="C55">
        <v>141</v>
      </c>
      <c r="D55">
        <v>0.38372206595610803</v>
      </c>
      <c r="E55">
        <v>0.137601199221877</v>
      </c>
      <c r="F55" s="2">
        <v>43063.760659722226</v>
      </c>
      <c r="G55">
        <v>1157</v>
      </c>
      <c r="H55">
        <v>6672</v>
      </c>
      <c r="I55">
        <v>7026958</v>
      </c>
      <c r="J55" s="9">
        <v>15</v>
      </c>
      <c r="K55" s="11">
        <v>0.76065972222568234</v>
      </c>
      <c r="L55">
        <v>0.13177570093457944</v>
      </c>
      <c r="M55">
        <v>1.0813084112149534</v>
      </c>
      <c r="N55">
        <v>6.2355140186915889</v>
      </c>
      <c r="O55">
        <v>6567.2504672897194</v>
      </c>
      <c r="P55" s="9">
        <v>1.4018691588785047E-2</v>
      </c>
      <c r="Q55" s="8">
        <v>0.89254629075311243</v>
      </c>
      <c r="R55">
        <v>-3.196313211729214E-2</v>
      </c>
      <c r="S55">
        <v>0.76203024147423626</v>
      </c>
      <c r="T55">
        <v>-0.60993917600743364</v>
      </c>
      <c r="U55">
        <v>-0.19282399902122815</v>
      </c>
      <c r="V55">
        <v>-0.17473297441106966</v>
      </c>
      <c r="W55">
        <v>3.7020867344619943E-2</v>
      </c>
      <c r="X55" s="9">
        <v>-0.3541820152010467</v>
      </c>
      <c r="Y55">
        <v>21.44</v>
      </c>
      <c r="Z55">
        <v>21.24</v>
      </c>
      <c r="AA55" s="4">
        <v>-9.3283582089553566E-3</v>
      </c>
      <c r="AB55" t="s">
        <v>52</v>
      </c>
      <c r="AC55">
        <v>-1.3214980515354768</v>
      </c>
      <c r="AD55">
        <v>0</v>
      </c>
    </row>
    <row r="56" spans="1:30" x14ac:dyDescent="0.2">
      <c r="A56" t="s">
        <v>40</v>
      </c>
      <c r="B56" s="1">
        <v>43061</v>
      </c>
      <c r="C56">
        <v>290</v>
      </c>
      <c r="D56">
        <v>0.36806955018161802</v>
      </c>
      <c r="E56">
        <v>0.25542281497238301</v>
      </c>
      <c r="F56" s="2">
        <v>43061.759328703702</v>
      </c>
      <c r="G56">
        <v>21797</v>
      </c>
      <c r="H56">
        <v>114500</v>
      </c>
      <c r="I56">
        <v>2855366</v>
      </c>
      <c r="J56" s="9">
        <v>6</v>
      </c>
      <c r="K56" s="11">
        <v>0.75932870370161254</v>
      </c>
      <c r="L56">
        <v>0.27102803738317754</v>
      </c>
      <c r="M56">
        <v>20.371028037383176</v>
      </c>
      <c r="N56">
        <v>107.00934579439253</v>
      </c>
      <c r="O56">
        <v>2668.5663551401867</v>
      </c>
      <c r="P56" s="9">
        <v>5.6074766355140183E-3</v>
      </c>
      <c r="Q56" s="8">
        <v>0.61756401442973952</v>
      </c>
      <c r="R56">
        <v>1.6262657415035056</v>
      </c>
      <c r="S56">
        <v>0.7136223495385714</v>
      </c>
      <c r="T56">
        <v>-0.47522962670258634</v>
      </c>
      <c r="U56">
        <v>-0.18002779991251966</v>
      </c>
      <c r="V56">
        <v>-0.15148210615613</v>
      </c>
      <c r="W56">
        <v>-0.38245752158587959</v>
      </c>
      <c r="X56" s="9">
        <v>-0.65295080096260982</v>
      </c>
      <c r="Y56">
        <v>21</v>
      </c>
      <c r="Z56">
        <v>21.34</v>
      </c>
      <c r="AA56" s="4">
        <v>1.6190476190476182E-2</v>
      </c>
      <c r="AB56" t="s">
        <v>51</v>
      </c>
      <c r="AC56">
        <v>2.0188454732923895</v>
      </c>
      <c r="AD56">
        <v>0</v>
      </c>
    </row>
    <row r="57" spans="1:30" x14ac:dyDescent="0.2">
      <c r="A57" t="s">
        <v>40</v>
      </c>
      <c r="B57" s="1">
        <v>43060</v>
      </c>
      <c r="C57">
        <v>200</v>
      </c>
      <c r="D57">
        <v>0.25722311207311199</v>
      </c>
      <c r="E57">
        <v>9.5851686507936407E-2</v>
      </c>
      <c r="F57" s="2">
        <v>43060.70480324074</v>
      </c>
      <c r="G57">
        <v>3745</v>
      </c>
      <c r="H57">
        <v>21556</v>
      </c>
      <c r="I57">
        <v>1410950</v>
      </c>
      <c r="J57" s="9">
        <v>8</v>
      </c>
      <c r="K57" s="11">
        <v>0.70480324074014788</v>
      </c>
      <c r="L57">
        <v>0.18691588785046728</v>
      </c>
      <c r="M57">
        <v>3.5</v>
      </c>
      <c r="N57">
        <v>20.145794392523364</v>
      </c>
      <c r="O57">
        <v>1318.6448598130842</v>
      </c>
      <c r="P57" s="9">
        <v>7.4766355140186919E-3</v>
      </c>
      <c r="Q57" s="8">
        <v>-1.3297782730695997</v>
      </c>
      <c r="R57">
        <v>-0.61954841518159731</v>
      </c>
      <c r="S57">
        <v>-1.2694174587355418</v>
      </c>
      <c r="T57">
        <v>-0.55659781084645388</v>
      </c>
      <c r="U57">
        <v>-0.19121951436554316</v>
      </c>
      <c r="V57">
        <v>-0.17152354900109709</v>
      </c>
      <c r="W57">
        <v>-0.52770214201506738</v>
      </c>
      <c r="X57" s="9">
        <v>-0.58655773746004025</v>
      </c>
      <c r="Y57" s="8">
        <v>22.34</v>
      </c>
      <c r="Z57">
        <v>22.46</v>
      </c>
      <c r="AA57" s="4">
        <v>5.3715308863026409E-3</v>
      </c>
      <c r="AB57" t="s">
        <v>51</v>
      </c>
      <c r="AC57">
        <v>0.6026760148210426</v>
      </c>
      <c r="AD57">
        <v>0</v>
      </c>
    </row>
    <row r="58" spans="1:30" x14ac:dyDescent="0.2">
      <c r="A58" t="s">
        <v>40</v>
      </c>
      <c r="B58" s="1">
        <v>43059</v>
      </c>
      <c r="C58">
        <v>246</v>
      </c>
      <c r="D58">
        <v>0.24415211933504599</v>
      </c>
      <c r="E58">
        <v>0.11304873649385799</v>
      </c>
      <c r="F58" s="2">
        <v>43059.778553240743</v>
      </c>
      <c r="G58">
        <v>10958</v>
      </c>
      <c r="H58">
        <v>72731</v>
      </c>
      <c r="I58">
        <v>1953753</v>
      </c>
      <c r="J58" s="9">
        <v>15</v>
      </c>
      <c r="K58" s="11">
        <v>0.77855324074334931</v>
      </c>
      <c r="L58">
        <v>0.22990654205607478</v>
      </c>
      <c r="M58">
        <v>10.241121495327103</v>
      </c>
      <c r="N58">
        <v>67.972897196261684</v>
      </c>
      <c r="O58">
        <v>1825.9373831775702</v>
      </c>
      <c r="P58" s="9">
        <v>1.4018691588785047E-2</v>
      </c>
      <c r="Q58" s="8">
        <v>-1.5594085375397708</v>
      </c>
      <c r="R58">
        <v>-0.37751604577205772</v>
      </c>
      <c r="S58">
        <v>1.4128006816207281</v>
      </c>
      <c r="T58">
        <v>-0.51500962783958826</v>
      </c>
      <c r="U58">
        <v>-0.18674766435725276</v>
      </c>
      <c r="V58">
        <v>-0.1604887233255162</v>
      </c>
      <c r="W58">
        <v>-0.47312007168157311</v>
      </c>
      <c r="X58" s="9">
        <v>-0.3541820152010467</v>
      </c>
      <c r="Y58" s="8">
        <v>21.81</v>
      </c>
      <c r="Z58">
        <v>22.12</v>
      </c>
      <c r="AA58" s="4">
        <v>1.4213663457129861E-2</v>
      </c>
      <c r="AB58" t="s">
        <v>51</v>
      </c>
      <c r="AC58">
        <v>1.7600862560697663</v>
      </c>
      <c r="AD58">
        <v>0</v>
      </c>
    </row>
    <row r="59" spans="1:30" x14ac:dyDescent="0.2">
      <c r="A59" t="s">
        <v>40</v>
      </c>
      <c r="B59" s="1">
        <v>43056</v>
      </c>
      <c r="C59">
        <v>214</v>
      </c>
      <c r="D59">
        <v>0.40578389030491802</v>
      </c>
      <c r="E59">
        <v>0.25743090956291798</v>
      </c>
      <c r="F59" s="2">
        <v>43056.736562500002</v>
      </c>
      <c r="G59">
        <v>4319</v>
      </c>
      <c r="H59">
        <v>29574</v>
      </c>
      <c r="I59">
        <v>1169765</v>
      </c>
      <c r="J59" s="9">
        <v>12</v>
      </c>
      <c r="K59" s="11">
        <v>0.73656250000203727</v>
      </c>
      <c r="L59">
        <v>0.2</v>
      </c>
      <c r="M59">
        <v>4.0364485981308409</v>
      </c>
      <c r="N59">
        <v>27.6392523364486</v>
      </c>
      <c r="O59">
        <v>1093.2383177570093</v>
      </c>
      <c r="P59" s="9">
        <v>1.1214953271028037E-2</v>
      </c>
      <c r="Q59" s="8">
        <v>1.2801268411697657</v>
      </c>
      <c r="R59">
        <v>1.654527791805362</v>
      </c>
      <c r="S59">
        <v>-0.11436306805323986</v>
      </c>
      <c r="T59">
        <v>-0.54394053775740769</v>
      </c>
      <c r="U59">
        <v>-0.19086365107637657</v>
      </c>
      <c r="V59">
        <v>-0.16979463386154051</v>
      </c>
      <c r="W59">
        <v>-0.55195472837399284</v>
      </c>
      <c r="X59" s="9">
        <v>-0.45377161045490111</v>
      </c>
      <c r="Y59" s="8">
        <v>21.51</v>
      </c>
      <c r="Z59">
        <v>21.75</v>
      </c>
      <c r="AA59" s="4">
        <v>1.1157601115760038E-2</v>
      </c>
      <c r="AB59" t="s">
        <v>51</v>
      </c>
      <c r="AC59">
        <v>1.3600563058894251</v>
      </c>
      <c r="AD59">
        <v>0</v>
      </c>
    </row>
    <row r="60" spans="1:30" x14ac:dyDescent="0.2">
      <c r="A60" t="s">
        <v>40</v>
      </c>
      <c r="B60" s="1">
        <v>43055</v>
      </c>
      <c r="C60">
        <v>288</v>
      </c>
      <c r="D60">
        <v>0.44602469803858702</v>
      </c>
      <c r="E60">
        <v>0.243771851489509</v>
      </c>
      <c r="F60" s="2">
        <v>43055.759837962964</v>
      </c>
      <c r="G60">
        <v>6622</v>
      </c>
      <c r="H60">
        <v>45587</v>
      </c>
      <c r="I60">
        <v>3736873</v>
      </c>
      <c r="J60" s="9">
        <v>13</v>
      </c>
      <c r="K60" s="11">
        <v>0.75983796296350192</v>
      </c>
      <c r="L60">
        <v>0.2691588785046729</v>
      </c>
      <c r="M60">
        <v>6.188785046728972</v>
      </c>
      <c r="N60">
        <v>42.604672897196259</v>
      </c>
      <c r="O60">
        <v>3492.4046728971962</v>
      </c>
      <c r="P60" s="9">
        <v>1.2149532710280374E-2</v>
      </c>
      <c r="Q60" s="8">
        <v>1.9870744699803191</v>
      </c>
      <c r="R60">
        <v>1.4622893443904805</v>
      </c>
      <c r="S60">
        <v>0.7321436299497559</v>
      </c>
      <c r="T60">
        <v>-0.47703780857244998</v>
      </c>
      <c r="U60">
        <v>-0.18943585812350081</v>
      </c>
      <c r="V60">
        <v>-0.16634176305464113</v>
      </c>
      <c r="W60">
        <v>-0.293816749384054</v>
      </c>
      <c r="X60" s="9">
        <v>-0.42057507870361627</v>
      </c>
      <c r="Y60" s="8">
        <v>21.43</v>
      </c>
      <c r="Z60">
        <v>21.57</v>
      </c>
      <c r="AA60" s="4">
        <v>6.5328978068129057E-3</v>
      </c>
      <c r="AB60" t="s">
        <v>51</v>
      </c>
      <c r="AC60">
        <v>0.7546956726217986</v>
      </c>
      <c r="AD60">
        <v>0</v>
      </c>
    </row>
    <row r="61" spans="1:30" x14ac:dyDescent="0.2">
      <c r="A61" t="s">
        <v>40</v>
      </c>
      <c r="B61" s="1">
        <v>43054</v>
      </c>
      <c r="C61">
        <v>426</v>
      </c>
      <c r="D61">
        <v>0.34212611527752401</v>
      </c>
      <c r="E61">
        <v>0.34384883321392901</v>
      </c>
      <c r="F61" s="2">
        <v>43054.753252314818</v>
      </c>
      <c r="G61">
        <v>38938</v>
      </c>
      <c r="H61">
        <v>237253</v>
      </c>
      <c r="I61">
        <v>3061210</v>
      </c>
      <c r="J61" s="9">
        <v>20</v>
      </c>
      <c r="K61" s="11">
        <v>0.75325231481838273</v>
      </c>
      <c r="L61">
        <v>0.39813084112149533</v>
      </c>
      <c r="M61">
        <v>36.390654205607476</v>
      </c>
      <c r="N61">
        <v>221.73177570093458</v>
      </c>
      <c r="O61">
        <v>2860.9439252336447</v>
      </c>
      <c r="P61" s="9">
        <v>1.8691588785046728E-2</v>
      </c>
      <c r="Q61" s="8">
        <v>0.16179160772169018</v>
      </c>
      <c r="R61">
        <v>2.8707791161795884</v>
      </c>
      <c r="S61">
        <v>0.49262980052500283</v>
      </c>
      <c r="T61">
        <v>-0.35227325955185312</v>
      </c>
      <c r="U61">
        <v>-0.16940087893759853</v>
      </c>
      <c r="V61">
        <v>-0.12501297169292369</v>
      </c>
      <c r="W61">
        <v>-0.36175868299116326</v>
      </c>
      <c r="X61" s="9">
        <v>-0.18819935644462274</v>
      </c>
      <c r="Y61" s="8">
        <v>21.31</v>
      </c>
      <c r="Z61">
        <v>21.36</v>
      </c>
      <c r="AA61" s="4">
        <v>2.3463162834350404E-3</v>
      </c>
      <c r="AB61" t="s">
        <v>51</v>
      </c>
      <c r="AC61">
        <v>0.20668394669866003</v>
      </c>
      <c r="AD61">
        <v>0</v>
      </c>
    </row>
    <row r="62" spans="1:30" x14ac:dyDescent="0.2">
      <c r="A62" t="s">
        <v>40</v>
      </c>
      <c r="B62" s="1">
        <v>43053</v>
      </c>
      <c r="C62">
        <v>197</v>
      </c>
      <c r="D62">
        <v>0.37370244321386398</v>
      </c>
      <c r="E62">
        <v>0.20890202789314399</v>
      </c>
      <c r="F62" s="2">
        <v>43053.709513888891</v>
      </c>
      <c r="G62">
        <v>4483</v>
      </c>
      <c r="H62">
        <v>15135</v>
      </c>
      <c r="I62">
        <v>1241254</v>
      </c>
      <c r="J62" s="9">
        <v>11</v>
      </c>
      <c r="K62" s="11">
        <v>0.70951388889079681</v>
      </c>
      <c r="L62">
        <v>0.18411214953271027</v>
      </c>
      <c r="M62">
        <v>4.1897196261682241</v>
      </c>
      <c r="N62">
        <v>14.144859813084112</v>
      </c>
      <c r="O62">
        <v>1160.0504672897196</v>
      </c>
      <c r="P62" s="9">
        <v>1.0280373831775701E-2</v>
      </c>
      <c r="Q62" s="8">
        <v>0.71652227587532036</v>
      </c>
      <c r="R62">
        <v>0.97152924118498762</v>
      </c>
      <c r="S62">
        <v>-1.0980956157259447</v>
      </c>
      <c r="T62">
        <v>-0.55931008365124946</v>
      </c>
      <c r="U62">
        <v>-0.19076197585090041</v>
      </c>
      <c r="V62">
        <v>-0.17290810426563846</v>
      </c>
      <c r="W62">
        <v>-0.54476608419540284</v>
      </c>
      <c r="X62" s="9">
        <v>-0.48696814220618589</v>
      </c>
      <c r="Y62">
        <v>21.1</v>
      </c>
      <c r="Z62">
        <v>21.36</v>
      </c>
      <c r="AA62" s="4">
        <v>1.2322274881516493E-2</v>
      </c>
      <c r="AB62" t="s">
        <v>51</v>
      </c>
      <c r="AC62">
        <v>1.5125088204160337</v>
      </c>
      <c r="AD62">
        <v>0</v>
      </c>
    </row>
    <row r="63" spans="1:30" x14ac:dyDescent="0.2">
      <c r="A63" t="s">
        <v>40</v>
      </c>
      <c r="B63" s="1">
        <v>43052</v>
      </c>
      <c r="C63">
        <v>254</v>
      </c>
      <c r="D63">
        <v>0.40687138894569902</v>
      </c>
      <c r="E63">
        <v>0.22447224281623801</v>
      </c>
      <c r="F63" s="2">
        <v>43052.745057870372</v>
      </c>
      <c r="G63">
        <v>11191</v>
      </c>
      <c r="H63">
        <v>72188</v>
      </c>
      <c r="I63">
        <v>2380535</v>
      </c>
      <c r="J63" s="9">
        <v>11</v>
      </c>
      <c r="K63" s="11">
        <v>0.74505787037196569</v>
      </c>
      <c r="L63">
        <v>0.23738317757009345</v>
      </c>
      <c r="M63">
        <v>10.458878504672898</v>
      </c>
      <c r="N63">
        <v>67.46542056074766</v>
      </c>
      <c r="O63">
        <v>2224.799065420561</v>
      </c>
      <c r="P63" s="9">
        <v>1.0280373831775701E-2</v>
      </c>
      <c r="Q63" s="8">
        <v>1.2992319394203553</v>
      </c>
      <c r="R63">
        <v>1.1906654310045968</v>
      </c>
      <c r="S63">
        <v>0.19460556264883516</v>
      </c>
      <c r="T63">
        <v>-0.50777690036013334</v>
      </c>
      <c r="U63">
        <v>-0.18660321114057013</v>
      </c>
      <c r="V63">
        <v>-0.16060580999560589</v>
      </c>
      <c r="W63">
        <v>-0.43020460301049102</v>
      </c>
      <c r="X63" s="9">
        <v>-0.48696814220618589</v>
      </c>
      <c r="Y63">
        <v>21.23</v>
      </c>
      <c r="Z63">
        <v>21.17</v>
      </c>
      <c r="AA63" s="4">
        <v>-2.8261893546867038E-3</v>
      </c>
      <c r="AB63" t="s">
        <v>52</v>
      </c>
      <c r="AC63">
        <v>-0.47038246805186967</v>
      </c>
      <c r="AD63">
        <v>0</v>
      </c>
    </row>
    <row r="64" spans="1:30" x14ac:dyDescent="0.2">
      <c r="A64" t="s">
        <v>40</v>
      </c>
      <c r="B64" s="1">
        <v>43049</v>
      </c>
      <c r="C64">
        <v>149</v>
      </c>
      <c r="D64">
        <v>0.26605036500000001</v>
      </c>
      <c r="E64">
        <v>0.11571340200000001</v>
      </c>
      <c r="F64" s="2">
        <v>43049.734722222223</v>
      </c>
      <c r="G64">
        <v>1681</v>
      </c>
      <c r="H64">
        <v>8373</v>
      </c>
      <c r="I64">
        <v>1152106</v>
      </c>
      <c r="J64" s="9">
        <v>6</v>
      </c>
      <c r="K64" s="11">
        <v>0.73472222222335404</v>
      </c>
      <c r="L64">
        <v>0.13925233644859814</v>
      </c>
      <c r="M64">
        <v>1.5710280373831775</v>
      </c>
      <c r="N64">
        <v>7.8252336448598134</v>
      </c>
      <c r="O64">
        <v>1076.7345794392522</v>
      </c>
      <c r="P64" s="9">
        <v>5.6074766355140183E-3</v>
      </c>
      <c r="Q64" s="8">
        <v>-1.1747017257280008</v>
      </c>
      <c r="R64">
        <v>-0.34001337486842015</v>
      </c>
      <c r="S64">
        <v>-0.18129224013546946</v>
      </c>
      <c r="T64">
        <v>-0.60270644852797883</v>
      </c>
      <c r="U64">
        <v>-0.19249913427641399</v>
      </c>
      <c r="V64">
        <v>-0.17436618909647927</v>
      </c>
      <c r="W64">
        <v>-0.55373044586269349</v>
      </c>
      <c r="X64" s="9">
        <v>-0.65295080096260982</v>
      </c>
      <c r="Y64">
        <v>21.25</v>
      </c>
      <c r="Z64">
        <v>21.23</v>
      </c>
      <c r="AA64" s="4">
        <v>-9.4117647058821526E-4</v>
      </c>
      <c r="AB64" t="s">
        <v>52</v>
      </c>
      <c r="AC64">
        <v>-0.22363959245423851</v>
      </c>
      <c r="AD64">
        <v>0</v>
      </c>
    </row>
    <row r="65" spans="1:30" x14ac:dyDescent="0.2">
      <c r="A65" t="s">
        <v>40</v>
      </c>
      <c r="B65" s="1">
        <v>43048</v>
      </c>
      <c r="C65">
        <v>174</v>
      </c>
      <c r="D65">
        <v>0.39285810799999998</v>
      </c>
      <c r="E65">
        <v>0.18937959500000001</v>
      </c>
      <c r="F65" s="2">
        <v>43048.734027777777</v>
      </c>
      <c r="G65">
        <v>3130</v>
      </c>
      <c r="H65">
        <v>15164</v>
      </c>
      <c r="I65">
        <v>2813064</v>
      </c>
      <c r="J65" s="9">
        <v>13</v>
      </c>
      <c r="K65" s="11">
        <v>0.73402777777664596</v>
      </c>
      <c r="L65">
        <v>0.16261682242990655</v>
      </c>
      <c r="M65">
        <v>2.9252336448598131</v>
      </c>
      <c r="N65">
        <v>14.17196261682243</v>
      </c>
      <c r="O65">
        <v>2629.0317757009348</v>
      </c>
      <c r="P65" s="9">
        <v>1.2149532710280374E-2</v>
      </c>
      <c r="Q65" s="8">
        <v>1.0530476231913035</v>
      </c>
      <c r="R65">
        <v>0.69676928563246232</v>
      </c>
      <c r="S65">
        <v>-0.20654853155715375</v>
      </c>
      <c r="T65">
        <v>-0.58010417515468216</v>
      </c>
      <c r="U65">
        <v>-0.1916007964610788</v>
      </c>
      <c r="V65">
        <v>-0.17290185101806463</v>
      </c>
      <c r="W65">
        <v>-0.38671123930528689</v>
      </c>
      <c r="X65" s="9">
        <v>-0.42057507870361627</v>
      </c>
      <c r="Y65">
        <v>21.27</v>
      </c>
      <c r="Z65">
        <v>21.34</v>
      </c>
      <c r="AA65" s="4">
        <v>3.2910202162670563E-3</v>
      </c>
      <c r="AB65" t="s">
        <v>51</v>
      </c>
      <c r="AC65">
        <v>0.33034302984961855</v>
      </c>
      <c r="AD65">
        <v>0</v>
      </c>
    </row>
    <row r="66" spans="1:30" x14ac:dyDescent="0.2">
      <c r="A66" t="s">
        <v>40</v>
      </c>
      <c r="B66" s="1">
        <v>43047</v>
      </c>
      <c r="C66">
        <v>248</v>
      </c>
      <c r="D66">
        <v>0.33815197600000002</v>
      </c>
      <c r="E66">
        <v>0.15984231500000001</v>
      </c>
      <c r="F66" s="2">
        <v>43047.722916666666</v>
      </c>
      <c r="G66">
        <v>11475</v>
      </c>
      <c r="H66">
        <v>40377</v>
      </c>
      <c r="I66">
        <v>2381225</v>
      </c>
      <c r="J66" s="9">
        <v>11</v>
      </c>
      <c r="K66" s="11">
        <v>0.72291666666569654</v>
      </c>
      <c r="L66">
        <v>0.23177570093457944</v>
      </c>
      <c r="M66">
        <v>10.72429906542056</v>
      </c>
      <c r="N66">
        <v>37.735514018691589</v>
      </c>
      <c r="O66">
        <v>2225.4439252336447</v>
      </c>
      <c r="P66" s="9">
        <v>1.0280373831775701E-2</v>
      </c>
      <c r="Q66" s="8">
        <v>9.1974213463527979E-2</v>
      </c>
      <c r="R66">
        <v>0.28105973834583242</v>
      </c>
      <c r="S66">
        <v>-0.61064919298100395</v>
      </c>
      <c r="T66">
        <v>-0.5132014459697245</v>
      </c>
      <c r="U66">
        <v>-0.186427139408648</v>
      </c>
      <c r="V66">
        <v>-0.16746519132566753</v>
      </c>
      <c r="W66">
        <v>-0.4301352194062551</v>
      </c>
      <c r="X66" s="9">
        <v>-0.48696814220618589</v>
      </c>
      <c r="Y66">
        <v>21.34</v>
      </c>
      <c r="Z66">
        <v>21.42</v>
      </c>
      <c r="AA66" s="4">
        <v>3.7488284910966187E-3</v>
      </c>
      <c r="AB66" t="s">
        <v>51</v>
      </c>
      <c r="AC66">
        <v>0.39026884317256599</v>
      </c>
      <c r="AD66">
        <v>0</v>
      </c>
    </row>
    <row r="67" spans="1:30" x14ac:dyDescent="0.2">
      <c r="A67" t="s">
        <v>40</v>
      </c>
      <c r="B67" s="1">
        <v>43046</v>
      </c>
      <c r="C67">
        <v>215</v>
      </c>
      <c r="D67">
        <v>0.41402049600000002</v>
      </c>
      <c r="E67">
        <v>0.13221032599999999</v>
      </c>
      <c r="F67" s="2">
        <v>43046.722916666666</v>
      </c>
      <c r="G67">
        <v>2613</v>
      </c>
      <c r="H67">
        <v>11326</v>
      </c>
      <c r="I67">
        <v>1977224</v>
      </c>
      <c r="J67" s="9">
        <v>22</v>
      </c>
      <c r="K67" s="11">
        <v>0.72291666666569654</v>
      </c>
      <c r="L67">
        <v>0.20093457943925233</v>
      </c>
      <c r="M67">
        <v>2.4420560747663553</v>
      </c>
      <c r="N67">
        <v>10.585046728971962</v>
      </c>
      <c r="O67">
        <v>1847.8728971962616</v>
      </c>
      <c r="P67" s="9">
        <v>2.0560747663551402E-2</v>
      </c>
      <c r="Q67" s="8">
        <v>1.4248269402364606</v>
      </c>
      <c r="R67">
        <v>-0.10783462287561879</v>
      </c>
      <c r="S67">
        <v>-0.61064919298100395</v>
      </c>
      <c r="T67">
        <v>-0.54303644682247598</v>
      </c>
      <c r="U67">
        <v>-0.19192132140968357</v>
      </c>
      <c r="V67">
        <v>-0.17372943599007984</v>
      </c>
      <c r="W67">
        <v>-0.47075992302211939</v>
      </c>
      <c r="X67" s="9">
        <v>-0.1218062929420531</v>
      </c>
      <c r="Y67">
        <v>21.47</v>
      </c>
      <c r="Z67">
        <v>21.38</v>
      </c>
      <c r="AA67" s="4">
        <v>-4.1918956683744697E-3</v>
      </c>
      <c r="AB67" t="s">
        <v>52</v>
      </c>
      <c r="AC67">
        <v>-0.64914957670339524</v>
      </c>
      <c r="AD67">
        <v>0</v>
      </c>
    </row>
    <row r="68" spans="1:30" x14ac:dyDescent="0.2">
      <c r="A68" t="s">
        <v>40</v>
      </c>
      <c r="B68" s="1">
        <v>43045</v>
      </c>
      <c r="C68">
        <v>241</v>
      </c>
      <c r="D68">
        <v>0.366882351</v>
      </c>
      <c r="E68">
        <v>0.12040777499999999</v>
      </c>
      <c r="F68" s="2">
        <v>43045.738888888889</v>
      </c>
      <c r="G68">
        <v>4486</v>
      </c>
      <c r="H68">
        <v>13463</v>
      </c>
      <c r="I68">
        <v>1753527</v>
      </c>
      <c r="J68" s="9">
        <v>22</v>
      </c>
      <c r="K68" s="11">
        <v>0.73888888888905058</v>
      </c>
      <c r="L68">
        <v>0.22523364485981309</v>
      </c>
      <c r="M68">
        <v>4.1925233644859814</v>
      </c>
      <c r="N68">
        <v>12.582242990654205</v>
      </c>
      <c r="O68">
        <v>1638.8102803738318</v>
      </c>
      <c r="P68" s="9">
        <v>2.0560747663551402E-2</v>
      </c>
      <c r="Q68" s="8">
        <v>0.59670738421681091</v>
      </c>
      <c r="R68">
        <v>-0.2739444722942978</v>
      </c>
      <c r="S68">
        <v>-2.9754492134603096E-2</v>
      </c>
      <c r="T68">
        <v>-0.51953008251424748</v>
      </c>
      <c r="U68">
        <v>-0.19076011593823924</v>
      </c>
      <c r="V68">
        <v>-0.17326863633265502</v>
      </c>
      <c r="W68">
        <v>-0.49325398695948092</v>
      </c>
      <c r="X68" s="9">
        <v>-0.1218062929420531</v>
      </c>
      <c r="Y68">
        <v>21.47</v>
      </c>
      <c r="Z68">
        <v>21.44</v>
      </c>
      <c r="AA68" s="4">
        <v>-1.3972985561247128E-3</v>
      </c>
      <c r="AB68" t="s">
        <v>52</v>
      </c>
      <c r="AC68">
        <v>-0.28334468834947901</v>
      </c>
      <c r="AD68">
        <v>0</v>
      </c>
    </row>
    <row r="69" spans="1:30" x14ac:dyDescent="0.2">
      <c r="A69" t="s">
        <v>50</v>
      </c>
      <c r="B69" s="1">
        <v>43063</v>
      </c>
      <c r="C69">
        <v>236</v>
      </c>
      <c r="D69">
        <v>0.32464632824802298</v>
      </c>
      <c r="E69">
        <v>0.14854561046298301</v>
      </c>
      <c r="F69" s="2">
        <v>43063.741620370369</v>
      </c>
      <c r="G69">
        <v>6271</v>
      </c>
      <c r="H69">
        <v>13422</v>
      </c>
      <c r="I69">
        <v>1285873</v>
      </c>
      <c r="J69" s="9">
        <v>13</v>
      </c>
      <c r="K69" s="11">
        <v>0.74162037036876427</v>
      </c>
      <c r="L69">
        <v>0.58128078817733986</v>
      </c>
      <c r="M69">
        <v>15.445812807881774</v>
      </c>
      <c r="N69">
        <v>33.059113300492612</v>
      </c>
      <c r="O69">
        <v>3167.1748768472908</v>
      </c>
      <c r="P69" s="9">
        <v>3.2019704433497539E-2</v>
      </c>
      <c r="Q69" s="8">
        <v>-0.14529203916743585</v>
      </c>
      <c r="R69">
        <v>0.12206920404767914</v>
      </c>
      <c r="S69">
        <v>6.958692040257955E-2</v>
      </c>
      <c r="T69">
        <v>-0.1750981582047629</v>
      </c>
      <c r="U69">
        <v>-0.18329503427109711</v>
      </c>
      <c r="V69">
        <v>-0.16854414580313701</v>
      </c>
      <c r="W69">
        <v>-0.32880980523437542</v>
      </c>
      <c r="X69" s="9">
        <v>0.28521916286557192</v>
      </c>
      <c r="Y69">
        <v>151.94999999999999</v>
      </c>
      <c r="Z69">
        <v>151.84</v>
      </c>
      <c r="AA69" s="4">
        <v>-7.2392234287584881E-4</v>
      </c>
      <c r="AB69" t="s">
        <v>52</v>
      </c>
      <c r="AC69">
        <v>-0.19520163923948289</v>
      </c>
      <c r="AD69">
        <v>0</v>
      </c>
    </row>
    <row r="70" spans="1:30" x14ac:dyDescent="0.2">
      <c r="A70" t="s">
        <v>50</v>
      </c>
      <c r="B70" s="1">
        <v>43061</v>
      </c>
      <c r="C70">
        <v>368</v>
      </c>
      <c r="D70">
        <v>0.31183932688688099</v>
      </c>
      <c r="E70">
        <v>0.148486061605966</v>
      </c>
      <c r="F70" s="2">
        <v>43061.733842592592</v>
      </c>
      <c r="G70">
        <v>17787</v>
      </c>
      <c r="H70">
        <v>56773</v>
      </c>
      <c r="I70">
        <v>1854873</v>
      </c>
      <c r="J70" s="9">
        <v>15</v>
      </c>
      <c r="K70" s="11">
        <v>0.73384259259182727</v>
      </c>
      <c r="L70">
        <v>0.90640394088669951</v>
      </c>
      <c r="M70">
        <v>43.810344827586206</v>
      </c>
      <c r="N70">
        <v>139.83497536945814</v>
      </c>
      <c r="O70">
        <v>4568.652709359606</v>
      </c>
      <c r="P70" s="9">
        <v>3.6945812807881777E-2</v>
      </c>
      <c r="Q70" s="8">
        <v>-0.370284522030984</v>
      </c>
      <c r="R70">
        <v>0.1212311096668839</v>
      </c>
      <c r="S70">
        <v>-0.21328354256765361</v>
      </c>
      <c r="T70">
        <v>0.13941859955330646</v>
      </c>
      <c r="U70">
        <v>-0.16447888730869703</v>
      </c>
      <c r="V70">
        <v>-0.14390846947697641</v>
      </c>
      <c r="W70">
        <v>-0.17801798768957244</v>
      </c>
      <c r="X70" s="9">
        <v>0.46019595584032436</v>
      </c>
      <c r="Y70">
        <v>152</v>
      </c>
      <c r="Z70">
        <v>151.77000000000001</v>
      </c>
      <c r="AA70" s="4">
        <v>-1.5131578947367747E-3</v>
      </c>
      <c r="AB70" t="s">
        <v>52</v>
      </c>
      <c r="AC70">
        <v>-0.29851034934582377</v>
      </c>
      <c r="AD70">
        <v>0</v>
      </c>
    </row>
    <row r="71" spans="1:30" x14ac:dyDescent="0.2">
      <c r="A71" t="s">
        <v>50</v>
      </c>
      <c r="B71" s="1">
        <v>43060</v>
      </c>
      <c r="C71">
        <v>968</v>
      </c>
      <c r="D71">
        <v>0.36795073856928101</v>
      </c>
      <c r="E71">
        <v>4.2762498993774697E-2</v>
      </c>
      <c r="F71" s="2">
        <v>43060.753703703704</v>
      </c>
      <c r="G71">
        <v>80810</v>
      </c>
      <c r="H71">
        <v>290851</v>
      </c>
      <c r="I71">
        <v>6654111</v>
      </c>
      <c r="J71" s="9">
        <v>22</v>
      </c>
      <c r="K71" s="11">
        <v>0.75370370370364981</v>
      </c>
      <c r="L71">
        <v>2.3842364532019706</v>
      </c>
      <c r="M71">
        <v>199.03940886699507</v>
      </c>
      <c r="N71">
        <v>716.38177339901483</v>
      </c>
      <c r="O71">
        <v>16389.435960591134</v>
      </c>
      <c r="P71" s="9">
        <v>5.4187192118226604E-2</v>
      </c>
      <c r="Q71" s="8">
        <v>0.61547674053174239</v>
      </c>
      <c r="R71">
        <v>-1.366728998746745</v>
      </c>
      <c r="S71">
        <v>0.50904638976386385</v>
      </c>
      <c r="T71">
        <v>1.5690402257263489</v>
      </c>
      <c r="U71">
        <v>-6.1504761743280033E-2</v>
      </c>
      <c r="V71">
        <v>-1.0885705455961375E-2</v>
      </c>
      <c r="W71">
        <v>1.0938375849819304</v>
      </c>
      <c r="X71" s="9">
        <v>1.0726147312519576</v>
      </c>
      <c r="Y71">
        <v>151.30000000000001</v>
      </c>
      <c r="Z71">
        <v>151.94999999999999</v>
      </c>
      <c r="AA71" s="4">
        <v>4.2961004626568223E-3</v>
      </c>
      <c r="AB71" t="s">
        <v>51</v>
      </c>
      <c r="AC71">
        <v>0.46190520233799981</v>
      </c>
      <c r="AD71">
        <v>0</v>
      </c>
    </row>
    <row r="72" spans="1:30" x14ac:dyDescent="0.2">
      <c r="A72" t="s">
        <v>50</v>
      </c>
      <c r="B72" s="1">
        <v>43059</v>
      </c>
      <c r="C72">
        <v>477</v>
      </c>
      <c r="D72">
        <v>0.332622254288921</v>
      </c>
      <c r="E72">
        <v>0.15356777285432899</v>
      </c>
      <c r="F72" s="2">
        <v>43059.747013888889</v>
      </c>
      <c r="G72">
        <v>22228</v>
      </c>
      <c r="H72">
        <v>34803</v>
      </c>
      <c r="I72">
        <v>3700888</v>
      </c>
      <c r="J72" s="9">
        <v>13</v>
      </c>
      <c r="K72" s="11">
        <v>0.74701388888934162</v>
      </c>
      <c r="L72">
        <v>1.1748768472906403</v>
      </c>
      <c r="M72">
        <v>54.748768472906406</v>
      </c>
      <c r="N72">
        <v>85.721674876847288</v>
      </c>
      <c r="O72">
        <v>9115.4876847290634</v>
      </c>
      <c r="P72" s="9">
        <v>3.2019704433497539E-2</v>
      </c>
      <c r="Q72" s="8">
        <v>-5.1715415994039666E-3</v>
      </c>
      <c r="R72">
        <v>0.19275143525198693</v>
      </c>
      <c r="S72">
        <v>0.26574411654647223</v>
      </c>
      <c r="T72">
        <v>0.39913319497474242</v>
      </c>
      <c r="U72">
        <v>-0.15722267780365889</v>
      </c>
      <c r="V72">
        <v>-0.15639366725524562</v>
      </c>
      <c r="W72">
        <v>0.31119810557047917</v>
      </c>
      <c r="X72" s="9">
        <v>0.28521916286557192</v>
      </c>
      <c r="Y72">
        <v>150.63999999999999</v>
      </c>
      <c r="Z72">
        <v>150.51</v>
      </c>
      <c r="AA72" s="4">
        <v>-8.6298459904404854E-4</v>
      </c>
      <c r="AB72" t="s">
        <v>52</v>
      </c>
      <c r="AC72">
        <v>-0.21340449677084991</v>
      </c>
      <c r="AD72">
        <v>0</v>
      </c>
    </row>
    <row r="73" spans="1:30" x14ac:dyDescent="0.2">
      <c r="A73" t="s">
        <v>50</v>
      </c>
      <c r="B73" s="1">
        <v>43056</v>
      </c>
      <c r="C73">
        <v>583</v>
      </c>
      <c r="D73">
        <v>0.25294275454867199</v>
      </c>
      <c r="E73">
        <v>9.4732494016370405E-2</v>
      </c>
      <c r="F73" s="2">
        <v>43056.729398148149</v>
      </c>
      <c r="G73">
        <v>29610</v>
      </c>
      <c r="H73">
        <v>38617</v>
      </c>
      <c r="I73">
        <v>3553195</v>
      </c>
      <c r="J73" s="9">
        <v>25</v>
      </c>
      <c r="K73" s="11">
        <v>0.72939814814890269</v>
      </c>
      <c r="L73">
        <v>1.4359605911330049</v>
      </c>
      <c r="M73">
        <v>72.931034482758619</v>
      </c>
      <c r="N73">
        <v>95.115763546798036</v>
      </c>
      <c r="O73">
        <v>8751.7118226600978</v>
      </c>
      <c r="P73" s="9">
        <v>6.1576354679802957E-2</v>
      </c>
      <c r="Q73" s="8">
        <v>-1.4049752875627373</v>
      </c>
      <c r="R73">
        <v>-0.63530000110946538</v>
      </c>
      <c r="S73">
        <v>-0.37492380708426976</v>
      </c>
      <c r="T73">
        <v>0.65169968226531327</v>
      </c>
      <c r="U73">
        <v>-0.14516112892588559</v>
      </c>
      <c r="V73">
        <v>-0.15422623237466671</v>
      </c>
      <c r="W73">
        <v>0.27205769096829185</v>
      </c>
      <c r="X73" s="9">
        <v>1.3350799207140862</v>
      </c>
      <c r="Y73">
        <v>149.34</v>
      </c>
      <c r="Z73">
        <v>148.83000000000001</v>
      </c>
      <c r="AA73" s="4">
        <v>-3.4150261149055237E-3</v>
      </c>
      <c r="AB73" t="s">
        <v>52</v>
      </c>
      <c r="AC73">
        <v>-0.54745954094597371</v>
      </c>
      <c r="AD73">
        <v>0</v>
      </c>
    </row>
    <row r="74" spans="1:30" x14ac:dyDescent="0.2">
      <c r="A74" t="s">
        <v>50</v>
      </c>
      <c r="B74" s="1">
        <v>43055</v>
      </c>
      <c r="C74">
        <v>842</v>
      </c>
      <c r="D74">
        <v>0.31953576027210201</v>
      </c>
      <c r="E74">
        <v>0.13884565739969501</v>
      </c>
      <c r="F74" s="2">
        <v>43055.703946759262</v>
      </c>
      <c r="G74">
        <v>22132</v>
      </c>
      <c r="H74">
        <v>63415</v>
      </c>
      <c r="I74">
        <v>5736899</v>
      </c>
      <c r="J74" s="9">
        <v>40</v>
      </c>
      <c r="K74" s="11">
        <v>0.70394675926218042</v>
      </c>
      <c r="L74">
        <v>2.0738916256157633</v>
      </c>
      <c r="M74">
        <v>54.512315270935957</v>
      </c>
      <c r="N74">
        <v>156.19458128078819</v>
      </c>
      <c r="O74">
        <v>14130.293103448275</v>
      </c>
      <c r="P74" s="9">
        <v>9.8522167487684734E-2</v>
      </c>
      <c r="Q74" s="8">
        <v>-0.23507413142473424</v>
      </c>
      <c r="R74">
        <v>-1.4448548996643558E-2</v>
      </c>
      <c r="S74">
        <v>-1.3005668845929486</v>
      </c>
      <c r="T74">
        <v>1.2688196842300097</v>
      </c>
      <c r="U74">
        <v>-0.1573795334921263</v>
      </c>
      <c r="V74">
        <v>-0.14013392766344596</v>
      </c>
      <c r="W74">
        <v>0.85076541529141381</v>
      </c>
      <c r="X74" s="9">
        <v>2.647405868024729</v>
      </c>
      <c r="Y74">
        <v>147.72999999999999</v>
      </c>
      <c r="Z74">
        <v>147.5</v>
      </c>
      <c r="AA74" s="4">
        <v>-1.5568943342583754E-3</v>
      </c>
      <c r="AB74" t="s">
        <v>52</v>
      </c>
      <c r="AC74">
        <v>-0.30423532605393933</v>
      </c>
      <c r="AD74">
        <v>0</v>
      </c>
    </row>
    <row r="75" spans="1:30" x14ac:dyDescent="0.2">
      <c r="A75" t="s">
        <v>50</v>
      </c>
      <c r="B75" s="1">
        <v>43054</v>
      </c>
      <c r="C75">
        <v>776</v>
      </c>
      <c r="D75">
        <v>0.33620311508842399</v>
      </c>
      <c r="E75">
        <v>0.14503842005422601</v>
      </c>
      <c r="F75" s="2">
        <v>43054.712233796294</v>
      </c>
      <c r="G75">
        <v>30481</v>
      </c>
      <c r="H75">
        <v>102526</v>
      </c>
      <c r="I75">
        <v>9061562</v>
      </c>
      <c r="J75" s="9">
        <v>64</v>
      </c>
      <c r="K75" s="11">
        <v>0.71223379629373085</v>
      </c>
      <c r="L75">
        <v>1.9113300492610839</v>
      </c>
      <c r="M75">
        <v>75.076354679802961</v>
      </c>
      <c r="N75">
        <v>252.5270935960591</v>
      </c>
      <c r="O75">
        <v>22319.118226600986</v>
      </c>
      <c r="P75" s="9">
        <v>0.15763546798029557</v>
      </c>
      <c r="Q75" s="8">
        <v>5.7736764517703029E-2</v>
      </c>
      <c r="R75">
        <v>7.2708784365420651E-2</v>
      </c>
      <c r="S75">
        <v>-0.99917514147615072</v>
      </c>
      <c r="T75">
        <v>1.1115613053509754</v>
      </c>
      <c r="U75">
        <v>-0.14373799033572837</v>
      </c>
      <c r="V75">
        <v>-0.11790777516886758</v>
      </c>
      <c r="W75">
        <v>1.7318409451577712</v>
      </c>
      <c r="X75" s="9">
        <v>4.7471273837217582</v>
      </c>
      <c r="Y75">
        <v>148</v>
      </c>
      <c r="Z75">
        <v>146.21</v>
      </c>
      <c r="AA75" s="4">
        <v>-1.209459459459454E-2</v>
      </c>
      <c r="AB75" t="s">
        <v>52</v>
      </c>
      <c r="AC75">
        <v>-1.683590600681018</v>
      </c>
      <c r="AD75">
        <v>0</v>
      </c>
    </row>
    <row r="76" spans="1:30" x14ac:dyDescent="0.2">
      <c r="A76" t="s">
        <v>50</v>
      </c>
      <c r="B76" s="1">
        <v>43053</v>
      </c>
      <c r="C76">
        <v>873</v>
      </c>
      <c r="D76">
        <v>0.32986882612741603</v>
      </c>
      <c r="E76">
        <v>0.16821274539702299</v>
      </c>
      <c r="F76" s="2">
        <v>43053.768171296295</v>
      </c>
      <c r="G76">
        <v>54434</v>
      </c>
      <c r="H76">
        <v>192187</v>
      </c>
      <c r="I76">
        <v>8192859</v>
      </c>
      <c r="J76" s="9">
        <v>39</v>
      </c>
      <c r="K76" s="11">
        <v>0.768171296294895</v>
      </c>
      <c r="L76">
        <v>2.1502463054187193</v>
      </c>
      <c r="M76">
        <v>134.07389162561577</v>
      </c>
      <c r="N76">
        <v>473.36699507389164</v>
      </c>
      <c r="O76">
        <v>20179.45566502463</v>
      </c>
      <c r="P76" s="9">
        <v>9.6059113300492605E-2</v>
      </c>
      <c r="Q76" s="8">
        <v>-5.3543570380712648E-2</v>
      </c>
      <c r="R76">
        <v>0.39886570527781362</v>
      </c>
      <c r="S76">
        <v>1.0352191259514887</v>
      </c>
      <c r="T76">
        <v>1.3426834682489504</v>
      </c>
      <c r="U76">
        <v>-0.10460086214969416</v>
      </c>
      <c r="V76">
        <v>-6.6954870389741683E-2</v>
      </c>
      <c r="W76">
        <v>1.5016242416839172</v>
      </c>
      <c r="X76" s="9">
        <v>2.5599174715373523</v>
      </c>
      <c r="Y76">
        <v>147.94999999999999</v>
      </c>
      <c r="Z76">
        <v>147.49</v>
      </c>
      <c r="AA76" s="4">
        <v>-3.1091584994929339E-3</v>
      </c>
      <c r="AB76" t="s">
        <v>52</v>
      </c>
      <c r="AC76">
        <v>-0.50742233185539143</v>
      </c>
      <c r="AD76">
        <v>0</v>
      </c>
    </row>
    <row r="77" spans="1:30" x14ac:dyDescent="0.2">
      <c r="A77" t="s">
        <v>50</v>
      </c>
      <c r="B77" s="1">
        <v>43052</v>
      </c>
      <c r="C77">
        <v>737</v>
      </c>
      <c r="D77">
        <v>0.26978012852894101</v>
      </c>
      <c r="E77">
        <v>0.124953725934475</v>
      </c>
      <c r="F77" s="2">
        <v>43052.699652777781</v>
      </c>
      <c r="G77">
        <v>38104</v>
      </c>
      <c r="H77">
        <v>108406</v>
      </c>
      <c r="I77">
        <v>7342441</v>
      </c>
      <c r="J77" s="9">
        <v>31</v>
      </c>
      <c r="K77" s="11">
        <v>0.69965277778101154</v>
      </c>
      <c r="L77">
        <v>1.8152709359605912</v>
      </c>
      <c r="M77">
        <v>93.85221674876847</v>
      </c>
      <c r="N77">
        <v>267.00985221674875</v>
      </c>
      <c r="O77">
        <v>18084.830049261083</v>
      </c>
      <c r="P77" s="9">
        <v>7.6354679802955669E-2</v>
      </c>
      <c r="Q77" s="8">
        <v>-1.1091775071223493</v>
      </c>
      <c r="R77">
        <v>-0.20996447125974632</v>
      </c>
      <c r="S77">
        <v>-1.4567349526966111</v>
      </c>
      <c r="T77">
        <v>1.0186358996497276</v>
      </c>
      <c r="U77">
        <v>-0.13128266832336505</v>
      </c>
      <c r="V77">
        <v>-0.11456626570431487</v>
      </c>
      <c r="W77">
        <v>1.2762532822940817</v>
      </c>
      <c r="X77" s="9">
        <v>1.8600102996383434</v>
      </c>
      <c r="Y77">
        <v>148.88</v>
      </c>
      <c r="Z77">
        <v>147.91999999999999</v>
      </c>
      <c r="AA77" s="4">
        <v>-6.4481461579796347E-3</v>
      </c>
      <c r="AB77" t="s">
        <v>52</v>
      </c>
      <c r="AC77">
        <v>-0.94448640891820057</v>
      </c>
      <c r="AD77">
        <v>0</v>
      </c>
    </row>
    <row r="78" spans="1:30" x14ac:dyDescent="0.2">
      <c r="A78" t="s">
        <v>50</v>
      </c>
      <c r="B78" s="1">
        <v>43049</v>
      </c>
      <c r="C78">
        <v>876</v>
      </c>
      <c r="D78">
        <v>0.359802261992616</v>
      </c>
      <c r="E78">
        <v>0.128572656811098</v>
      </c>
      <c r="F78" s="2">
        <v>43049.723194444443</v>
      </c>
      <c r="G78">
        <v>34389</v>
      </c>
      <c r="H78">
        <v>76109</v>
      </c>
      <c r="I78">
        <v>4745671</v>
      </c>
      <c r="J78" s="9">
        <v>29</v>
      </c>
      <c r="K78" s="11">
        <v>0.72319444444292458</v>
      </c>
      <c r="L78">
        <v>2.1576354679802954</v>
      </c>
      <c r="M78">
        <v>84.701970443349751</v>
      </c>
      <c r="N78">
        <v>187.46059113300493</v>
      </c>
      <c r="O78">
        <v>11688.844827586207</v>
      </c>
      <c r="P78" s="9">
        <v>7.1428571428571425E-2</v>
      </c>
      <c r="Q78" s="8">
        <v>0.47232488750688667</v>
      </c>
      <c r="R78">
        <v>-0.15903140916389474</v>
      </c>
      <c r="S78">
        <v>-0.60054667646525417</v>
      </c>
      <c r="T78">
        <v>1.3498315763798154</v>
      </c>
      <c r="U78">
        <v>-0.13735265668436855</v>
      </c>
      <c r="V78">
        <v>-0.13292013155068538</v>
      </c>
      <c r="W78">
        <v>0.58807811876891836</v>
      </c>
      <c r="X78" s="9">
        <v>1.6850335066635906</v>
      </c>
      <c r="Y78">
        <v>150.65</v>
      </c>
      <c r="Z78">
        <v>149.13999999999999</v>
      </c>
      <c r="AA78" s="4">
        <v>-1.0023232658480048E-2</v>
      </c>
      <c r="AB78" t="s">
        <v>52</v>
      </c>
      <c r="AC78">
        <v>-1.412455159203758</v>
      </c>
      <c r="AD78">
        <v>0</v>
      </c>
    </row>
    <row r="79" spans="1:30" x14ac:dyDescent="0.2">
      <c r="A79" t="s">
        <v>50</v>
      </c>
      <c r="B79" s="1">
        <v>43048</v>
      </c>
      <c r="C79">
        <v>541</v>
      </c>
      <c r="D79">
        <v>0.28567040886819101</v>
      </c>
      <c r="E79">
        <v>0.11711642434378</v>
      </c>
      <c r="F79" s="2">
        <v>43048.768541666665</v>
      </c>
      <c r="G79">
        <v>24076</v>
      </c>
      <c r="H79">
        <v>45933</v>
      </c>
      <c r="I79">
        <v>4434956</v>
      </c>
      <c r="J79" s="9">
        <v>9</v>
      </c>
      <c r="K79" s="11">
        <v>0.76854166666453239</v>
      </c>
      <c r="L79">
        <v>1.3325123152709359</v>
      </c>
      <c r="M79">
        <v>59.300492610837438</v>
      </c>
      <c r="N79">
        <v>113.13546798029557</v>
      </c>
      <c r="O79">
        <v>10923.536945812808</v>
      </c>
      <c r="P79" s="9">
        <v>2.2167487684729065E-2</v>
      </c>
      <c r="Q79" s="8">
        <v>-0.83001819995047244</v>
      </c>
      <c r="R79">
        <v>-0.32026714964504793</v>
      </c>
      <c r="S79">
        <v>1.0486891479724882</v>
      </c>
      <c r="T79">
        <v>0.55162616843320034</v>
      </c>
      <c r="U79">
        <v>-0.15420320580066174</v>
      </c>
      <c r="V79">
        <v>-0.1500686671973423</v>
      </c>
      <c r="W79">
        <v>0.50573492089820937</v>
      </c>
      <c r="X79" s="9">
        <v>-6.4734423083932902E-2</v>
      </c>
      <c r="Y79">
        <v>149.93</v>
      </c>
      <c r="Z79">
        <v>149.86000000000001</v>
      </c>
      <c r="AA79" s="4">
        <v>-4.6688454612147789E-4</v>
      </c>
      <c r="AB79" t="s">
        <v>52</v>
      </c>
      <c r="AC79">
        <v>-0.16155611583565496</v>
      </c>
      <c r="AD79">
        <v>0</v>
      </c>
    </row>
    <row r="80" spans="1:30" x14ac:dyDescent="0.2">
      <c r="A80" t="s">
        <v>50</v>
      </c>
      <c r="B80" s="1">
        <v>43047</v>
      </c>
      <c r="C80">
        <v>746</v>
      </c>
      <c r="D80">
        <v>0.28359333410606902</v>
      </c>
      <c r="E80">
        <v>0.17067057556124199</v>
      </c>
      <c r="F80" s="2">
        <v>43047.748159722221</v>
      </c>
      <c r="G80">
        <v>68578</v>
      </c>
      <c r="H80">
        <v>164477</v>
      </c>
      <c r="I80">
        <v>6822925</v>
      </c>
      <c r="J80" s="9">
        <v>58</v>
      </c>
      <c r="K80" s="11">
        <v>0.74815972222131677</v>
      </c>
      <c r="L80">
        <v>1.8374384236453203</v>
      </c>
      <c r="M80">
        <v>168.9113300492611</v>
      </c>
      <c r="N80">
        <v>405.11576354679801</v>
      </c>
      <c r="O80">
        <v>16805.233990147783</v>
      </c>
      <c r="P80" s="9">
        <v>0.14285714285714285</v>
      </c>
      <c r="Q80" s="8">
        <v>-0.86650810064189931</v>
      </c>
      <c r="R80">
        <v>0.43345736249455469</v>
      </c>
      <c r="S80">
        <v>0.30741699720701748</v>
      </c>
      <c r="T80">
        <v>1.040080224042323</v>
      </c>
      <c r="U80">
        <v>-8.1490790715499375E-2</v>
      </c>
      <c r="V80">
        <v>-8.27020178834076E-2</v>
      </c>
      <c r="W80">
        <v>1.1385753176480258</v>
      </c>
      <c r="X80" s="9">
        <v>4.2221970047974997</v>
      </c>
      <c r="Y80">
        <v>151.6</v>
      </c>
      <c r="Z80">
        <v>150.28</v>
      </c>
      <c r="AA80" s="4">
        <v>-8.7071240105540456E-3</v>
      </c>
      <c r="AB80" t="s">
        <v>52</v>
      </c>
      <c r="AC80">
        <v>-1.2401802452614694</v>
      </c>
      <c r="AD80">
        <v>0</v>
      </c>
    </row>
    <row r="81" spans="1:30" x14ac:dyDescent="0.2">
      <c r="A81" t="s">
        <v>50</v>
      </c>
      <c r="B81" s="1">
        <v>43046</v>
      </c>
      <c r="C81">
        <v>685</v>
      </c>
      <c r="D81">
        <v>0.25448582628509597</v>
      </c>
      <c r="E81">
        <v>0.121506406610421</v>
      </c>
      <c r="F81" s="2">
        <v>43046.725451388891</v>
      </c>
      <c r="G81">
        <v>23090</v>
      </c>
      <c r="H81">
        <v>81799</v>
      </c>
      <c r="I81">
        <v>4028826</v>
      </c>
      <c r="J81" s="9">
        <v>36</v>
      </c>
      <c r="K81" s="11">
        <v>0.72545138889108784</v>
      </c>
      <c r="L81">
        <v>1.687192118226601</v>
      </c>
      <c r="M81">
        <v>56.871921182266007</v>
      </c>
      <c r="N81">
        <v>201.47536945812809</v>
      </c>
      <c r="O81">
        <v>9923.2167487684728</v>
      </c>
      <c r="P81" s="9">
        <v>8.8669950738916259E-2</v>
      </c>
      <c r="Q81" s="8">
        <v>-1.3778667137893337</v>
      </c>
      <c r="R81">
        <v>-0.25848226150837239</v>
      </c>
      <c r="S81">
        <v>-0.51846372947709007</v>
      </c>
      <c r="T81">
        <v>0.89473535871473053</v>
      </c>
      <c r="U81">
        <v>-0.15581424443429551</v>
      </c>
      <c r="V81">
        <v>-0.12968659603141586</v>
      </c>
      <c r="W81">
        <v>0.39810560480072105</v>
      </c>
      <c r="X81" s="9">
        <v>2.2974522820752243</v>
      </c>
      <c r="Y81">
        <v>151.37</v>
      </c>
      <c r="Z81">
        <v>150.5</v>
      </c>
      <c r="AA81" s="4">
        <v>-5.747506110854228E-3</v>
      </c>
      <c r="AB81" t="s">
        <v>52</v>
      </c>
      <c r="AC81">
        <v>-0.85277460076827272</v>
      </c>
      <c r="AD81">
        <v>0</v>
      </c>
    </row>
    <row r="82" spans="1:30" x14ac:dyDescent="0.2">
      <c r="A82" t="s">
        <v>13</v>
      </c>
      <c r="B82" s="1">
        <v>43063</v>
      </c>
      <c r="C82">
        <v>161</v>
      </c>
      <c r="D82">
        <v>0.34089533310030201</v>
      </c>
      <c r="E82">
        <v>1.2450980804047501E-2</v>
      </c>
      <c r="F82" s="2">
        <v>43063.710532407407</v>
      </c>
      <c r="G82">
        <v>7272</v>
      </c>
      <c r="H82">
        <v>37586</v>
      </c>
      <c r="I82">
        <v>958798</v>
      </c>
      <c r="J82" s="9">
        <v>6</v>
      </c>
      <c r="K82" s="11">
        <v>0.71053240740729962</v>
      </c>
      <c r="L82">
        <v>3.3682008368200837E-2</v>
      </c>
      <c r="M82">
        <v>1.5213389121338912</v>
      </c>
      <c r="N82">
        <v>7.8631799163179918</v>
      </c>
      <c r="O82">
        <v>200.58535564853557</v>
      </c>
      <c r="P82" s="9">
        <v>1.2552301255230125E-3</v>
      </c>
      <c r="Q82" s="8">
        <v>0.1401693145627638</v>
      </c>
      <c r="R82">
        <v>-1.7933352232949074</v>
      </c>
      <c r="S82">
        <v>-1.0610530551681956</v>
      </c>
      <c r="T82">
        <v>-0.7048327875063175</v>
      </c>
      <c r="U82">
        <v>-0.19253209649424557</v>
      </c>
      <c r="V82">
        <v>-0.17435743400854728</v>
      </c>
      <c r="W82">
        <v>-0.64799960291317393</v>
      </c>
      <c r="X82" s="9">
        <v>-0.80754385468302825</v>
      </c>
      <c r="Y82">
        <v>44.55</v>
      </c>
      <c r="Z82">
        <v>44.75</v>
      </c>
      <c r="AA82" s="4">
        <v>4.4893378226712197E-3</v>
      </c>
      <c r="AB82" t="s">
        <v>51</v>
      </c>
      <c r="AC82">
        <v>0.48719942832715007</v>
      </c>
      <c r="AD82">
        <v>0</v>
      </c>
    </row>
    <row r="83" spans="1:30" x14ac:dyDescent="0.2">
      <c r="A83" t="s">
        <v>13</v>
      </c>
      <c r="B83" s="1">
        <v>43061</v>
      </c>
      <c r="C83">
        <v>353</v>
      </c>
      <c r="D83">
        <v>0.26455032246108701</v>
      </c>
      <c r="E83">
        <v>8.1223015259842393E-2</v>
      </c>
      <c r="F83" s="2">
        <v>43061.751064814816</v>
      </c>
      <c r="G83">
        <v>30238</v>
      </c>
      <c r="H83">
        <v>39646</v>
      </c>
      <c r="I83">
        <v>555789</v>
      </c>
      <c r="J83" s="9">
        <v>1</v>
      </c>
      <c r="K83" s="11">
        <v>0.75106481481634546</v>
      </c>
      <c r="L83">
        <v>7.3849372384937245E-2</v>
      </c>
      <c r="M83">
        <v>6.3259414225941422</v>
      </c>
      <c r="N83">
        <v>8.294142259414226</v>
      </c>
      <c r="O83">
        <v>116.27384937238493</v>
      </c>
      <c r="P83" s="9">
        <v>2.0920502092050208E-4</v>
      </c>
      <c r="Q83" s="8">
        <v>-1.2010543656406496</v>
      </c>
      <c r="R83">
        <v>-0.8254332597559827</v>
      </c>
      <c r="S83">
        <v>0.41307248273193109</v>
      </c>
      <c r="T83">
        <v>-0.66597579134054297</v>
      </c>
      <c r="U83">
        <v>-0.18934487285629045</v>
      </c>
      <c r="V83">
        <v>-0.17425800096640123</v>
      </c>
      <c r="W83">
        <v>-0.65707108801010938</v>
      </c>
      <c r="X83" s="9">
        <v>-0.84469896867243688</v>
      </c>
      <c r="Y83">
        <v>44.94</v>
      </c>
      <c r="Z83">
        <v>44.65</v>
      </c>
      <c r="AA83" s="4">
        <v>-6.4530485091232569E-3</v>
      </c>
      <c r="AB83" t="s">
        <v>52</v>
      </c>
      <c r="AC83">
        <v>-0.94512811287076803</v>
      </c>
      <c r="AD83">
        <v>0</v>
      </c>
    </row>
    <row r="84" spans="1:30" x14ac:dyDescent="0.2">
      <c r="A84" t="s">
        <v>13</v>
      </c>
      <c r="B84" s="1">
        <v>43060</v>
      </c>
      <c r="C84">
        <v>403</v>
      </c>
      <c r="D84">
        <v>0.26216989999248003</v>
      </c>
      <c r="E84">
        <v>0.10343633964601601</v>
      </c>
      <c r="F84" s="2">
        <v>43060.738495370373</v>
      </c>
      <c r="G84">
        <v>18630</v>
      </c>
      <c r="H84">
        <v>45357</v>
      </c>
      <c r="I84">
        <v>2299905</v>
      </c>
      <c r="J84" s="9">
        <v>12</v>
      </c>
      <c r="K84" s="11">
        <v>0.73849537037312984</v>
      </c>
      <c r="L84">
        <v>8.4309623430962349E-2</v>
      </c>
      <c r="M84">
        <v>3.8974895397489542</v>
      </c>
      <c r="N84">
        <v>9.4889121338912137</v>
      </c>
      <c r="O84">
        <v>481.15167364016736</v>
      </c>
      <c r="P84" s="9">
        <v>2.5104602510460251E-3</v>
      </c>
      <c r="Q84" s="8">
        <v>-1.2428734571183055</v>
      </c>
      <c r="R84">
        <v>-0.51280152710127358</v>
      </c>
      <c r="S84">
        <v>-4.4066390465760344E-2</v>
      </c>
      <c r="T84">
        <v>-0.65585678192237262</v>
      </c>
      <c r="U84">
        <v>-0.1909558321870134</v>
      </c>
      <c r="V84">
        <v>-0.17398233975101485</v>
      </c>
      <c r="W84">
        <v>-0.61781210793441232</v>
      </c>
      <c r="X84" s="9">
        <v>-0.76295771789573763</v>
      </c>
      <c r="Y84" s="8">
        <v>44.72</v>
      </c>
      <c r="Z84">
        <v>44.94</v>
      </c>
      <c r="AA84" s="4">
        <v>4.9194991055455922E-3</v>
      </c>
      <c r="AB84" t="s">
        <v>51</v>
      </c>
      <c r="AC84">
        <v>0.54350632829719991</v>
      </c>
      <c r="AD84">
        <v>0</v>
      </c>
    </row>
    <row r="85" spans="1:30" x14ac:dyDescent="0.2">
      <c r="A85" t="s">
        <v>13</v>
      </c>
      <c r="B85" s="1">
        <v>43059</v>
      </c>
      <c r="C85">
        <v>241</v>
      </c>
      <c r="D85">
        <v>0.319062064030943</v>
      </c>
      <c r="E85">
        <v>0.20532675600102901</v>
      </c>
      <c r="F85" s="2">
        <v>43059.736458333333</v>
      </c>
      <c r="G85">
        <v>63122</v>
      </c>
      <c r="H85">
        <v>88914</v>
      </c>
      <c r="I85">
        <v>2116230</v>
      </c>
      <c r="J85" s="9">
        <v>6</v>
      </c>
      <c r="K85" s="11">
        <v>0.73645833333284827</v>
      </c>
      <c r="L85">
        <v>5.0418410041841007E-2</v>
      </c>
      <c r="M85">
        <v>13.205439330543934</v>
      </c>
      <c r="N85">
        <v>18.601255230125524</v>
      </c>
      <c r="O85">
        <v>442.72594142259413</v>
      </c>
      <c r="P85" s="9">
        <v>1.2552301255230125E-3</v>
      </c>
      <c r="Q85" s="8">
        <v>-0.24339599307026083</v>
      </c>
      <c r="R85">
        <v>0.92121063839902595</v>
      </c>
      <c r="S85">
        <v>-0.11815151184587842</v>
      </c>
      <c r="T85">
        <v>-0.6886423724372448</v>
      </c>
      <c r="U85">
        <v>-0.18478122824640997</v>
      </c>
      <c r="V85">
        <v>-0.17187991013123094</v>
      </c>
      <c r="W85">
        <v>-0.62194651938720757</v>
      </c>
      <c r="X85" s="9">
        <v>-0.80754385468302825</v>
      </c>
      <c r="Y85" s="8">
        <v>44.73</v>
      </c>
      <c r="Z85">
        <v>44.62</v>
      </c>
      <c r="AA85" s="4">
        <v>-2.4591996422982211E-3</v>
      </c>
      <c r="AB85" t="s">
        <v>52</v>
      </c>
      <c r="AC85">
        <v>-0.4223445486756377</v>
      </c>
      <c r="AD85">
        <v>0</v>
      </c>
    </row>
    <row r="86" spans="1:30" x14ac:dyDescent="0.2">
      <c r="A86" t="s">
        <v>13</v>
      </c>
      <c r="B86" s="1">
        <v>43056</v>
      </c>
      <c r="C86">
        <v>421</v>
      </c>
      <c r="D86">
        <v>0.33495790960161498</v>
      </c>
      <c r="E86">
        <v>0.134256053065435</v>
      </c>
      <c r="F86" s="2">
        <v>43056.742685185185</v>
      </c>
      <c r="G86">
        <v>153945</v>
      </c>
      <c r="H86">
        <v>1052019</v>
      </c>
      <c r="I86">
        <v>1930630</v>
      </c>
      <c r="J86" s="9">
        <v>10</v>
      </c>
      <c r="K86" s="11">
        <v>0.74268518518510973</v>
      </c>
      <c r="L86">
        <v>8.8075313807531377E-2</v>
      </c>
      <c r="M86">
        <v>32.206066945606693</v>
      </c>
      <c r="N86">
        <v>220.08765690376569</v>
      </c>
      <c r="O86">
        <v>403.89748953974896</v>
      </c>
      <c r="P86" s="9">
        <v>2.0920502092050207E-3</v>
      </c>
      <c r="Q86" s="8">
        <v>3.5861083688737277E-2</v>
      </c>
      <c r="R86">
        <v>-7.9042930741339792E-2</v>
      </c>
      <c r="S86">
        <v>0.10831323384526356</v>
      </c>
      <c r="T86">
        <v>-0.65221393853183118</v>
      </c>
      <c r="U86">
        <v>-0.17217680377240505</v>
      </c>
      <c r="V86">
        <v>-0.12539230816227148</v>
      </c>
      <c r="W86">
        <v>-0.6261242614078355</v>
      </c>
      <c r="X86" s="9">
        <v>-0.77781976349150128</v>
      </c>
      <c r="Y86" s="8">
        <v>45.5</v>
      </c>
      <c r="Z86">
        <v>44.63</v>
      </c>
      <c r="AA86" s="4">
        <v>-1.9120879120879064E-2</v>
      </c>
      <c r="AB86" t="s">
        <v>52</v>
      </c>
      <c r="AC86">
        <v>-2.603311448961438</v>
      </c>
      <c r="AD86">
        <v>0</v>
      </c>
    </row>
    <row r="87" spans="1:30" x14ac:dyDescent="0.2">
      <c r="A87" t="s">
        <v>13</v>
      </c>
      <c r="B87" s="1">
        <v>43055</v>
      </c>
      <c r="C87">
        <v>446</v>
      </c>
      <c r="D87">
        <v>0.34287173194684401</v>
      </c>
      <c r="E87">
        <v>0.13379202552969299</v>
      </c>
      <c r="F87" s="2">
        <v>43055.7190162037</v>
      </c>
      <c r="G87">
        <v>143948</v>
      </c>
      <c r="H87">
        <v>945268</v>
      </c>
      <c r="I87">
        <v>8676720</v>
      </c>
      <c r="J87" s="9">
        <v>12</v>
      </c>
      <c r="K87" s="11">
        <v>0.71901620370044839</v>
      </c>
      <c r="L87">
        <v>9.3305439330543929E-2</v>
      </c>
      <c r="M87">
        <v>30.114644351464435</v>
      </c>
      <c r="N87">
        <v>197.75481171548117</v>
      </c>
      <c r="O87">
        <v>1815.2133891213389</v>
      </c>
      <c r="P87" s="9">
        <v>2.5104602510460251E-3</v>
      </c>
      <c r="Q87" s="8">
        <v>0.17489054797820902</v>
      </c>
      <c r="R87">
        <v>-8.5573683634356426E-2</v>
      </c>
      <c r="S87">
        <v>-0.75250536275350921</v>
      </c>
      <c r="T87">
        <v>-0.64715443382274607</v>
      </c>
      <c r="U87">
        <v>-0.1735641883717535</v>
      </c>
      <c r="V87">
        <v>-0.1305450152895197</v>
      </c>
      <c r="W87">
        <v>-0.47427391836937971</v>
      </c>
      <c r="X87" s="9">
        <v>-0.76295771789573763</v>
      </c>
      <c r="Y87" s="8">
        <v>45.63</v>
      </c>
      <c r="Z87">
        <v>45.65</v>
      </c>
      <c r="AA87" s="4">
        <v>4.3830813061573572E-4</v>
      </c>
      <c r="AB87" t="s">
        <v>51</v>
      </c>
      <c r="AC87">
        <v>-4.3068944786490142E-2</v>
      </c>
      <c r="AD87">
        <v>0</v>
      </c>
    </row>
    <row r="88" spans="1:30" x14ac:dyDescent="0.2">
      <c r="A88" t="s">
        <v>13</v>
      </c>
      <c r="B88" s="1">
        <v>43054</v>
      </c>
      <c r="C88">
        <v>610</v>
      </c>
      <c r="D88">
        <v>0.27855584533863198</v>
      </c>
      <c r="E88">
        <v>0.131670244600572</v>
      </c>
      <c r="F88" s="2">
        <v>43054.754745370374</v>
      </c>
      <c r="G88">
        <v>188118</v>
      </c>
      <c r="H88">
        <v>1258555</v>
      </c>
      <c r="I88">
        <v>8185081</v>
      </c>
      <c r="J88" s="9">
        <v>25</v>
      </c>
      <c r="K88" s="11">
        <v>0.75474537037371192</v>
      </c>
      <c r="L88">
        <v>0.12761506276150628</v>
      </c>
      <c r="M88">
        <v>39.355230125523015</v>
      </c>
      <c r="N88">
        <v>263.29602510460251</v>
      </c>
      <c r="O88">
        <v>1712.3600418410042</v>
      </c>
      <c r="P88" s="9">
        <v>5.2301255230125521E-3</v>
      </c>
      <c r="Q88" s="8">
        <v>-0.95500634259740969</v>
      </c>
      <c r="R88">
        <v>-0.11543576265741788</v>
      </c>
      <c r="S88">
        <v>0.54693082689639028</v>
      </c>
      <c r="T88">
        <v>-0.61396408293114713</v>
      </c>
      <c r="U88">
        <v>-0.16743427162140617</v>
      </c>
      <c r="V88">
        <v>-0.11542313204932327</v>
      </c>
      <c r="W88">
        <v>-0.48534041033748027</v>
      </c>
      <c r="X88" s="9">
        <v>-0.66635442152327506</v>
      </c>
      <c r="Y88" s="8">
        <v>45.39</v>
      </c>
      <c r="Z88">
        <v>45.46</v>
      </c>
      <c r="AA88" s="4">
        <v>1.5421899096717401E-3</v>
      </c>
      <c r="AB88" t="s">
        <v>51</v>
      </c>
      <c r="AC88">
        <v>0.1014260699594549</v>
      </c>
      <c r="AD88">
        <v>0</v>
      </c>
    </row>
    <row r="89" spans="1:30" x14ac:dyDescent="0.2">
      <c r="A89" t="s">
        <v>13</v>
      </c>
      <c r="B89" s="1">
        <v>43053</v>
      </c>
      <c r="C89">
        <v>413</v>
      </c>
      <c r="D89">
        <v>0.31788697536881499</v>
      </c>
      <c r="E89">
        <v>0.146377659478446</v>
      </c>
      <c r="F89" s="2">
        <v>43053.745844907404</v>
      </c>
      <c r="G89">
        <v>140431</v>
      </c>
      <c r="H89">
        <v>602175</v>
      </c>
      <c r="I89">
        <v>2336647</v>
      </c>
      <c r="J89" s="9">
        <v>11</v>
      </c>
      <c r="K89" s="11">
        <v>0.74584490740380716</v>
      </c>
      <c r="L89">
        <v>8.6401673640167362E-2</v>
      </c>
      <c r="M89">
        <v>29.378870292887029</v>
      </c>
      <c r="N89">
        <v>125.97803347280335</v>
      </c>
      <c r="O89">
        <v>488.83828451882846</v>
      </c>
      <c r="P89" s="9">
        <v>2.3012552301255231E-3</v>
      </c>
      <c r="Q89" s="8">
        <v>-0.26403986654396605</v>
      </c>
      <c r="R89">
        <v>9.1557324743915092E-2</v>
      </c>
      <c r="S89">
        <v>0.22322935931114965</v>
      </c>
      <c r="T89">
        <v>-0.65383298003873846</v>
      </c>
      <c r="U89">
        <v>-0.1740522779622215</v>
      </c>
      <c r="V89">
        <v>-0.14710558845894176</v>
      </c>
      <c r="W89">
        <v>-0.6169850680781519</v>
      </c>
      <c r="X89" s="9">
        <v>-0.77038874069361951</v>
      </c>
      <c r="Y89" s="8">
        <v>45.7</v>
      </c>
      <c r="Z89">
        <v>45.86</v>
      </c>
      <c r="AA89" s="4">
        <v>3.501094091903645E-3</v>
      </c>
      <c r="AB89" t="s">
        <v>51</v>
      </c>
      <c r="AC89">
        <v>0.35784110829766097</v>
      </c>
      <c r="AD89">
        <v>0</v>
      </c>
    </row>
    <row r="90" spans="1:30" x14ac:dyDescent="0.2">
      <c r="A90" t="s">
        <v>13</v>
      </c>
      <c r="B90" s="1">
        <v>43052</v>
      </c>
      <c r="C90">
        <v>339</v>
      </c>
      <c r="D90">
        <v>0.41337372886045498</v>
      </c>
      <c r="E90">
        <v>0.267777362755238</v>
      </c>
      <c r="F90" s="2">
        <v>43052.757037037038</v>
      </c>
      <c r="G90">
        <v>36275</v>
      </c>
      <c r="H90">
        <v>144295</v>
      </c>
      <c r="I90">
        <v>2048015</v>
      </c>
      <c r="J90" s="9">
        <v>10</v>
      </c>
      <c r="K90" s="11">
        <v>0.75703703703766223</v>
      </c>
      <c r="L90">
        <v>7.0920502092050211E-2</v>
      </c>
      <c r="M90">
        <v>7.5889121338912133</v>
      </c>
      <c r="N90">
        <v>30.18723849372385</v>
      </c>
      <c r="O90">
        <v>428.45502092050208</v>
      </c>
      <c r="P90" s="9">
        <v>2.0920502092050207E-3</v>
      </c>
      <c r="Q90" s="8">
        <v>1.4134645814408793</v>
      </c>
      <c r="R90">
        <v>1.8001444285641179</v>
      </c>
      <c r="S90">
        <v>0.63027658821748089</v>
      </c>
      <c r="T90">
        <v>-0.66880911397763065</v>
      </c>
      <c r="U90">
        <v>-0.18850705742903562</v>
      </c>
      <c r="V90">
        <v>-0.16920675415691563</v>
      </c>
      <c r="W90">
        <v>-0.62348199714548969</v>
      </c>
      <c r="X90" s="9">
        <v>-0.77781976349150128</v>
      </c>
      <c r="Y90" s="8">
        <v>45.26</v>
      </c>
      <c r="Z90">
        <v>45.75</v>
      </c>
      <c r="AA90" s="4">
        <v>1.0826336721166637E-2</v>
      </c>
      <c r="AB90" t="s">
        <v>51</v>
      </c>
      <c r="AC90">
        <v>1.3166947299582477</v>
      </c>
      <c r="AD90">
        <v>0</v>
      </c>
    </row>
    <row r="91" spans="1:30" x14ac:dyDescent="0.2">
      <c r="A91" t="s">
        <v>13</v>
      </c>
      <c r="B91" s="1">
        <v>43049</v>
      </c>
      <c r="C91">
        <v>330</v>
      </c>
      <c r="D91">
        <v>0.31613144100000001</v>
      </c>
      <c r="E91">
        <v>0.15310684999999999</v>
      </c>
      <c r="F91" s="2">
        <v>43049.739583333336</v>
      </c>
      <c r="G91">
        <v>19854</v>
      </c>
      <c r="H91">
        <v>73869</v>
      </c>
      <c r="I91">
        <v>4077966</v>
      </c>
      <c r="J91" s="9">
        <v>14</v>
      </c>
      <c r="K91" s="11">
        <v>0.73958333333575865</v>
      </c>
      <c r="L91">
        <v>6.903765690376569E-2</v>
      </c>
      <c r="M91">
        <v>4.1535564853556481</v>
      </c>
      <c r="N91">
        <v>15.453765690376569</v>
      </c>
      <c r="O91">
        <v>853.13096234309626</v>
      </c>
      <c r="P91" s="9">
        <v>2.9288702928870294E-3</v>
      </c>
      <c r="Q91" s="8">
        <v>-0.29488096862976726</v>
      </c>
      <c r="R91">
        <v>0.1862643778415832</v>
      </c>
      <c r="S91">
        <v>-4.4982007129187934E-3</v>
      </c>
      <c r="T91">
        <v>-0.67063053567290143</v>
      </c>
      <c r="U91">
        <v>-0.19078596535200265</v>
      </c>
      <c r="V91">
        <v>-0.17260610921816641</v>
      </c>
      <c r="W91">
        <v>-0.57778904675478082</v>
      </c>
      <c r="X91" s="9">
        <v>-0.7480956722999742</v>
      </c>
      <c r="Y91" s="8">
        <v>46.04</v>
      </c>
      <c r="Z91">
        <v>45.58</v>
      </c>
      <c r="AA91" s="4">
        <v>-9.9913119026933291E-3</v>
      </c>
      <c r="AB91" t="s">
        <v>52</v>
      </c>
      <c r="AC91">
        <v>-1.4082768222064319</v>
      </c>
      <c r="AD91">
        <v>0</v>
      </c>
    </row>
    <row r="92" spans="1:30" x14ac:dyDescent="0.2">
      <c r="A92" t="s">
        <v>13</v>
      </c>
      <c r="B92" s="1">
        <v>43048</v>
      </c>
      <c r="C92">
        <v>459</v>
      </c>
      <c r="D92">
        <v>0.40097507799999998</v>
      </c>
      <c r="E92">
        <v>0.16450478199999999</v>
      </c>
      <c r="F92" s="2">
        <v>43048.753472222219</v>
      </c>
      <c r="G92">
        <v>33208</v>
      </c>
      <c r="H92">
        <v>125272</v>
      </c>
      <c r="I92">
        <v>11336102</v>
      </c>
      <c r="J92" s="9">
        <v>45</v>
      </c>
      <c r="K92" s="11">
        <v>0.75347222221898846</v>
      </c>
      <c r="L92">
        <v>9.6025104602510458E-2</v>
      </c>
      <c r="M92">
        <v>6.9472803347280339</v>
      </c>
      <c r="N92">
        <v>26.207531380753139</v>
      </c>
      <c r="O92">
        <v>2371.5694560669458</v>
      </c>
      <c r="P92" s="9">
        <v>9.4142259414225944E-3</v>
      </c>
      <c r="Q92" s="8">
        <v>1.1956459709333458</v>
      </c>
      <c r="R92">
        <v>0.34667959385753971</v>
      </c>
      <c r="S92">
        <v>0.50062762586842913</v>
      </c>
      <c r="T92">
        <v>-0.64452349137402176</v>
      </c>
      <c r="U92">
        <v>-0.18893269597722026</v>
      </c>
      <c r="V92">
        <v>-0.17012496520582049</v>
      </c>
      <c r="W92">
        <v>-0.41441286271042843</v>
      </c>
      <c r="X92" s="9">
        <v>-0.51773396556564022</v>
      </c>
      <c r="Y92" s="8">
        <v>46.05</v>
      </c>
      <c r="Z92">
        <v>46.3</v>
      </c>
      <c r="AA92" s="4">
        <v>5.4288816503800224E-3</v>
      </c>
      <c r="AB92" t="s">
        <v>51</v>
      </c>
      <c r="AC92">
        <v>0.61018306825582169</v>
      </c>
      <c r="AD92">
        <v>0</v>
      </c>
    </row>
    <row r="93" spans="1:30" x14ac:dyDescent="0.2">
      <c r="A93" t="s">
        <v>13</v>
      </c>
      <c r="B93" s="1">
        <v>43047</v>
      </c>
      <c r="C93">
        <v>504</v>
      </c>
      <c r="D93">
        <v>0.47423859499999999</v>
      </c>
      <c r="E93">
        <v>0.24211280900000001</v>
      </c>
      <c r="F93" s="2">
        <v>43047.759722222225</v>
      </c>
      <c r="G93">
        <v>61916</v>
      </c>
      <c r="H93">
        <v>90765</v>
      </c>
      <c r="I93">
        <v>10820240</v>
      </c>
      <c r="J93" s="9">
        <v>36</v>
      </c>
      <c r="K93" s="11">
        <v>0.75972222222480923</v>
      </c>
      <c r="L93">
        <v>0.10543933054393305</v>
      </c>
      <c r="M93">
        <v>12.953138075313808</v>
      </c>
      <c r="N93">
        <v>18.988493723849373</v>
      </c>
      <c r="O93">
        <v>2263.6485355648538</v>
      </c>
      <c r="P93" s="9">
        <v>7.5313807531380752E-3</v>
      </c>
      <c r="Q93" s="8">
        <v>2.4827341915342633</v>
      </c>
      <c r="R93">
        <v>1.4389398754399521</v>
      </c>
      <c r="S93">
        <v>0.72793424813434837</v>
      </c>
      <c r="T93">
        <v>-0.63541638289766833</v>
      </c>
      <c r="U93">
        <v>-0.18494859703972938</v>
      </c>
      <c r="V93">
        <v>-0.1717905651987007</v>
      </c>
      <c r="W93">
        <v>-0.42602459953286986</v>
      </c>
      <c r="X93" s="9">
        <v>-0.58461317074657593</v>
      </c>
      <c r="Y93" s="8">
        <v>46.62</v>
      </c>
      <c r="Z93">
        <v>46.7</v>
      </c>
      <c r="AA93" s="4">
        <v>1.716001716001832E-3</v>
      </c>
      <c r="AB93" t="s">
        <v>51</v>
      </c>
      <c r="AC93">
        <v>0.12417754570186933</v>
      </c>
      <c r="AD93">
        <v>0</v>
      </c>
    </row>
    <row r="94" spans="1:30" x14ac:dyDescent="0.2">
      <c r="A94" t="s">
        <v>13</v>
      </c>
      <c r="B94" s="1">
        <v>43046</v>
      </c>
      <c r="C94">
        <v>937</v>
      </c>
      <c r="D94">
        <v>0.488971349</v>
      </c>
      <c r="E94">
        <v>0.33080688200000002</v>
      </c>
      <c r="F94" s="2">
        <v>43046.78125</v>
      </c>
      <c r="G94">
        <v>178084</v>
      </c>
      <c r="H94">
        <v>285854</v>
      </c>
      <c r="I94">
        <v>9479257</v>
      </c>
      <c r="J94" s="9">
        <v>69</v>
      </c>
      <c r="K94" s="11">
        <v>0.78125</v>
      </c>
      <c r="L94">
        <v>0.19602510460251046</v>
      </c>
      <c r="M94">
        <v>37.256066945606698</v>
      </c>
      <c r="N94">
        <v>59.802092050209204</v>
      </c>
      <c r="O94">
        <v>1983.108158995816</v>
      </c>
      <c r="P94" s="9">
        <v>1.4435146443514645E-2</v>
      </c>
      <c r="Q94" s="8">
        <v>2.7415581588632008</v>
      </c>
      <c r="R94">
        <v>2.6872258697440081</v>
      </c>
      <c r="S94">
        <v>1.5108792795603645</v>
      </c>
      <c r="T94">
        <v>-0.54778576133631252</v>
      </c>
      <c r="U94">
        <v>-0.16882679108423126</v>
      </c>
      <c r="V94">
        <v>-0.1623739182282018</v>
      </c>
      <c r="W94">
        <v>-0.45620930334778159</v>
      </c>
      <c r="X94" s="9">
        <v>-0.33938941841647835</v>
      </c>
      <c r="Y94">
        <v>46.7</v>
      </c>
      <c r="Z94">
        <v>46.78</v>
      </c>
      <c r="AA94" s="4">
        <v>1.7130620985010339E-3</v>
      </c>
      <c r="AB94" t="s">
        <v>51</v>
      </c>
      <c r="AC94">
        <v>0.12379275805324223</v>
      </c>
      <c r="AD94">
        <v>0</v>
      </c>
    </row>
    <row r="95" spans="1:30" x14ac:dyDescent="0.2">
      <c r="A95" t="s">
        <v>13</v>
      </c>
      <c r="B95" s="1">
        <v>43045</v>
      </c>
      <c r="C95">
        <v>484</v>
      </c>
      <c r="D95">
        <v>0.29815142900000002</v>
      </c>
      <c r="E95">
        <v>0.131109791</v>
      </c>
      <c r="F95" s="2">
        <v>43045.750694444447</v>
      </c>
      <c r="G95">
        <v>29272</v>
      </c>
      <c r="H95">
        <v>146553</v>
      </c>
      <c r="I95">
        <v>5138084</v>
      </c>
      <c r="J95" s="9">
        <v>30</v>
      </c>
      <c r="K95" s="11">
        <v>0.75069444444670808</v>
      </c>
      <c r="L95">
        <v>0.10125523012552301</v>
      </c>
      <c r="M95">
        <v>6.123849372384937</v>
      </c>
      <c r="N95">
        <v>30.659623430962345</v>
      </c>
      <c r="O95">
        <v>1074.912970711297</v>
      </c>
      <c r="P95" s="9">
        <v>6.2761506276150627E-3</v>
      </c>
      <c r="Q95" s="8">
        <v>-0.61075253198186685</v>
      </c>
      <c r="R95">
        <v>-0.12332362208688961</v>
      </c>
      <c r="S95">
        <v>0.39960246071093142</v>
      </c>
      <c r="T95">
        <v>-0.63946398666493642</v>
      </c>
      <c r="U95">
        <v>-0.18947893442705876</v>
      </c>
      <c r="V95">
        <v>-0.16909776395829149</v>
      </c>
      <c r="W95">
        <v>-0.55392644160702242</v>
      </c>
      <c r="X95" s="9">
        <v>-0.62919930753386644</v>
      </c>
      <c r="Y95">
        <v>46.6</v>
      </c>
      <c r="Z95">
        <v>46.7</v>
      </c>
      <c r="AA95" s="4">
        <v>2.1459227467811462E-3</v>
      </c>
      <c r="AB95" t="s">
        <v>51</v>
      </c>
      <c r="AC95">
        <v>0.18045299734957446</v>
      </c>
      <c r="AD95">
        <v>0</v>
      </c>
    </row>
    <row r="96" spans="1:30" x14ac:dyDescent="0.2">
      <c r="A96" t="s">
        <v>11</v>
      </c>
      <c r="B96" s="1">
        <v>43063</v>
      </c>
      <c r="C96">
        <v>548</v>
      </c>
      <c r="D96">
        <v>0.37080262093948202</v>
      </c>
      <c r="E96">
        <v>0.114630307819461</v>
      </c>
      <c r="F96" s="2">
        <v>43063.729687500003</v>
      </c>
      <c r="G96">
        <v>11333</v>
      </c>
      <c r="H96">
        <v>36638</v>
      </c>
      <c r="I96">
        <v>3946175</v>
      </c>
      <c r="J96" s="9">
        <v>17</v>
      </c>
      <c r="K96" s="11">
        <v>0.72968750000291038</v>
      </c>
      <c r="L96">
        <v>6.6103739445114593E-2</v>
      </c>
      <c r="M96">
        <v>1.3670687575392038</v>
      </c>
      <c r="N96">
        <v>4.4195416164053078</v>
      </c>
      <c r="O96">
        <v>476.01628468033778</v>
      </c>
      <c r="P96" s="9">
        <v>2.0506634499396865E-3</v>
      </c>
      <c r="Q96" s="8">
        <v>0.66557840580158123</v>
      </c>
      <c r="R96">
        <v>-0.35525691088326833</v>
      </c>
      <c r="S96">
        <v>-0.36440035228113132</v>
      </c>
      <c r="T96">
        <v>-0.67346874082358055</v>
      </c>
      <c r="U96">
        <v>-0.19263443450915624</v>
      </c>
      <c r="V96">
        <v>-0.17515196150659007</v>
      </c>
      <c r="W96">
        <v>-0.61836464941390468</v>
      </c>
      <c r="X96" s="9">
        <v>-0.77928983314029809</v>
      </c>
      <c r="Y96">
        <v>83.01</v>
      </c>
      <c r="Z96">
        <v>83.26</v>
      </c>
      <c r="AA96" s="4">
        <v>3.0116853391157689E-3</v>
      </c>
      <c r="AB96" t="s">
        <v>51</v>
      </c>
      <c r="AC96">
        <v>0.29377888144275888</v>
      </c>
      <c r="AD96">
        <v>0</v>
      </c>
    </row>
    <row r="97" spans="1:30" x14ac:dyDescent="0.2">
      <c r="A97" t="s">
        <v>11</v>
      </c>
      <c r="B97" s="1">
        <v>43061</v>
      </c>
      <c r="C97">
        <v>792</v>
      </c>
      <c r="D97">
        <v>0.35925041358753401</v>
      </c>
      <c r="E97">
        <v>0.146838140258821</v>
      </c>
      <c r="F97" s="2">
        <v>43061.733472222222</v>
      </c>
      <c r="G97">
        <v>15749</v>
      </c>
      <c r="H97">
        <v>53083</v>
      </c>
      <c r="I97">
        <v>4305186</v>
      </c>
      <c r="J97" s="9">
        <v>39</v>
      </c>
      <c r="K97" s="11">
        <v>0.73347222222218988</v>
      </c>
      <c r="L97">
        <v>9.5536791314837152E-2</v>
      </c>
      <c r="M97">
        <v>1.8997587454764777</v>
      </c>
      <c r="N97">
        <v>6.4032569360675513</v>
      </c>
      <c r="O97">
        <v>519.32279855247282</v>
      </c>
      <c r="P97" s="9">
        <v>4.7044632086851628E-3</v>
      </c>
      <c r="Q97" s="8">
        <v>0.46263005424166909</v>
      </c>
      <c r="R97">
        <v>9.8038160377524053E-2</v>
      </c>
      <c r="S97">
        <v>-0.22675356458865331</v>
      </c>
      <c r="T97">
        <v>-0.64499587456398944</v>
      </c>
      <c r="U97">
        <v>-0.19228106456490809</v>
      </c>
      <c r="V97">
        <v>-0.17469427221622519</v>
      </c>
      <c r="W97">
        <v>-0.61370509092013803</v>
      </c>
      <c r="X97" s="9">
        <v>-0.68502609883085974</v>
      </c>
      <c r="Y97">
        <v>83.83</v>
      </c>
      <c r="Z97">
        <v>83.11</v>
      </c>
      <c r="AA97" s="4">
        <v>-8.5888106882977319E-3</v>
      </c>
      <c r="AB97" t="s">
        <v>52</v>
      </c>
      <c r="AC97">
        <v>-1.22469336472007</v>
      </c>
      <c r="AD97">
        <v>0</v>
      </c>
    </row>
    <row r="98" spans="1:30" x14ac:dyDescent="0.2">
      <c r="A98" t="s">
        <v>11</v>
      </c>
      <c r="B98" s="1">
        <v>43060</v>
      </c>
      <c r="C98">
        <v>941</v>
      </c>
      <c r="D98">
        <v>0.337955822073782</v>
      </c>
      <c r="E98">
        <v>0.11256584362982899</v>
      </c>
      <c r="F98" s="2">
        <v>43060.745763888888</v>
      </c>
      <c r="G98">
        <v>28422</v>
      </c>
      <c r="H98">
        <v>100981</v>
      </c>
      <c r="I98">
        <v>7014840</v>
      </c>
      <c r="J98" s="9">
        <v>41</v>
      </c>
      <c r="K98" s="11">
        <v>0.74576388888817746</v>
      </c>
      <c r="L98">
        <v>0.1135102533172497</v>
      </c>
      <c r="M98">
        <v>3.4284680337756335</v>
      </c>
      <c r="N98">
        <v>12.181061519903498</v>
      </c>
      <c r="O98">
        <v>846.18094089264173</v>
      </c>
      <c r="P98" s="9">
        <v>4.9457177322074792E-3</v>
      </c>
      <c r="Q98" s="8">
        <v>8.8528195333387724E-2</v>
      </c>
      <c r="R98">
        <v>-0.38431231048883052</v>
      </c>
      <c r="S98">
        <v>0.22028279209328835</v>
      </c>
      <c r="T98">
        <v>-0.62760875541366523</v>
      </c>
      <c r="U98">
        <v>-0.1912669664436544</v>
      </c>
      <c r="V98">
        <v>-0.17336119823447402</v>
      </c>
      <c r="W98">
        <v>-0.57853683337129169</v>
      </c>
      <c r="X98" s="9">
        <v>-0.67645666843909247</v>
      </c>
      <c r="Y98">
        <v>82.74</v>
      </c>
      <c r="Z98">
        <v>83.72</v>
      </c>
      <c r="AA98" s="4">
        <v>1.1844331641286005E-2</v>
      </c>
      <c r="AB98" t="s">
        <v>51</v>
      </c>
      <c r="AC98">
        <v>1.4499473968513774</v>
      </c>
      <c r="AD98">
        <v>0</v>
      </c>
    </row>
    <row r="99" spans="1:30" x14ac:dyDescent="0.2">
      <c r="A99" t="s">
        <v>11</v>
      </c>
      <c r="B99" s="1">
        <v>43059</v>
      </c>
      <c r="C99">
        <v>1018</v>
      </c>
      <c r="D99">
        <v>0.36676904316577702</v>
      </c>
      <c r="E99">
        <v>0.12940455858401501</v>
      </c>
      <c r="F99" s="2">
        <v>43059.72996527778</v>
      </c>
      <c r="G99">
        <v>32243</v>
      </c>
      <c r="H99">
        <v>92556</v>
      </c>
      <c r="I99">
        <v>23663076</v>
      </c>
      <c r="J99" s="9">
        <v>50</v>
      </c>
      <c r="K99" s="11">
        <v>0.72996527778013842</v>
      </c>
      <c r="L99">
        <v>0.12279855247285887</v>
      </c>
      <c r="M99">
        <v>3.889384800965018</v>
      </c>
      <c r="N99">
        <v>11.164776839565741</v>
      </c>
      <c r="O99">
        <v>2854.4120627261759</v>
      </c>
      <c r="P99" s="9">
        <v>6.0313630880579009E-3</v>
      </c>
      <c r="Q99" s="8">
        <v>0.59471680029862151</v>
      </c>
      <c r="R99">
        <v>-0.14732317098467604</v>
      </c>
      <c r="S99">
        <v>-0.35429783576538154</v>
      </c>
      <c r="T99">
        <v>-0.61862346565141724</v>
      </c>
      <c r="U99">
        <v>-0.19096120861825314</v>
      </c>
      <c r="V99">
        <v>-0.17359567876176646</v>
      </c>
      <c r="W99">
        <v>-0.36246147785284749</v>
      </c>
      <c r="X99" s="9">
        <v>-0.63789423167614046</v>
      </c>
      <c r="Y99">
        <v>82.4</v>
      </c>
      <c r="Z99">
        <v>82.53</v>
      </c>
      <c r="AA99" s="4">
        <v>1.577669902912566E-3</v>
      </c>
      <c r="AB99" t="s">
        <v>51</v>
      </c>
      <c r="AC99">
        <v>0.10607030111154737</v>
      </c>
      <c r="AD99">
        <v>0</v>
      </c>
    </row>
    <row r="100" spans="1:30" x14ac:dyDescent="0.2">
      <c r="A100" t="s">
        <v>11</v>
      </c>
      <c r="B100" s="1">
        <v>43056</v>
      </c>
      <c r="C100">
        <v>1119</v>
      </c>
      <c r="D100">
        <v>0.32740121436502101</v>
      </c>
      <c r="E100">
        <v>0.12829454239348601</v>
      </c>
      <c r="F100" s="2">
        <v>43056.744074074071</v>
      </c>
      <c r="G100">
        <v>55477</v>
      </c>
      <c r="H100">
        <v>208999</v>
      </c>
      <c r="I100">
        <v>10033166</v>
      </c>
      <c r="J100" s="9">
        <v>48</v>
      </c>
      <c r="K100" s="11">
        <v>0.74407407407124992</v>
      </c>
      <c r="L100">
        <v>0.13498190591073583</v>
      </c>
      <c r="M100">
        <v>6.6920386007237633</v>
      </c>
      <c r="N100">
        <v>25.210977080820264</v>
      </c>
      <c r="O100">
        <v>1210.2733413751507</v>
      </c>
      <c r="P100" s="9">
        <v>5.7901085645355854E-3</v>
      </c>
      <c r="Q100" s="8">
        <v>-9.6894397128422502E-2</v>
      </c>
      <c r="R100">
        <v>-0.16294560907124464</v>
      </c>
      <c r="S100">
        <v>0.15882581642401244</v>
      </c>
      <c r="T100">
        <v>-0.60683756609314388</v>
      </c>
      <c r="U100">
        <v>-0.18910201539256</v>
      </c>
      <c r="V100">
        <v>-0.17035489347517724</v>
      </c>
      <c r="W100">
        <v>-0.53936236086137757</v>
      </c>
      <c r="X100" s="9">
        <v>-0.64646366206790773</v>
      </c>
      <c r="Y100">
        <v>83.12</v>
      </c>
      <c r="Z100">
        <v>82.24</v>
      </c>
      <c r="AA100" s="4">
        <v>-1.0587102983638229E-2</v>
      </c>
      <c r="AB100" t="s">
        <v>52</v>
      </c>
      <c r="AC100">
        <v>-1.4862641960901242</v>
      </c>
      <c r="AD100">
        <v>0</v>
      </c>
    </row>
    <row r="101" spans="1:30" x14ac:dyDescent="0.2">
      <c r="A101" t="s">
        <v>11</v>
      </c>
      <c r="B101" s="1">
        <v>43055</v>
      </c>
      <c r="C101">
        <v>1383</v>
      </c>
      <c r="D101">
        <v>0.32992824648102997</v>
      </c>
      <c r="E101">
        <v>0.12153969629116999</v>
      </c>
      <c r="F101" s="2">
        <v>43055.729386574072</v>
      </c>
      <c r="G101">
        <v>77378</v>
      </c>
      <c r="H101">
        <v>139887</v>
      </c>
      <c r="I101">
        <v>16320737</v>
      </c>
      <c r="J101" s="9">
        <v>61</v>
      </c>
      <c r="K101" s="11">
        <v>0.72938657407212304</v>
      </c>
      <c r="L101">
        <v>0.16682750301568156</v>
      </c>
      <c r="M101">
        <v>9.3338962605548854</v>
      </c>
      <c r="N101">
        <v>16.87418576598311</v>
      </c>
      <c r="O101">
        <v>1968.725814234017</v>
      </c>
      <c r="P101" s="9">
        <v>7.358262967430639E-3</v>
      </c>
      <c r="Q101" s="8">
        <v>-5.2499677863234215E-2</v>
      </c>
      <c r="R101">
        <v>-0.25801374043556274</v>
      </c>
      <c r="S101">
        <v>-0.37534474537165841</v>
      </c>
      <c r="T101">
        <v>-0.57603085833686507</v>
      </c>
      <c r="U101">
        <v>-0.18734948931715739</v>
      </c>
      <c r="V101">
        <v>-0.17227838524992328</v>
      </c>
      <c r="W101">
        <v>-0.45775676978419311</v>
      </c>
      <c r="X101" s="9">
        <v>-0.59076236452142128</v>
      </c>
      <c r="Y101">
        <v>83.1</v>
      </c>
      <c r="Z101">
        <v>82.94</v>
      </c>
      <c r="AA101" s="4">
        <v>-1.9253910950661444E-3</v>
      </c>
      <c r="AB101" t="s">
        <v>52</v>
      </c>
      <c r="AC101">
        <v>-0.35247051382222139</v>
      </c>
      <c r="AD101">
        <v>0</v>
      </c>
    </row>
    <row r="102" spans="1:30" x14ac:dyDescent="0.2">
      <c r="A102" t="s">
        <v>11</v>
      </c>
      <c r="B102" s="1">
        <v>43054</v>
      </c>
      <c r="C102">
        <v>1290</v>
      </c>
      <c r="D102">
        <v>0.33967383879399299</v>
      </c>
      <c r="E102">
        <v>0.13435415926755501</v>
      </c>
      <c r="F102" s="2">
        <v>43054.726817129631</v>
      </c>
      <c r="G102">
        <v>51985</v>
      </c>
      <c r="H102">
        <v>91291</v>
      </c>
      <c r="I102">
        <v>21426368</v>
      </c>
      <c r="J102" s="9">
        <v>56</v>
      </c>
      <c r="K102" s="11">
        <v>0.72681712963094469</v>
      </c>
      <c r="L102">
        <v>0.15560916767189384</v>
      </c>
      <c r="M102">
        <v>6.2708082026538001</v>
      </c>
      <c r="N102">
        <v>11.012183353437877</v>
      </c>
      <c r="O102">
        <v>2584.6041013269</v>
      </c>
      <c r="P102" s="9">
        <v>6.7551266586248493E-3</v>
      </c>
      <c r="Q102" s="8">
        <v>0.11871019005497593</v>
      </c>
      <c r="R102">
        <v>-7.7662177846377342E-2</v>
      </c>
      <c r="S102">
        <v>-0.46879302320849875</v>
      </c>
      <c r="T102">
        <v>-0.58688322129646331</v>
      </c>
      <c r="U102">
        <v>-0.18938144651695185</v>
      </c>
      <c r="V102">
        <v>-0.17363088563025608</v>
      </c>
      <c r="W102">
        <v>-0.39149142891138289</v>
      </c>
      <c r="X102" s="9">
        <v>-0.61218594050083919</v>
      </c>
      <c r="Y102">
        <v>83.47</v>
      </c>
      <c r="Z102">
        <v>82.69</v>
      </c>
      <c r="AA102" s="4">
        <v>-9.3446747334371763E-3</v>
      </c>
      <c r="AB102" t="s">
        <v>52</v>
      </c>
      <c r="AC102">
        <v>-1.3236338386191437</v>
      </c>
      <c r="AD102">
        <v>0</v>
      </c>
    </row>
    <row r="103" spans="1:30" x14ac:dyDescent="0.2">
      <c r="A103" t="s">
        <v>11</v>
      </c>
      <c r="B103" s="1">
        <v>43053</v>
      </c>
      <c r="C103">
        <v>1319</v>
      </c>
      <c r="D103">
        <v>0.32942345786356397</v>
      </c>
      <c r="E103">
        <v>0.15065525990909301</v>
      </c>
      <c r="F103" s="2">
        <v>43053.723819444444</v>
      </c>
      <c r="G103">
        <v>58492</v>
      </c>
      <c r="H103">
        <v>123810</v>
      </c>
      <c r="I103">
        <v>18230009</v>
      </c>
      <c r="J103" s="9">
        <v>68</v>
      </c>
      <c r="K103" s="11">
        <v>0.72381944444350665</v>
      </c>
      <c r="L103">
        <v>0.15910735826296743</v>
      </c>
      <c r="M103">
        <v>7.0557297949336553</v>
      </c>
      <c r="N103">
        <v>14.934861278648974</v>
      </c>
      <c r="O103">
        <v>2199.0360675512666</v>
      </c>
      <c r="P103" s="9">
        <v>8.2026537997587461E-3</v>
      </c>
      <c r="Q103" s="8">
        <v>-6.1367768149343631E-2</v>
      </c>
      <c r="R103">
        <v>0.15176054381139056</v>
      </c>
      <c r="S103">
        <v>-0.57781601423866225</v>
      </c>
      <c r="T103">
        <v>-0.58349915112626594</v>
      </c>
      <c r="U103">
        <v>-0.18886075398361343</v>
      </c>
      <c r="V103">
        <v>-0.1727258325421821</v>
      </c>
      <c r="W103">
        <v>-0.4329765692763789</v>
      </c>
      <c r="X103" s="9">
        <v>-0.56076935815023643</v>
      </c>
      <c r="Y103" s="8">
        <v>83.5</v>
      </c>
      <c r="Z103" s="8">
        <v>82.98</v>
      </c>
      <c r="AA103" s="4">
        <v>-6.2275449101795929E-3</v>
      </c>
      <c r="AB103" t="s">
        <v>52</v>
      </c>
      <c r="AC103">
        <v>-0.91561032711431412</v>
      </c>
      <c r="AD103">
        <v>0</v>
      </c>
    </row>
    <row r="104" spans="1:30" x14ac:dyDescent="0.2">
      <c r="A104" t="s">
        <v>11</v>
      </c>
      <c r="B104" s="1">
        <v>43052</v>
      </c>
      <c r="C104">
        <v>1091</v>
      </c>
      <c r="D104">
        <v>0.334180077145248</v>
      </c>
      <c r="E104">
        <v>0.166883398219901</v>
      </c>
      <c r="F104" s="2">
        <v>43052.734351851854</v>
      </c>
      <c r="G104">
        <v>59474</v>
      </c>
      <c r="H104">
        <v>155924</v>
      </c>
      <c r="I104">
        <v>28632901</v>
      </c>
      <c r="J104" s="9">
        <v>41</v>
      </c>
      <c r="K104" s="11">
        <v>0.73435185185371665</v>
      </c>
      <c r="L104">
        <v>0.13160434258142339</v>
      </c>
      <c r="M104">
        <v>7.1741857659831121</v>
      </c>
      <c r="N104">
        <v>18.808685162846803</v>
      </c>
      <c r="O104">
        <v>3453.9084439083231</v>
      </c>
      <c r="P104" s="9">
        <v>4.9457177322074792E-3</v>
      </c>
      <c r="Q104" s="8">
        <v>2.2196178792197645E-2</v>
      </c>
      <c r="R104">
        <v>0.3801563890107727</v>
      </c>
      <c r="S104">
        <v>-0.19476226215646916</v>
      </c>
      <c r="T104">
        <v>-0.6101049441885068</v>
      </c>
      <c r="U104">
        <v>-0.1887821739824242</v>
      </c>
      <c r="V104">
        <v>-0.17183205121832815</v>
      </c>
      <c r="W104">
        <v>-0.2979587459274079</v>
      </c>
      <c r="X104" s="9">
        <v>-0.67645666843909247</v>
      </c>
      <c r="Y104" s="8">
        <v>83.66</v>
      </c>
      <c r="Z104">
        <v>83.46</v>
      </c>
      <c r="AA104" s="4">
        <v>-2.390628735357433E-3</v>
      </c>
      <c r="AB104" t="s">
        <v>52</v>
      </c>
      <c r="AC104">
        <v>-0.41336881015223792</v>
      </c>
      <c r="AD104">
        <v>0</v>
      </c>
    </row>
    <row r="105" spans="1:30" x14ac:dyDescent="0.2">
      <c r="A105" t="s">
        <v>11</v>
      </c>
      <c r="B105" s="1">
        <v>43049</v>
      </c>
      <c r="C105">
        <v>1067</v>
      </c>
      <c r="D105">
        <v>0.318429238</v>
      </c>
      <c r="E105">
        <v>0.12303083500000001</v>
      </c>
      <c r="F105" s="2">
        <v>43049.724999999999</v>
      </c>
      <c r="G105">
        <v>54681</v>
      </c>
      <c r="H105">
        <v>159766</v>
      </c>
      <c r="I105">
        <v>16890622</v>
      </c>
      <c r="J105" s="9">
        <v>54</v>
      </c>
      <c r="K105" s="11">
        <v>0.72499999999854481</v>
      </c>
      <c r="L105">
        <v>0.12870928829915562</v>
      </c>
      <c r="M105">
        <v>6.5960193003618821</v>
      </c>
      <c r="N105">
        <v>19.272135102533174</v>
      </c>
      <c r="O105">
        <v>2037.4694813027745</v>
      </c>
      <c r="P105" s="9">
        <v>6.5138721351025329E-3</v>
      </c>
      <c r="Q105" s="8">
        <v>-0.25451343546817862</v>
      </c>
      <c r="R105">
        <v>-0.23702735991612106</v>
      </c>
      <c r="S105">
        <v>-0.53488031898057076</v>
      </c>
      <c r="T105">
        <v>-0.61290555398453217</v>
      </c>
      <c r="U105">
        <v>-0.1891657116053366</v>
      </c>
      <c r="V105">
        <v>-0.17172512253157948</v>
      </c>
      <c r="W105">
        <v>-0.45036030423795576</v>
      </c>
      <c r="X105" s="9">
        <v>-0.62075537089260624</v>
      </c>
      <c r="Y105" s="15">
        <v>83.79</v>
      </c>
      <c r="Z105" s="8">
        <v>83.87</v>
      </c>
      <c r="AA105" s="4">
        <v>9.5476787206108472E-4</v>
      </c>
      <c r="AB105" t="s">
        <v>51</v>
      </c>
      <c r="AC105">
        <v>2.4534180268848411E-2</v>
      </c>
      <c r="AD105">
        <v>0</v>
      </c>
    </row>
    <row r="106" spans="1:30" x14ac:dyDescent="0.2">
      <c r="A106" t="s">
        <v>11</v>
      </c>
      <c r="B106" s="1">
        <v>43048</v>
      </c>
      <c r="C106">
        <v>1350</v>
      </c>
      <c r="D106">
        <v>0.34686815799999998</v>
      </c>
      <c r="E106">
        <v>0.12900209800000001</v>
      </c>
      <c r="F106" s="2">
        <v>43048.738194444442</v>
      </c>
      <c r="G106">
        <v>132180</v>
      </c>
      <c r="H106">
        <v>472977</v>
      </c>
      <c r="I106">
        <v>12224187</v>
      </c>
      <c r="J106" s="9">
        <v>49</v>
      </c>
      <c r="K106" s="11">
        <v>0.7381944444423425</v>
      </c>
      <c r="L106">
        <v>0.16284680337756333</v>
      </c>
      <c r="M106">
        <v>15.944511459589867</v>
      </c>
      <c r="N106">
        <v>57.053920386007235</v>
      </c>
      <c r="O106">
        <v>1474.5702050663449</v>
      </c>
      <c r="P106" s="9">
        <v>5.9107358262967431E-3</v>
      </c>
      <c r="Q106" s="8">
        <v>0.24509947471482302</v>
      </c>
      <c r="R106">
        <v>-0.15298742670428148</v>
      </c>
      <c r="S106">
        <v>-5.5010783556287406E-2</v>
      </c>
      <c r="T106">
        <v>-0.57988169680639989</v>
      </c>
      <c r="U106">
        <v>-0.1829642131204442</v>
      </c>
      <c r="V106">
        <v>-0.16300798538810241</v>
      </c>
      <c r="W106">
        <v>-0.51092537561420914</v>
      </c>
      <c r="X106" s="9">
        <v>-0.64217894687202404</v>
      </c>
      <c r="Y106" s="8">
        <v>84.11</v>
      </c>
      <c r="Z106" s="8">
        <v>84.09</v>
      </c>
      <c r="AA106" s="4">
        <v>-2.3778385447623376E-4</v>
      </c>
      <c r="AB106" t="s">
        <v>52</v>
      </c>
      <c r="AC106">
        <v>-0.13156748077919547</v>
      </c>
      <c r="AD106">
        <v>0</v>
      </c>
    </row>
    <row r="107" spans="1:30" x14ac:dyDescent="0.2">
      <c r="A107" t="s">
        <v>11</v>
      </c>
      <c r="B107" s="1">
        <v>43047</v>
      </c>
      <c r="C107">
        <v>2589</v>
      </c>
      <c r="D107">
        <v>0.29645387000000001</v>
      </c>
      <c r="E107">
        <v>0.133648924</v>
      </c>
      <c r="F107" s="2">
        <v>43047.727777777778</v>
      </c>
      <c r="G107">
        <v>886006</v>
      </c>
      <c r="H107">
        <v>5678150</v>
      </c>
      <c r="I107">
        <v>10942134</v>
      </c>
      <c r="J107" s="9">
        <v>69</v>
      </c>
      <c r="K107" s="11">
        <v>0.72777777777810115</v>
      </c>
      <c r="L107">
        <v>0.31230398069963811</v>
      </c>
      <c r="M107">
        <v>106.87647768395658</v>
      </c>
      <c r="N107">
        <v>684.93968636911939</v>
      </c>
      <c r="O107">
        <v>1319.9196622436671</v>
      </c>
      <c r="P107" s="9">
        <v>8.3232810615199038E-3</v>
      </c>
      <c r="Q107" s="8">
        <v>-0.64057512693966956</v>
      </c>
      <c r="R107">
        <v>-8.7587703616043885E-2</v>
      </c>
      <c r="S107">
        <v>-0.43385515355845328</v>
      </c>
      <c r="T107">
        <v>-0.43530021608659081</v>
      </c>
      <c r="U107">
        <v>-0.12264277933584705</v>
      </c>
      <c r="V107">
        <v>-1.8140126671377758E-2</v>
      </c>
      <c r="W107">
        <v>-0.52756497982023365</v>
      </c>
      <c r="X107" s="9">
        <v>-0.55648464295435274</v>
      </c>
      <c r="Y107" s="8">
        <v>84.14</v>
      </c>
      <c r="Z107">
        <v>84.56</v>
      </c>
      <c r="AA107" s="4">
        <v>4.9916805324459433E-3</v>
      </c>
      <c r="AB107" t="s">
        <v>51</v>
      </c>
      <c r="AC107">
        <v>0.5529546737108445</v>
      </c>
      <c r="AD107">
        <v>0</v>
      </c>
    </row>
    <row r="108" spans="1:30" x14ac:dyDescent="0.2">
      <c r="A108" t="s">
        <v>11</v>
      </c>
      <c r="B108" s="1">
        <v>43046</v>
      </c>
      <c r="C108">
        <v>1884</v>
      </c>
      <c r="D108">
        <v>0.33530866999999998</v>
      </c>
      <c r="E108">
        <v>0.12027892799999999</v>
      </c>
      <c r="F108" s="2">
        <v>43046.737500000003</v>
      </c>
      <c r="G108">
        <v>67370</v>
      </c>
      <c r="H108">
        <v>455760</v>
      </c>
      <c r="I108">
        <v>15655615</v>
      </c>
      <c r="J108" s="9">
        <v>62</v>
      </c>
      <c r="K108" s="11">
        <v>0.73750000000291038</v>
      </c>
      <c r="L108">
        <v>0.22726176115802171</v>
      </c>
      <c r="M108">
        <v>8.1266586248492167</v>
      </c>
      <c r="N108">
        <v>54.977080820265378</v>
      </c>
      <c r="O108">
        <v>1888.4939686369119</v>
      </c>
      <c r="P108" s="9">
        <v>7.4788902291917977E-3</v>
      </c>
      <c r="Q108" s="8">
        <v>4.2023217251266287E-2</v>
      </c>
      <c r="R108">
        <v>-0.27575787312332606</v>
      </c>
      <c r="S108">
        <v>-8.0267074713351969E-2</v>
      </c>
      <c r="T108">
        <v>-0.51756812884483561</v>
      </c>
      <c r="U108">
        <v>-0.18815033315819796</v>
      </c>
      <c r="V108">
        <v>-0.16348716060927676</v>
      </c>
      <c r="W108">
        <v>-0.46638930434299802</v>
      </c>
      <c r="X108" s="9">
        <v>-0.58647764932553781</v>
      </c>
      <c r="Y108">
        <v>84.77</v>
      </c>
      <c r="Z108">
        <v>84.27</v>
      </c>
      <c r="AA108" s="4">
        <v>-5.8983130824584173E-3</v>
      </c>
      <c r="AB108" t="s">
        <v>52</v>
      </c>
      <c r="AC108">
        <v>-0.87251480846005414</v>
      </c>
      <c r="AD108">
        <v>0</v>
      </c>
    </row>
    <row r="109" spans="1:30" x14ac:dyDescent="0.2">
      <c r="A109" t="s">
        <v>11</v>
      </c>
      <c r="B109" s="1">
        <v>43045</v>
      </c>
      <c r="C109">
        <v>1246</v>
      </c>
      <c r="D109">
        <v>0.33793314600000002</v>
      </c>
      <c r="E109">
        <v>0.14200795399999999</v>
      </c>
      <c r="F109" s="2">
        <v>43045.759722222225</v>
      </c>
      <c r="G109">
        <v>55237</v>
      </c>
      <c r="H109">
        <v>305135</v>
      </c>
      <c r="I109">
        <v>24069567</v>
      </c>
      <c r="J109" s="9">
        <v>81</v>
      </c>
      <c r="K109" s="11">
        <v>0.75972222222480923</v>
      </c>
      <c r="L109">
        <v>0.1503015681544029</v>
      </c>
      <c r="M109">
        <v>6.6630880579010858</v>
      </c>
      <c r="N109">
        <v>36.807599517490956</v>
      </c>
      <c r="O109">
        <v>2903.4459589867311</v>
      </c>
      <c r="P109" s="9">
        <v>9.7708082026538006E-3</v>
      </c>
      <c r="Q109" s="8">
        <v>8.812982369291264E-2</v>
      </c>
      <c r="R109">
        <v>3.0057813407031814E-2</v>
      </c>
      <c r="S109">
        <v>0.72793424813434837</v>
      </c>
      <c r="T109">
        <v>-0.59201767258917637</v>
      </c>
      <c r="U109">
        <v>-0.18912122028083436</v>
      </c>
      <c r="V109">
        <v>-0.16767928279603342</v>
      </c>
      <c r="W109">
        <v>-0.35718568242683063</v>
      </c>
      <c r="X109" s="9">
        <v>-0.50506806060375009</v>
      </c>
      <c r="Y109">
        <v>84.2</v>
      </c>
      <c r="Z109">
        <v>84.47</v>
      </c>
      <c r="AA109" s="4">
        <v>3.2066508313538717E-3</v>
      </c>
      <c r="AB109" t="s">
        <v>51</v>
      </c>
      <c r="AC109">
        <v>0.31929931507106485</v>
      </c>
      <c r="AD109">
        <v>0</v>
      </c>
    </row>
    <row r="110" spans="1:30" x14ac:dyDescent="0.2">
      <c r="A110" t="s">
        <v>10</v>
      </c>
      <c r="B110" s="1">
        <v>43063</v>
      </c>
      <c r="C110">
        <v>105</v>
      </c>
      <c r="D110">
        <v>0.27017717996289398</v>
      </c>
      <c r="E110">
        <v>0.12185358688930099</v>
      </c>
      <c r="F110" s="2">
        <v>43063.674814814818</v>
      </c>
      <c r="G110">
        <v>1885</v>
      </c>
      <c r="H110">
        <v>3672</v>
      </c>
      <c r="I110">
        <v>374143</v>
      </c>
      <c r="J110" s="9">
        <v>0</v>
      </c>
      <c r="K110" s="11">
        <v>0.67481481481809169</v>
      </c>
      <c r="L110">
        <v>0.15151515151515152</v>
      </c>
      <c r="M110">
        <v>2.7200577200577198</v>
      </c>
      <c r="N110">
        <v>5.2987012987012987</v>
      </c>
      <c r="O110">
        <v>539.88888888888891</v>
      </c>
      <c r="P110" s="9">
        <v>0</v>
      </c>
      <c r="Q110" s="8">
        <v>-1.102202135961645</v>
      </c>
      <c r="R110">
        <v>-0.25359602430034078</v>
      </c>
      <c r="S110">
        <v>-2.3600683062660868</v>
      </c>
      <c r="T110">
        <v>-0.59084367959387285</v>
      </c>
      <c r="U110">
        <v>-0.19173690377818672</v>
      </c>
      <c r="V110">
        <v>-0.1749491189075946</v>
      </c>
      <c r="W110">
        <v>-0.61149228521627652</v>
      </c>
      <c r="X110" s="9">
        <v>-0.85212999147031865</v>
      </c>
      <c r="Y110">
        <v>48.88</v>
      </c>
      <c r="Z110">
        <v>49.01</v>
      </c>
      <c r="AA110" s="4">
        <v>2.6595744680850131E-3</v>
      </c>
      <c r="AB110" t="s">
        <v>51</v>
      </c>
      <c r="AC110">
        <v>0.2476885604798513</v>
      </c>
      <c r="AD110">
        <v>0</v>
      </c>
    </row>
    <row r="111" spans="1:30" x14ac:dyDescent="0.2">
      <c r="A111" t="s">
        <v>10</v>
      </c>
      <c r="B111" s="1">
        <v>43061</v>
      </c>
      <c r="C111">
        <v>281</v>
      </c>
      <c r="D111">
        <v>0.40731635110638598</v>
      </c>
      <c r="E111">
        <v>0.208087946059476</v>
      </c>
      <c r="F111" s="2">
        <v>43061.767523148148</v>
      </c>
      <c r="G111">
        <v>8302</v>
      </c>
      <c r="H111">
        <v>5476</v>
      </c>
      <c r="I111">
        <v>1376942</v>
      </c>
      <c r="J111" s="9">
        <v>3</v>
      </c>
      <c r="K111" s="11">
        <v>0.76752314814802958</v>
      </c>
      <c r="L111">
        <v>0.4054834054834055</v>
      </c>
      <c r="M111">
        <v>11.979797979797979</v>
      </c>
      <c r="N111">
        <v>7.9018759018759015</v>
      </c>
      <c r="O111">
        <v>1986.9292929292928</v>
      </c>
      <c r="P111" s="9">
        <v>4.329004329004329E-3</v>
      </c>
      <c r="Q111" s="8">
        <v>1.3070490027976611</v>
      </c>
      <c r="R111">
        <v>0.96007180195807207</v>
      </c>
      <c r="S111">
        <v>1.0116465874147391</v>
      </c>
      <c r="T111">
        <v>-0.34516055568857962</v>
      </c>
      <c r="U111">
        <v>-0.18559428053871677</v>
      </c>
      <c r="V111">
        <v>-0.17434850594412471</v>
      </c>
      <c r="W111">
        <v>-0.45579816895982045</v>
      </c>
      <c r="X111" s="9">
        <v>-0.69836250673493028</v>
      </c>
      <c r="Y111">
        <v>48.56</v>
      </c>
      <c r="Z111">
        <v>48.58</v>
      </c>
      <c r="AA111" s="4">
        <v>4.1186161449744687E-4</v>
      </c>
      <c r="AB111" t="s">
        <v>51</v>
      </c>
      <c r="AC111">
        <v>-4.6530719234618927E-2</v>
      </c>
      <c r="AD111">
        <v>0</v>
      </c>
    </row>
    <row r="112" spans="1:30" x14ac:dyDescent="0.2">
      <c r="A112" t="s">
        <v>10</v>
      </c>
      <c r="B112" s="1">
        <v>43060</v>
      </c>
      <c r="C112">
        <v>239</v>
      </c>
      <c r="D112">
        <v>0.45512040609320897</v>
      </c>
      <c r="E112">
        <v>0.18440154684924501</v>
      </c>
      <c r="F112" s="2">
        <v>43060.763541666667</v>
      </c>
      <c r="G112">
        <v>7527</v>
      </c>
      <c r="H112">
        <v>6863</v>
      </c>
      <c r="I112">
        <v>2274062</v>
      </c>
      <c r="J112" s="9">
        <v>5</v>
      </c>
      <c r="K112" s="11">
        <v>0.76354166666715173</v>
      </c>
      <c r="L112">
        <v>0.34487734487734489</v>
      </c>
      <c r="M112">
        <v>10.861471861471861</v>
      </c>
      <c r="N112">
        <v>9.9033189033189029</v>
      </c>
      <c r="O112">
        <v>3281.4747474747473</v>
      </c>
      <c r="P112" s="9">
        <v>7.215007215007215E-3</v>
      </c>
      <c r="Q112" s="8">
        <v>2.1468672177831416</v>
      </c>
      <c r="R112">
        <v>0.62670792104095596</v>
      </c>
      <c r="S112">
        <v>0.86684385042437262</v>
      </c>
      <c r="T112">
        <v>-0.40378948298416095</v>
      </c>
      <c r="U112">
        <v>-0.18633614324879769</v>
      </c>
      <c r="V112">
        <v>-0.17388672646500458</v>
      </c>
      <c r="W112">
        <v>-0.31651172613728873</v>
      </c>
      <c r="X112" s="9">
        <v>-0.59585085024467122</v>
      </c>
      <c r="Y112" s="8">
        <v>49</v>
      </c>
      <c r="Z112" s="8">
        <v>48.63</v>
      </c>
      <c r="AA112" s="4">
        <v>-7.5510204081632127E-3</v>
      </c>
      <c r="AB112" t="s">
        <v>52</v>
      </c>
      <c r="AC112">
        <v>-1.088849540973408</v>
      </c>
      <c r="AD112">
        <v>0</v>
      </c>
    </row>
    <row r="113" spans="1:30" x14ac:dyDescent="0.2">
      <c r="A113" t="s">
        <v>10</v>
      </c>
      <c r="B113" s="1">
        <v>43059</v>
      </c>
      <c r="C113">
        <v>204</v>
      </c>
      <c r="D113">
        <v>0.25650317955465002</v>
      </c>
      <c r="E113">
        <v>6.5639376962906296E-2</v>
      </c>
      <c r="F113" s="2">
        <v>43059.745532407411</v>
      </c>
      <c r="G113">
        <v>4532</v>
      </c>
      <c r="H113">
        <v>6033</v>
      </c>
      <c r="I113">
        <v>1359204</v>
      </c>
      <c r="J113" s="9">
        <v>5</v>
      </c>
      <c r="K113" s="11">
        <v>0.74553240741079208</v>
      </c>
      <c r="L113">
        <v>0.2943722943722944</v>
      </c>
      <c r="M113">
        <v>6.5396825396825395</v>
      </c>
      <c r="N113">
        <v>8.7056277056277054</v>
      </c>
      <c r="O113">
        <v>1961.3333333333333</v>
      </c>
      <c r="P113" s="9">
        <v>7.215007215007215E-3</v>
      </c>
      <c r="Q113" s="8">
        <v>-1.3424259960029659</v>
      </c>
      <c r="R113">
        <v>-1.0447583709882253</v>
      </c>
      <c r="S113">
        <v>0.21186402846247343</v>
      </c>
      <c r="T113">
        <v>-0.45264692239714538</v>
      </c>
      <c r="U113">
        <v>-0.18920308365743294</v>
      </c>
      <c r="V113">
        <v>-0.17416306169764317</v>
      </c>
      <c r="W113">
        <v>-0.45855216276531585</v>
      </c>
      <c r="X113" s="9">
        <v>-0.59585085024467122</v>
      </c>
      <c r="Y113" s="8">
        <v>49.04</v>
      </c>
      <c r="Z113">
        <v>49.02</v>
      </c>
      <c r="AA113" s="4">
        <v>-4.0783034257740663E-4</v>
      </c>
      <c r="AB113" t="s">
        <v>52</v>
      </c>
      <c r="AC113">
        <v>-0.15382608697404285</v>
      </c>
      <c r="AD113">
        <v>0</v>
      </c>
    </row>
    <row r="114" spans="1:30" x14ac:dyDescent="0.2">
      <c r="A114" t="s">
        <v>10</v>
      </c>
      <c r="B114" s="1">
        <v>43056</v>
      </c>
      <c r="C114">
        <v>376</v>
      </c>
      <c r="D114">
        <v>0.48083149120383101</v>
      </c>
      <c r="E114">
        <v>-0.23310343173375001</v>
      </c>
      <c r="F114" s="2">
        <v>43056.721018518518</v>
      </c>
      <c r="G114">
        <v>11856</v>
      </c>
      <c r="H114">
        <v>8444</v>
      </c>
      <c r="I114">
        <v>2530128</v>
      </c>
      <c r="J114" s="9">
        <v>10</v>
      </c>
      <c r="K114" s="11">
        <v>0.72101851851766696</v>
      </c>
      <c r="L114">
        <v>0.54256854256854259</v>
      </c>
      <c r="M114">
        <v>17.10822510822511</v>
      </c>
      <c r="N114">
        <v>12.184704184704184</v>
      </c>
      <c r="O114">
        <v>3650.9783549783551</v>
      </c>
      <c r="P114" s="9">
        <v>1.443001443001443E-2</v>
      </c>
      <c r="Q114" s="8">
        <v>2.5985577199569487</v>
      </c>
      <c r="R114">
        <v>-5.2492835594423841</v>
      </c>
      <c r="S114">
        <v>-0.67968305597093726</v>
      </c>
      <c r="T114">
        <v>-0.21254750585333612</v>
      </c>
      <c r="U114">
        <v>-0.18219224173661669</v>
      </c>
      <c r="V114">
        <v>-0.1733603577869304</v>
      </c>
      <c r="W114">
        <v>-0.27675503554094222</v>
      </c>
      <c r="X114" s="9">
        <v>-0.33957170901902378</v>
      </c>
      <c r="Y114" s="8">
        <v>49</v>
      </c>
      <c r="Z114" s="8">
        <v>48.94</v>
      </c>
      <c r="AA114" s="4">
        <v>-1.2244897959184137E-3</v>
      </c>
      <c r="AB114" t="s">
        <v>52</v>
      </c>
      <c r="AC114">
        <v>-0.26072450851863599</v>
      </c>
      <c r="AD114">
        <v>0</v>
      </c>
    </row>
    <row r="115" spans="1:30" x14ac:dyDescent="0.2">
      <c r="A115" t="s">
        <v>10</v>
      </c>
      <c r="B115" s="1">
        <v>43055</v>
      </c>
      <c r="C115">
        <v>220</v>
      </c>
      <c r="D115">
        <v>0.34548857077266099</v>
      </c>
      <c r="E115">
        <v>0.16734549226026399</v>
      </c>
      <c r="F115" s="2">
        <v>43055.761932870373</v>
      </c>
      <c r="G115">
        <v>1574</v>
      </c>
      <c r="H115">
        <v>2684</v>
      </c>
      <c r="I115">
        <v>2564042</v>
      </c>
      <c r="J115" s="9">
        <v>10</v>
      </c>
      <c r="K115" s="11">
        <v>0.76193287037312984</v>
      </c>
      <c r="L115">
        <v>0.31746031746031744</v>
      </c>
      <c r="M115">
        <v>2.2712842712842711</v>
      </c>
      <c r="N115">
        <v>3.873015873015873</v>
      </c>
      <c r="O115">
        <v>3699.9163059163061</v>
      </c>
      <c r="P115" s="9">
        <v>1.443001443001443E-2</v>
      </c>
      <c r="Q115" s="8">
        <v>0.2208629850906694</v>
      </c>
      <c r="R115">
        <v>0.38665992976750951</v>
      </c>
      <c r="S115">
        <v>0.80833344223757775</v>
      </c>
      <c r="T115">
        <v>-0.4303120929512097</v>
      </c>
      <c r="U115">
        <v>-0.1920346061044256</v>
      </c>
      <c r="V115">
        <v>-0.17527805771463906</v>
      </c>
      <c r="W115">
        <v>-0.27148956333891422</v>
      </c>
      <c r="X115" s="9">
        <v>-0.33957170901902378</v>
      </c>
      <c r="Y115" s="8">
        <v>49.11</v>
      </c>
      <c r="Z115" s="8">
        <v>49.2</v>
      </c>
      <c r="AA115" s="4">
        <v>1.8326206475260316E-3</v>
      </c>
      <c r="AB115" t="s">
        <v>51</v>
      </c>
      <c r="AC115">
        <v>0.13944263527029735</v>
      </c>
      <c r="AD115">
        <v>0</v>
      </c>
    </row>
    <row r="116" spans="1:30" x14ac:dyDescent="0.2">
      <c r="A116" t="s">
        <v>10</v>
      </c>
      <c r="B116" s="1">
        <v>43054</v>
      </c>
      <c r="C116">
        <v>236</v>
      </c>
      <c r="D116">
        <v>0.28857508193313203</v>
      </c>
      <c r="E116">
        <v>0.16380658889133401</v>
      </c>
      <c r="F116" s="2">
        <v>43054.724004629628</v>
      </c>
      <c r="G116">
        <v>2762</v>
      </c>
      <c r="H116">
        <v>3431</v>
      </c>
      <c r="I116">
        <v>1564770</v>
      </c>
      <c r="J116" s="9">
        <v>8</v>
      </c>
      <c r="K116" s="11">
        <v>0.72400462962832535</v>
      </c>
      <c r="L116">
        <v>0.34054834054834054</v>
      </c>
      <c r="M116">
        <v>3.9855699855699855</v>
      </c>
      <c r="N116">
        <v>4.9509379509379512</v>
      </c>
      <c r="O116">
        <v>2257.9653679653679</v>
      </c>
      <c r="P116" s="9">
        <v>1.1544011544011544E-2</v>
      </c>
      <c r="Q116" s="8">
        <v>-0.77898911153553396</v>
      </c>
      <c r="R116">
        <v>0.33685317987757341</v>
      </c>
      <c r="S116">
        <v>-0.57108100322816235</v>
      </c>
      <c r="T116">
        <v>-0.40797726350527391</v>
      </c>
      <c r="U116">
        <v>-0.19089740236303707</v>
      </c>
      <c r="V116">
        <v>-0.17502935600526434</v>
      </c>
      <c r="W116">
        <v>-0.42663607918089397</v>
      </c>
      <c r="X116" s="9">
        <v>-0.44208336550928279</v>
      </c>
      <c r="Y116" s="8">
        <v>48.88</v>
      </c>
      <c r="Z116">
        <v>48.82</v>
      </c>
      <c r="AA116" s="4">
        <v>-1.2274959083470186E-3</v>
      </c>
      <c r="AB116" t="s">
        <v>52</v>
      </c>
      <c r="AC116">
        <v>-0.26111800016596687</v>
      </c>
      <c r="AD116">
        <v>0</v>
      </c>
    </row>
    <row r="117" spans="1:30" x14ac:dyDescent="0.2">
      <c r="A117" t="s">
        <v>10</v>
      </c>
      <c r="B117" s="1">
        <v>43053</v>
      </c>
      <c r="C117">
        <v>387</v>
      </c>
      <c r="D117">
        <v>0.33826647333430199</v>
      </c>
      <c r="E117">
        <v>0.14675150941866</v>
      </c>
      <c r="F117" s="2">
        <v>43053.731863425928</v>
      </c>
      <c r="G117">
        <v>15748</v>
      </c>
      <c r="H117">
        <v>6632</v>
      </c>
      <c r="I117">
        <v>2212768</v>
      </c>
      <c r="J117" s="9">
        <v>10</v>
      </c>
      <c r="K117" s="11">
        <v>0.731863425928168</v>
      </c>
      <c r="L117">
        <v>0.55844155844155841</v>
      </c>
      <c r="M117">
        <v>22.724386724386726</v>
      </c>
      <c r="N117">
        <v>9.5699855699855707</v>
      </c>
      <c r="O117">
        <v>3193.027417027417</v>
      </c>
      <c r="P117" s="9">
        <v>1.443001443001443E-2</v>
      </c>
      <c r="Q117" s="8">
        <v>9.3985694433930567E-2</v>
      </c>
      <c r="R117">
        <v>9.6818912452718869E-2</v>
      </c>
      <c r="S117">
        <v>-0.28526397277544824</v>
      </c>
      <c r="T117">
        <v>-0.19719231060925535</v>
      </c>
      <c r="U117">
        <v>-0.17846665506870069</v>
      </c>
      <c r="V117">
        <v>-0.17396363422252209</v>
      </c>
      <c r="W117">
        <v>-0.326028204675683</v>
      </c>
      <c r="X117" s="9">
        <v>-0.33957170901902378</v>
      </c>
      <c r="Y117" s="8">
        <v>49.32</v>
      </c>
      <c r="Z117">
        <v>49.2</v>
      </c>
      <c r="AA117" s="4">
        <v>-2.4330900243308483E-3</v>
      </c>
      <c r="AB117" t="s">
        <v>52</v>
      </c>
      <c r="AC117">
        <v>-0.41892687324626982</v>
      </c>
      <c r="AD117">
        <v>0</v>
      </c>
    </row>
    <row r="118" spans="1:30" x14ac:dyDescent="0.2">
      <c r="A118" t="s">
        <v>10</v>
      </c>
      <c r="B118" s="1">
        <v>43052</v>
      </c>
      <c r="C118">
        <v>231</v>
      </c>
      <c r="D118">
        <v>0.33578175852526398</v>
      </c>
      <c r="E118">
        <v>0.190826048050073</v>
      </c>
      <c r="F118" s="2">
        <v>43052.705185185187</v>
      </c>
      <c r="G118">
        <v>6490</v>
      </c>
      <c r="H118">
        <v>10995</v>
      </c>
      <c r="I118">
        <v>828298</v>
      </c>
      <c r="J118" s="9">
        <v>8</v>
      </c>
      <c r="K118" s="11">
        <v>0.70518518518656492</v>
      </c>
      <c r="L118">
        <v>0.33333333333333331</v>
      </c>
      <c r="M118">
        <v>9.3650793650793656</v>
      </c>
      <c r="N118">
        <v>15.865800865800866</v>
      </c>
      <c r="O118">
        <v>1195.2352092352091</v>
      </c>
      <c r="P118" s="9">
        <v>1.1544011544011544E-2</v>
      </c>
      <c r="Q118" s="8">
        <v>5.0334402587465285E-2</v>
      </c>
      <c r="R118">
        <v>0.71712675736368492</v>
      </c>
      <c r="S118">
        <v>-1.2555264984271535</v>
      </c>
      <c r="T118">
        <v>-0.41495689770712885</v>
      </c>
      <c r="U118">
        <v>-0.18732880341699626</v>
      </c>
      <c r="V118">
        <v>-0.1725110431140858</v>
      </c>
      <c r="W118">
        <v>-0.54098038665190729</v>
      </c>
      <c r="X118" s="9">
        <v>-0.44208336550928279</v>
      </c>
      <c r="Y118">
        <v>49.1</v>
      </c>
      <c r="Z118">
        <v>49.4</v>
      </c>
      <c r="AA118" s="4">
        <v>6.1099796334011637E-3</v>
      </c>
      <c r="AB118" t="s">
        <v>51</v>
      </c>
      <c r="AC118">
        <v>0.69933687527330324</v>
      </c>
      <c r="AD118">
        <v>0</v>
      </c>
    </row>
    <row r="119" spans="1:30" x14ac:dyDescent="0.2">
      <c r="A119" t="s">
        <v>10</v>
      </c>
      <c r="B119" s="1">
        <v>43049</v>
      </c>
      <c r="C119">
        <v>176</v>
      </c>
      <c r="D119">
        <v>0.27184386500000002</v>
      </c>
      <c r="E119">
        <v>0.14124266199999999</v>
      </c>
      <c r="F119" s="2">
        <v>43049.708333333336</v>
      </c>
      <c r="G119">
        <v>2328</v>
      </c>
      <c r="H119">
        <v>4873</v>
      </c>
      <c r="I119">
        <v>903368</v>
      </c>
      <c r="J119" s="9">
        <v>9</v>
      </c>
      <c r="K119" s="11">
        <v>0.70833333333575865</v>
      </c>
      <c r="L119">
        <v>0.25396825396825395</v>
      </c>
      <c r="M119">
        <v>3.3593073593073592</v>
      </c>
      <c r="N119">
        <v>7.0317460317460316</v>
      </c>
      <c r="O119">
        <v>1303.5613275613275</v>
      </c>
      <c r="P119" s="9">
        <v>1.2987012987012988E-2</v>
      </c>
      <c r="Q119" s="8">
        <v>-1.0729219325732247</v>
      </c>
      <c r="R119">
        <v>1.9287045385667632E-2</v>
      </c>
      <c r="S119">
        <v>-1.1410313109840362</v>
      </c>
      <c r="T119">
        <v>-0.49173287392753301</v>
      </c>
      <c r="U119">
        <v>-0.19131284548068236</v>
      </c>
      <c r="V119">
        <v>-0.17454926515530672</v>
      </c>
      <c r="W119">
        <v>-0.52932505262447793</v>
      </c>
      <c r="X119" s="9">
        <v>-0.39082753726415326</v>
      </c>
      <c r="Y119">
        <v>49</v>
      </c>
      <c r="Z119">
        <v>49.32</v>
      </c>
      <c r="AA119" s="4">
        <v>6.5306122448979646E-3</v>
      </c>
      <c r="AB119" t="s">
        <v>51</v>
      </c>
      <c r="AC119">
        <v>0.75439649900659078</v>
      </c>
      <c r="AD119">
        <v>0</v>
      </c>
    </row>
    <row r="120" spans="1:30" x14ac:dyDescent="0.2">
      <c r="A120" t="s">
        <v>10</v>
      </c>
      <c r="B120" s="1">
        <v>43049</v>
      </c>
      <c r="C120">
        <v>176</v>
      </c>
      <c r="D120">
        <v>0.27184386500000002</v>
      </c>
      <c r="E120">
        <v>0.14124266199999999</v>
      </c>
      <c r="F120" s="2">
        <v>43049.708333333336</v>
      </c>
      <c r="G120">
        <v>2373</v>
      </c>
      <c r="H120">
        <v>4936</v>
      </c>
      <c r="I120">
        <v>903936</v>
      </c>
      <c r="J120" s="9">
        <v>9</v>
      </c>
      <c r="K120" s="11">
        <v>0.70833333333575865</v>
      </c>
      <c r="L120">
        <v>0.25396825396825395</v>
      </c>
      <c r="M120">
        <v>3.4242424242424243</v>
      </c>
      <c r="N120">
        <v>7.1226551226551225</v>
      </c>
      <c r="O120">
        <v>1304.3809523809523</v>
      </c>
      <c r="P120" s="9">
        <v>1.2987012987012988E-2</v>
      </c>
      <c r="Q120" s="8">
        <v>-1.0729219325732247</v>
      </c>
      <c r="R120">
        <v>1.9287045385667632E-2</v>
      </c>
      <c r="S120">
        <v>-1.1410313109840362</v>
      </c>
      <c r="T120">
        <v>-0.49173287392753301</v>
      </c>
      <c r="U120">
        <v>-0.19126976958138736</v>
      </c>
      <c r="V120">
        <v>-0.1745282903123474</v>
      </c>
      <c r="W120">
        <v>-0.52923686520303692</v>
      </c>
      <c r="X120" s="9">
        <v>-0.39082753726415326</v>
      </c>
      <c r="Y120">
        <v>49</v>
      </c>
      <c r="Z120">
        <v>49.32</v>
      </c>
      <c r="AA120" s="4">
        <v>6.5306122448979646E-3</v>
      </c>
      <c r="AB120" t="s">
        <v>51</v>
      </c>
      <c r="AC120">
        <v>0.75439649900659078</v>
      </c>
      <c r="AD120">
        <v>0</v>
      </c>
    </row>
    <row r="121" spans="1:30" x14ac:dyDescent="0.2">
      <c r="A121" t="s">
        <v>10</v>
      </c>
      <c r="B121" s="1">
        <v>43048</v>
      </c>
      <c r="C121">
        <v>180</v>
      </c>
      <c r="D121">
        <v>0.306369699</v>
      </c>
      <c r="E121">
        <v>0.15952466100000001</v>
      </c>
      <c r="F121" s="2">
        <v>43048.792361111111</v>
      </c>
      <c r="G121">
        <v>6137</v>
      </c>
      <c r="H121">
        <v>4345</v>
      </c>
      <c r="I121">
        <v>4579982</v>
      </c>
      <c r="J121" s="9">
        <v>12</v>
      </c>
      <c r="K121" s="11">
        <v>0.79236111111094942</v>
      </c>
      <c r="L121">
        <v>0.25974025974025972</v>
      </c>
      <c r="M121">
        <v>8.8556998556998554</v>
      </c>
      <c r="N121">
        <v>6.2698412698412698</v>
      </c>
      <c r="O121">
        <v>6608.9206349206352</v>
      </c>
      <c r="P121" s="9">
        <v>1.7316017316017316E-2</v>
      </c>
      <c r="Q121" s="8">
        <v>-0.4663745530934405</v>
      </c>
      <c r="R121">
        <v>0.27658905585462851</v>
      </c>
      <c r="S121">
        <v>1.9149799409842148</v>
      </c>
      <c r="T121">
        <v>-0.48614916656604906</v>
      </c>
      <c r="U121">
        <v>-0.18766670991591053</v>
      </c>
      <c r="V121">
        <v>-0.17472505431534666</v>
      </c>
      <c r="W121">
        <v>4.1504363386222293E-2</v>
      </c>
      <c r="X121" s="9">
        <v>-0.23706005252876483</v>
      </c>
      <c r="Y121">
        <v>50.14</v>
      </c>
      <c r="Z121">
        <v>49.24</v>
      </c>
      <c r="AA121" s="4">
        <v>-1.7949740725967264E-2</v>
      </c>
      <c r="AB121" t="s">
        <v>52</v>
      </c>
      <c r="AC121">
        <v>-2.4500127326921683</v>
      </c>
      <c r="AD121">
        <v>0</v>
      </c>
    </row>
    <row r="122" spans="1:30" x14ac:dyDescent="0.2">
      <c r="A122" t="s">
        <v>10</v>
      </c>
      <c r="B122" s="1">
        <v>43047</v>
      </c>
      <c r="C122">
        <v>178</v>
      </c>
      <c r="D122">
        <v>0.32763666600000002</v>
      </c>
      <c r="E122">
        <v>0.15359678199999999</v>
      </c>
      <c r="F122" s="2">
        <v>43047.722916666666</v>
      </c>
      <c r="G122">
        <v>1777</v>
      </c>
      <c r="H122">
        <v>2865</v>
      </c>
      <c r="I122">
        <v>541278</v>
      </c>
      <c r="J122" s="9">
        <v>3</v>
      </c>
      <c r="K122" s="11">
        <v>0.72291666666569654</v>
      </c>
      <c r="L122">
        <v>0.25685425685425683</v>
      </c>
      <c r="M122">
        <v>2.5642135642135644</v>
      </c>
      <c r="N122">
        <v>4.1341991341991342</v>
      </c>
      <c r="O122">
        <v>781.06493506493507</v>
      </c>
      <c r="P122" s="9">
        <v>4.329004329004329E-3</v>
      </c>
      <c r="Q122" s="8">
        <v>-9.2757999664692864E-2</v>
      </c>
      <c r="R122">
        <v>0.19315971180331673</v>
      </c>
      <c r="S122">
        <v>-0.61064919298100395</v>
      </c>
      <c r="T122">
        <v>-0.48894102024679109</v>
      </c>
      <c r="U122">
        <v>-0.19184028593649474</v>
      </c>
      <c r="V122">
        <v>-0.17521779665788295</v>
      </c>
      <c r="W122">
        <v>-0.58554298119770165</v>
      </c>
      <c r="X122" s="9">
        <v>-0.69836250673493028</v>
      </c>
      <c r="Y122">
        <v>50.33</v>
      </c>
      <c r="Z122">
        <v>50.54</v>
      </c>
      <c r="AA122" s="4">
        <v>4.1724617524339534E-3</v>
      </c>
      <c r="AB122" t="s">
        <v>51</v>
      </c>
      <c r="AC122">
        <v>0.44572124351579634</v>
      </c>
      <c r="AD122">
        <v>0</v>
      </c>
    </row>
    <row r="123" spans="1:30" x14ac:dyDescent="0.2">
      <c r="A123" t="s">
        <v>10</v>
      </c>
      <c r="B123" s="1">
        <v>43046</v>
      </c>
      <c r="C123">
        <v>167</v>
      </c>
      <c r="D123">
        <v>0.258532502</v>
      </c>
      <c r="E123">
        <v>0.15318637600000001</v>
      </c>
      <c r="F123" s="2">
        <v>43046.709722222222</v>
      </c>
      <c r="G123">
        <v>1012</v>
      </c>
      <c r="H123">
        <v>1857</v>
      </c>
      <c r="I123">
        <v>3903938</v>
      </c>
      <c r="J123" s="9">
        <v>17</v>
      </c>
      <c r="K123" s="11">
        <v>0.70972222222189885</v>
      </c>
      <c r="L123">
        <v>0.24098124098124099</v>
      </c>
      <c r="M123">
        <v>1.4603174603174602</v>
      </c>
      <c r="N123">
        <v>2.6796536796536796</v>
      </c>
      <c r="O123">
        <v>5633.3881673881669</v>
      </c>
      <c r="P123" s="9">
        <v>2.4531024531024532E-2</v>
      </c>
      <c r="Q123" s="8">
        <v>-1.3067750045932713</v>
      </c>
      <c r="R123">
        <v>0.18738363179650142</v>
      </c>
      <c r="S123">
        <v>-1.0905187284052873</v>
      </c>
      <c r="T123">
        <v>-0.50429621549087189</v>
      </c>
      <c r="U123">
        <v>-0.1925725762245101</v>
      </c>
      <c r="V123">
        <v>-0.17555339414523194</v>
      </c>
      <c r="W123">
        <v>-6.3457920312185556E-2</v>
      </c>
      <c r="X123" s="9">
        <v>1.9219088696882637E-2</v>
      </c>
      <c r="Y123">
        <v>50.43</v>
      </c>
      <c r="Z123">
        <v>50.49</v>
      </c>
      <c r="AA123" s="4">
        <v>1.1897679952409732E-3</v>
      </c>
      <c r="AB123" t="s">
        <v>51</v>
      </c>
      <c r="AC123">
        <v>5.5295034291835361E-2</v>
      </c>
      <c r="AD123">
        <v>0</v>
      </c>
    </row>
    <row r="124" spans="1:30" x14ac:dyDescent="0.2">
      <c r="A124" t="s">
        <v>10</v>
      </c>
      <c r="B124" s="1">
        <v>43045</v>
      </c>
      <c r="C124">
        <v>161</v>
      </c>
      <c r="D124">
        <v>0.28284484100000001</v>
      </c>
      <c r="E124">
        <v>0.14559125000000001</v>
      </c>
      <c r="F124" s="2">
        <v>43045.726388888892</v>
      </c>
      <c r="G124">
        <v>2132</v>
      </c>
      <c r="H124">
        <v>9202</v>
      </c>
      <c r="I124">
        <v>1118877</v>
      </c>
      <c r="J124" s="9">
        <v>3</v>
      </c>
      <c r="K124" s="11">
        <v>0.72638888889196096</v>
      </c>
      <c r="L124">
        <v>0.23232323232323232</v>
      </c>
      <c r="M124">
        <v>3.0764790764790764</v>
      </c>
      <c r="N124">
        <v>13.278499278499279</v>
      </c>
      <c r="O124">
        <v>1614.5411255411254</v>
      </c>
      <c r="P124" s="9">
        <v>4.329004329004329E-3</v>
      </c>
      <c r="Q124" s="8">
        <v>-0.87965757393325672</v>
      </c>
      <c r="R124">
        <v>8.0489347994982946E-2</v>
      </c>
      <c r="S124">
        <v>-0.48436773613720219</v>
      </c>
      <c r="T124">
        <v>-0.5126717765330977</v>
      </c>
      <c r="U124">
        <v>-0.19150046495316736</v>
      </c>
      <c r="V124">
        <v>-0.17310799380338818</v>
      </c>
      <c r="W124">
        <v>-0.49586522338620331</v>
      </c>
      <c r="X124" s="9">
        <v>-0.69836250673493028</v>
      </c>
      <c r="Y124">
        <v>50.1</v>
      </c>
      <c r="Z124">
        <v>50.4</v>
      </c>
      <c r="AA124" s="4">
        <v>5.9880239520957515E-3</v>
      </c>
      <c r="AB124" t="s">
        <v>51</v>
      </c>
      <c r="AC124">
        <v>0.68337322019454394</v>
      </c>
      <c r="AD124">
        <v>0</v>
      </c>
    </row>
    <row r="125" spans="1:30" x14ac:dyDescent="0.2">
      <c r="A125" t="s">
        <v>14</v>
      </c>
      <c r="B125" s="1">
        <v>43063</v>
      </c>
      <c r="C125">
        <v>8</v>
      </c>
      <c r="D125">
        <v>0.328819444444444</v>
      </c>
      <c r="E125">
        <v>7.9513888888888801E-2</v>
      </c>
      <c r="F125" s="2">
        <v>43063.644560185188</v>
      </c>
      <c r="G125">
        <v>105</v>
      </c>
      <c r="H125">
        <v>214</v>
      </c>
      <c r="I125">
        <v>47421</v>
      </c>
      <c r="J125" s="9">
        <v>1</v>
      </c>
      <c r="K125" s="11">
        <v>0.64456018518831115</v>
      </c>
      <c r="L125">
        <v>4.1025641025641026E-2</v>
      </c>
      <c r="M125">
        <v>0.53846153846153844</v>
      </c>
      <c r="N125">
        <v>1.0974358974358975</v>
      </c>
      <c r="O125">
        <v>243.1846153846154</v>
      </c>
      <c r="P125" s="9">
        <v>5.1282051282051282E-3</v>
      </c>
      <c r="Q125" s="8">
        <v>-7.1979032645889784E-2</v>
      </c>
      <c r="R125">
        <v>-0.84948761242233384</v>
      </c>
      <c r="S125">
        <v>-3.4604007322896124</v>
      </c>
      <c r="T125">
        <v>-0.69772872397120189</v>
      </c>
      <c r="U125">
        <v>-0.1931841067264676</v>
      </c>
      <c r="V125">
        <v>-0.17591844860983594</v>
      </c>
      <c r="W125">
        <v>-0.64341614133237146</v>
      </c>
      <c r="X125" s="9">
        <v>-0.66997466339916623</v>
      </c>
      <c r="Y125">
        <v>28.46</v>
      </c>
      <c r="Z125">
        <v>28.49</v>
      </c>
      <c r="AA125" s="4">
        <v>1.0541110330287275E-3</v>
      </c>
      <c r="AB125" t="s">
        <v>51</v>
      </c>
      <c r="AC125">
        <v>3.7537920145054908E-2</v>
      </c>
      <c r="AD125">
        <v>0</v>
      </c>
    </row>
    <row r="126" spans="1:30" x14ac:dyDescent="0.2">
      <c r="A126" t="s">
        <v>14</v>
      </c>
      <c r="B126" s="1">
        <v>43061</v>
      </c>
      <c r="C126">
        <v>57</v>
      </c>
      <c r="D126">
        <v>0.36538894584947201</v>
      </c>
      <c r="E126">
        <v>0.20917934039644501</v>
      </c>
      <c r="F126" s="2">
        <v>43061.712083333332</v>
      </c>
      <c r="G126">
        <v>254</v>
      </c>
      <c r="H126">
        <v>491</v>
      </c>
      <c r="I126">
        <v>3650184</v>
      </c>
      <c r="J126" s="9">
        <v>2</v>
      </c>
      <c r="K126" s="11">
        <v>0.71208333333197515</v>
      </c>
      <c r="L126">
        <v>0.29230769230769232</v>
      </c>
      <c r="M126">
        <v>1.3025641025641026</v>
      </c>
      <c r="N126">
        <v>2.5179487179487179</v>
      </c>
      <c r="O126">
        <v>18718.892307692309</v>
      </c>
      <c r="P126" s="9">
        <v>1.0256410256410256E-2</v>
      </c>
      <c r="Q126" s="8">
        <v>0.57047134946803812</v>
      </c>
      <c r="R126">
        <v>0.97543215489959467</v>
      </c>
      <c r="S126">
        <v>-1.0046473378891043</v>
      </c>
      <c r="T126">
        <v>-0.45464417156875314</v>
      </c>
      <c r="U126">
        <v>-0.19267722488789146</v>
      </c>
      <c r="V126">
        <v>-0.17559070324318449</v>
      </c>
      <c r="W126">
        <v>1.3444751250998381</v>
      </c>
      <c r="X126" s="9">
        <v>-0.48781933532801369</v>
      </c>
      <c r="Y126">
        <v>28.32</v>
      </c>
      <c r="Z126">
        <v>28.29</v>
      </c>
      <c r="AA126" s="4">
        <v>-1.0593220338983452E-3</v>
      </c>
      <c r="AB126" t="s">
        <v>52</v>
      </c>
      <c r="AC126">
        <v>-0.23910451382223502</v>
      </c>
      <c r="AD126">
        <v>0</v>
      </c>
    </row>
    <row r="127" spans="1:30" x14ac:dyDescent="0.2">
      <c r="A127" t="s">
        <v>14</v>
      </c>
      <c r="B127" s="1">
        <v>43060</v>
      </c>
      <c r="C127">
        <v>92</v>
      </c>
      <c r="D127">
        <v>0.35230331262939901</v>
      </c>
      <c r="E127">
        <v>0.18046713250517599</v>
      </c>
      <c r="F127" s="2">
        <v>43060.787199074075</v>
      </c>
      <c r="G127">
        <v>763</v>
      </c>
      <c r="H127">
        <v>390</v>
      </c>
      <c r="I127">
        <v>128442</v>
      </c>
      <c r="J127" s="9">
        <v>0</v>
      </c>
      <c r="K127" s="11">
        <v>0.78719907407503342</v>
      </c>
      <c r="L127">
        <v>0.47179487179487178</v>
      </c>
      <c r="M127">
        <v>3.9128205128205127</v>
      </c>
      <c r="N127">
        <v>2</v>
      </c>
      <c r="O127">
        <v>658.67692307692312</v>
      </c>
      <c r="P127" s="9">
        <v>0</v>
      </c>
      <c r="Q127" s="8">
        <v>0.34058388205830387</v>
      </c>
      <c r="R127">
        <v>0.57133472466637591</v>
      </c>
      <c r="S127">
        <v>1.7272415087357567</v>
      </c>
      <c r="T127">
        <v>-0.28101234842414691</v>
      </c>
      <c r="U127">
        <v>-0.19094566209705066</v>
      </c>
      <c r="V127">
        <v>-0.17571020606640397</v>
      </c>
      <c r="W127">
        <v>-0.59871130276885665</v>
      </c>
      <c r="X127" s="9">
        <v>-0.85212999147031865</v>
      </c>
      <c r="Y127" s="8">
        <v>28.62</v>
      </c>
      <c r="Z127">
        <v>28.43</v>
      </c>
      <c r="AA127" s="4">
        <v>-6.6387141858840421E-3</v>
      </c>
      <c r="AB127" t="s">
        <v>52</v>
      </c>
      <c r="AC127">
        <v>-0.96943122685486482</v>
      </c>
      <c r="AD127">
        <v>0</v>
      </c>
    </row>
    <row r="128" spans="1:30" x14ac:dyDescent="0.2">
      <c r="A128" t="s">
        <v>14</v>
      </c>
      <c r="B128" s="1">
        <v>43059</v>
      </c>
      <c r="C128">
        <v>50</v>
      </c>
      <c r="D128">
        <v>0.12947222222222199</v>
      </c>
      <c r="E128">
        <v>7.6027777777777694E-2</v>
      </c>
      <c r="F128" s="2">
        <v>43059.667071759257</v>
      </c>
      <c r="G128">
        <v>241</v>
      </c>
      <c r="H128">
        <v>386</v>
      </c>
      <c r="I128">
        <v>120768</v>
      </c>
      <c r="J128" s="9">
        <v>4</v>
      </c>
      <c r="K128" s="11">
        <v>0.66707175925694173</v>
      </c>
      <c r="L128">
        <v>0.25641025641025639</v>
      </c>
      <c r="M128">
        <v>1.2358974358974359</v>
      </c>
      <c r="N128">
        <v>1.9794871794871796</v>
      </c>
      <c r="O128">
        <v>619.32307692307688</v>
      </c>
      <c r="P128" s="9">
        <v>2.0512820512820513E-2</v>
      </c>
      <c r="Q128" s="8">
        <v>-3.5740967583310401</v>
      </c>
      <c r="R128">
        <v>-0.89855136073602038</v>
      </c>
      <c r="S128">
        <v>-2.6416759549033935</v>
      </c>
      <c r="T128">
        <v>-0.4893705361976744</v>
      </c>
      <c r="U128">
        <v>-0.19272144947783434</v>
      </c>
      <c r="V128">
        <v>-0.17571493885148198</v>
      </c>
      <c r="W128">
        <v>-0.60294557451490294</v>
      </c>
      <c r="X128" s="9">
        <v>-0.12350867918570874</v>
      </c>
      <c r="Y128" s="8">
        <v>28.36</v>
      </c>
      <c r="Z128">
        <v>28.5</v>
      </c>
      <c r="AA128" s="4">
        <v>4.9365303244005843E-3</v>
      </c>
      <c r="AB128" t="s">
        <v>51</v>
      </c>
      <c r="AC128">
        <v>0.54573566686069896</v>
      </c>
      <c r="AD128">
        <v>0</v>
      </c>
    </row>
    <row r="129" spans="1:30" x14ac:dyDescent="0.2">
      <c r="A129" t="s">
        <v>14</v>
      </c>
      <c r="B129" s="1">
        <v>43056</v>
      </c>
      <c r="C129">
        <v>61</v>
      </c>
      <c r="D129">
        <v>0.26835982778605699</v>
      </c>
      <c r="E129">
        <v>0.22409856764364899</v>
      </c>
      <c r="F129" s="2">
        <v>43056.686412037037</v>
      </c>
      <c r="G129">
        <v>292</v>
      </c>
      <c r="H129">
        <v>102</v>
      </c>
      <c r="I129">
        <v>43451</v>
      </c>
      <c r="J129" s="9">
        <v>2</v>
      </c>
      <c r="K129" s="11">
        <v>0.68641203703737119</v>
      </c>
      <c r="L129">
        <v>0.31282051282051282</v>
      </c>
      <c r="M129">
        <v>1.4974358974358974</v>
      </c>
      <c r="N129">
        <v>0.52307692307692311</v>
      </c>
      <c r="O129">
        <v>222.82564102564103</v>
      </c>
      <c r="P129" s="9">
        <v>1.0256410256410256E-2</v>
      </c>
      <c r="Q129" s="8">
        <v>-1.1341292488722949</v>
      </c>
      <c r="R129">
        <v>1.185406302986403</v>
      </c>
      <c r="S129">
        <v>-1.9382882410058293</v>
      </c>
      <c r="T129">
        <v>-0.43480053463794099</v>
      </c>
      <c r="U129">
        <v>-0.19254795300959685</v>
      </c>
      <c r="V129">
        <v>-0.17605096659201988</v>
      </c>
      <c r="W129">
        <v>-0.64560666242069609</v>
      </c>
      <c r="X129" s="9">
        <v>-0.48781933532801369</v>
      </c>
      <c r="Y129" s="8">
        <v>28.2</v>
      </c>
      <c r="Z129">
        <v>28.36</v>
      </c>
      <c r="AA129" s="4">
        <v>5.6737588652482325E-3</v>
      </c>
      <c r="AB129" t="s">
        <v>51</v>
      </c>
      <c r="AC129">
        <v>0.64223680575259112</v>
      </c>
      <c r="AD129">
        <v>0</v>
      </c>
    </row>
    <row r="130" spans="1:30" x14ac:dyDescent="0.2">
      <c r="A130" t="s">
        <v>14</v>
      </c>
      <c r="B130" s="1">
        <v>43055</v>
      </c>
      <c r="C130">
        <v>81</v>
      </c>
      <c r="D130">
        <v>0.45187011205529698</v>
      </c>
      <c r="E130">
        <v>0.37767890545668298</v>
      </c>
      <c r="F130" s="2">
        <v>43055.763298611113</v>
      </c>
      <c r="G130">
        <v>899</v>
      </c>
      <c r="H130">
        <v>242</v>
      </c>
      <c r="I130">
        <v>76243</v>
      </c>
      <c r="J130" s="9">
        <v>0</v>
      </c>
      <c r="K130" s="11">
        <v>0.76329861111298669</v>
      </c>
      <c r="L130">
        <v>0.41538461538461541</v>
      </c>
      <c r="M130">
        <v>4.6102564102564099</v>
      </c>
      <c r="N130">
        <v>1.2410256410256411</v>
      </c>
      <c r="O130">
        <v>390.98974358974357</v>
      </c>
      <c r="P130" s="9">
        <v>0</v>
      </c>
      <c r="Q130" s="8">
        <v>2.0897662848633378</v>
      </c>
      <c r="R130">
        <v>3.3469056930583405</v>
      </c>
      <c r="S130">
        <v>0.85800414850616902</v>
      </c>
      <c r="T130">
        <v>-0.33558234998388026</v>
      </c>
      <c r="U130">
        <v>-0.1904830048484174</v>
      </c>
      <c r="V130">
        <v>-0.17588531911428992</v>
      </c>
      <c r="W130">
        <v>-0.62751306858484146</v>
      </c>
      <c r="X130" s="9">
        <v>-0.85212999147031865</v>
      </c>
      <c r="Y130" s="8">
        <v>28.3</v>
      </c>
      <c r="Z130">
        <v>28.26</v>
      </c>
      <c r="AA130" s="4">
        <v>-1.4134275618374256E-3</v>
      </c>
      <c r="AB130" t="s">
        <v>52</v>
      </c>
      <c r="AC130">
        <v>-0.28545592975459477</v>
      </c>
      <c r="AD130">
        <v>0</v>
      </c>
    </row>
    <row r="131" spans="1:30" x14ac:dyDescent="0.2">
      <c r="A131" t="s">
        <v>14</v>
      </c>
      <c r="B131" s="1">
        <v>43054</v>
      </c>
      <c r="C131">
        <v>60</v>
      </c>
      <c r="D131">
        <v>0.33344907407407398</v>
      </c>
      <c r="E131">
        <v>0.107984006734006</v>
      </c>
      <c r="F131" s="2">
        <v>43054.707685185182</v>
      </c>
      <c r="G131">
        <v>235</v>
      </c>
      <c r="H131">
        <v>360</v>
      </c>
      <c r="I131">
        <v>215825</v>
      </c>
      <c r="J131" s="9">
        <v>1</v>
      </c>
      <c r="K131" s="11">
        <v>0.70768518518161727</v>
      </c>
      <c r="L131">
        <v>0.30769230769230771</v>
      </c>
      <c r="M131">
        <v>1.2051282051282051</v>
      </c>
      <c r="N131">
        <v>1.8461538461538463</v>
      </c>
      <c r="O131">
        <v>1106.7948717948718</v>
      </c>
      <c r="P131" s="9">
        <v>5.1282051282051282E-3</v>
      </c>
      <c r="Q131" s="8">
        <v>9.3539691814964049E-3</v>
      </c>
      <c r="R131">
        <v>-0.448797372813586</v>
      </c>
      <c r="S131">
        <v>-1.1646038497854054</v>
      </c>
      <c r="T131">
        <v>-0.43976144387064403</v>
      </c>
      <c r="U131">
        <v>-0.1927418608270387</v>
      </c>
      <c r="V131">
        <v>-0.17574570195448896</v>
      </c>
      <c r="W131">
        <v>-0.5504961127786614</v>
      </c>
      <c r="X131" s="9">
        <v>-0.66997466339916623</v>
      </c>
      <c r="Y131" s="8">
        <v>27.93</v>
      </c>
      <c r="Z131">
        <v>28.17</v>
      </c>
      <c r="AA131" s="4">
        <v>8.5929108485500172E-3</v>
      </c>
      <c r="AB131" t="s">
        <v>51</v>
      </c>
      <c r="AC131">
        <v>1.0243455758000097</v>
      </c>
      <c r="AD131">
        <v>0</v>
      </c>
    </row>
    <row r="132" spans="1:30" x14ac:dyDescent="0.2">
      <c r="A132" t="s">
        <v>14</v>
      </c>
      <c r="B132" s="1">
        <v>43053</v>
      </c>
      <c r="C132">
        <v>73</v>
      </c>
      <c r="D132">
        <v>0.202983232520903</v>
      </c>
      <c r="E132">
        <v>0.13645036470378899</v>
      </c>
      <c r="F132" s="2">
        <v>43053.69630787037</v>
      </c>
      <c r="G132">
        <v>180</v>
      </c>
      <c r="H132">
        <v>242</v>
      </c>
      <c r="I132">
        <v>274476</v>
      </c>
      <c r="J132" s="9">
        <v>2</v>
      </c>
      <c r="K132" s="11">
        <v>0.69630787037021946</v>
      </c>
      <c r="L132">
        <v>0.37435897435897436</v>
      </c>
      <c r="M132">
        <v>0.92307692307692313</v>
      </c>
      <c r="N132">
        <v>1.2410256410256411</v>
      </c>
      <c r="O132">
        <v>1407.5692307692307</v>
      </c>
      <c r="P132" s="9">
        <v>1.0256410256410256E-2</v>
      </c>
      <c r="Q132" s="8">
        <v>-2.2826605931807236</v>
      </c>
      <c r="R132">
        <v>-4.8160049928146494E-2</v>
      </c>
      <c r="S132">
        <v>-1.5783860894376167</v>
      </c>
      <c r="T132">
        <v>-0.37526962384550455</v>
      </c>
      <c r="U132">
        <v>-0.19292896486141251</v>
      </c>
      <c r="V132">
        <v>-0.17588531911428992</v>
      </c>
      <c r="W132">
        <v>-0.51813433636774697</v>
      </c>
      <c r="X132" s="9">
        <v>-0.48781933532801369</v>
      </c>
      <c r="Y132" s="8">
        <v>28.15</v>
      </c>
      <c r="Z132">
        <v>28.08</v>
      </c>
      <c r="AA132" s="4">
        <v>-2.4866785079929055E-3</v>
      </c>
      <c r="AB132" t="s">
        <v>52</v>
      </c>
      <c r="AC132">
        <v>-0.42594145477472262</v>
      </c>
      <c r="AD132">
        <v>0</v>
      </c>
    </row>
    <row r="133" spans="1:30" x14ac:dyDescent="0.2">
      <c r="A133" t="s">
        <v>14</v>
      </c>
      <c r="B133" s="1">
        <v>43052</v>
      </c>
      <c r="C133">
        <v>30</v>
      </c>
      <c r="D133">
        <v>0.34558501683501602</v>
      </c>
      <c r="E133">
        <v>0.24801346801346799</v>
      </c>
      <c r="F133" s="2">
        <v>43052.716041666667</v>
      </c>
      <c r="G133">
        <v>473</v>
      </c>
      <c r="H133">
        <v>979</v>
      </c>
      <c r="I133">
        <v>82166</v>
      </c>
      <c r="J133" s="9">
        <v>5</v>
      </c>
      <c r="K133" s="11">
        <v>0.71604166666656965</v>
      </c>
      <c r="L133">
        <v>0.15384615384615385</v>
      </c>
      <c r="M133">
        <v>2.4256410256410255</v>
      </c>
      <c r="N133">
        <v>5.0205128205128204</v>
      </c>
      <c r="O133">
        <v>421.36410256410255</v>
      </c>
      <c r="P133" s="9">
        <v>2.564102564102564E-2</v>
      </c>
      <c r="Q133" s="8">
        <v>0.22255734260807483</v>
      </c>
      <c r="R133">
        <v>1.5219861236788403</v>
      </c>
      <c r="S133">
        <v>-0.86068647720889546</v>
      </c>
      <c r="T133">
        <v>-0.58858872085173508</v>
      </c>
      <c r="U133">
        <v>-0.19193221064193047</v>
      </c>
      <c r="V133">
        <v>-0.17501330346366861</v>
      </c>
      <c r="W133">
        <v>-0.62424494354550975</v>
      </c>
      <c r="X133" s="9">
        <v>5.8646648885443721E-2</v>
      </c>
      <c r="Y133" s="8">
        <v>29.04</v>
      </c>
      <c r="Z133">
        <v>28.17</v>
      </c>
      <c r="AA133" s="4">
        <v>-2.9958677685950327E-2</v>
      </c>
      <c r="AB133" t="s">
        <v>52</v>
      </c>
      <c r="AC133">
        <v>-4.0219487461661636</v>
      </c>
      <c r="AD133">
        <v>0</v>
      </c>
    </row>
    <row r="134" spans="1:30" x14ac:dyDescent="0.2">
      <c r="A134" t="s">
        <v>14</v>
      </c>
      <c r="B134" s="1">
        <v>43049</v>
      </c>
      <c r="C134">
        <v>72</v>
      </c>
      <c r="D134">
        <v>0.272164352</v>
      </c>
      <c r="E134">
        <v>0.106828704</v>
      </c>
      <c r="F134" s="2">
        <v>43049.75</v>
      </c>
      <c r="G134">
        <v>540</v>
      </c>
      <c r="H134">
        <v>1323</v>
      </c>
      <c r="I134">
        <v>3708280</v>
      </c>
      <c r="J134" s="9">
        <v>2</v>
      </c>
      <c r="K134" s="11">
        <v>0.75</v>
      </c>
      <c r="L134">
        <v>0.36923076923076925</v>
      </c>
      <c r="M134">
        <v>2.7692307692307692</v>
      </c>
      <c r="N134">
        <v>6.7846153846153845</v>
      </c>
      <c r="O134">
        <v>19016.820512820512</v>
      </c>
      <c r="P134" s="9">
        <v>1.0256410256410256E-2</v>
      </c>
      <c r="Q134" s="8">
        <v>-1.0672916399057883</v>
      </c>
      <c r="R134">
        <v>-0.46505717657793538</v>
      </c>
      <c r="S134">
        <v>0.37434616928924708</v>
      </c>
      <c r="T134">
        <v>-0.38023053307820759</v>
      </c>
      <c r="U134">
        <v>-0.1917042839091479</v>
      </c>
      <c r="V134">
        <v>-0.17460628394696071</v>
      </c>
      <c r="W134">
        <v>1.3765306699732156</v>
      </c>
      <c r="X134" s="9">
        <v>-0.48781933532801369</v>
      </c>
      <c r="Y134" s="8">
        <v>29.2</v>
      </c>
      <c r="Z134">
        <v>29.17</v>
      </c>
      <c r="AA134" s="4">
        <v>-1.0273972602738899E-3</v>
      </c>
      <c r="AB134" t="s">
        <v>52</v>
      </c>
      <c r="AC134">
        <v>-0.23492565090126946</v>
      </c>
      <c r="AD134">
        <v>0</v>
      </c>
    </row>
    <row r="135" spans="1:30" x14ac:dyDescent="0.2">
      <c r="A135" t="s">
        <v>14</v>
      </c>
      <c r="B135" s="1">
        <v>43048</v>
      </c>
      <c r="C135">
        <v>67</v>
      </c>
      <c r="D135">
        <v>0.33552691099999998</v>
      </c>
      <c r="E135">
        <v>0.12507538100000001</v>
      </c>
      <c r="F135" s="2">
        <v>43048.77847222222</v>
      </c>
      <c r="G135">
        <v>482</v>
      </c>
      <c r="H135">
        <v>559</v>
      </c>
      <c r="I135">
        <v>577345</v>
      </c>
      <c r="J135" s="9">
        <v>7</v>
      </c>
      <c r="K135" s="11">
        <v>0.77847222222044365</v>
      </c>
      <c r="L135">
        <v>0.34358974358974359</v>
      </c>
      <c r="M135">
        <v>2.4717948717948719</v>
      </c>
      <c r="N135">
        <v>2.8666666666666667</v>
      </c>
      <c r="O135">
        <v>2960.7435897435898</v>
      </c>
      <c r="P135" s="9">
        <v>3.5897435897435895E-2</v>
      </c>
      <c r="Q135" s="8">
        <v>4.585725951205722E-2</v>
      </c>
      <c r="R135">
        <v>-0.20825229017149008</v>
      </c>
      <c r="S135">
        <v>1.409854114138247</v>
      </c>
      <c r="T135">
        <v>-0.40503507924172277</v>
      </c>
      <c r="U135">
        <v>-0.19190159361812387</v>
      </c>
      <c r="V135">
        <v>-0.17551024589685851</v>
      </c>
      <c r="W135">
        <v>-0.35102075160709056</v>
      </c>
      <c r="X135" s="9">
        <v>0.42295730502774864</v>
      </c>
      <c r="Y135" s="8">
        <v>29.08</v>
      </c>
      <c r="Z135">
        <v>29.27</v>
      </c>
      <c r="AA135" s="4">
        <v>6.5337001375516263E-3</v>
      </c>
      <c r="AB135" t="s">
        <v>51</v>
      </c>
      <c r="AC135">
        <v>0.75480069545496975</v>
      </c>
      <c r="AD135">
        <v>0</v>
      </c>
    </row>
    <row r="136" spans="1:30" x14ac:dyDescent="0.2">
      <c r="A136" t="s">
        <v>14</v>
      </c>
      <c r="B136" s="1">
        <v>43047</v>
      </c>
      <c r="C136">
        <v>64</v>
      </c>
      <c r="D136">
        <v>0.27476720300000002</v>
      </c>
      <c r="E136">
        <v>0.18637547300000001</v>
      </c>
      <c r="F136" s="2">
        <v>43047.777777777781</v>
      </c>
      <c r="G136">
        <v>504</v>
      </c>
      <c r="H136">
        <v>320</v>
      </c>
      <c r="I136">
        <v>55167</v>
      </c>
      <c r="J136" s="9">
        <v>0</v>
      </c>
      <c r="K136" s="11">
        <v>0.77777777778101154</v>
      </c>
      <c r="L136">
        <v>0.3282051282051282</v>
      </c>
      <c r="M136">
        <v>2.5846153846153848</v>
      </c>
      <c r="N136">
        <v>1.641025641025641</v>
      </c>
      <c r="O136">
        <v>282.90769230769229</v>
      </c>
      <c r="P136" s="9">
        <v>0</v>
      </c>
      <c r="Q136" s="8">
        <v>-1.0215649399156781</v>
      </c>
      <c r="R136">
        <v>0.65448908255980953</v>
      </c>
      <c r="S136">
        <v>1.3845978229811824</v>
      </c>
      <c r="T136">
        <v>-0.41991780693983188</v>
      </c>
      <c r="U136">
        <v>-0.19182675200437435</v>
      </c>
      <c r="V136">
        <v>-0.17579302980526895</v>
      </c>
      <c r="W136">
        <v>-0.63914214225172583</v>
      </c>
      <c r="X136" s="9">
        <v>-0.85212999147031865</v>
      </c>
      <c r="Y136" s="8">
        <v>28.59</v>
      </c>
      <c r="Z136">
        <v>29.37</v>
      </c>
      <c r="AA136" s="4">
        <v>2.7282266526757647E-2</v>
      </c>
      <c r="AB136" t="s">
        <v>51</v>
      </c>
      <c r="AC136">
        <v>3.4707295777392382</v>
      </c>
      <c r="AD136">
        <v>0</v>
      </c>
    </row>
    <row r="137" spans="1:30" x14ac:dyDescent="0.2">
      <c r="A137" t="s">
        <v>14</v>
      </c>
      <c r="B137">
        <v>43046</v>
      </c>
      <c r="C137">
        <v>76</v>
      </c>
      <c r="D137">
        <v>0.33938231000000002</v>
      </c>
      <c r="E137">
        <v>0.26217105299999999</v>
      </c>
      <c r="F137">
        <v>43046.809027777781</v>
      </c>
      <c r="G137">
        <v>860</v>
      </c>
      <c r="H137">
        <v>587</v>
      </c>
      <c r="I137">
        <v>56512</v>
      </c>
      <c r="J137" s="9">
        <v>0</v>
      </c>
      <c r="K137" s="11">
        <v>0.80902777778101154</v>
      </c>
      <c r="L137">
        <v>0.38974358974358975</v>
      </c>
      <c r="M137">
        <v>4.4102564102564106</v>
      </c>
      <c r="N137">
        <v>3.0102564102564102</v>
      </c>
      <c r="O137">
        <v>289.8051282051282</v>
      </c>
      <c r="P137" s="9">
        <v>0</v>
      </c>
      <c r="Q137" s="8">
        <v>0.11358863307711012</v>
      </c>
      <c r="R137">
        <v>1.7212408704064741</v>
      </c>
      <c r="S137">
        <v>2.5211309332522998</v>
      </c>
      <c r="T137">
        <v>-0.36038689614739544</v>
      </c>
      <c r="U137">
        <v>-0.19061567861824605</v>
      </c>
      <c r="V137">
        <v>-0.17547711640131253</v>
      </c>
      <c r="W137">
        <v>-0.63840001357066878</v>
      </c>
      <c r="X137" s="9">
        <v>-0.85212999147031865</v>
      </c>
      <c r="Y137" s="8">
        <v>29.14</v>
      </c>
      <c r="Z137">
        <v>28.59</v>
      </c>
      <c r="AA137" s="4">
        <v>-1.8874399450926584E-2</v>
      </c>
      <c r="AB137" t="s">
        <v>52</v>
      </c>
      <c r="AC137">
        <v>-2.5710479546089759</v>
      </c>
      <c r="AD137">
        <v>0</v>
      </c>
    </row>
    <row r="138" spans="1:30" x14ac:dyDescent="0.2">
      <c r="A138" t="s">
        <v>14</v>
      </c>
      <c r="B138">
        <v>43045</v>
      </c>
      <c r="C138">
        <v>42</v>
      </c>
      <c r="D138">
        <v>0.18249458900000001</v>
      </c>
      <c r="E138">
        <v>0.10340909099999999</v>
      </c>
      <c r="F138">
        <v>43045.734722222223</v>
      </c>
      <c r="G138">
        <v>398</v>
      </c>
      <c r="H138">
        <v>598</v>
      </c>
      <c r="I138">
        <v>195108</v>
      </c>
      <c r="J138" s="9">
        <v>2</v>
      </c>
      <c r="K138" s="11">
        <v>0.73472222222335404</v>
      </c>
      <c r="L138">
        <v>0.2153846153846154</v>
      </c>
      <c r="M138">
        <v>2.0410256410256409</v>
      </c>
      <c r="N138">
        <v>3.0666666666666669</v>
      </c>
      <c r="O138">
        <v>1000.5538461538462</v>
      </c>
      <c r="P138" s="9">
        <v>1.0256410256410256E-2</v>
      </c>
      <c r="Q138" s="8">
        <v>-2.6426036154607697</v>
      </c>
      <c r="R138">
        <v>-0.51318502626908757</v>
      </c>
      <c r="S138">
        <v>-0.18129224013546946</v>
      </c>
      <c r="T138">
        <v>-0.52905781005929864</v>
      </c>
      <c r="U138">
        <v>-0.19218735250698557</v>
      </c>
      <c r="V138">
        <v>-0.17546410124234801</v>
      </c>
      <c r="W138">
        <v>-0.56192710154108516</v>
      </c>
      <c r="X138" s="9">
        <v>-0.48781933532801369</v>
      </c>
      <c r="Y138" s="8">
        <v>29.02</v>
      </c>
      <c r="Z138">
        <v>29.08</v>
      </c>
      <c r="AA138" s="4">
        <v>2.0675396278428231E-3</v>
      </c>
      <c r="AB138" t="s">
        <v>51</v>
      </c>
      <c r="AC138">
        <v>0.17019286792112093</v>
      </c>
      <c r="AD138">
        <v>0</v>
      </c>
    </row>
  </sheetData>
  <conditionalFormatting sqref="AA3:AA1048576 A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opLeftCell="A72" workbookViewId="0">
      <pane xSplit="2" topLeftCell="C1" activePane="topRight" state="frozen"/>
      <selection pane="topRight" activeCell="D14" sqref="D14"/>
    </sheetView>
  </sheetViews>
  <sheetFormatPr baseColWidth="10" defaultRowHeight="16" x14ac:dyDescent="0.2"/>
  <cols>
    <col min="3" max="3" width="10.83203125" style="8"/>
    <col min="8" max="8" width="12.5" bestFit="1" customWidth="1"/>
    <col min="10" max="10" width="10.83203125" style="9"/>
  </cols>
  <sheetData>
    <row r="1" spans="1:11" s="6" customFormat="1" x14ac:dyDescent="0.2">
      <c r="A1" s="6" t="s">
        <v>0</v>
      </c>
      <c r="B1" s="6" t="s">
        <v>1</v>
      </c>
      <c r="C1" s="13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14" t="s">
        <v>30</v>
      </c>
      <c r="K1" s="6" t="s">
        <v>41</v>
      </c>
    </row>
    <row r="2" spans="1:11" x14ac:dyDescent="0.2">
      <c r="A2" t="s">
        <v>43</v>
      </c>
      <c r="B2" s="1">
        <v>43063</v>
      </c>
      <c r="C2" s="8">
        <v>9.1196638693481116E-2</v>
      </c>
      <c r="D2">
        <v>-5.8554340786773629E-2</v>
      </c>
      <c r="E2">
        <v>0.44716847607181898</v>
      </c>
      <c r="F2">
        <v>2.1543255545166216</v>
      </c>
      <c r="G2">
        <v>0.1571589558330567</v>
      </c>
      <c r="H2">
        <v>-0.11030212371825464</v>
      </c>
      <c r="I2">
        <v>3.6689003734914296</v>
      </c>
      <c r="J2" s="9">
        <v>2.1342054148517424</v>
      </c>
      <c r="K2">
        <v>2.75274869103673</v>
      </c>
    </row>
    <row r="3" spans="1:11" x14ac:dyDescent="0.2">
      <c r="A3" t="s">
        <v>43</v>
      </c>
      <c r="B3" s="1">
        <v>43061</v>
      </c>
      <c r="C3" s="8">
        <v>0.20096581706545383</v>
      </c>
      <c r="D3">
        <v>0.25550463183679428</v>
      </c>
      <c r="E3">
        <v>4.9507861599209662</v>
      </c>
      <c r="F3">
        <v>-0.50417058207523835</v>
      </c>
      <c r="G3">
        <v>-0.14163416704507828</v>
      </c>
      <c r="H3">
        <v>-0.13303263871786625</v>
      </c>
      <c r="I3">
        <v>-0.54562593699090001</v>
      </c>
      <c r="J3" s="9">
        <v>-0.72057336564115293</v>
      </c>
      <c r="K3">
        <v>1.6387350454396132</v>
      </c>
    </row>
    <row r="4" spans="1:11" x14ac:dyDescent="0.2">
      <c r="A4" t="s">
        <v>43</v>
      </c>
      <c r="B4" s="1">
        <v>43060</v>
      </c>
      <c r="C4" s="8">
        <v>4.1738961333509267E-2</v>
      </c>
      <c r="D4">
        <v>-0.10813325325367529</v>
      </c>
      <c r="E4">
        <v>-5.4168906981510119E-2</v>
      </c>
      <c r="F4">
        <v>1.0181946584070816</v>
      </c>
      <c r="G4">
        <v>-0.16422900143123237</v>
      </c>
      <c r="H4">
        <v>-0.16537696521941886</v>
      </c>
      <c r="I4">
        <v>0.75048065028272748</v>
      </c>
      <c r="J4" s="9">
        <v>0.98966277013800086</v>
      </c>
      <c r="K4">
        <v>0.66562621998181404</v>
      </c>
    </row>
    <row r="5" spans="1:11" x14ac:dyDescent="0.2">
      <c r="A5" t="s">
        <v>43</v>
      </c>
      <c r="B5" s="1">
        <v>43059</v>
      </c>
      <c r="C5" s="8">
        <v>-0.44162993396117378</v>
      </c>
      <c r="D5">
        <v>-0.13351212575818064</v>
      </c>
      <c r="E5">
        <v>0.33772454675426683</v>
      </c>
      <c r="F5">
        <v>0.79354815198617901</v>
      </c>
      <c r="G5">
        <v>-0.14951105789823929</v>
      </c>
      <c r="H5">
        <v>-0.16807548752457954</v>
      </c>
      <c r="I5">
        <v>0.87141672012625149</v>
      </c>
      <c r="J5" s="9">
        <v>0.58183723006758725</v>
      </c>
      <c r="K5">
        <v>-0.50132406225994008</v>
      </c>
    </row>
    <row r="6" spans="1:11" x14ac:dyDescent="0.2">
      <c r="A6" t="s">
        <v>43</v>
      </c>
      <c r="B6" s="1">
        <v>43056</v>
      </c>
      <c r="C6" s="8">
        <v>-0.21903136843383827</v>
      </c>
      <c r="D6">
        <v>-0.46072526142999293</v>
      </c>
      <c r="E6">
        <v>-5.7115474463991137E-2</v>
      </c>
      <c r="F6">
        <v>0.96982579338822705</v>
      </c>
      <c r="G6">
        <v>-0.14984593632097351</v>
      </c>
      <c r="H6">
        <v>-0.15745452621141515</v>
      </c>
      <c r="I6">
        <v>2.2032167082124885</v>
      </c>
      <c r="J6" s="9">
        <v>0.59499289265050392</v>
      </c>
      <c r="K6">
        <v>-1.0664052176185677</v>
      </c>
    </row>
    <row r="7" spans="1:11" x14ac:dyDescent="0.2">
      <c r="A7" t="s">
        <v>43</v>
      </c>
      <c r="B7" s="1">
        <v>43055</v>
      </c>
      <c r="C7" s="8">
        <v>-8.2161061678444836E-2</v>
      </c>
      <c r="D7">
        <v>-0.20376556911891064</v>
      </c>
      <c r="E7">
        <v>-0.26211237252608738</v>
      </c>
      <c r="F7">
        <v>0.8709383360163464</v>
      </c>
      <c r="G7">
        <v>-0.1685969167645916</v>
      </c>
      <c r="H7">
        <v>-0.16396724602412341</v>
      </c>
      <c r="I7">
        <v>2.7561167100706943</v>
      </c>
      <c r="J7" s="9">
        <v>0.81863915656008546</v>
      </c>
      <c r="K7">
        <v>0.72536729746450601</v>
      </c>
    </row>
    <row r="8" spans="1:11" x14ac:dyDescent="0.2">
      <c r="A8" t="s">
        <v>43</v>
      </c>
      <c r="B8" s="1">
        <v>43054</v>
      </c>
      <c r="C8" s="8">
        <v>-0.42675702975512969</v>
      </c>
      <c r="D8">
        <v>-8.2995095479163172E-2</v>
      </c>
      <c r="E8">
        <v>2.9197593979985768</v>
      </c>
      <c r="F8">
        <v>2.6453781576047993E-2</v>
      </c>
      <c r="G8">
        <v>-0.17664579213419718</v>
      </c>
      <c r="H8">
        <v>-0.17186097280265394</v>
      </c>
      <c r="I8">
        <v>0.18989829539647443</v>
      </c>
      <c r="J8" s="9">
        <v>-3.6478911329491437E-2</v>
      </c>
      <c r="K8">
        <v>-0.1376088162666404</v>
      </c>
    </row>
    <row r="9" spans="1:11" x14ac:dyDescent="0.2">
      <c r="A9" t="s">
        <v>43</v>
      </c>
      <c r="B9" s="1">
        <v>43053</v>
      </c>
      <c r="C9" s="8">
        <v>-0.2236431781707961</v>
      </c>
      <c r="D9">
        <v>-0.13936853151725001</v>
      </c>
      <c r="E9">
        <v>-0.23180482297883806</v>
      </c>
      <c r="F9">
        <v>0.83475125922446269</v>
      </c>
      <c r="G9">
        <v>-0.175765231410001</v>
      </c>
      <c r="H9">
        <v>-0.16810898512563158</v>
      </c>
      <c r="I9">
        <v>1.0052478750850806</v>
      </c>
      <c r="J9" s="9">
        <v>0.89757313205758493</v>
      </c>
      <c r="K9">
        <v>0.67907305837041598</v>
      </c>
    </row>
    <row r="10" spans="1:11" x14ac:dyDescent="0.2">
      <c r="A10" t="s">
        <v>43</v>
      </c>
      <c r="B10" s="1">
        <v>43049</v>
      </c>
      <c r="C10" s="8">
        <v>-0.25259299373820088</v>
      </c>
      <c r="D10">
        <v>-0.32387606495019433</v>
      </c>
      <c r="E10">
        <v>-0.19097381862845031</v>
      </c>
      <c r="F10">
        <v>1.1837236631382728</v>
      </c>
      <c r="G10">
        <v>-0.15883360145820005</v>
      </c>
      <c r="H10">
        <v>-0.15764987191550953</v>
      </c>
      <c r="I10">
        <v>0.53812676318269625</v>
      </c>
      <c r="J10" s="9">
        <v>0.62130421781633693</v>
      </c>
      <c r="K10">
        <v>-0.18762179031585005</v>
      </c>
    </row>
    <row r="11" spans="1:11" x14ac:dyDescent="0.2">
      <c r="A11" t="s">
        <v>43</v>
      </c>
      <c r="B11" s="1">
        <v>43048</v>
      </c>
      <c r="C11" s="8">
        <v>-0.33043425256603526</v>
      </c>
      <c r="D11">
        <v>-0.10919767551197231</v>
      </c>
      <c r="E11">
        <v>1.5891737827558901</v>
      </c>
      <c r="F11">
        <v>1.4008461238895757</v>
      </c>
      <c r="G11">
        <v>-0.15505190763375046</v>
      </c>
      <c r="H11">
        <v>-0.16299966098148955</v>
      </c>
      <c r="I11">
        <v>1.6986977732933335</v>
      </c>
      <c r="J11" s="9">
        <v>0.85810614430883525</v>
      </c>
      <c r="K11">
        <v>0.2680824535798691</v>
      </c>
    </row>
    <row r="12" spans="1:11" x14ac:dyDescent="0.2">
      <c r="A12" t="s">
        <v>43</v>
      </c>
      <c r="B12" s="1">
        <v>43047</v>
      </c>
      <c r="C12" s="8">
        <v>-0.24983668765396691</v>
      </c>
      <c r="D12">
        <v>0.55421823077287513</v>
      </c>
      <c r="E12">
        <v>0.2282806177013344</v>
      </c>
      <c r="F12">
        <v>0.97555839961268365</v>
      </c>
      <c r="G12">
        <v>-0.12943505960149901</v>
      </c>
      <c r="H12">
        <v>-0.15606335033098778</v>
      </c>
      <c r="I12">
        <v>1.2394597784662373</v>
      </c>
      <c r="J12" s="9">
        <v>1.0817524082184167</v>
      </c>
      <c r="K12">
        <v>1.0723420457813486</v>
      </c>
    </row>
    <row r="13" spans="1:11" x14ac:dyDescent="0.2">
      <c r="A13" t="s">
        <v>43</v>
      </c>
      <c r="B13" s="1">
        <v>43046</v>
      </c>
      <c r="C13" s="8">
        <v>-0.14317743700043631</v>
      </c>
      <c r="D13">
        <v>0.5412834889840239</v>
      </c>
      <c r="E13">
        <v>7.0849735000125744E-2</v>
      </c>
      <c r="F13">
        <v>1.1812156479150728</v>
      </c>
      <c r="G13">
        <v>-0.13446314978583901</v>
      </c>
      <c r="H13">
        <v>-0.16461446753016498</v>
      </c>
      <c r="I13">
        <v>0.9885858937622346</v>
      </c>
      <c r="J13" s="9">
        <v>1.0159740953038341</v>
      </c>
      <c r="K13">
        <v>0.58154425025186873</v>
      </c>
    </row>
    <row r="14" spans="1:11" x14ac:dyDescent="0.2">
      <c r="A14" t="s">
        <v>39</v>
      </c>
      <c r="B14" s="1">
        <v>43063</v>
      </c>
      <c r="C14" s="8">
        <v>-8.5222492457244212E-2</v>
      </c>
      <c r="D14">
        <v>-1.046228898620313</v>
      </c>
      <c r="E14">
        <v>-0.57276475584847752</v>
      </c>
      <c r="F14">
        <v>0.31397038389280268</v>
      </c>
      <c r="G14">
        <v>-1.120783074738742E-2</v>
      </c>
      <c r="H14">
        <v>6.4677030810055165E-4</v>
      </c>
      <c r="I14">
        <v>-4.4572757451838488E-2</v>
      </c>
      <c r="J14" s="9">
        <v>-0.15107165645963316</v>
      </c>
      <c r="K14">
        <v>-0.19762461842387907</v>
      </c>
    </row>
    <row r="15" spans="1:11" x14ac:dyDescent="0.2">
      <c r="A15" t="s">
        <v>39</v>
      </c>
      <c r="B15" s="1">
        <v>43061</v>
      </c>
      <c r="C15" s="8">
        <v>0.55227965237876153</v>
      </c>
      <c r="D15">
        <v>-0.34535991486002449</v>
      </c>
      <c r="E15">
        <v>1.7743865858092556</v>
      </c>
      <c r="F15">
        <v>1.086599359325559</v>
      </c>
      <c r="G15">
        <v>6.4155234784037798E-2</v>
      </c>
      <c r="H15">
        <v>0.18470929681935011</v>
      </c>
      <c r="I15">
        <v>3.6884184678342664</v>
      </c>
      <c r="J15" s="9">
        <v>0.38640640038189239</v>
      </c>
      <c r="K15">
        <v>1.1076535800019311</v>
      </c>
    </row>
    <row r="16" spans="1:11" x14ac:dyDescent="0.2">
      <c r="A16" t="s">
        <v>39</v>
      </c>
      <c r="B16" s="1">
        <v>43060</v>
      </c>
      <c r="C16" s="8">
        <v>-0.13751031297465743</v>
      </c>
      <c r="D16">
        <v>-0.8924293389605964</v>
      </c>
      <c r="E16">
        <v>4.8119072773533819E-2</v>
      </c>
      <c r="F16">
        <v>1.2138858462172819</v>
      </c>
      <c r="G16">
        <v>0.33374789864900761</v>
      </c>
      <c r="H16">
        <v>0.23595232848674225</v>
      </c>
      <c r="I16">
        <v>0.34486798732776758</v>
      </c>
      <c r="J16" s="9">
        <v>0.50324945621700679</v>
      </c>
      <c r="K16">
        <v>1.7084191612400184</v>
      </c>
    </row>
    <row r="17" spans="1:11" x14ac:dyDescent="0.2">
      <c r="A17" t="s">
        <v>39</v>
      </c>
      <c r="B17" s="1">
        <v>43059</v>
      </c>
      <c r="C17" s="8">
        <v>0.78427005637530189</v>
      </c>
      <c r="D17">
        <v>-1.120663914784005</v>
      </c>
      <c r="E17">
        <v>0.40633747172143125</v>
      </c>
      <c r="F17">
        <v>0.69201124996121899</v>
      </c>
      <c r="G17">
        <v>-0.10736663684570678</v>
      </c>
      <c r="H17">
        <v>-0.10706775560765026</v>
      </c>
      <c r="I17">
        <v>0.21424378696893684</v>
      </c>
      <c r="J17" s="9">
        <v>0.59672390088509819</v>
      </c>
      <c r="K17">
        <v>-0.33873061454241016</v>
      </c>
    </row>
    <row r="18" spans="1:11" x14ac:dyDescent="0.2">
      <c r="A18" t="s">
        <v>39</v>
      </c>
      <c r="B18" s="1">
        <v>43056</v>
      </c>
      <c r="C18" s="8">
        <v>0.42610377377158198</v>
      </c>
      <c r="D18">
        <v>-0.71655010234075489</v>
      </c>
      <c r="E18">
        <v>0.87357886143487251</v>
      </c>
      <c r="F18">
        <v>0.99877168337027045</v>
      </c>
      <c r="G18">
        <v>-1.4346612828333948E-2</v>
      </c>
      <c r="H18">
        <v>-1.874051162625236E-2</v>
      </c>
      <c r="I18">
        <v>0.36902522878591787</v>
      </c>
      <c r="J18" s="9">
        <v>1.5080997363989892</v>
      </c>
      <c r="K18">
        <v>-0.78156065196533608</v>
      </c>
    </row>
    <row r="19" spans="1:11" x14ac:dyDescent="0.2">
      <c r="A19" t="s">
        <v>39</v>
      </c>
      <c r="B19" s="1">
        <v>43055</v>
      </c>
      <c r="C19" s="8">
        <v>0.44624008995771686</v>
      </c>
      <c r="D19">
        <v>-0.71196998104405085</v>
      </c>
      <c r="E19">
        <v>-0.27600333256985599</v>
      </c>
      <c r="F19">
        <v>0.88994173707784763</v>
      </c>
      <c r="G19">
        <v>-1.5352140347035395E-2</v>
      </c>
      <c r="H19">
        <v>-4.4691111706589043E-2</v>
      </c>
      <c r="I19">
        <v>0.43464938946554654</v>
      </c>
      <c r="J19" s="9">
        <v>0.64346112321914384</v>
      </c>
      <c r="K19">
        <v>-0.16161629840753505</v>
      </c>
    </row>
    <row r="20" spans="1:11" x14ac:dyDescent="0.2">
      <c r="A20" t="s">
        <v>39</v>
      </c>
      <c r="B20" s="1">
        <v>43054</v>
      </c>
      <c r="C20" s="8">
        <v>1.7865479923096768</v>
      </c>
      <c r="D20">
        <v>-1.3608308443627017</v>
      </c>
      <c r="E20">
        <v>-0.46795114689834116</v>
      </c>
      <c r="F20">
        <v>1.8955049835224562</v>
      </c>
      <c r="G20">
        <v>3.4230579383900608</v>
      </c>
      <c r="H20">
        <v>1.7050565065130443</v>
      </c>
      <c r="I20">
        <v>0.84095994721357903</v>
      </c>
      <c r="J20" s="9">
        <v>0.80704140138830371</v>
      </c>
      <c r="K20">
        <v>-0.78584844802545428</v>
      </c>
    </row>
    <row r="21" spans="1:11" x14ac:dyDescent="0.2">
      <c r="A21" t="s">
        <v>39</v>
      </c>
      <c r="B21" s="1">
        <v>43052</v>
      </c>
      <c r="C21" s="8">
        <v>0.45171056928720482</v>
      </c>
      <c r="D21">
        <v>-0.76133328005337142</v>
      </c>
      <c r="E21">
        <v>2.6230287121719171E-2</v>
      </c>
      <c r="F21">
        <v>0.99304379146014288</v>
      </c>
      <c r="G21">
        <v>-6.0322874769584665E-2</v>
      </c>
      <c r="H21">
        <v>-6.2396238834082567E-2</v>
      </c>
      <c r="I21">
        <v>0.20176405683202267</v>
      </c>
      <c r="J21" s="9">
        <v>0.33966917804784674</v>
      </c>
      <c r="K21">
        <v>0.25414954717139432</v>
      </c>
    </row>
    <row r="22" spans="1:11" x14ac:dyDescent="0.2">
      <c r="A22" t="s">
        <v>39</v>
      </c>
      <c r="B22" s="1">
        <v>43049</v>
      </c>
      <c r="C22" s="8">
        <v>0.35045846976109685</v>
      </c>
      <c r="D22">
        <v>-1.4193494019357937</v>
      </c>
      <c r="E22">
        <v>-0.20654853155715375</v>
      </c>
      <c r="F22">
        <v>1.7580355776793961</v>
      </c>
      <c r="G22">
        <v>0.15203851448929429</v>
      </c>
      <c r="H22">
        <v>0.38533426309245195</v>
      </c>
      <c r="I22">
        <v>0.26189620753784149</v>
      </c>
      <c r="J22" s="9">
        <v>1.2977822358957838</v>
      </c>
      <c r="K22">
        <v>-0.42934841927217987</v>
      </c>
    </row>
    <row r="23" spans="1:11" x14ac:dyDescent="0.2">
      <c r="A23" t="s">
        <v>39</v>
      </c>
      <c r="B23" s="1">
        <v>43048</v>
      </c>
      <c r="C23" s="8">
        <v>0.49459861403491595</v>
      </c>
      <c r="D23">
        <v>-2.0205170185911276</v>
      </c>
      <c r="E23">
        <v>0.22280842128838074</v>
      </c>
      <c r="F23">
        <v>2.5147537422506869</v>
      </c>
      <c r="G23">
        <v>0.70043463140421403</v>
      </c>
      <c r="H23">
        <v>1.0594015631436584</v>
      </c>
      <c r="I23">
        <v>1.322295908502602</v>
      </c>
      <c r="J23" s="9">
        <v>1.7417858480692179</v>
      </c>
      <c r="K23">
        <v>0.47514356225177479</v>
      </c>
    </row>
    <row r="24" spans="1:11" x14ac:dyDescent="0.2">
      <c r="A24" t="s">
        <v>39</v>
      </c>
      <c r="B24" s="1">
        <v>43047</v>
      </c>
      <c r="C24" s="8">
        <v>0.37162852619386294</v>
      </c>
      <c r="D24">
        <v>-1.5877308051648462</v>
      </c>
      <c r="E24">
        <v>2.0758090444145776E-2</v>
      </c>
      <c r="F24">
        <v>2.613400769591772</v>
      </c>
      <c r="G24">
        <v>3.1121648231072774E-2</v>
      </c>
      <c r="H24">
        <v>0.14071537786727858</v>
      </c>
      <c r="I24">
        <v>0.9015355728051494</v>
      </c>
      <c r="J24" s="9">
        <v>2.0923150155745605</v>
      </c>
      <c r="K24">
        <v>1.0836728848089248</v>
      </c>
    </row>
    <row r="25" spans="1:11" x14ac:dyDescent="0.2">
      <c r="A25" t="s">
        <v>39</v>
      </c>
      <c r="B25" s="1">
        <v>43046</v>
      </c>
      <c r="C25" s="8">
        <v>0.67022723207656587</v>
      </c>
      <c r="D25">
        <v>-1.9823079775758803</v>
      </c>
      <c r="E25">
        <v>2.0758090444145776E-2</v>
      </c>
      <c r="F25">
        <v>3.5228627184331298</v>
      </c>
      <c r="G25">
        <v>1.7452069639356076</v>
      </c>
      <c r="H25">
        <v>2.2359416491586281</v>
      </c>
      <c r="I25">
        <v>0.99460010481939143</v>
      </c>
      <c r="J25" s="9">
        <v>1.7184172369021951</v>
      </c>
      <c r="K25">
        <v>0.57696253010366327</v>
      </c>
    </row>
    <row r="26" spans="1:11" x14ac:dyDescent="0.2">
      <c r="A26" t="s">
        <v>15</v>
      </c>
      <c r="B26" s="1">
        <v>43063</v>
      </c>
      <c r="C26" s="8">
        <v>-2.3055564359636009</v>
      </c>
      <c r="D26">
        <v>0.26409645534390003</v>
      </c>
      <c r="E26">
        <v>-0.55550629029945897</v>
      </c>
      <c r="F26">
        <v>-0.59060953851042397</v>
      </c>
      <c r="G26">
        <v>-0.19248373007964539</v>
      </c>
      <c r="H26">
        <v>-0.17580935073144646</v>
      </c>
      <c r="I26">
        <v>-0.58829105877127796</v>
      </c>
      <c r="J26" s="9">
        <v>-0.56842161308473771</v>
      </c>
      <c r="K26">
        <v>0.18716485838019245</v>
      </c>
    </row>
    <row r="27" spans="1:11" x14ac:dyDescent="0.2">
      <c r="A27" t="s">
        <v>15</v>
      </c>
      <c r="B27" s="1">
        <v>43061</v>
      </c>
      <c r="C27" s="8">
        <v>0.80368574839206997</v>
      </c>
      <c r="D27">
        <v>1.5737902171345552</v>
      </c>
      <c r="E27">
        <v>0.43243563945327312</v>
      </c>
      <c r="F27">
        <v>-0.23672870498589682</v>
      </c>
      <c r="G27">
        <v>-0.18111638559919749</v>
      </c>
      <c r="H27">
        <v>-0.1738865339376667</v>
      </c>
      <c r="I27">
        <v>-0.52448850723659368</v>
      </c>
      <c r="J27" s="9">
        <v>-0.45493826173050533</v>
      </c>
      <c r="K27">
        <v>-0.99211242502611674</v>
      </c>
    </row>
    <row r="28" spans="1:11" x14ac:dyDescent="0.2">
      <c r="A28" t="s">
        <v>15</v>
      </c>
      <c r="B28" s="1">
        <v>43060</v>
      </c>
      <c r="C28" s="8">
        <v>-0.28858798885912168</v>
      </c>
      <c r="D28">
        <v>0.60443192762801201</v>
      </c>
      <c r="E28">
        <v>0.2236502975985383</v>
      </c>
      <c r="F28">
        <v>-0.2460006918904695</v>
      </c>
      <c r="G28">
        <v>-0.1848730031234995</v>
      </c>
      <c r="H28">
        <v>-0.17146099103564169</v>
      </c>
      <c r="I28">
        <v>-0.48604981218777171</v>
      </c>
      <c r="J28" s="9">
        <v>-0.17122988334492442</v>
      </c>
      <c r="K28">
        <v>-0.4566250538305196</v>
      </c>
    </row>
    <row r="29" spans="1:11" x14ac:dyDescent="0.2">
      <c r="A29" t="s">
        <v>15</v>
      </c>
      <c r="B29" s="1">
        <v>43059</v>
      </c>
      <c r="C29" s="8">
        <v>-0.40674639943313357</v>
      </c>
      <c r="D29">
        <v>0.10258745036104512</v>
      </c>
      <c r="E29">
        <v>-1.4226389596213429</v>
      </c>
      <c r="F29">
        <v>-0.27536198375494997</v>
      </c>
      <c r="G29">
        <v>-0.18980482201153945</v>
      </c>
      <c r="H29">
        <v>-0.17451752154566957</v>
      </c>
      <c r="I29">
        <v>0.48047330908291941</v>
      </c>
      <c r="J29" s="9">
        <v>-1.0048563135758668E-3</v>
      </c>
      <c r="K29">
        <v>1.9761342671857571</v>
      </c>
    </row>
    <row r="30" spans="1:11" x14ac:dyDescent="0.2">
      <c r="A30" t="s">
        <v>15</v>
      </c>
      <c r="B30" s="1">
        <v>43056</v>
      </c>
      <c r="C30" s="8">
        <v>0.32508020029921797</v>
      </c>
      <c r="D30">
        <v>0.56064704205692895</v>
      </c>
      <c r="E30">
        <v>-0.36608410516606615</v>
      </c>
      <c r="F30">
        <v>-0.27536198375494997</v>
      </c>
      <c r="G30">
        <v>-0.19182142092514926</v>
      </c>
      <c r="H30">
        <v>-0.17481237556810081</v>
      </c>
      <c r="I30">
        <v>-0.2438240374254968</v>
      </c>
      <c r="J30" s="9">
        <v>-0.11448820766780823</v>
      </c>
      <c r="K30">
        <v>-0.10044224417254259</v>
      </c>
    </row>
    <row r="31" spans="1:11" x14ac:dyDescent="0.2">
      <c r="A31" t="s">
        <v>15</v>
      </c>
      <c r="B31" s="1">
        <v>43055</v>
      </c>
      <c r="C31" s="8">
        <v>0.43411953584546664</v>
      </c>
      <c r="D31">
        <v>0.59188191423180325</v>
      </c>
      <c r="E31">
        <v>-1.1923857701375624</v>
      </c>
      <c r="F31">
        <v>-0.17027946550312528</v>
      </c>
      <c r="G31">
        <v>-0.19062078688987869</v>
      </c>
      <c r="H31">
        <v>-0.17396577595619511</v>
      </c>
      <c r="I31">
        <v>-0.24904427900026535</v>
      </c>
      <c r="J31" s="9">
        <v>0.16922017071777268</v>
      </c>
      <c r="K31">
        <v>-0.68156181153903272</v>
      </c>
    </row>
    <row r="32" spans="1:11" x14ac:dyDescent="0.2">
      <c r="A32" t="s">
        <v>15</v>
      </c>
      <c r="B32" s="1">
        <v>43054</v>
      </c>
      <c r="C32" s="8">
        <v>0.10694496362677933</v>
      </c>
      <c r="D32">
        <v>0.86640579330577638</v>
      </c>
      <c r="E32">
        <v>-0.37660755996920459</v>
      </c>
      <c r="F32">
        <v>-0.17800612125693596</v>
      </c>
      <c r="G32">
        <v>-0.19050316078404017</v>
      </c>
      <c r="H32">
        <v>-0.17377264657150265</v>
      </c>
      <c r="I32">
        <v>-6.1007468029768376E-3</v>
      </c>
      <c r="J32" s="9">
        <v>0.33944519774912124</v>
      </c>
      <c r="K32">
        <v>0.43902215255700505</v>
      </c>
    </row>
    <row r="33" spans="1:11" x14ac:dyDescent="0.2">
      <c r="A33" t="s">
        <v>15</v>
      </c>
      <c r="B33" s="1">
        <v>43053</v>
      </c>
      <c r="C33" s="8">
        <v>-0.11375478396565</v>
      </c>
      <c r="D33">
        <v>0.49922955896720161</v>
      </c>
      <c r="E33">
        <v>-0.48563055073474837</v>
      </c>
      <c r="F33">
        <v>-0.23981936728742101</v>
      </c>
      <c r="G33">
        <v>-0.19214780687648492</v>
      </c>
      <c r="H33">
        <v>-0.17529003908443944</v>
      </c>
      <c r="I33">
        <v>0.28922928117382229</v>
      </c>
      <c r="J33" s="9">
        <v>0.79337860316605069</v>
      </c>
      <c r="K33">
        <v>0.59540810606002703</v>
      </c>
    </row>
    <row r="34" spans="1:11" x14ac:dyDescent="0.2">
      <c r="A34" t="s">
        <v>15</v>
      </c>
      <c r="B34" s="1">
        <v>43052</v>
      </c>
      <c r="C34" s="8">
        <v>-1.1942564355512411</v>
      </c>
      <c r="D34">
        <v>0.47233764484694002</v>
      </c>
      <c r="E34">
        <v>0.7990728020319855</v>
      </c>
      <c r="F34">
        <v>-0.43453109228344911</v>
      </c>
      <c r="G34">
        <v>-0.19265116183390202</v>
      </c>
      <c r="H34">
        <v>-0.17561327280652969</v>
      </c>
      <c r="I34">
        <v>-0.47593709805848611</v>
      </c>
      <c r="J34" s="9">
        <v>0.16922017071777268</v>
      </c>
      <c r="K34">
        <v>0.24748293094375595</v>
      </c>
    </row>
    <row r="35" spans="1:11" x14ac:dyDescent="0.2">
      <c r="A35" t="s">
        <v>15</v>
      </c>
      <c r="B35" s="1">
        <v>43049</v>
      </c>
      <c r="C35" s="8">
        <v>-0.53125530189338099</v>
      </c>
      <c r="D35">
        <v>-1.6573694109223742</v>
      </c>
      <c r="E35">
        <v>0.14703954728794758</v>
      </c>
      <c r="F35">
        <v>-0.2460006918904695</v>
      </c>
      <c r="G35">
        <v>-0.18814216111009238</v>
      </c>
      <c r="H35">
        <v>-0.17411504580505091</v>
      </c>
      <c r="I35">
        <v>3.1459657897923834E-2</v>
      </c>
      <c r="J35" s="9">
        <v>0.1124784950406565</v>
      </c>
      <c r="K35">
        <v>-0.36946170331674005</v>
      </c>
    </row>
    <row r="36" spans="1:11" x14ac:dyDescent="0.2">
      <c r="A36" t="s">
        <v>15</v>
      </c>
      <c r="B36" s="1">
        <v>43048</v>
      </c>
      <c r="C36" s="8">
        <v>9.4192673893284201E-2</v>
      </c>
      <c r="D36">
        <v>0.91487355214206922</v>
      </c>
      <c r="E36">
        <v>-0.76218694098187034</v>
      </c>
      <c r="F36">
        <v>-0.28154330835799846</v>
      </c>
      <c r="G36">
        <v>-0.192033359854588</v>
      </c>
      <c r="H36">
        <v>-0.17466863423216558</v>
      </c>
      <c r="I36">
        <v>-0.42768492635508126</v>
      </c>
      <c r="J36" s="9">
        <v>-0.22797155902204061</v>
      </c>
      <c r="K36">
        <v>-1.0166080012980425</v>
      </c>
    </row>
    <row r="37" spans="1:11" x14ac:dyDescent="0.2">
      <c r="A37" t="s">
        <v>15</v>
      </c>
      <c r="B37" s="1">
        <v>43047</v>
      </c>
      <c r="C37" s="8">
        <v>-0.67752453854521211</v>
      </c>
      <c r="D37">
        <v>2.0622505100405756E-2</v>
      </c>
      <c r="E37">
        <v>-4.4982007129187934E-3</v>
      </c>
      <c r="F37">
        <v>-0.17337012780464958</v>
      </c>
      <c r="G37">
        <v>-0.19003901452856928</v>
      </c>
      <c r="H37">
        <v>-0.17346599838817414</v>
      </c>
      <c r="I37">
        <v>-0.33270598937445595</v>
      </c>
      <c r="J37" s="9">
        <v>0.22596184639488887</v>
      </c>
      <c r="K37">
        <v>0.62443285592560938</v>
      </c>
    </row>
    <row r="38" spans="1:11" x14ac:dyDescent="0.2">
      <c r="A38" t="s">
        <v>15</v>
      </c>
      <c r="B38" s="1">
        <v>43046</v>
      </c>
      <c r="C38" s="8">
        <v>-1.2841718619696345</v>
      </c>
      <c r="D38">
        <v>0.21566627821574594</v>
      </c>
      <c r="E38">
        <v>4.6014381865830081E-2</v>
      </c>
      <c r="F38">
        <v>-2.0382343879198919E-2</v>
      </c>
      <c r="G38">
        <v>-0.18906515514779818</v>
      </c>
      <c r="H38">
        <v>-0.17410988585965839</v>
      </c>
      <c r="I38">
        <v>-0.35072555103317909</v>
      </c>
      <c r="J38" s="9">
        <v>0.39618687342623743</v>
      </c>
      <c r="K38">
        <v>0.20467939347151778</v>
      </c>
    </row>
    <row r="39" spans="1:11" x14ac:dyDescent="0.2">
      <c r="A39" t="s">
        <v>12</v>
      </c>
      <c r="B39" s="1">
        <v>43063</v>
      </c>
      <c r="C39" s="8">
        <v>0.71604546519841816</v>
      </c>
      <c r="D39">
        <v>-0.70436689546093634</v>
      </c>
      <c r="E39">
        <v>-0.61738420399150384</v>
      </c>
      <c r="F39">
        <v>-0.64639230988024587</v>
      </c>
      <c r="G39">
        <v>-0.17666826087376231</v>
      </c>
      <c r="H39">
        <v>-0.16004054535170159</v>
      </c>
      <c r="I39">
        <v>-0.60112376145815616</v>
      </c>
      <c r="J39" s="9">
        <v>-0.77667238276934125</v>
      </c>
      <c r="K39">
        <v>0.16398647653801374</v>
      </c>
    </row>
    <row r="40" spans="1:11" x14ac:dyDescent="0.2">
      <c r="A40" t="s">
        <v>12</v>
      </c>
      <c r="B40" s="1">
        <v>43061</v>
      </c>
      <c r="C40" s="8">
        <v>-0.45584120585989218</v>
      </c>
      <c r="D40">
        <v>-0.68465923690825892</v>
      </c>
      <c r="E40">
        <v>0.92282862941607513</v>
      </c>
      <c r="F40">
        <v>-0.60890017409361041</v>
      </c>
      <c r="G40">
        <v>-0.15267589380095359</v>
      </c>
      <c r="H40">
        <v>-0.13630720189788081</v>
      </c>
      <c r="I40">
        <v>-0.58412008230125334</v>
      </c>
      <c r="J40" s="9">
        <v>-0.72329992783450359</v>
      </c>
      <c r="K40">
        <v>-5.802171550420003E-3</v>
      </c>
    </row>
    <row r="41" spans="1:11" x14ac:dyDescent="0.2">
      <c r="A41" t="s">
        <v>12</v>
      </c>
      <c r="B41" s="1">
        <v>43060</v>
      </c>
      <c r="C41" s="8">
        <v>-0.16325243718817914</v>
      </c>
      <c r="D41">
        <v>-0.67380956966423322</v>
      </c>
      <c r="E41">
        <v>0.41180966813438491</v>
      </c>
      <c r="F41">
        <v>-0.59336198947615459</v>
      </c>
      <c r="G41">
        <v>-0.17976540285607348</v>
      </c>
      <c r="H41">
        <v>-0.16266794547025715</v>
      </c>
      <c r="I41">
        <v>-0.55125896051119438</v>
      </c>
      <c r="J41" s="9">
        <v>-0.67176790238017758</v>
      </c>
      <c r="K41">
        <v>1.1908591413086553</v>
      </c>
    </row>
    <row r="42" spans="1:11" x14ac:dyDescent="0.2">
      <c r="A42" t="s">
        <v>12</v>
      </c>
      <c r="B42" s="1">
        <v>43059</v>
      </c>
      <c r="C42" s="8">
        <v>0.78104111653864361</v>
      </c>
      <c r="D42">
        <v>-1.1890417565988032</v>
      </c>
      <c r="E42">
        <v>0.18071460234044681</v>
      </c>
      <c r="F42">
        <v>-0.61326089042173515</v>
      </c>
      <c r="G42">
        <v>-0.1130301872892691</v>
      </c>
      <c r="H42">
        <v>-0.11265223262928561</v>
      </c>
      <c r="I42">
        <v>-0.58167612906415966</v>
      </c>
      <c r="J42" s="9">
        <v>-0.72882121627603857</v>
      </c>
      <c r="K42">
        <v>-0.26974941079035875</v>
      </c>
    </row>
    <row r="43" spans="1:11" x14ac:dyDescent="0.2">
      <c r="A43" t="s">
        <v>12</v>
      </c>
      <c r="B43" s="1">
        <v>43056</v>
      </c>
      <c r="C43" s="8">
        <v>-0.22400120192441172</v>
      </c>
      <c r="D43">
        <v>0.13783736295314325</v>
      </c>
      <c r="E43">
        <v>0.28721196417551798</v>
      </c>
      <c r="F43">
        <v>-0.62022801191149757</v>
      </c>
      <c r="G43">
        <v>-0.17490366536359811</v>
      </c>
      <c r="H43">
        <v>-0.15244876940968202</v>
      </c>
      <c r="I43">
        <v>-0.46668859977737809</v>
      </c>
      <c r="J43" s="9">
        <v>-0.73434250471757345</v>
      </c>
      <c r="K43">
        <v>-1.8348486161108253</v>
      </c>
    </row>
    <row r="44" spans="1:11" x14ac:dyDescent="0.2">
      <c r="A44" t="s">
        <v>12</v>
      </c>
      <c r="B44" s="1">
        <v>43055</v>
      </c>
      <c r="C44" s="8">
        <v>2.272440348553697</v>
      </c>
      <c r="D44">
        <v>1.2300257231946647</v>
      </c>
      <c r="E44">
        <v>-0.48857711821722938</v>
      </c>
      <c r="F44">
        <v>-0.56589448892658745</v>
      </c>
      <c r="G44">
        <v>-0.15901010390986936</v>
      </c>
      <c r="H44">
        <v>-0.1429069753590882</v>
      </c>
      <c r="I44">
        <v>-0.35001102833698394</v>
      </c>
      <c r="J44" s="9">
        <v>-0.60551244108175828</v>
      </c>
      <c r="K44">
        <v>1.1244151463249259</v>
      </c>
    </row>
    <row r="45" spans="1:11" x14ac:dyDescent="0.2">
      <c r="A45" t="s">
        <v>12</v>
      </c>
      <c r="B45" s="1">
        <v>43054</v>
      </c>
      <c r="C45" s="8">
        <v>-0.26434720842600667</v>
      </c>
      <c r="D45">
        <v>-0.43297961678024238</v>
      </c>
      <c r="E45">
        <v>0.76792337590995885</v>
      </c>
      <c r="F45">
        <v>-0.61035374620298533</v>
      </c>
      <c r="G45">
        <v>-0.18582037936237578</v>
      </c>
      <c r="H45">
        <v>-0.16669113770573907</v>
      </c>
      <c r="I45">
        <v>-0.57034346302480055</v>
      </c>
      <c r="J45" s="9">
        <v>-0.66992747289966592</v>
      </c>
      <c r="K45">
        <v>7.7881453793187214E-2</v>
      </c>
    </row>
    <row r="46" spans="1:11" x14ac:dyDescent="0.2">
      <c r="A46" t="s">
        <v>12</v>
      </c>
      <c r="B46" s="1">
        <v>43053</v>
      </c>
      <c r="C46" s="8">
        <v>-0.31456304457771267</v>
      </c>
      <c r="D46">
        <v>-5.737065549915079E-2</v>
      </c>
      <c r="E46">
        <v>-8.9527714918944193E-2</v>
      </c>
      <c r="F46">
        <v>-0.6154663101738902</v>
      </c>
      <c r="G46">
        <v>-0.17174599527023296</v>
      </c>
      <c r="H46">
        <v>-0.14261019111222878</v>
      </c>
      <c r="I46">
        <v>-0.57662272719366514</v>
      </c>
      <c r="J46" s="9">
        <v>-0.64600188965301453</v>
      </c>
      <c r="K46">
        <v>0.39402346487545098</v>
      </c>
    </row>
    <row r="47" spans="1:11" x14ac:dyDescent="0.2">
      <c r="A47" t="s">
        <v>12</v>
      </c>
      <c r="B47" s="1">
        <v>43052</v>
      </c>
      <c r="C47" s="8">
        <v>-0.12446519697065223</v>
      </c>
      <c r="D47">
        <v>-0.75392965530139111</v>
      </c>
      <c r="E47">
        <v>-3.3542935927241661E-2</v>
      </c>
      <c r="F47">
        <v>-0.62975141538671253</v>
      </c>
      <c r="G47">
        <v>-0.15605653144480541</v>
      </c>
      <c r="H47">
        <v>-0.14117022684545363</v>
      </c>
      <c r="I47">
        <v>-0.55263644237075027</v>
      </c>
      <c r="J47" s="9">
        <v>-0.69937434458785219</v>
      </c>
      <c r="K47">
        <v>-5.0135871171261087E-2</v>
      </c>
    </row>
    <row r="48" spans="1:11" x14ac:dyDescent="0.2">
      <c r="A48" t="s">
        <v>12</v>
      </c>
      <c r="B48" s="1">
        <v>43049</v>
      </c>
      <c r="C48" s="8">
        <v>-0.2223673063008911</v>
      </c>
      <c r="D48">
        <v>0.91394387581928094</v>
      </c>
      <c r="E48">
        <v>-1.1410313109840362</v>
      </c>
      <c r="F48">
        <v>-0.61661914322615297</v>
      </c>
      <c r="G48">
        <v>-0.16848555456241501</v>
      </c>
      <c r="H48">
        <v>-0.15366876952024136</v>
      </c>
      <c r="I48">
        <v>-0.59079094160327195</v>
      </c>
      <c r="J48" s="9">
        <v>-0.66992747289966592</v>
      </c>
      <c r="K48">
        <v>-6.5331348070698944E-2</v>
      </c>
    </row>
    <row r="49" spans="1:11" x14ac:dyDescent="0.2">
      <c r="A49" t="s">
        <v>12</v>
      </c>
      <c r="B49" s="1">
        <v>43048</v>
      </c>
      <c r="C49" s="8">
        <v>-0.94158258905250047</v>
      </c>
      <c r="D49">
        <v>-0.30406422026510266</v>
      </c>
      <c r="E49">
        <v>0.24806471271006506</v>
      </c>
      <c r="F49">
        <v>-0.60052960367065844</v>
      </c>
      <c r="G49">
        <v>-0.17536558318554821</v>
      </c>
      <c r="H49">
        <v>-0.16110029440171347</v>
      </c>
      <c r="I49">
        <v>-0.54479456627695999</v>
      </c>
      <c r="J49" s="9">
        <v>-0.65520403705557273</v>
      </c>
      <c r="K49">
        <v>-0.1354147738612847</v>
      </c>
    </row>
    <row r="50" spans="1:11" x14ac:dyDescent="0.2">
      <c r="A50" t="s">
        <v>12</v>
      </c>
      <c r="B50" s="1">
        <v>43047</v>
      </c>
      <c r="C50" s="8">
        <v>0.4320729514438571</v>
      </c>
      <c r="D50">
        <v>0.71769679844322654</v>
      </c>
      <c r="E50">
        <v>9.652696444457895E-2</v>
      </c>
      <c r="F50">
        <v>-0.61611791146429973</v>
      </c>
      <c r="G50">
        <v>-0.16806058604164778</v>
      </c>
      <c r="H50">
        <v>-0.153988709776372</v>
      </c>
      <c r="I50">
        <v>-0.57391412961384747</v>
      </c>
      <c r="J50" s="9">
        <v>-0.70305520354887552</v>
      </c>
      <c r="K50">
        <v>0.92674006543773502</v>
      </c>
    </row>
    <row r="51" spans="1:11" x14ac:dyDescent="0.2">
      <c r="A51" t="s">
        <v>12</v>
      </c>
      <c r="B51" s="1">
        <v>43046</v>
      </c>
      <c r="C51" s="8">
        <v>0.60407423147020867</v>
      </c>
      <c r="D51">
        <v>0.58785388190224219</v>
      </c>
      <c r="E51">
        <v>0.45011504328968027</v>
      </c>
      <c r="F51">
        <v>-0.60398810282744697</v>
      </c>
      <c r="G51">
        <v>-0.16295649550485586</v>
      </c>
      <c r="H51">
        <v>-0.14345857134452047</v>
      </c>
      <c r="I51">
        <v>-0.47654153538668764</v>
      </c>
      <c r="J51" s="9">
        <v>-0.633118883289433</v>
      </c>
      <c r="K51">
        <v>0.24125096802685342</v>
      </c>
    </row>
    <row r="52" spans="1:11" x14ac:dyDescent="0.2">
      <c r="A52" t="s">
        <v>12</v>
      </c>
      <c r="B52" s="1">
        <v>43045</v>
      </c>
      <c r="C52" s="8">
        <v>1.5494272264249727</v>
      </c>
      <c r="D52">
        <v>0.50876216414806219</v>
      </c>
      <c r="E52">
        <v>0.47537133471136456</v>
      </c>
      <c r="F52">
        <v>-0.57752306580158663</v>
      </c>
      <c r="G52">
        <v>-0.14808080996296805</v>
      </c>
      <c r="H52">
        <v>-0.1317303933540101</v>
      </c>
      <c r="I52">
        <v>-0.58237958763343944</v>
      </c>
      <c r="J52" s="9">
        <v>-0.69201262666580554</v>
      </c>
      <c r="K52">
        <v>-0.90147161407676146</v>
      </c>
    </row>
    <row r="53" spans="1:11" x14ac:dyDescent="0.2">
      <c r="A53" t="s">
        <v>40</v>
      </c>
      <c r="B53" s="1">
        <v>43063</v>
      </c>
      <c r="C53" s="8">
        <v>0.89254629075311243</v>
      </c>
      <c r="D53">
        <v>-3.196313211729214E-2</v>
      </c>
      <c r="E53">
        <v>0.76203024147423626</v>
      </c>
      <c r="F53">
        <v>-0.60993917600743364</v>
      </c>
      <c r="G53">
        <v>-0.19282399902122815</v>
      </c>
      <c r="H53">
        <v>-0.17473297441106966</v>
      </c>
      <c r="I53">
        <v>3.7020867344619943E-2</v>
      </c>
      <c r="J53" s="9">
        <v>-0.3541820152010467</v>
      </c>
      <c r="K53">
        <v>-1.3214980515354768</v>
      </c>
    </row>
    <row r="54" spans="1:11" x14ac:dyDescent="0.2">
      <c r="A54" t="s">
        <v>40</v>
      </c>
      <c r="B54" s="1">
        <v>43061</v>
      </c>
      <c r="C54" s="8">
        <v>0.61756401442973952</v>
      </c>
      <c r="D54">
        <v>1.6262657415035056</v>
      </c>
      <c r="E54">
        <v>0.7136223495385714</v>
      </c>
      <c r="F54">
        <v>-0.47522962670258634</v>
      </c>
      <c r="G54">
        <v>-0.18002779991251966</v>
      </c>
      <c r="H54">
        <v>-0.15148210615613</v>
      </c>
      <c r="I54">
        <v>-0.38245752158587959</v>
      </c>
      <c r="J54" s="9">
        <v>-0.65295080096260982</v>
      </c>
      <c r="K54">
        <v>2.0188454732923895</v>
      </c>
    </row>
    <row r="55" spans="1:11" x14ac:dyDescent="0.2">
      <c r="A55" t="s">
        <v>40</v>
      </c>
      <c r="B55" s="1">
        <v>43060</v>
      </c>
      <c r="C55" s="8">
        <v>-1.3297782730695997</v>
      </c>
      <c r="D55">
        <v>-0.61954841518159731</v>
      </c>
      <c r="E55">
        <v>-1.2694174587355418</v>
      </c>
      <c r="F55">
        <v>-0.55659781084645388</v>
      </c>
      <c r="G55">
        <v>-0.19121951436554316</v>
      </c>
      <c r="H55">
        <v>-0.17152354900109709</v>
      </c>
      <c r="I55">
        <v>-0.52770214201506738</v>
      </c>
      <c r="J55" s="9">
        <v>-0.58655773746004025</v>
      </c>
      <c r="K55">
        <v>0.6026760148210426</v>
      </c>
    </row>
    <row r="56" spans="1:11" x14ac:dyDescent="0.2">
      <c r="A56" t="s">
        <v>40</v>
      </c>
      <c r="B56" s="1">
        <v>43059</v>
      </c>
      <c r="C56" s="8">
        <v>-1.5594085375397708</v>
      </c>
      <c r="D56">
        <v>-0.37751604577205772</v>
      </c>
      <c r="E56">
        <v>1.4128006816207281</v>
      </c>
      <c r="F56">
        <v>-0.51500962783958826</v>
      </c>
      <c r="G56">
        <v>-0.18674766435725276</v>
      </c>
      <c r="H56">
        <v>-0.1604887233255162</v>
      </c>
      <c r="I56">
        <v>-0.47312007168157311</v>
      </c>
      <c r="J56" s="9">
        <v>-0.3541820152010467</v>
      </c>
      <c r="K56">
        <v>1.7600862560697663</v>
      </c>
    </row>
    <row r="57" spans="1:11" x14ac:dyDescent="0.2">
      <c r="A57" t="s">
        <v>40</v>
      </c>
      <c r="B57" s="1">
        <v>43056</v>
      </c>
      <c r="C57" s="8">
        <v>1.2801268411697657</v>
      </c>
      <c r="D57">
        <v>1.654527791805362</v>
      </c>
      <c r="E57">
        <v>-0.11436306805323986</v>
      </c>
      <c r="F57">
        <v>-0.54394053775740769</v>
      </c>
      <c r="G57">
        <v>-0.19086365107637657</v>
      </c>
      <c r="H57">
        <v>-0.16979463386154051</v>
      </c>
      <c r="I57">
        <v>-0.55195472837399284</v>
      </c>
      <c r="J57" s="9">
        <v>-0.45377161045490111</v>
      </c>
      <c r="K57">
        <v>1.3600563058894251</v>
      </c>
    </row>
    <row r="58" spans="1:11" x14ac:dyDescent="0.2">
      <c r="A58" t="s">
        <v>40</v>
      </c>
      <c r="B58" s="1">
        <v>43055</v>
      </c>
      <c r="C58" s="8">
        <v>1.9870744699803191</v>
      </c>
      <c r="D58">
        <v>1.4622893443904805</v>
      </c>
      <c r="E58">
        <v>0.7321436299497559</v>
      </c>
      <c r="F58">
        <v>-0.47703780857244998</v>
      </c>
      <c r="G58">
        <v>-0.18943585812350081</v>
      </c>
      <c r="H58">
        <v>-0.16634176305464113</v>
      </c>
      <c r="I58">
        <v>-0.293816749384054</v>
      </c>
      <c r="J58" s="9">
        <v>-0.42057507870361627</v>
      </c>
      <c r="K58">
        <v>0.7546956726217986</v>
      </c>
    </row>
    <row r="59" spans="1:11" x14ac:dyDescent="0.2">
      <c r="A59" t="s">
        <v>40</v>
      </c>
      <c r="B59" s="1">
        <v>43054</v>
      </c>
      <c r="C59" s="8">
        <v>0.16179160772169018</v>
      </c>
      <c r="D59">
        <v>2.8707791161795884</v>
      </c>
      <c r="E59">
        <v>0.49262980052500283</v>
      </c>
      <c r="F59">
        <v>-0.35227325955185312</v>
      </c>
      <c r="G59">
        <v>-0.16940087893759853</v>
      </c>
      <c r="H59">
        <v>-0.12501297169292369</v>
      </c>
      <c r="I59">
        <v>-0.36175868299116326</v>
      </c>
      <c r="J59" s="9">
        <v>-0.18819935644462274</v>
      </c>
      <c r="K59">
        <v>0.20668394669866003</v>
      </c>
    </row>
    <row r="60" spans="1:11" x14ac:dyDescent="0.2">
      <c r="A60" t="s">
        <v>40</v>
      </c>
      <c r="B60" s="1">
        <v>43053</v>
      </c>
      <c r="C60" s="8">
        <v>0.71652227587532036</v>
      </c>
      <c r="D60">
        <v>0.97152924118498762</v>
      </c>
      <c r="E60">
        <v>-1.0980956157259447</v>
      </c>
      <c r="F60">
        <v>-0.55931008365124946</v>
      </c>
      <c r="G60">
        <v>-0.19076197585090041</v>
      </c>
      <c r="H60">
        <v>-0.17290810426563846</v>
      </c>
      <c r="I60">
        <v>-0.54476608419540284</v>
      </c>
      <c r="J60" s="9">
        <v>-0.48696814220618589</v>
      </c>
      <c r="K60">
        <v>1.5125088204160337</v>
      </c>
    </row>
    <row r="61" spans="1:11" x14ac:dyDescent="0.2">
      <c r="A61" t="s">
        <v>40</v>
      </c>
      <c r="B61" s="1">
        <v>43052</v>
      </c>
      <c r="C61" s="8">
        <v>1.2992319394203553</v>
      </c>
      <c r="D61">
        <v>1.1906654310045968</v>
      </c>
      <c r="E61">
        <v>0.19460556264883516</v>
      </c>
      <c r="F61">
        <v>-0.50777690036013334</v>
      </c>
      <c r="G61">
        <v>-0.18660321114057013</v>
      </c>
      <c r="H61">
        <v>-0.16060580999560589</v>
      </c>
      <c r="I61">
        <v>-0.43020460301049102</v>
      </c>
      <c r="J61" s="9">
        <v>-0.48696814220618589</v>
      </c>
      <c r="K61">
        <v>-0.47038246805186967</v>
      </c>
    </row>
    <row r="62" spans="1:11" x14ac:dyDescent="0.2">
      <c r="A62" t="s">
        <v>40</v>
      </c>
      <c r="B62" s="1">
        <v>43049</v>
      </c>
      <c r="C62" s="8">
        <v>-1.1747017257280008</v>
      </c>
      <c r="D62">
        <v>-0.34001337486842015</v>
      </c>
      <c r="E62">
        <v>-0.18129224013546946</v>
      </c>
      <c r="F62">
        <v>-0.60270644852797883</v>
      </c>
      <c r="G62">
        <v>-0.19249913427641399</v>
      </c>
      <c r="H62">
        <v>-0.17436618909647927</v>
      </c>
      <c r="I62">
        <v>-0.55373044586269349</v>
      </c>
      <c r="J62" s="9">
        <v>-0.65295080096260982</v>
      </c>
      <c r="K62">
        <v>-0.22363959245423851</v>
      </c>
    </row>
    <row r="63" spans="1:11" x14ac:dyDescent="0.2">
      <c r="A63" t="s">
        <v>40</v>
      </c>
      <c r="B63" s="1">
        <v>43048</v>
      </c>
      <c r="C63" s="8">
        <v>1.0530476231913035</v>
      </c>
      <c r="D63">
        <v>0.69676928563246232</v>
      </c>
      <c r="E63">
        <v>-0.20654853155715375</v>
      </c>
      <c r="F63">
        <v>-0.58010417515468216</v>
      </c>
      <c r="G63">
        <v>-0.1916007964610788</v>
      </c>
      <c r="H63">
        <v>-0.17290185101806463</v>
      </c>
      <c r="I63">
        <v>-0.38671123930528689</v>
      </c>
      <c r="J63" s="9">
        <v>-0.42057507870361627</v>
      </c>
      <c r="K63">
        <v>0.33034302984961855</v>
      </c>
    </row>
    <row r="64" spans="1:11" x14ac:dyDescent="0.2">
      <c r="A64" t="s">
        <v>40</v>
      </c>
      <c r="B64" s="1">
        <v>43047</v>
      </c>
      <c r="C64" s="8">
        <v>9.1974213463527979E-2</v>
      </c>
      <c r="D64">
        <v>0.28105973834583242</v>
      </c>
      <c r="E64">
        <v>-0.61064919298100395</v>
      </c>
      <c r="F64">
        <v>-0.5132014459697245</v>
      </c>
      <c r="G64">
        <v>-0.186427139408648</v>
      </c>
      <c r="H64">
        <v>-0.16746519132566753</v>
      </c>
      <c r="I64">
        <v>-0.4301352194062551</v>
      </c>
      <c r="J64" s="9">
        <v>-0.48696814220618589</v>
      </c>
      <c r="K64">
        <v>0.39026884317256599</v>
      </c>
    </row>
    <row r="65" spans="1:11" x14ac:dyDescent="0.2">
      <c r="A65" t="s">
        <v>40</v>
      </c>
      <c r="B65" s="1">
        <v>43046</v>
      </c>
      <c r="C65" s="8">
        <v>1.4248269402364606</v>
      </c>
      <c r="D65">
        <v>-0.10783462287561879</v>
      </c>
      <c r="E65">
        <v>-0.61064919298100395</v>
      </c>
      <c r="F65">
        <v>-0.54303644682247598</v>
      </c>
      <c r="G65">
        <v>-0.19192132140968357</v>
      </c>
      <c r="H65">
        <v>-0.17372943599007984</v>
      </c>
      <c r="I65">
        <v>-0.47075992302211939</v>
      </c>
      <c r="J65" s="9">
        <v>-0.1218062929420531</v>
      </c>
      <c r="K65">
        <v>-0.64914957670339524</v>
      </c>
    </row>
    <row r="66" spans="1:11" x14ac:dyDescent="0.2">
      <c r="A66" t="s">
        <v>40</v>
      </c>
      <c r="B66" s="1">
        <v>43045</v>
      </c>
      <c r="C66" s="8">
        <v>0.59670738421681091</v>
      </c>
      <c r="D66">
        <v>-0.2739444722942978</v>
      </c>
      <c r="E66">
        <v>-2.9754492134603096E-2</v>
      </c>
      <c r="F66">
        <v>-0.51953008251424748</v>
      </c>
      <c r="G66">
        <v>-0.19076011593823924</v>
      </c>
      <c r="H66">
        <v>-0.17326863633265502</v>
      </c>
      <c r="I66">
        <v>-0.49325398695948092</v>
      </c>
      <c r="J66" s="9">
        <v>-0.1218062929420531</v>
      </c>
      <c r="K66">
        <v>-0.28334468834947901</v>
      </c>
    </row>
    <row r="67" spans="1:11" x14ac:dyDescent="0.2">
      <c r="A67" t="s">
        <v>50</v>
      </c>
      <c r="B67" s="1">
        <v>43063</v>
      </c>
      <c r="C67" s="8">
        <v>-0.14529203916743585</v>
      </c>
      <c r="D67">
        <v>0.12206920404767914</v>
      </c>
      <c r="E67">
        <v>6.958692040257955E-2</v>
      </c>
      <c r="F67">
        <v>-0.1750981582047629</v>
      </c>
      <c r="G67">
        <v>-0.18329503427109711</v>
      </c>
      <c r="H67">
        <v>-0.16854414580313701</v>
      </c>
      <c r="I67">
        <v>-0.32880980523437542</v>
      </c>
      <c r="J67" s="9">
        <v>0.28521916286557192</v>
      </c>
      <c r="K67">
        <v>-0.19520163923948289</v>
      </c>
    </row>
    <row r="68" spans="1:11" x14ac:dyDescent="0.2">
      <c r="A68" t="s">
        <v>50</v>
      </c>
      <c r="B68" s="1">
        <v>43061</v>
      </c>
      <c r="C68" s="8">
        <v>-0.370284522030984</v>
      </c>
      <c r="D68">
        <v>0.1212311096668839</v>
      </c>
      <c r="E68">
        <v>-0.21328354256765361</v>
      </c>
      <c r="F68">
        <v>0.13941859955330646</v>
      </c>
      <c r="G68">
        <v>-0.16447888730869703</v>
      </c>
      <c r="H68">
        <v>-0.14390846947697641</v>
      </c>
      <c r="I68">
        <v>-0.17801798768957244</v>
      </c>
      <c r="J68" s="9">
        <v>0.46019595584032436</v>
      </c>
      <c r="K68">
        <v>-0.29851034934582377</v>
      </c>
    </row>
    <row r="69" spans="1:11" x14ac:dyDescent="0.2">
      <c r="A69" t="s">
        <v>50</v>
      </c>
      <c r="B69" s="1">
        <v>43060</v>
      </c>
      <c r="C69" s="8">
        <v>0.61547674053174239</v>
      </c>
      <c r="D69">
        <v>-1.366728998746745</v>
      </c>
      <c r="E69">
        <v>0.50904638976386385</v>
      </c>
      <c r="F69">
        <v>1.5690402257263489</v>
      </c>
      <c r="G69">
        <v>-6.1504761743280033E-2</v>
      </c>
      <c r="H69">
        <v>-1.0885705455961375E-2</v>
      </c>
      <c r="I69">
        <v>1.0938375849819304</v>
      </c>
      <c r="J69" s="9">
        <v>1.0726147312519576</v>
      </c>
      <c r="K69">
        <v>0.46190520233799981</v>
      </c>
    </row>
    <row r="70" spans="1:11" x14ac:dyDescent="0.2">
      <c r="A70" t="s">
        <v>50</v>
      </c>
      <c r="B70" s="1">
        <v>43059</v>
      </c>
      <c r="C70" s="8">
        <v>-5.1715415994039666E-3</v>
      </c>
      <c r="D70">
        <v>0.19275143525198693</v>
      </c>
      <c r="E70">
        <v>0.26574411654647223</v>
      </c>
      <c r="F70">
        <v>0.39913319497474242</v>
      </c>
      <c r="G70">
        <v>-0.15722267780365889</v>
      </c>
      <c r="H70">
        <v>-0.15639366725524562</v>
      </c>
      <c r="I70">
        <v>0.31119810557047917</v>
      </c>
      <c r="J70" s="9">
        <v>0.28521916286557192</v>
      </c>
      <c r="K70">
        <v>-0.21340449677084991</v>
      </c>
    </row>
    <row r="71" spans="1:11" x14ac:dyDescent="0.2">
      <c r="A71" t="s">
        <v>50</v>
      </c>
      <c r="B71" s="1">
        <v>43056</v>
      </c>
      <c r="C71" s="8">
        <v>-1.4049752875627373</v>
      </c>
      <c r="D71">
        <v>-0.63530000110946538</v>
      </c>
      <c r="E71">
        <v>-0.37492380708426976</v>
      </c>
      <c r="F71">
        <v>0.65169968226531327</v>
      </c>
      <c r="G71">
        <v>-0.14516112892588559</v>
      </c>
      <c r="H71">
        <v>-0.15422623237466671</v>
      </c>
      <c r="I71">
        <v>0.27205769096829185</v>
      </c>
      <c r="J71" s="9">
        <v>1.3350799207140862</v>
      </c>
      <c r="K71">
        <v>-0.54745954094597371</v>
      </c>
    </row>
    <row r="72" spans="1:11" x14ac:dyDescent="0.2">
      <c r="A72" t="s">
        <v>50</v>
      </c>
      <c r="B72" s="1">
        <v>43055</v>
      </c>
      <c r="C72" s="8">
        <v>-0.23507413142473424</v>
      </c>
      <c r="D72">
        <v>-1.4448548996643558E-2</v>
      </c>
      <c r="E72">
        <v>-1.3005668845929486</v>
      </c>
      <c r="F72">
        <v>1.2688196842300097</v>
      </c>
      <c r="G72">
        <v>-0.1573795334921263</v>
      </c>
      <c r="H72">
        <v>-0.14013392766344596</v>
      </c>
      <c r="I72">
        <v>0.85076541529141381</v>
      </c>
      <c r="J72" s="9">
        <v>2.647405868024729</v>
      </c>
      <c r="K72">
        <v>-0.30423532605393933</v>
      </c>
    </row>
    <row r="73" spans="1:11" x14ac:dyDescent="0.2">
      <c r="A73" t="s">
        <v>50</v>
      </c>
      <c r="B73" s="1">
        <v>43054</v>
      </c>
      <c r="C73" s="8">
        <v>5.7736764517703029E-2</v>
      </c>
      <c r="D73">
        <v>7.2708784365420651E-2</v>
      </c>
      <c r="E73">
        <v>-0.99917514147615072</v>
      </c>
      <c r="F73">
        <v>1.1115613053509754</v>
      </c>
      <c r="G73">
        <v>-0.14373799033572837</v>
      </c>
      <c r="H73">
        <v>-0.11790777516886758</v>
      </c>
      <c r="I73">
        <v>1.7318409451577712</v>
      </c>
      <c r="J73" s="9">
        <v>4.7471273837217582</v>
      </c>
      <c r="K73">
        <v>-1.683590600681018</v>
      </c>
    </row>
    <row r="74" spans="1:11" x14ac:dyDescent="0.2">
      <c r="A74" t="s">
        <v>50</v>
      </c>
      <c r="B74" s="1">
        <v>43053</v>
      </c>
      <c r="C74" s="8">
        <v>-5.3543570380712648E-2</v>
      </c>
      <c r="D74">
        <v>0.39886570527781362</v>
      </c>
      <c r="E74">
        <v>1.0352191259514887</v>
      </c>
      <c r="F74">
        <v>1.3426834682489504</v>
      </c>
      <c r="G74">
        <v>-0.10460086214969416</v>
      </c>
      <c r="H74">
        <v>-6.6954870389741683E-2</v>
      </c>
      <c r="I74">
        <v>1.5016242416839172</v>
      </c>
      <c r="J74" s="9">
        <v>2.5599174715373523</v>
      </c>
      <c r="K74">
        <v>-0.50742233185539143</v>
      </c>
    </row>
    <row r="75" spans="1:11" x14ac:dyDescent="0.2">
      <c r="A75" t="s">
        <v>50</v>
      </c>
      <c r="B75" s="1">
        <v>43052</v>
      </c>
      <c r="C75" s="8">
        <v>-1.1091775071223493</v>
      </c>
      <c r="D75">
        <v>-0.20996447125974632</v>
      </c>
      <c r="E75">
        <v>-1.4567349526966111</v>
      </c>
      <c r="F75">
        <v>1.0186358996497276</v>
      </c>
      <c r="G75">
        <v>-0.13128266832336505</v>
      </c>
      <c r="H75">
        <v>-0.11456626570431487</v>
      </c>
      <c r="I75">
        <v>1.2762532822940817</v>
      </c>
      <c r="J75" s="9">
        <v>1.8600102996383434</v>
      </c>
      <c r="K75">
        <v>-0.94448640891820057</v>
      </c>
    </row>
    <row r="76" spans="1:11" x14ac:dyDescent="0.2">
      <c r="A76" t="s">
        <v>50</v>
      </c>
      <c r="B76" s="1">
        <v>43049</v>
      </c>
      <c r="C76" s="8">
        <v>0.47232488750688667</v>
      </c>
      <c r="D76">
        <v>-0.15903140916389474</v>
      </c>
      <c r="E76">
        <v>-0.60054667646525417</v>
      </c>
      <c r="F76">
        <v>1.3498315763798154</v>
      </c>
      <c r="G76">
        <v>-0.13735265668436855</v>
      </c>
      <c r="H76">
        <v>-0.13292013155068538</v>
      </c>
      <c r="I76">
        <v>0.58807811876891836</v>
      </c>
      <c r="J76" s="9">
        <v>1.6850335066635906</v>
      </c>
      <c r="K76">
        <v>-1.412455159203758</v>
      </c>
    </row>
    <row r="77" spans="1:11" x14ac:dyDescent="0.2">
      <c r="A77" t="s">
        <v>50</v>
      </c>
      <c r="B77" s="1">
        <v>43048</v>
      </c>
      <c r="C77" s="8">
        <v>-0.83001819995047244</v>
      </c>
      <c r="D77">
        <v>-0.32026714964504793</v>
      </c>
      <c r="E77">
        <v>1.0486891479724882</v>
      </c>
      <c r="F77">
        <v>0.55162616843320034</v>
      </c>
      <c r="G77">
        <v>-0.15420320580066174</v>
      </c>
      <c r="H77">
        <v>-0.1500686671973423</v>
      </c>
      <c r="I77">
        <v>0.50573492089820937</v>
      </c>
      <c r="J77" s="9">
        <v>-6.4734423083932902E-2</v>
      </c>
      <c r="K77">
        <v>-0.16155611583565496</v>
      </c>
    </row>
    <row r="78" spans="1:11" x14ac:dyDescent="0.2">
      <c r="A78" t="s">
        <v>50</v>
      </c>
      <c r="B78" s="1">
        <v>43047</v>
      </c>
      <c r="C78" s="8">
        <v>-0.86650810064189931</v>
      </c>
      <c r="D78">
        <v>0.43345736249455469</v>
      </c>
      <c r="E78">
        <v>0.30741699720701748</v>
      </c>
      <c r="F78">
        <v>1.040080224042323</v>
      </c>
      <c r="G78">
        <v>-8.1490790715499375E-2</v>
      </c>
      <c r="H78">
        <v>-8.27020178834076E-2</v>
      </c>
      <c r="I78">
        <v>1.1385753176480258</v>
      </c>
      <c r="J78" s="9">
        <v>4.2221970047974997</v>
      </c>
      <c r="K78">
        <v>-1.2401802452614694</v>
      </c>
    </row>
    <row r="79" spans="1:11" x14ac:dyDescent="0.2">
      <c r="A79" t="s">
        <v>50</v>
      </c>
      <c r="B79" s="1">
        <v>43046</v>
      </c>
      <c r="C79" s="8">
        <v>-1.3778667137893337</v>
      </c>
      <c r="D79">
        <v>-0.25848226150837239</v>
      </c>
      <c r="E79">
        <v>-0.51846372947709007</v>
      </c>
      <c r="F79">
        <v>0.89473535871473053</v>
      </c>
      <c r="G79">
        <v>-0.15581424443429551</v>
      </c>
      <c r="H79">
        <v>-0.12968659603141586</v>
      </c>
      <c r="I79">
        <v>0.39810560480072105</v>
      </c>
      <c r="J79" s="9">
        <v>2.2974522820752243</v>
      </c>
      <c r="K79">
        <v>-0.85277460076827272</v>
      </c>
    </row>
    <row r="80" spans="1:11" x14ac:dyDescent="0.2">
      <c r="A80" t="s">
        <v>13</v>
      </c>
      <c r="B80" s="1">
        <v>43063</v>
      </c>
      <c r="C80" s="8">
        <v>0.1401693145627638</v>
      </c>
      <c r="D80">
        <v>-1.7933352232949074</v>
      </c>
      <c r="E80">
        <v>-1.0610530551681956</v>
      </c>
      <c r="F80">
        <v>-0.7048327875063175</v>
      </c>
      <c r="G80">
        <v>-0.19253209649424557</v>
      </c>
      <c r="H80">
        <v>-0.17435743400854728</v>
      </c>
      <c r="I80">
        <v>-0.64799960291317393</v>
      </c>
      <c r="J80" s="9">
        <v>-0.80754385468302825</v>
      </c>
      <c r="K80">
        <v>0.48719942832715007</v>
      </c>
    </row>
    <row r="81" spans="1:11" x14ac:dyDescent="0.2">
      <c r="A81" t="s">
        <v>13</v>
      </c>
      <c r="B81" s="1">
        <v>43061</v>
      </c>
      <c r="C81" s="8">
        <v>-1.2010543656406496</v>
      </c>
      <c r="D81">
        <v>-0.8254332597559827</v>
      </c>
      <c r="E81">
        <v>0.41307248273193109</v>
      </c>
      <c r="F81">
        <v>-0.66597579134054297</v>
      </c>
      <c r="G81">
        <v>-0.18934487285629045</v>
      </c>
      <c r="H81">
        <v>-0.17425800096640123</v>
      </c>
      <c r="I81">
        <v>-0.65707108801010938</v>
      </c>
      <c r="J81" s="9">
        <v>-0.84469896867243688</v>
      </c>
      <c r="K81">
        <v>-0.94512811287076803</v>
      </c>
    </row>
    <row r="82" spans="1:11" x14ac:dyDescent="0.2">
      <c r="A82" t="s">
        <v>13</v>
      </c>
      <c r="B82" s="1">
        <v>43060</v>
      </c>
      <c r="C82" s="8">
        <v>-1.2428734571183055</v>
      </c>
      <c r="D82">
        <v>-0.51280152710127358</v>
      </c>
      <c r="E82">
        <v>-4.4066390465760344E-2</v>
      </c>
      <c r="F82">
        <v>-0.65585678192237262</v>
      </c>
      <c r="G82">
        <v>-0.1909558321870134</v>
      </c>
      <c r="H82">
        <v>-0.17398233975101485</v>
      </c>
      <c r="I82">
        <v>-0.61781210793441232</v>
      </c>
      <c r="J82" s="9">
        <v>-0.76295771789573763</v>
      </c>
      <c r="K82">
        <v>0.54350632829719991</v>
      </c>
    </row>
    <row r="83" spans="1:11" x14ac:dyDescent="0.2">
      <c r="A83" t="s">
        <v>13</v>
      </c>
      <c r="B83" s="1">
        <v>43059</v>
      </c>
      <c r="C83" s="8">
        <v>-0.24339599307026083</v>
      </c>
      <c r="D83">
        <v>0.92121063839902595</v>
      </c>
      <c r="E83">
        <v>-0.11815151184587842</v>
      </c>
      <c r="F83">
        <v>-0.6886423724372448</v>
      </c>
      <c r="G83">
        <v>-0.18478122824640997</v>
      </c>
      <c r="H83">
        <v>-0.17187991013123094</v>
      </c>
      <c r="I83">
        <v>-0.62194651938720757</v>
      </c>
      <c r="J83" s="9">
        <v>-0.80754385468302825</v>
      </c>
      <c r="K83">
        <v>-0.4223445486756377</v>
      </c>
    </row>
    <row r="84" spans="1:11" x14ac:dyDescent="0.2">
      <c r="A84" t="s">
        <v>13</v>
      </c>
      <c r="B84" s="1">
        <v>43056</v>
      </c>
      <c r="C84" s="8">
        <v>3.5861083688737277E-2</v>
      </c>
      <c r="D84">
        <v>-7.9042930741339792E-2</v>
      </c>
      <c r="E84">
        <v>0.10831323384526356</v>
      </c>
      <c r="F84">
        <v>-0.65221393853183118</v>
      </c>
      <c r="G84">
        <v>-0.17217680377240505</v>
      </c>
      <c r="H84">
        <v>-0.12539230816227148</v>
      </c>
      <c r="I84">
        <v>-0.6261242614078355</v>
      </c>
      <c r="J84" s="9">
        <v>-0.77781976349150128</v>
      </c>
      <c r="K84">
        <v>-2.603311448961438</v>
      </c>
    </row>
    <row r="85" spans="1:11" x14ac:dyDescent="0.2">
      <c r="A85" t="s">
        <v>13</v>
      </c>
      <c r="B85" s="1">
        <v>43055</v>
      </c>
      <c r="C85" s="8">
        <v>0.17489054797820902</v>
      </c>
      <c r="D85">
        <v>-8.5573683634356426E-2</v>
      </c>
      <c r="E85">
        <v>-0.75250536275350921</v>
      </c>
      <c r="F85">
        <v>-0.64715443382274607</v>
      </c>
      <c r="G85">
        <v>-0.1735641883717535</v>
      </c>
      <c r="H85">
        <v>-0.1305450152895197</v>
      </c>
      <c r="I85">
        <v>-0.47427391836937971</v>
      </c>
      <c r="J85" s="9">
        <v>-0.76295771789573763</v>
      </c>
      <c r="K85">
        <v>-4.3068944786490142E-2</v>
      </c>
    </row>
    <row r="86" spans="1:11" x14ac:dyDescent="0.2">
      <c r="A86" t="s">
        <v>13</v>
      </c>
      <c r="B86" s="1">
        <v>43054</v>
      </c>
      <c r="C86" s="8">
        <v>-0.95500634259740969</v>
      </c>
      <c r="D86">
        <v>-0.11543576265741788</v>
      </c>
      <c r="E86">
        <v>0.54693082689639028</v>
      </c>
      <c r="F86">
        <v>-0.61396408293114713</v>
      </c>
      <c r="G86">
        <v>-0.16743427162140617</v>
      </c>
      <c r="H86">
        <v>-0.11542313204932327</v>
      </c>
      <c r="I86">
        <v>-0.48534041033748027</v>
      </c>
      <c r="J86" s="9">
        <v>-0.66635442152327506</v>
      </c>
      <c r="K86">
        <v>0.1014260699594549</v>
      </c>
    </row>
    <row r="87" spans="1:11" x14ac:dyDescent="0.2">
      <c r="A87" t="s">
        <v>13</v>
      </c>
      <c r="B87" s="1">
        <v>43053</v>
      </c>
      <c r="C87" s="8">
        <v>-0.26403986654396605</v>
      </c>
      <c r="D87">
        <v>9.1557324743915092E-2</v>
      </c>
      <c r="E87">
        <v>0.22322935931114965</v>
      </c>
      <c r="F87">
        <v>-0.65383298003873846</v>
      </c>
      <c r="G87">
        <v>-0.1740522779622215</v>
      </c>
      <c r="H87">
        <v>-0.14710558845894176</v>
      </c>
      <c r="I87">
        <v>-0.6169850680781519</v>
      </c>
      <c r="J87" s="9">
        <v>-0.77038874069361951</v>
      </c>
      <c r="K87">
        <v>0.35784110829766097</v>
      </c>
    </row>
    <row r="88" spans="1:11" x14ac:dyDescent="0.2">
      <c r="A88" t="s">
        <v>13</v>
      </c>
      <c r="B88" s="1">
        <v>43052</v>
      </c>
      <c r="C88" s="8">
        <v>1.4134645814408793</v>
      </c>
      <c r="D88">
        <v>1.8001444285641179</v>
      </c>
      <c r="E88">
        <v>0.63027658821748089</v>
      </c>
      <c r="F88">
        <v>-0.66880911397763065</v>
      </c>
      <c r="G88">
        <v>-0.18850705742903562</v>
      </c>
      <c r="H88">
        <v>-0.16920675415691563</v>
      </c>
      <c r="I88">
        <v>-0.62348199714548969</v>
      </c>
      <c r="J88" s="9">
        <v>-0.77781976349150128</v>
      </c>
      <c r="K88">
        <v>1.3166947299582477</v>
      </c>
    </row>
    <row r="89" spans="1:11" x14ac:dyDescent="0.2">
      <c r="A89" t="s">
        <v>13</v>
      </c>
      <c r="B89" s="1">
        <v>43049</v>
      </c>
      <c r="C89" s="8">
        <v>-0.29488096862976726</v>
      </c>
      <c r="D89">
        <v>0.1862643778415832</v>
      </c>
      <c r="E89">
        <v>-4.4982007129187934E-3</v>
      </c>
      <c r="F89">
        <v>-0.67063053567290143</v>
      </c>
      <c r="G89">
        <v>-0.19078596535200265</v>
      </c>
      <c r="H89">
        <v>-0.17260610921816641</v>
      </c>
      <c r="I89">
        <v>-0.57778904675478082</v>
      </c>
      <c r="J89" s="9">
        <v>-0.7480956722999742</v>
      </c>
      <c r="K89">
        <v>-1.4082768222064319</v>
      </c>
    </row>
    <row r="90" spans="1:11" x14ac:dyDescent="0.2">
      <c r="A90" t="s">
        <v>13</v>
      </c>
      <c r="B90" s="1">
        <v>43048</v>
      </c>
      <c r="C90" s="8">
        <v>1.1956459709333458</v>
      </c>
      <c r="D90">
        <v>0.34667959385753971</v>
      </c>
      <c r="E90">
        <v>0.50062762586842913</v>
      </c>
      <c r="F90">
        <v>-0.64452349137402176</v>
      </c>
      <c r="G90">
        <v>-0.18893269597722026</v>
      </c>
      <c r="H90">
        <v>-0.17012496520582049</v>
      </c>
      <c r="I90">
        <v>-0.41441286271042843</v>
      </c>
      <c r="J90" s="9">
        <v>-0.51773396556564022</v>
      </c>
      <c r="K90">
        <v>0.61018306825582169</v>
      </c>
    </row>
    <row r="91" spans="1:11" x14ac:dyDescent="0.2">
      <c r="A91" t="s">
        <v>13</v>
      </c>
      <c r="B91" s="1">
        <v>43047</v>
      </c>
      <c r="C91" s="8">
        <v>2.4827341915342633</v>
      </c>
      <c r="D91">
        <v>1.4389398754399521</v>
      </c>
      <c r="E91">
        <v>0.72793424813434837</v>
      </c>
      <c r="F91">
        <v>-0.63541638289766833</v>
      </c>
      <c r="G91">
        <v>-0.18494859703972938</v>
      </c>
      <c r="H91">
        <v>-0.1717905651987007</v>
      </c>
      <c r="I91">
        <v>-0.42602459953286986</v>
      </c>
      <c r="J91" s="9">
        <v>-0.58461317074657593</v>
      </c>
      <c r="K91">
        <v>0.12417754570186933</v>
      </c>
    </row>
    <row r="92" spans="1:11" x14ac:dyDescent="0.2">
      <c r="A92" t="s">
        <v>13</v>
      </c>
      <c r="B92" s="1">
        <v>43046</v>
      </c>
      <c r="C92" s="8">
        <v>2.7415581588632008</v>
      </c>
      <c r="D92">
        <v>2.6872258697440081</v>
      </c>
      <c r="E92">
        <v>1.5108792795603645</v>
      </c>
      <c r="F92">
        <v>-0.54778576133631252</v>
      </c>
      <c r="G92">
        <v>-0.16882679108423126</v>
      </c>
      <c r="H92">
        <v>-0.1623739182282018</v>
      </c>
      <c r="I92">
        <v>-0.45620930334778159</v>
      </c>
      <c r="J92" s="9">
        <v>-0.33938941841647835</v>
      </c>
      <c r="K92">
        <v>0.12379275805324223</v>
      </c>
    </row>
    <row r="93" spans="1:11" x14ac:dyDescent="0.2">
      <c r="A93" t="s">
        <v>13</v>
      </c>
      <c r="B93" s="1">
        <v>43045</v>
      </c>
      <c r="C93" s="8">
        <v>-0.61075253198186685</v>
      </c>
      <c r="D93">
        <v>-0.12332362208688961</v>
      </c>
      <c r="E93">
        <v>0.39960246071093142</v>
      </c>
      <c r="F93">
        <v>-0.63946398666493642</v>
      </c>
      <c r="G93">
        <v>-0.18947893442705876</v>
      </c>
      <c r="H93">
        <v>-0.16909776395829149</v>
      </c>
      <c r="I93">
        <v>-0.55392644160702242</v>
      </c>
      <c r="J93" s="9">
        <v>-0.62919930753386644</v>
      </c>
      <c r="K93">
        <v>0.18045299734957446</v>
      </c>
    </row>
    <row r="94" spans="1:11" x14ac:dyDescent="0.2">
      <c r="A94" t="s">
        <v>11</v>
      </c>
      <c r="B94" s="1">
        <v>43063</v>
      </c>
      <c r="C94" s="8">
        <v>0.66557840580158123</v>
      </c>
      <c r="D94">
        <v>-0.35525691088326833</v>
      </c>
      <c r="E94">
        <v>-0.36440035228113132</v>
      </c>
      <c r="F94">
        <v>-0.67346874082358055</v>
      </c>
      <c r="G94">
        <v>-0.19263443450915624</v>
      </c>
      <c r="H94">
        <v>-0.17515196150659007</v>
      </c>
      <c r="I94">
        <v>-0.61836464941390468</v>
      </c>
      <c r="J94" s="9">
        <v>-0.77928983314029809</v>
      </c>
      <c r="K94">
        <v>0.29377888144275888</v>
      </c>
    </row>
    <row r="95" spans="1:11" x14ac:dyDescent="0.2">
      <c r="A95" t="s">
        <v>11</v>
      </c>
      <c r="B95" s="1">
        <v>43061</v>
      </c>
      <c r="C95" s="8">
        <v>0.46263005424166909</v>
      </c>
      <c r="D95">
        <v>9.8038160377524053E-2</v>
      </c>
      <c r="E95">
        <v>-0.22675356458865331</v>
      </c>
      <c r="F95">
        <v>-0.64499587456398944</v>
      </c>
      <c r="G95">
        <v>-0.19228106456490809</v>
      </c>
      <c r="H95">
        <v>-0.17469427221622519</v>
      </c>
      <c r="I95">
        <v>-0.61370509092013803</v>
      </c>
      <c r="J95" s="9">
        <v>-0.68502609883085974</v>
      </c>
      <c r="K95">
        <v>-1.22469336472007</v>
      </c>
    </row>
    <row r="96" spans="1:11" x14ac:dyDescent="0.2">
      <c r="A96" t="s">
        <v>11</v>
      </c>
      <c r="B96" s="1">
        <v>43060</v>
      </c>
      <c r="C96" s="8">
        <v>8.8528195333387724E-2</v>
      </c>
      <c r="D96">
        <v>-0.38431231048883052</v>
      </c>
      <c r="E96">
        <v>0.22028279209328835</v>
      </c>
      <c r="F96">
        <v>-0.62760875541366523</v>
      </c>
      <c r="G96">
        <v>-0.1912669664436544</v>
      </c>
      <c r="H96">
        <v>-0.17336119823447402</v>
      </c>
      <c r="I96">
        <v>-0.57853683337129169</v>
      </c>
      <c r="J96" s="9">
        <v>-0.67645666843909247</v>
      </c>
      <c r="K96">
        <v>1.4499473968513774</v>
      </c>
    </row>
    <row r="97" spans="1:11" x14ac:dyDescent="0.2">
      <c r="A97" t="s">
        <v>11</v>
      </c>
      <c r="B97" s="1">
        <v>43059</v>
      </c>
      <c r="C97" s="8">
        <v>0.59471680029862151</v>
      </c>
      <c r="D97">
        <v>-0.14732317098467604</v>
      </c>
      <c r="E97">
        <v>-0.35429783576538154</v>
      </c>
      <c r="F97">
        <v>-0.61862346565141724</v>
      </c>
      <c r="G97">
        <v>-0.19096120861825314</v>
      </c>
      <c r="H97">
        <v>-0.17359567876176646</v>
      </c>
      <c r="I97">
        <v>-0.36246147785284749</v>
      </c>
      <c r="J97" s="9">
        <v>-0.63789423167614046</v>
      </c>
      <c r="K97">
        <v>0.10607030111154737</v>
      </c>
    </row>
    <row r="98" spans="1:11" x14ac:dyDescent="0.2">
      <c r="A98" t="s">
        <v>11</v>
      </c>
      <c r="B98" s="1">
        <v>43056</v>
      </c>
      <c r="C98" s="8">
        <v>-9.6894397128422502E-2</v>
      </c>
      <c r="D98">
        <v>-0.16294560907124464</v>
      </c>
      <c r="E98">
        <v>0.15882581642401244</v>
      </c>
      <c r="F98">
        <v>-0.60683756609314388</v>
      </c>
      <c r="G98">
        <v>-0.18910201539256</v>
      </c>
      <c r="H98">
        <v>-0.17035489347517724</v>
      </c>
      <c r="I98">
        <v>-0.53936236086137757</v>
      </c>
      <c r="J98" s="9">
        <v>-0.64646366206790773</v>
      </c>
      <c r="K98">
        <v>-1.4862641960901242</v>
      </c>
    </row>
    <row r="99" spans="1:11" x14ac:dyDescent="0.2">
      <c r="A99" t="s">
        <v>11</v>
      </c>
      <c r="B99" s="1">
        <v>43055</v>
      </c>
      <c r="C99" s="8">
        <v>-5.2499677863234215E-2</v>
      </c>
      <c r="D99">
        <v>-0.25801374043556274</v>
      </c>
      <c r="E99">
        <v>-0.37534474537165841</v>
      </c>
      <c r="F99">
        <v>-0.57603085833686507</v>
      </c>
      <c r="G99">
        <v>-0.18734948931715739</v>
      </c>
      <c r="H99">
        <v>-0.17227838524992328</v>
      </c>
      <c r="I99">
        <v>-0.45775676978419311</v>
      </c>
      <c r="J99" s="9">
        <v>-0.59076236452142128</v>
      </c>
      <c r="K99">
        <v>-0.35247051382222139</v>
      </c>
    </row>
    <row r="100" spans="1:11" x14ac:dyDescent="0.2">
      <c r="A100" t="s">
        <v>11</v>
      </c>
      <c r="B100" s="1">
        <v>43054</v>
      </c>
      <c r="C100" s="8">
        <v>0.11871019005497593</v>
      </c>
      <c r="D100">
        <v>-7.7662177846377342E-2</v>
      </c>
      <c r="E100">
        <v>-0.46879302320849875</v>
      </c>
      <c r="F100">
        <v>-0.58688322129646331</v>
      </c>
      <c r="G100">
        <v>-0.18938144651695185</v>
      </c>
      <c r="H100">
        <v>-0.17363088563025608</v>
      </c>
      <c r="I100">
        <v>-0.39149142891138289</v>
      </c>
      <c r="J100" s="9">
        <v>-0.61218594050083919</v>
      </c>
      <c r="K100">
        <v>-1.3236338386191437</v>
      </c>
    </row>
    <row r="101" spans="1:11" x14ac:dyDescent="0.2">
      <c r="A101" t="s">
        <v>11</v>
      </c>
      <c r="B101" s="1">
        <v>43053</v>
      </c>
      <c r="C101" s="8">
        <v>-6.1367768149343631E-2</v>
      </c>
      <c r="D101">
        <v>0.15176054381139056</v>
      </c>
      <c r="E101">
        <v>-0.57781601423866225</v>
      </c>
      <c r="F101">
        <v>-0.58349915112626594</v>
      </c>
      <c r="G101">
        <v>-0.18886075398361343</v>
      </c>
      <c r="H101">
        <v>-0.1727258325421821</v>
      </c>
      <c r="I101">
        <v>-0.4329765692763789</v>
      </c>
      <c r="J101" s="9">
        <v>-0.56076935815023643</v>
      </c>
      <c r="K101">
        <v>-0.91561032711431412</v>
      </c>
    </row>
    <row r="102" spans="1:11" x14ac:dyDescent="0.2">
      <c r="A102" t="s">
        <v>11</v>
      </c>
      <c r="B102" s="1">
        <v>43052</v>
      </c>
      <c r="C102" s="8">
        <v>2.2196178792197645E-2</v>
      </c>
      <c r="D102">
        <v>0.3801563890107727</v>
      </c>
      <c r="E102">
        <v>-0.19476226215646916</v>
      </c>
      <c r="F102">
        <v>-0.6101049441885068</v>
      </c>
      <c r="G102">
        <v>-0.1887821739824242</v>
      </c>
      <c r="H102">
        <v>-0.17183205121832815</v>
      </c>
      <c r="I102">
        <v>-0.2979587459274079</v>
      </c>
      <c r="J102" s="9">
        <v>-0.67645666843909247</v>
      </c>
      <c r="K102">
        <v>-0.41336881015223792</v>
      </c>
    </row>
    <row r="103" spans="1:11" x14ac:dyDescent="0.2">
      <c r="A103" t="s">
        <v>11</v>
      </c>
      <c r="B103" s="1">
        <v>43049</v>
      </c>
      <c r="C103" s="8">
        <v>-0.25451343546817862</v>
      </c>
      <c r="D103">
        <v>-0.23702735991612106</v>
      </c>
      <c r="E103">
        <v>-0.53488031898057076</v>
      </c>
      <c r="F103">
        <v>-0.61290555398453217</v>
      </c>
      <c r="G103">
        <v>-0.1891657116053366</v>
      </c>
      <c r="H103">
        <v>-0.17172512253157948</v>
      </c>
      <c r="I103">
        <v>-0.45036030423795576</v>
      </c>
      <c r="J103" s="9">
        <v>-0.62075537089260624</v>
      </c>
      <c r="K103">
        <v>2.4534180268848411E-2</v>
      </c>
    </row>
    <row r="104" spans="1:11" x14ac:dyDescent="0.2">
      <c r="A104" t="s">
        <v>11</v>
      </c>
      <c r="B104" s="1">
        <v>43048</v>
      </c>
      <c r="C104" s="8">
        <v>0.24509947471482302</v>
      </c>
      <c r="D104">
        <v>-0.15298742670428148</v>
      </c>
      <c r="E104">
        <v>-5.5010783556287406E-2</v>
      </c>
      <c r="F104">
        <v>-0.57988169680639989</v>
      </c>
      <c r="G104">
        <v>-0.1829642131204442</v>
      </c>
      <c r="H104">
        <v>-0.16300798538810241</v>
      </c>
      <c r="I104">
        <v>-0.51092537561420914</v>
      </c>
      <c r="J104" s="9">
        <v>-0.64217894687202404</v>
      </c>
      <c r="K104">
        <v>-0.13156748077919547</v>
      </c>
    </row>
    <row r="105" spans="1:11" x14ac:dyDescent="0.2">
      <c r="A105" t="s">
        <v>11</v>
      </c>
      <c r="B105" s="1">
        <v>43047</v>
      </c>
      <c r="C105" s="8">
        <v>-0.64057512693966956</v>
      </c>
      <c r="D105">
        <v>-8.7587703616043885E-2</v>
      </c>
      <c r="E105">
        <v>-0.43385515355845328</v>
      </c>
      <c r="F105">
        <v>-0.43530021608659081</v>
      </c>
      <c r="G105">
        <v>-0.12264277933584705</v>
      </c>
      <c r="H105">
        <v>-1.8140126671377758E-2</v>
      </c>
      <c r="I105">
        <v>-0.52756497982023365</v>
      </c>
      <c r="J105" s="9">
        <v>-0.55648464295435274</v>
      </c>
      <c r="K105">
        <v>0.5529546737108445</v>
      </c>
    </row>
    <row r="106" spans="1:11" x14ac:dyDescent="0.2">
      <c r="A106" t="s">
        <v>11</v>
      </c>
      <c r="B106" s="1">
        <v>43046</v>
      </c>
      <c r="C106" s="8">
        <v>4.2023217251266287E-2</v>
      </c>
      <c r="D106">
        <v>-0.27575787312332606</v>
      </c>
      <c r="E106">
        <v>-8.0267074713351969E-2</v>
      </c>
      <c r="F106">
        <v>-0.51756812884483561</v>
      </c>
      <c r="G106">
        <v>-0.18815033315819796</v>
      </c>
      <c r="H106">
        <v>-0.16348716060927676</v>
      </c>
      <c r="I106">
        <v>-0.46638930434299802</v>
      </c>
      <c r="J106" s="9">
        <v>-0.58647764932553781</v>
      </c>
      <c r="K106">
        <v>-0.87251480846005414</v>
      </c>
    </row>
    <row r="107" spans="1:11" x14ac:dyDescent="0.2">
      <c r="A107" t="s">
        <v>11</v>
      </c>
      <c r="B107" s="1">
        <v>43045</v>
      </c>
      <c r="C107" s="8">
        <v>8.812982369291264E-2</v>
      </c>
      <c r="D107">
        <v>3.0057813407031814E-2</v>
      </c>
      <c r="E107">
        <v>0.72793424813434837</v>
      </c>
      <c r="F107">
        <v>-0.59201767258917637</v>
      </c>
      <c r="G107">
        <v>-0.18912122028083436</v>
      </c>
      <c r="H107">
        <v>-0.16767928279603342</v>
      </c>
      <c r="I107">
        <v>-0.35718568242683063</v>
      </c>
      <c r="J107" s="9">
        <v>-0.50506806060375009</v>
      </c>
      <c r="K107">
        <v>0.31929931507106485</v>
      </c>
    </row>
    <row r="108" spans="1:11" x14ac:dyDescent="0.2">
      <c r="A108" t="s">
        <v>10</v>
      </c>
      <c r="B108" s="1">
        <v>43063</v>
      </c>
      <c r="C108" s="8">
        <v>-1.102202135961645</v>
      </c>
      <c r="D108">
        <v>-0.25359602430034078</v>
      </c>
      <c r="E108">
        <v>-2.3600683062660868</v>
      </c>
      <c r="F108">
        <v>-0.59084367959387285</v>
      </c>
      <c r="G108">
        <v>-0.19173690377818672</v>
      </c>
      <c r="H108">
        <v>-0.1749491189075946</v>
      </c>
      <c r="I108">
        <v>-0.61149228521627652</v>
      </c>
      <c r="J108" s="9">
        <v>-0.85212999147031865</v>
      </c>
      <c r="K108">
        <v>0.2476885604798513</v>
      </c>
    </row>
    <row r="109" spans="1:11" x14ac:dyDescent="0.2">
      <c r="A109" t="s">
        <v>10</v>
      </c>
      <c r="B109" s="1">
        <v>43061</v>
      </c>
      <c r="C109" s="8">
        <v>1.3070490027976611</v>
      </c>
      <c r="D109">
        <v>0.96007180195807207</v>
      </c>
      <c r="E109">
        <v>1.0116465874147391</v>
      </c>
      <c r="F109">
        <v>-0.34516055568857962</v>
      </c>
      <c r="G109">
        <v>-0.18559428053871677</v>
      </c>
      <c r="H109">
        <v>-0.17434850594412471</v>
      </c>
      <c r="I109">
        <v>-0.45579816895982045</v>
      </c>
      <c r="J109" s="9">
        <v>-0.69836250673493028</v>
      </c>
      <c r="K109">
        <v>-4.6530719234618927E-2</v>
      </c>
    </row>
    <row r="110" spans="1:11" x14ac:dyDescent="0.2">
      <c r="A110" t="s">
        <v>10</v>
      </c>
      <c r="B110" s="1">
        <v>43060</v>
      </c>
      <c r="C110" s="8">
        <v>2.1468672177831416</v>
      </c>
      <c r="D110">
        <v>0.62670792104095596</v>
      </c>
      <c r="E110">
        <v>0.86684385042437262</v>
      </c>
      <c r="F110">
        <v>-0.40378948298416095</v>
      </c>
      <c r="G110">
        <v>-0.18633614324879769</v>
      </c>
      <c r="H110">
        <v>-0.17388672646500458</v>
      </c>
      <c r="I110">
        <v>-0.31651172613728873</v>
      </c>
      <c r="J110" s="9">
        <v>-0.59585085024467122</v>
      </c>
      <c r="K110">
        <v>-1.088849540973408</v>
      </c>
    </row>
    <row r="111" spans="1:11" x14ac:dyDescent="0.2">
      <c r="A111" t="s">
        <v>10</v>
      </c>
      <c r="B111" s="1">
        <v>43059</v>
      </c>
      <c r="C111" s="8">
        <v>-1.3424259960029659</v>
      </c>
      <c r="D111">
        <v>-1.0447583709882253</v>
      </c>
      <c r="E111">
        <v>0.21186402846247343</v>
      </c>
      <c r="F111">
        <v>-0.45264692239714538</v>
      </c>
      <c r="G111">
        <v>-0.18920308365743294</v>
      </c>
      <c r="H111">
        <v>-0.17416306169764317</v>
      </c>
      <c r="I111">
        <v>-0.45855216276531585</v>
      </c>
      <c r="J111" s="9">
        <v>-0.59585085024467122</v>
      </c>
      <c r="K111">
        <v>-0.15382608697404285</v>
      </c>
    </row>
    <row r="112" spans="1:11" x14ac:dyDescent="0.2">
      <c r="A112" t="s">
        <v>10</v>
      </c>
      <c r="B112" s="1">
        <v>43056</v>
      </c>
      <c r="C112" s="8">
        <v>2.5985577199569487</v>
      </c>
      <c r="D112">
        <v>-5.2492835594423841</v>
      </c>
      <c r="E112">
        <v>-0.67968305597093726</v>
      </c>
      <c r="F112">
        <v>-0.21254750585333612</v>
      </c>
      <c r="G112">
        <v>-0.18219224173661669</v>
      </c>
      <c r="H112">
        <v>-0.1733603577869304</v>
      </c>
      <c r="I112">
        <v>-0.27675503554094222</v>
      </c>
      <c r="J112" s="9">
        <v>-0.33957170901902378</v>
      </c>
      <c r="K112">
        <v>-0.26072450851863599</v>
      </c>
    </row>
    <row r="113" spans="1:11" x14ac:dyDescent="0.2">
      <c r="A113" t="s">
        <v>10</v>
      </c>
      <c r="B113" s="1">
        <v>43055</v>
      </c>
      <c r="C113" s="8">
        <v>0.2208629850906694</v>
      </c>
      <c r="D113">
        <v>0.38665992976750951</v>
      </c>
      <c r="E113">
        <v>0.80833344223757775</v>
      </c>
      <c r="F113">
        <v>-0.4303120929512097</v>
      </c>
      <c r="G113">
        <v>-0.1920346061044256</v>
      </c>
      <c r="H113">
        <v>-0.17527805771463906</v>
      </c>
      <c r="I113">
        <v>-0.27148956333891422</v>
      </c>
      <c r="J113" s="9">
        <v>-0.33957170901902378</v>
      </c>
      <c r="K113">
        <v>0.13944263527029735</v>
      </c>
    </row>
    <row r="114" spans="1:11" x14ac:dyDescent="0.2">
      <c r="A114" t="s">
        <v>10</v>
      </c>
      <c r="B114" s="1">
        <v>43054</v>
      </c>
      <c r="C114" s="8">
        <v>-0.77898911153553396</v>
      </c>
      <c r="D114">
        <v>0.33685317987757341</v>
      </c>
      <c r="E114">
        <v>-0.57108100322816235</v>
      </c>
      <c r="F114">
        <v>-0.40797726350527391</v>
      </c>
      <c r="G114">
        <v>-0.19089740236303707</v>
      </c>
      <c r="H114">
        <v>-0.17502935600526434</v>
      </c>
      <c r="I114">
        <v>-0.42663607918089397</v>
      </c>
      <c r="J114" s="9">
        <v>-0.44208336550928279</v>
      </c>
      <c r="K114">
        <v>-0.26111800016596687</v>
      </c>
    </row>
    <row r="115" spans="1:11" x14ac:dyDescent="0.2">
      <c r="A115" t="s">
        <v>10</v>
      </c>
      <c r="B115" s="1">
        <v>43053</v>
      </c>
      <c r="C115" s="8">
        <v>9.3985694433930567E-2</v>
      </c>
      <c r="D115">
        <v>9.6818912452718869E-2</v>
      </c>
      <c r="E115">
        <v>-0.28526397277544824</v>
      </c>
      <c r="F115">
        <v>-0.19719231060925535</v>
      </c>
      <c r="G115">
        <v>-0.17846665506870069</v>
      </c>
      <c r="H115">
        <v>-0.17396363422252209</v>
      </c>
      <c r="I115">
        <v>-0.326028204675683</v>
      </c>
      <c r="J115" s="9">
        <v>-0.33957170901902378</v>
      </c>
      <c r="K115">
        <v>-0.41892687324626982</v>
      </c>
    </row>
    <row r="116" spans="1:11" x14ac:dyDescent="0.2">
      <c r="A116" t="s">
        <v>10</v>
      </c>
      <c r="B116" s="1">
        <v>43052</v>
      </c>
      <c r="C116" s="8">
        <v>5.0334402587465285E-2</v>
      </c>
      <c r="D116">
        <v>0.71712675736368492</v>
      </c>
      <c r="E116">
        <v>-1.2555264984271535</v>
      </c>
      <c r="F116">
        <v>-0.41495689770712885</v>
      </c>
      <c r="G116">
        <v>-0.18732880341699626</v>
      </c>
      <c r="H116">
        <v>-0.1725110431140858</v>
      </c>
      <c r="I116">
        <v>-0.54098038665190729</v>
      </c>
      <c r="J116" s="9">
        <v>-0.44208336550928279</v>
      </c>
      <c r="K116">
        <v>0.69933687527330324</v>
      </c>
    </row>
    <row r="117" spans="1:11" x14ac:dyDescent="0.2">
      <c r="A117" t="s">
        <v>10</v>
      </c>
      <c r="B117" s="1">
        <v>43049</v>
      </c>
      <c r="C117" s="8">
        <v>-1.0729219325732247</v>
      </c>
      <c r="D117">
        <v>1.9287045385667632E-2</v>
      </c>
      <c r="E117">
        <v>-1.1410313109840362</v>
      </c>
      <c r="F117">
        <v>-0.49173287392753301</v>
      </c>
      <c r="G117">
        <v>-0.19131284548068236</v>
      </c>
      <c r="H117">
        <v>-0.17454926515530672</v>
      </c>
      <c r="I117">
        <v>-0.52932505262447793</v>
      </c>
      <c r="J117" s="9">
        <v>-0.39082753726415326</v>
      </c>
      <c r="K117">
        <v>0.75439649900659078</v>
      </c>
    </row>
    <row r="118" spans="1:11" x14ac:dyDescent="0.2">
      <c r="A118" t="s">
        <v>10</v>
      </c>
      <c r="B118" s="1">
        <v>43049</v>
      </c>
      <c r="C118" s="8">
        <v>-1.0729219325732247</v>
      </c>
      <c r="D118">
        <v>1.9287045385667632E-2</v>
      </c>
      <c r="E118">
        <v>-1.1410313109840362</v>
      </c>
      <c r="F118">
        <v>-0.49173287392753301</v>
      </c>
      <c r="G118">
        <v>-0.19126976958138736</v>
      </c>
      <c r="H118">
        <v>-0.1745282903123474</v>
      </c>
      <c r="I118">
        <v>-0.52923686520303692</v>
      </c>
      <c r="J118" s="9">
        <v>-0.39082753726415326</v>
      </c>
      <c r="K118">
        <v>0.75439649900659078</v>
      </c>
    </row>
    <row r="119" spans="1:11" x14ac:dyDescent="0.2">
      <c r="A119" t="s">
        <v>10</v>
      </c>
      <c r="B119" s="1">
        <v>43048</v>
      </c>
      <c r="C119" s="8">
        <v>-0.4663745530934405</v>
      </c>
      <c r="D119">
        <v>0.27658905585462851</v>
      </c>
      <c r="E119">
        <v>1.9149799409842148</v>
      </c>
      <c r="F119">
        <v>-0.48614916656604906</v>
      </c>
      <c r="G119">
        <v>-0.18766670991591053</v>
      </c>
      <c r="H119">
        <v>-0.17472505431534666</v>
      </c>
      <c r="I119">
        <v>4.1504363386222293E-2</v>
      </c>
      <c r="J119" s="9">
        <v>-0.23706005252876483</v>
      </c>
      <c r="K119">
        <v>-2.4500127326921683</v>
      </c>
    </row>
    <row r="120" spans="1:11" x14ac:dyDescent="0.2">
      <c r="A120" t="s">
        <v>10</v>
      </c>
      <c r="B120" s="1">
        <v>43047</v>
      </c>
      <c r="C120" s="8">
        <v>-9.2757999664692864E-2</v>
      </c>
      <c r="D120">
        <v>0.19315971180331673</v>
      </c>
      <c r="E120">
        <v>-0.61064919298100395</v>
      </c>
      <c r="F120">
        <v>-0.48894102024679109</v>
      </c>
      <c r="G120">
        <v>-0.19184028593649474</v>
      </c>
      <c r="H120">
        <v>-0.17521779665788295</v>
      </c>
      <c r="I120">
        <v>-0.58554298119770165</v>
      </c>
      <c r="J120" s="9">
        <v>-0.69836250673493028</v>
      </c>
      <c r="K120">
        <v>0.44572124351579634</v>
      </c>
    </row>
    <row r="121" spans="1:11" x14ac:dyDescent="0.2">
      <c r="A121" t="s">
        <v>10</v>
      </c>
      <c r="B121" s="1">
        <v>43046</v>
      </c>
      <c r="C121" s="8">
        <v>-1.3067750045932713</v>
      </c>
      <c r="D121">
        <v>0.18738363179650142</v>
      </c>
      <c r="E121">
        <v>-1.0905187284052873</v>
      </c>
      <c r="F121">
        <v>-0.50429621549087189</v>
      </c>
      <c r="G121">
        <v>-0.1925725762245101</v>
      </c>
      <c r="H121">
        <v>-0.17555339414523194</v>
      </c>
      <c r="I121">
        <v>-6.3457920312185556E-2</v>
      </c>
      <c r="J121" s="9">
        <v>1.9219088696882637E-2</v>
      </c>
      <c r="K121">
        <v>5.5295034291835361E-2</v>
      </c>
    </row>
    <row r="122" spans="1:11" x14ac:dyDescent="0.2">
      <c r="A122" t="s">
        <v>10</v>
      </c>
      <c r="B122" s="1">
        <v>43045</v>
      </c>
      <c r="C122" s="8">
        <v>-0.87965757393325672</v>
      </c>
      <c r="D122">
        <v>8.0489347994982946E-2</v>
      </c>
      <c r="E122">
        <v>-0.48436773613720219</v>
      </c>
      <c r="F122">
        <v>-0.5126717765330977</v>
      </c>
      <c r="G122">
        <v>-0.19150046495316736</v>
      </c>
      <c r="H122">
        <v>-0.17310799380338818</v>
      </c>
      <c r="I122">
        <v>-0.49586522338620331</v>
      </c>
      <c r="J122" s="9">
        <v>-0.69836250673493028</v>
      </c>
      <c r="K122">
        <v>0.68337322019454394</v>
      </c>
    </row>
    <row r="123" spans="1:11" x14ac:dyDescent="0.2">
      <c r="A123" t="s">
        <v>14</v>
      </c>
      <c r="B123" s="1">
        <v>43063</v>
      </c>
      <c r="C123" s="8">
        <v>-7.1979032645889784E-2</v>
      </c>
      <c r="D123">
        <v>-0.84948761242233384</v>
      </c>
      <c r="E123">
        <v>-3.4604007322896124</v>
      </c>
      <c r="F123">
        <v>-0.69772872397120189</v>
      </c>
      <c r="G123">
        <v>-0.1931841067264676</v>
      </c>
      <c r="H123">
        <v>-0.17591844860983594</v>
      </c>
      <c r="I123">
        <v>-0.64341614133237146</v>
      </c>
      <c r="J123" s="9">
        <v>-0.66997466339916623</v>
      </c>
      <c r="K123">
        <v>3.7537920145054908E-2</v>
      </c>
    </row>
    <row r="124" spans="1:11" x14ac:dyDescent="0.2">
      <c r="A124" t="s">
        <v>14</v>
      </c>
      <c r="B124" s="1">
        <v>43061</v>
      </c>
      <c r="C124" s="8">
        <v>0.57047134946803812</v>
      </c>
      <c r="D124">
        <v>0.97543215489959467</v>
      </c>
      <c r="E124">
        <v>-1.0046473378891043</v>
      </c>
      <c r="F124">
        <v>-0.45464417156875314</v>
      </c>
      <c r="G124">
        <v>-0.19267722488789146</v>
      </c>
      <c r="H124">
        <v>-0.17559070324318449</v>
      </c>
      <c r="I124">
        <v>1.3444751250998381</v>
      </c>
      <c r="J124" s="9">
        <v>-0.48781933532801369</v>
      </c>
      <c r="K124">
        <v>-0.23910451382223502</v>
      </c>
    </row>
    <row r="125" spans="1:11" x14ac:dyDescent="0.2">
      <c r="A125" t="s">
        <v>14</v>
      </c>
      <c r="B125" s="1">
        <v>43060</v>
      </c>
      <c r="C125" s="8">
        <v>0.34058388205830387</v>
      </c>
      <c r="D125">
        <v>0.57133472466637591</v>
      </c>
      <c r="E125">
        <v>1.7272415087357567</v>
      </c>
      <c r="F125">
        <v>-0.28101234842414691</v>
      </c>
      <c r="G125">
        <v>-0.19094566209705066</v>
      </c>
      <c r="H125">
        <v>-0.17571020606640397</v>
      </c>
      <c r="I125">
        <v>-0.59871130276885665</v>
      </c>
      <c r="J125" s="9">
        <v>-0.85212999147031865</v>
      </c>
      <c r="K125">
        <v>-0.96943122685486482</v>
      </c>
    </row>
    <row r="126" spans="1:11" x14ac:dyDescent="0.2">
      <c r="A126" t="s">
        <v>14</v>
      </c>
      <c r="B126" s="1">
        <v>43059</v>
      </c>
      <c r="C126" s="8">
        <v>-3.5740967583310401</v>
      </c>
      <c r="D126">
        <v>-0.89855136073602038</v>
      </c>
      <c r="E126">
        <v>-2.6416759549033935</v>
      </c>
      <c r="F126">
        <v>-0.4893705361976744</v>
      </c>
      <c r="G126">
        <v>-0.19272144947783434</v>
      </c>
      <c r="H126">
        <v>-0.17571493885148198</v>
      </c>
      <c r="I126">
        <v>-0.60294557451490294</v>
      </c>
      <c r="J126" s="9">
        <v>-0.12350867918570874</v>
      </c>
      <c r="K126">
        <v>0.54573566686069896</v>
      </c>
    </row>
    <row r="127" spans="1:11" x14ac:dyDescent="0.2">
      <c r="A127" t="s">
        <v>14</v>
      </c>
      <c r="B127" s="1">
        <v>43056</v>
      </c>
      <c r="C127" s="8">
        <v>-1.1341292488722949</v>
      </c>
      <c r="D127">
        <v>1.185406302986403</v>
      </c>
      <c r="E127">
        <v>-1.9382882410058293</v>
      </c>
      <c r="F127">
        <v>-0.43480053463794099</v>
      </c>
      <c r="G127">
        <v>-0.19254795300959685</v>
      </c>
      <c r="H127">
        <v>-0.17605096659201988</v>
      </c>
      <c r="I127">
        <v>-0.64560666242069609</v>
      </c>
      <c r="J127" s="9">
        <v>-0.48781933532801369</v>
      </c>
      <c r="K127">
        <v>0.64223680575259112</v>
      </c>
    </row>
    <row r="128" spans="1:11" x14ac:dyDescent="0.2">
      <c r="A128" t="s">
        <v>14</v>
      </c>
      <c r="B128" s="1">
        <v>43055</v>
      </c>
      <c r="C128" s="8">
        <v>2.0897662848633378</v>
      </c>
      <c r="D128">
        <v>3.3469056930583405</v>
      </c>
      <c r="E128">
        <v>0.85800414850616902</v>
      </c>
      <c r="F128">
        <v>-0.33558234998388026</v>
      </c>
      <c r="G128">
        <v>-0.1904830048484174</v>
      </c>
      <c r="H128">
        <v>-0.17588531911428992</v>
      </c>
      <c r="I128">
        <v>-0.62751306858484146</v>
      </c>
      <c r="J128" s="9">
        <v>-0.85212999147031865</v>
      </c>
      <c r="K128">
        <v>-0.28545592975459477</v>
      </c>
    </row>
    <row r="129" spans="1:11" x14ac:dyDescent="0.2">
      <c r="A129" t="s">
        <v>14</v>
      </c>
      <c r="B129" s="1">
        <v>43054</v>
      </c>
      <c r="C129" s="8">
        <v>9.3539691814964049E-3</v>
      </c>
      <c r="D129">
        <v>-0.448797372813586</v>
      </c>
      <c r="E129">
        <v>-1.1646038497854054</v>
      </c>
      <c r="F129">
        <v>-0.43976144387064403</v>
      </c>
      <c r="G129">
        <v>-0.1927418608270387</v>
      </c>
      <c r="H129">
        <v>-0.17574570195448896</v>
      </c>
      <c r="I129">
        <v>-0.5504961127786614</v>
      </c>
      <c r="J129" s="9">
        <v>-0.66997466339916623</v>
      </c>
      <c r="K129">
        <v>1.0243455758000097</v>
      </c>
    </row>
    <row r="130" spans="1:11" x14ac:dyDescent="0.2">
      <c r="A130" t="s">
        <v>14</v>
      </c>
      <c r="B130" s="1">
        <v>43053</v>
      </c>
      <c r="C130" s="8">
        <v>-2.2826605931807236</v>
      </c>
      <c r="D130">
        <v>-4.8160049928146494E-2</v>
      </c>
      <c r="E130">
        <v>-1.5783860894376167</v>
      </c>
      <c r="F130">
        <v>-0.37526962384550455</v>
      </c>
      <c r="G130">
        <v>-0.19292896486141251</v>
      </c>
      <c r="H130">
        <v>-0.17588531911428992</v>
      </c>
      <c r="I130">
        <v>-0.51813433636774697</v>
      </c>
      <c r="J130" s="9">
        <v>-0.48781933532801369</v>
      </c>
      <c r="K130">
        <v>-0.42594145477472262</v>
      </c>
    </row>
    <row r="131" spans="1:11" x14ac:dyDescent="0.2">
      <c r="A131" t="s">
        <v>14</v>
      </c>
      <c r="B131" s="1">
        <v>43052</v>
      </c>
      <c r="C131" s="8">
        <v>0.22255734260807483</v>
      </c>
      <c r="D131">
        <v>1.5219861236788403</v>
      </c>
      <c r="E131">
        <v>-0.86068647720889546</v>
      </c>
      <c r="F131">
        <v>-0.58858872085173508</v>
      </c>
      <c r="G131">
        <v>-0.19193221064193047</v>
      </c>
      <c r="H131">
        <v>-0.17501330346366861</v>
      </c>
      <c r="I131">
        <v>-0.62424494354550975</v>
      </c>
      <c r="J131" s="9">
        <v>5.8646648885443721E-2</v>
      </c>
      <c r="K131">
        <v>-4.0219487461661636</v>
      </c>
    </row>
    <row r="132" spans="1:11" x14ac:dyDescent="0.2">
      <c r="A132" t="s">
        <v>14</v>
      </c>
      <c r="B132" s="1">
        <v>43049</v>
      </c>
      <c r="C132" s="8">
        <v>-1.0672916399057883</v>
      </c>
      <c r="D132">
        <v>-0.46505717657793538</v>
      </c>
      <c r="E132">
        <v>0.37434616928924708</v>
      </c>
      <c r="F132">
        <v>-0.38023053307820759</v>
      </c>
      <c r="G132">
        <v>-0.1917042839091479</v>
      </c>
      <c r="H132">
        <v>-0.17460628394696071</v>
      </c>
      <c r="I132">
        <v>1.3765306699732156</v>
      </c>
      <c r="J132" s="9">
        <v>-0.48781933532801369</v>
      </c>
      <c r="K132">
        <v>-0.23492565090126946</v>
      </c>
    </row>
    <row r="133" spans="1:11" x14ac:dyDescent="0.2">
      <c r="A133" t="s">
        <v>14</v>
      </c>
      <c r="B133" s="1">
        <v>43048</v>
      </c>
      <c r="C133" s="8">
        <v>4.585725951205722E-2</v>
      </c>
      <c r="D133">
        <v>-0.20825229017149008</v>
      </c>
      <c r="E133">
        <v>1.409854114138247</v>
      </c>
      <c r="F133">
        <v>-0.40503507924172277</v>
      </c>
      <c r="G133">
        <v>-0.19190159361812387</v>
      </c>
      <c r="H133">
        <v>-0.17551024589685851</v>
      </c>
      <c r="I133">
        <v>-0.35102075160709056</v>
      </c>
      <c r="J133" s="9">
        <v>0.42295730502774864</v>
      </c>
      <c r="K133">
        <v>0.75480069545496975</v>
      </c>
    </row>
    <row r="134" spans="1:11" x14ac:dyDescent="0.2">
      <c r="A134" t="s">
        <v>14</v>
      </c>
      <c r="B134" s="1">
        <v>43047</v>
      </c>
      <c r="C134" s="8">
        <v>-1.0215649399156781</v>
      </c>
      <c r="D134">
        <v>0.65448908255980953</v>
      </c>
      <c r="E134">
        <v>1.3845978229811824</v>
      </c>
      <c r="F134">
        <v>-0.41991780693983188</v>
      </c>
      <c r="G134">
        <v>-0.19182675200437435</v>
      </c>
      <c r="H134">
        <v>-0.17579302980526895</v>
      </c>
      <c r="I134">
        <v>-0.63914214225172583</v>
      </c>
      <c r="J134" s="9">
        <v>-0.85212999147031865</v>
      </c>
      <c r="K134">
        <v>3.4707295777392382</v>
      </c>
    </row>
    <row r="135" spans="1:11" x14ac:dyDescent="0.2">
      <c r="A135" t="s">
        <v>14</v>
      </c>
      <c r="B135">
        <v>43046</v>
      </c>
      <c r="C135" s="8">
        <v>0.11358863307711012</v>
      </c>
      <c r="D135">
        <v>1.7212408704064741</v>
      </c>
      <c r="E135">
        <v>2.5211309332522998</v>
      </c>
      <c r="F135">
        <v>-0.36038689614739544</v>
      </c>
      <c r="G135">
        <v>-0.19061567861824605</v>
      </c>
      <c r="H135">
        <v>-0.17547711640131253</v>
      </c>
      <c r="I135">
        <v>-0.63840001357066878</v>
      </c>
      <c r="J135" s="9">
        <v>-0.85212999147031865</v>
      </c>
      <c r="K135">
        <v>-2.5710479546089759</v>
      </c>
    </row>
    <row r="136" spans="1:11" x14ac:dyDescent="0.2">
      <c r="A136" t="s">
        <v>14</v>
      </c>
      <c r="B136">
        <v>43045</v>
      </c>
      <c r="C136" s="8">
        <v>-2.6426036154607697</v>
      </c>
      <c r="D136">
        <v>-0.51318502626908757</v>
      </c>
      <c r="E136">
        <v>-0.18129224013546946</v>
      </c>
      <c r="F136">
        <v>-0.52905781005929864</v>
      </c>
      <c r="G136">
        <v>-0.19218735250698557</v>
      </c>
      <c r="H136">
        <v>-0.17546410124234801</v>
      </c>
      <c r="I136">
        <v>-0.56192710154108516</v>
      </c>
      <c r="J136" s="9">
        <v>-0.48781933532801369</v>
      </c>
      <c r="K136">
        <v>0.17019286792112093</v>
      </c>
    </row>
  </sheetData>
  <conditionalFormatting sqref="F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"/>
  <sheetViews>
    <sheetView tabSelected="1" workbookViewId="0">
      <pane xSplit="2" topLeftCell="G1" activePane="topRight" state="frozen"/>
      <selection pane="topRight" activeCell="V29" sqref="V29"/>
    </sheetView>
  </sheetViews>
  <sheetFormatPr baseColWidth="10" defaultRowHeight="16" x14ac:dyDescent="0.2"/>
  <cols>
    <col min="6" max="6" width="15.5" bestFit="1" customWidth="1"/>
    <col min="10" max="10" width="10.83203125" style="9"/>
    <col min="11" max="11" width="15.5" style="11" customWidth="1"/>
    <col min="16" max="16" width="10.83203125" style="9"/>
    <col min="17" max="17" width="10.83203125" style="8"/>
    <col min="22" max="22" width="12.5" bestFit="1" customWidth="1"/>
    <col min="24" max="24" width="10.83203125" style="9"/>
    <col min="25" max="25" width="10.83203125" style="8"/>
    <col min="27" max="27" width="10.83203125" style="4"/>
  </cols>
  <sheetData>
    <row r="1" spans="1:31" x14ac:dyDescent="0.2">
      <c r="A1" t="s">
        <v>20</v>
      </c>
      <c r="D1">
        <v>0.33291662830293167</v>
      </c>
      <c r="E1">
        <v>0.13987226561712265</v>
      </c>
      <c r="K1" s="8">
        <v>0.73970701540978567</v>
      </c>
      <c r="L1">
        <v>0.76228375169168749</v>
      </c>
      <c r="M1">
        <v>291.75519107881888</v>
      </c>
      <c r="N1">
        <v>763.56255986903511</v>
      </c>
      <c r="O1">
        <v>6223.1739400043562</v>
      </c>
      <c r="P1" s="9">
        <v>2.3989950985394925E-2</v>
      </c>
      <c r="Q1" s="8" t="s">
        <v>49</v>
      </c>
      <c r="AA1" s="4">
        <v>7.673369450462333E-4</v>
      </c>
      <c r="AC1" t="s">
        <v>47</v>
      </c>
      <c r="AD1">
        <v>6</v>
      </c>
    </row>
    <row r="2" spans="1:31" x14ac:dyDescent="0.2">
      <c r="A2" t="s">
        <v>21</v>
      </c>
      <c r="D2">
        <v>5.6921907781732818E-2</v>
      </c>
      <c r="E2">
        <v>7.1052686167041954E-2</v>
      </c>
      <c r="K2" s="8">
        <v>2.74958993429988E-2</v>
      </c>
      <c r="L2">
        <v>1.0337228293554039</v>
      </c>
      <c r="M2">
        <v>1507.4569770519252</v>
      </c>
      <c r="N2">
        <v>4334.1964984164169</v>
      </c>
      <c r="O2">
        <v>9294.1238810647737</v>
      </c>
      <c r="P2" s="9">
        <v>2.8152924114314009E-2</v>
      </c>
      <c r="Q2" s="15">
        <v>0</v>
      </c>
      <c r="R2" s="15">
        <v>0</v>
      </c>
      <c r="S2" s="15">
        <v>0</v>
      </c>
      <c r="T2" s="15">
        <v>1</v>
      </c>
      <c r="U2" s="15">
        <v>1</v>
      </c>
      <c r="V2" s="15">
        <v>1</v>
      </c>
      <c r="W2" s="15">
        <v>1</v>
      </c>
      <c r="X2" s="16">
        <v>0</v>
      </c>
      <c r="AA2" s="4">
        <v>7.6395838361404964E-3</v>
      </c>
      <c r="AC2" t="s">
        <v>48</v>
      </c>
      <c r="AD2">
        <v>2</v>
      </c>
      <c r="AE2" s="3">
        <v>1.6393442622950821E-2</v>
      </c>
    </row>
    <row r="3" spans="1:31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4" t="s">
        <v>9</v>
      </c>
      <c r="K3" s="12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4" t="s">
        <v>36</v>
      </c>
      <c r="Q3" s="13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4" t="s">
        <v>30</v>
      </c>
      <c r="Y3" s="13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1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9">
        <v>227</v>
      </c>
      <c r="K4" s="11">
        <v>0.75200231481721858</v>
      </c>
      <c r="L4">
        <v>2.9892592592592591</v>
      </c>
      <c r="M4">
        <v>528.66555555555556</v>
      </c>
      <c r="N4">
        <v>285.49148148148146</v>
      </c>
      <c r="O4">
        <v>40322.388518518521</v>
      </c>
      <c r="P4" s="9">
        <v>8.4074074074074079E-2</v>
      </c>
      <c r="Q4" s="8">
        <v>9.1196638693481116E-2</v>
      </c>
      <c r="R4">
        <v>-5.8554340786773629E-2</v>
      </c>
      <c r="S4">
        <v>0.44716847607181898</v>
      </c>
      <c r="T4">
        <v>2.1543255545166216</v>
      </c>
      <c r="U4">
        <v>0.1571589558330567</v>
      </c>
      <c r="V4">
        <v>-0.11030212371825464</v>
      </c>
      <c r="W4">
        <v>3.6689003734914296</v>
      </c>
      <c r="X4" s="9">
        <v>2.1342054148517424</v>
      </c>
      <c r="Y4">
        <v>1160.7</v>
      </c>
      <c r="Z4">
        <v>1186</v>
      </c>
      <c r="AA4" s="4">
        <v>2.1797191350047346E-2</v>
      </c>
      <c r="AB4" t="s">
        <v>51</v>
      </c>
      <c r="AC4">
        <v>2.75274869103673</v>
      </c>
      <c r="AD4">
        <v>0</v>
      </c>
    </row>
    <row r="5" spans="1:31" x14ac:dyDescent="0.2">
      <c r="A5" t="s">
        <v>43</v>
      </c>
      <c r="B5" s="1">
        <v>43061</v>
      </c>
      <c r="C5">
        <v>651</v>
      </c>
      <c r="D5">
        <v>0.34435598600921202</v>
      </c>
      <c r="E5">
        <v>0.15802655603724799</v>
      </c>
      <c r="F5" s="2">
        <v>43061.875833333332</v>
      </c>
      <c r="G5">
        <v>211269</v>
      </c>
      <c r="H5">
        <v>504827</v>
      </c>
      <c r="I5">
        <v>3110559</v>
      </c>
      <c r="J5" s="9">
        <v>10</v>
      </c>
      <c r="K5" s="11">
        <v>0.87583333333168412</v>
      </c>
      <c r="L5">
        <v>0.24111111111111111</v>
      </c>
      <c r="M5">
        <v>78.247777777777785</v>
      </c>
      <c r="N5">
        <v>186.97296296296295</v>
      </c>
      <c r="O5">
        <v>1152.058888888889</v>
      </c>
      <c r="P5" s="9">
        <v>3.7037037037037038E-3</v>
      </c>
      <c r="Q5" s="8">
        <v>0.20096581706545383</v>
      </c>
      <c r="R5">
        <v>0.25550463183679428</v>
      </c>
      <c r="S5">
        <v>4.9507861599209662</v>
      </c>
      <c r="T5">
        <v>-0.50417058207523835</v>
      </c>
      <c r="U5">
        <v>-0.14163416704507828</v>
      </c>
      <c r="V5">
        <v>-0.13303263871786625</v>
      </c>
      <c r="W5">
        <v>-0.54562593699090001</v>
      </c>
      <c r="X5" s="9">
        <v>-0.72057336564115293</v>
      </c>
      <c r="Y5">
        <v>1141</v>
      </c>
      <c r="Z5">
        <v>1156.1600000000001</v>
      </c>
      <c r="AA5" s="4">
        <v>1.3286590709903665E-2</v>
      </c>
      <c r="AB5" t="s">
        <v>51</v>
      </c>
      <c r="AC5">
        <v>1.6387350454396132</v>
      </c>
      <c r="AD5">
        <v>0</v>
      </c>
    </row>
    <row r="6" spans="1:31" x14ac:dyDescent="0.2">
      <c r="A6" t="s">
        <v>43</v>
      </c>
      <c r="B6" s="1">
        <v>43060</v>
      </c>
      <c r="C6">
        <v>4900</v>
      </c>
      <c r="D6">
        <v>0.335292489610863</v>
      </c>
      <c r="E6">
        <v>0.132189107509468</v>
      </c>
      <c r="F6" s="2">
        <v>43060.738217592596</v>
      </c>
      <c r="G6">
        <v>119305</v>
      </c>
      <c r="H6">
        <v>126323</v>
      </c>
      <c r="I6">
        <v>35635232</v>
      </c>
      <c r="J6" s="9">
        <v>140</v>
      </c>
      <c r="K6" s="11">
        <v>0.73821759259590181</v>
      </c>
      <c r="L6">
        <v>1.8148148148148149</v>
      </c>
      <c r="M6">
        <v>44.187037037037037</v>
      </c>
      <c r="N6">
        <v>46.7862962962963</v>
      </c>
      <c r="O6">
        <v>13198.234074074075</v>
      </c>
      <c r="P6" s="9">
        <v>5.185185185185185E-2</v>
      </c>
      <c r="Q6" s="8">
        <v>4.1738961333509267E-2</v>
      </c>
      <c r="R6">
        <v>-0.10813325325367529</v>
      </c>
      <c r="S6">
        <v>-5.4168906981510119E-2</v>
      </c>
      <c r="T6">
        <v>1.0181946584070816</v>
      </c>
      <c r="U6">
        <v>-0.16422900143123237</v>
      </c>
      <c r="V6">
        <v>-0.16537696521941886</v>
      </c>
      <c r="W6">
        <v>0.75048065028272748</v>
      </c>
      <c r="X6" s="9">
        <v>0.98966277013800086</v>
      </c>
      <c r="Y6">
        <v>1132.8599999999999</v>
      </c>
      <c r="Z6">
        <v>1139.49</v>
      </c>
      <c r="AA6" s="4">
        <v>5.8524442561305986E-3</v>
      </c>
      <c r="AB6" t="s">
        <v>51</v>
      </c>
      <c r="AC6">
        <v>0.66562621998181404</v>
      </c>
      <c r="AD6">
        <v>0</v>
      </c>
    </row>
    <row r="7" spans="1:31" x14ac:dyDescent="0.2">
      <c r="A7" t="s">
        <v>43</v>
      </c>
      <c r="B7" s="1">
        <v>43059</v>
      </c>
      <c r="C7">
        <v>4273</v>
      </c>
      <c r="D7">
        <v>0.30777820992834098</v>
      </c>
      <c r="E7">
        <v>0.13038587044613201</v>
      </c>
      <c r="F7" s="2">
        <v>43059.748993055553</v>
      </c>
      <c r="G7">
        <v>179209</v>
      </c>
      <c r="H7">
        <v>94744</v>
      </c>
      <c r="I7">
        <v>38670018</v>
      </c>
      <c r="J7" s="9">
        <v>109</v>
      </c>
      <c r="K7" s="11">
        <v>0.74899305555300089</v>
      </c>
      <c r="L7">
        <v>1.5825925925925926</v>
      </c>
      <c r="M7">
        <v>66.373703703703697</v>
      </c>
      <c r="N7">
        <v>35.090370370370373</v>
      </c>
      <c r="O7">
        <v>14322.228888888889</v>
      </c>
      <c r="P7" s="9">
        <v>4.0370370370370369E-2</v>
      </c>
      <c r="Q7" s="8">
        <v>-0.44162993396117378</v>
      </c>
      <c r="R7">
        <v>-0.13351212575818064</v>
      </c>
      <c r="S7">
        <v>0.33772454675426683</v>
      </c>
      <c r="T7">
        <v>0.79354815198617901</v>
      </c>
      <c r="U7">
        <v>-0.14951105789823929</v>
      </c>
      <c r="V7">
        <v>-0.16807548752457954</v>
      </c>
      <c r="W7">
        <v>0.87141672012625149</v>
      </c>
      <c r="X7" s="9">
        <v>0.58183723006758725</v>
      </c>
      <c r="Y7">
        <v>1129.77</v>
      </c>
      <c r="Z7">
        <v>1126.31</v>
      </c>
      <c r="AA7" s="4">
        <v>-3.0625702576630963E-3</v>
      </c>
      <c r="AB7" t="s">
        <v>52</v>
      </c>
      <c r="AC7">
        <v>-0.50132406225994008</v>
      </c>
      <c r="AD7">
        <v>0</v>
      </c>
    </row>
    <row r="8" spans="1:31" x14ac:dyDescent="0.2">
      <c r="A8" t="s">
        <v>43</v>
      </c>
      <c r="B8" s="1">
        <v>43056</v>
      </c>
      <c r="C8">
        <v>4765</v>
      </c>
      <c r="D8">
        <v>0.32044894494763398</v>
      </c>
      <c r="E8">
        <v>0.10713649820750901</v>
      </c>
      <c r="F8" s="2">
        <v>43056.738136574073</v>
      </c>
      <c r="G8">
        <v>177846</v>
      </c>
      <c r="H8">
        <v>219034</v>
      </c>
      <c r="I8">
        <v>72090386</v>
      </c>
      <c r="J8" s="9">
        <v>110</v>
      </c>
      <c r="K8" s="11">
        <v>0.73813657407299615</v>
      </c>
      <c r="L8">
        <v>1.7648148148148148</v>
      </c>
      <c r="M8">
        <v>65.86888888888889</v>
      </c>
      <c r="N8">
        <v>81.123703703703697</v>
      </c>
      <c r="O8">
        <v>26700.142962962964</v>
      </c>
      <c r="P8" s="9">
        <v>4.0740740740740744E-2</v>
      </c>
      <c r="Q8" s="8">
        <v>-0.21903136843383827</v>
      </c>
      <c r="R8">
        <v>-0.46072526142999293</v>
      </c>
      <c r="S8">
        <v>-5.7115474463991137E-2</v>
      </c>
      <c r="T8">
        <v>0.96982579338822705</v>
      </c>
      <c r="U8">
        <v>-0.14984593632097351</v>
      </c>
      <c r="V8">
        <v>-0.15745452621141515</v>
      </c>
      <c r="W8">
        <v>2.2032167082124885</v>
      </c>
      <c r="X8" s="9">
        <v>0.59499289265050392</v>
      </c>
      <c r="Y8" s="15">
        <v>1138.28</v>
      </c>
      <c r="Z8" s="10">
        <v>1129.8800000000001</v>
      </c>
      <c r="AA8" s="4">
        <v>-7.379555118248466E-3</v>
      </c>
      <c r="AB8" t="s">
        <v>52</v>
      </c>
      <c r="AC8">
        <v>-1.0664052176185677</v>
      </c>
      <c r="AD8">
        <v>0</v>
      </c>
    </row>
    <row r="9" spans="1:31" x14ac:dyDescent="0.2">
      <c r="A9" t="s">
        <v>43</v>
      </c>
      <c r="B9" s="1">
        <v>43055</v>
      </c>
      <c r="C9">
        <v>4489</v>
      </c>
      <c r="D9">
        <v>0.32823986392682197</v>
      </c>
      <c r="E9">
        <v>0.125394174582868</v>
      </c>
      <c r="F9" s="2">
        <v>43055.732499999998</v>
      </c>
      <c r="G9">
        <v>101527</v>
      </c>
      <c r="H9">
        <v>142820</v>
      </c>
      <c r="I9">
        <v>85964933</v>
      </c>
      <c r="J9" s="9">
        <v>127</v>
      </c>
      <c r="K9" s="11">
        <v>0.73249999999825377</v>
      </c>
      <c r="L9">
        <v>1.6625925925925926</v>
      </c>
      <c r="M9">
        <v>37.602592592592593</v>
      </c>
      <c r="N9">
        <v>52.896296296296299</v>
      </c>
      <c r="O9">
        <v>31838.864074074074</v>
      </c>
      <c r="P9" s="9">
        <v>4.7037037037037037E-2</v>
      </c>
      <c r="Q9" s="8">
        <v>-8.2161061678444836E-2</v>
      </c>
      <c r="R9">
        <v>-0.20376556911891064</v>
      </c>
      <c r="S9">
        <v>-0.26211237252608738</v>
      </c>
      <c r="T9">
        <v>0.8709383360163464</v>
      </c>
      <c r="U9">
        <v>-0.1685969167645916</v>
      </c>
      <c r="V9">
        <v>-0.16396724602412341</v>
      </c>
      <c r="W9">
        <v>2.7561167100706943</v>
      </c>
      <c r="X9" s="9">
        <v>0.81863915656008546</v>
      </c>
      <c r="Y9" s="15">
        <v>1130.1600000000001</v>
      </c>
      <c r="Z9" s="10">
        <v>1137.29</v>
      </c>
      <c r="AA9" s="4">
        <v>6.3088412260209892E-3</v>
      </c>
      <c r="AB9" t="s">
        <v>51</v>
      </c>
      <c r="AC9">
        <v>0.72536729746450601</v>
      </c>
      <c r="AD9">
        <v>0</v>
      </c>
    </row>
    <row r="10" spans="1:31" x14ac:dyDescent="0.2">
      <c r="A10" t="s">
        <v>43</v>
      </c>
      <c r="B10" s="1">
        <v>43054</v>
      </c>
      <c r="C10">
        <v>2132</v>
      </c>
      <c r="D10">
        <v>0.30862480401000397</v>
      </c>
      <c r="E10">
        <v>0.13397524114463799</v>
      </c>
      <c r="F10" s="2">
        <v>43054.819988425923</v>
      </c>
      <c r="G10">
        <v>68767</v>
      </c>
      <c r="H10">
        <v>50445</v>
      </c>
      <c r="I10">
        <v>21567903</v>
      </c>
      <c r="J10" s="9">
        <v>62</v>
      </c>
      <c r="K10" s="11">
        <v>0.81998842592292931</v>
      </c>
      <c r="L10">
        <v>0.78962962962962968</v>
      </c>
      <c r="M10">
        <v>25.46925925925926</v>
      </c>
      <c r="N10">
        <v>18.683333333333334</v>
      </c>
      <c r="O10">
        <v>7988.112222222222</v>
      </c>
      <c r="P10" s="9">
        <v>2.2962962962962963E-2</v>
      </c>
      <c r="Q10" s="8">
        <v>-0.42675702975512969</v>
      </c>
      <c r="R10">
        <v>-8.2995095479163172E-2</v>
      </c>
      <c r="S10">
        <v>2.9197593979985768</v>
      </c>
      <c r="T10">
        <v>2.6453781576047993E-2</v>
      </c>
      <c r="U10">
        <v>-0.17664579213419718</v>
      </c>
      <c r="V10">
        <v>-0.17186097280265394</v>
      </c>
      <c r="W10">
        <v>0.18989829539647443</v>
      </c>
      <c r="X10" s="9">
        <v>-3.6478911329491437E-2</v>
      </c>
      <c r="Y10" s="15">
        <v>1127.01</v>
      </c>
      <c r="Z10" s="10">
        <v>1126.69</v>
      </c>
      <c r="AA10" s="4">
        <v>-2.8393714341482006E-4</v>
      </c>
      <c r="AB10" t="s">
        <v>52</v>
      </c>
      <c r="AC10">
        <v>-0.1376088162666404</v>
      </c>
      <c r="AD10">
        <v>0</v>
      </c>
    </row>
    <row r="11" spans="1:31" x14ac:dyDescent="0.2">
      <c r="A11" t="s">
        <v>43</v>
      </c>
      <c r="B11" s="1">
        <v>43053</v>
      </c>
      <c r="C11">
        <v>4388</v>
      </c>
      <c r="D11">
        <v>0.32018643193907997</v>
      </c>
      <c r="E11">
        <v>0.12996975708566599</v>
      </c>
      <c r="F11" s="2">
        <v>43053.73333333333</v>
      </c>
      <c r="G11">
        <v>72351</v>
      </c>
      <c r="H11">
        <v>94352</v>
      </c>
      <c r="I11">
        <v>42028395</v>
      </c>
      <c r="J11" s="9">
        <v>133</v>
      </c>
      <c r="K11" s="11">
        <v>0.73333333332993789</v>
      </c>
      <c r="L11">
        <v>1.6251851851851853</v>
      </c>
      <c r="M11">
        <v>26.796666666666667</v>
      </c>
      <c r="N11">
        <v>34.945185185185188</v>
      </c>
      <c r="O11">
        <v>15566.072222222223</v>
      </c>
      <c r="P11" s="9">
        <v>4.925925925925926E-2</v>
      </c>
      <c r="Q11" s="8">
        <v>-0.2236431781707961</v>
      </c>
      <c r="R11">
        <v>-0.13936853151725001</v>
      </c>
      <c r="S11">
        <v>-0.23180482297883806</v>
      </c>
      <c r="T11">
        <v>0.83475125922446269</v>
      </c>
      <c r="U11">
        <v>-0.175765231410001</v>
      </c>
      <c r="V11">
        <v>-0.16810898512563158</v>
      </c>
      <c r="W11">
        <v>1.0052478750850806</v>
      </c>
      <c r="X11" s="9">
        <v>0.89757313205758493</v>
      </c>
      <c r="Y11" s="15">
        <v>1130.1099999999999</v>
      </c>
      <c r="Z11" s="10">
        <v>1136.8399999999999</v>
      </c>
      <c r="AA11" s="4">
        <v>5.9551725053313556E-3</v>
      </c>
      <c r="AB11" t="s">
        <v>51</v>
      </c>
      <c r="AC11">
        <v>0.67907305837041598</v>
      </c>
      <c r="AD11">
        <v>0</v>
      </c>
    </row>
    <row r="12" spans="1:31" x14ac:dyDescent="0.2">
      <c r="A12" t="s">
        <v>43</v>
      </c>
      <c r="B12" s="1">
        <v>43049</v>
      </c>
      <c r="C12">
        <v>5362</v>
      </c>
      <c r="D12">
        <v>0.31853855320705399</v>
      </c>
      <c r="E12">
        <v>0.1168600012172</v>
      </c>
      <c r="F12" s="2">
        <v>43049.734456018516</v>
      </c>
      <c r="G12">
        <v>141265</v>
      </c>
      <c r="H12">
        <v>216748</v>
      </c>
      <c r="I12">
        <v>30306395</v>
      </c>
      <c r="J12" s="9">
        <v>112</v>
      </c>
      <c r="K12" s="11">
        <v>0.73445601851562969</v>
      </c>
      <c r="L12">
        <v>1.9859259259259259</v>
      </c>
      <c r="M12">
        <v>52.32037037037037</v>
      </c>
      <c r="N12">
        <v>80.277037037037033</v>
      </c>
      <c r="O12">
        <v>11224.590740740741</v>
      </c>
      <c r="P12" s="9">
        <v>4.148148148148148E-2</v>
      </c>
      <c r="Q12" s="8">
        <v>-0.25259299373820088</v>
      </c>
      <c r="R12">
        <v>-0.32387606495019433</v>
      </c>
      <c r="S12">
        <v>-0.19097381862845031</v>
      </c>
      <c r="T12">
        <v>1.1837236631382728</v>
      </c>
      <c r="U12">
        <v>-0.15883360145820005</v>
      </c>
      <c r="V12">
        <v>-0.15764987191550953</v>
      </c>
      <c r="W12">
        <v>0.53812676318269625</v>
      </c>
      <c r="X12" s="9">
        <v>0.62130421781633693</v>
      </c>
      <c r="Y12" s="8">
        <v>1126.0999999999999</v>
      </c>
      <c r="Z12" s="8">
        <v>1125.3499999999999</v>
      </c>
      <c r="AA12" s="4">
        <v>-6.6601545155847621E-4</v>
      </c>
      <c r="AB12" t="s">
        <v>52</v>
      </c>
      <c r="AC12">
        <v>-0.18762179031585005</v>
      </c>
      <c r="AD12">
        <v>0</v>
      </c>
    </row>
    <row r="13" spans="1:31" x14ac:dyDescent="0.2">
      <c r="A13" t="s">
        <v>43</v>
      </c>
      <c r="B13" s="1">
        <v>43048</v>
      </c>
      <c r="C13">
        <v>5968</v>
      </c>
      <c r="D13">
        <v>0.314107680250442</v>
      </c>
      <c r="E13">
        <v>0.1321134774488</v>
      </c>
      <c r="F13" s="2">
        <v>43048.783402777779</v>
      </c>
      <c r="G13">
        <v>156657</v>
      </c>
      <c r="H13">
        <v>154143</v>
      </c>
      <c r="I13">
        <v>59429920</v>
      </c>
      <c r="J13" s="9">
        <v>130</v>
      </c>
      <c r="K13" s="11">
        <v>0.78340277777897427</v>
      </c>
      <c r="L13">
        <v>2.2103703703703705</v>
      </c>
      <c r="M13">
        <v>58.021111111111111</v>
      </c>
      <c r="N13">
        <v>57.09</v>
      </c>
      <c r="O13">
        <v>22011.08148148148</v>
      </c>
      <c r="P13" s="9">
        <v>4.8148148148148148E-2</v>
      </c>
      <c r="Q13" s="8">
        <v>-0.33043425256603526</v>
      </c>
      <c r="R13">
        <v>-0.10919767551197231</v>
      </c>
      <c r="S13">
        <v>1.5891737827558901</v>
      </c>
      <c r="T13">
        <v>1.4008461238895757</v>
      </c>
      <c r="U13">
        <v>-0.15505190763375046</v>
      </c>
      <c r="V13">
        <v>-0.16299966098148955</v>
      </c>
      <c r="W13">
        <v>1.6986977732933335</v>
      </c>
      <c r="X13" s="9">
        <v>0.85810614430883525</v>
      </c>
      <c r="Y13" s="8">
        <v>1125.96</v>
      </c>
      <c r="Z13" s="8">
        <v>1129.1300000000001</v>
      </c>
      <c r="AA13" s="4">
        <v>2.8153753241678858E-3</v>
      </c>
      <c r="AB13" t="s">
        <v>51</v>
      </c>
      <c r="AC13">
        <v>0.2680824535798691</v>
      </c>
      <c r="AD13">
        <v>0</v>
      </c>
    </row>
    <row r="14" spans="1:31" x14ac:dyDescent="0.2">
      <c r="A14" t="s">
        <v>43</v>
      </c>
      <c r="B14" s="1">
        <v>43047</v>
      </c>
      <c r="C14">
        <v>4781</v>
      </c>
      <c r="D14">
        <v>0.31869544740779898</v>
      </c>
      <c r="E14">
        <v>0.17925095963628099</v>
      </c>
      <c r="F14" s="2">
        <v>43047.745983796296</v>
      </c>
      <c r="G14">
        <v>260921</v>
      </c>
      <c r="H14">
        <v>235314</v>
      </c>
      <c r="I14">
        <v>47905740</v>
      </c>
      <c r="J14" s="9">
        <v>147</v>
      </c>
      <c r="K14" s="11">
        <v>0.74598379629605915</v>
      </c>
      <c r="L14">
        <v>1.7707407407407407</v>
      </c>
      <c r="M14">
        <v>96.637407407407409</v>
      </c>
      <c r="N14">
        <v>87.153333333333336</v>
      </c>
      <c r="O14">
        <v>17742.866666666665</v>
      </c>
      <c r="P14" s="9">
        <v>5.4444444444444441E-2</v>
      </c>
      <c r="Q14" s="8">
        <v>-0.24983668765396691</v>
      </c>
      <c r="R14">
        <v>0.55421823077287513</v>
      </c>
      <c r="S14">
        <v>0.2282806177013344</v>
      </c>
      <c r="T14">
        <v>0.97555839961268365</v>
      </c>
      <c r="U14">
        <v>-0.12943505960149901</v>
      </c>
      <c r="V14">
        <v>-0.15606335033098778</v>
      </c>
      <c r="W14">
        <v>1.2394597784662373</v>
      </c>
      <c r="X14" s="9">
        <v>1.0817524082184167</v>
      </c>
      <c r="Y14" s="8">
        <v>1122.82</v>
      </c>
      <c r="Z14" s="8">
        <v>1132.8800000000001</v>
      </c>
      <c r="AA14" s="4">
        <v>8.9595839048112556E-3</v>
      </c>
      <c r="AB14" t="s">
        <v>51</v>
      </c>
      <c r="AC14">
        <v>1.0723420457813486</v>
      </c>
      <c r="AD14">
        <v>0</v>
      </c>
    </row>
    <row r="15" spans="1:31" x14ac:dyDescent="0.2">
      <c r="A15" t="s">
        <v>43</v>
      </c>
      <c r="B15" s="1">
        <v>43046</v>
      </c>
      <c r="C15">
        <v>5355</v>
      </c>
      <c r="D15">
        <v>0.32476669543756798</v>
      </c>
      <c r="E15">
        <v>0.17833191148730601</v>
      </c>
      <c r="F15" s="2">
        <v>43046.741655092592</v>
      </c>
      <c r="G15">
        <v>240456</v>
      </c>
      <c r="H15">
        <v>135246</v>
      </c>
      <c r="I15">
        <v>41610277</v>
      </c>
      <c r="J15" s="9">
        <v>142</v>
      </c>
      <c r="K15" s="11">
        <v>0.74165509259182727</v>
      </c>
      <c r="L15">
        <v>1.9833333333333334</v>
      </c>
      <c r="M15">
        <v>89.057777777777773</v>
      </c>
      <c r="N15">
        <v>50.091111111111111</v>
      </c>
      <c r="O15">
        <v>15411.213703703705</v>
      </c>
      <c r="P15" s="9">
        <v>5.2592592592592594E-2</v>
      </c>
      <c r="Q15" s="8">
        <v>-0.14317743700043631</v>
      </c>
      <c r="R15">
        <v>0.5412834889840239</v>
      </c>
      <c r="S15">
        <v>7.0849735000125744E-2</v>
      </c>
      <c r="T15">
        <v>1.1812156479150728</v>
      </c>
      <c r="U15">
        <v>-0.13446314978583901</v>
      </c>
      <c r="V15">
        <v>-0.16461446753016498</v>
      </c>
      <c r="W15">
        <v>0.9885858937622346</v>
      </c>
      <c r="X15" s="9">
        <v>1.0159740953038341</v>
      </c>
      <c r="Y15" s="8">
        <v>1124.74</v>
      </c>
      <c r="Z15" s="8">
        <v>1130.5999999999999</v>
      </c>
      <c r="AA15" s="4">
        <v>5.2100929992708539E-3</v>
      </c>
      <c r="AB15" t="s">
        <v>51</v>
      </c>
      <c r="AC15">
        <v>0.58154425025186873</v>
      </c>
      <c r="AD15">
        <v>0</v>
      </c>
    </row>
    <row r="16" spans="1:31" x14ac:dyDescent="0.2">
      <c r="A16" t="s">
        <v>39</v>
      </c>
      <c r="B16" s="1">
        <v>43063</v>
      </c>
      <c r="C16">
        <v>1652</v>
      </c>
      <c r="D16">
        <v>0.328065601446351</v>
      </c>
      <c r="E16">
        <v>6.5534892024563599E-2</v>
      </c>
      <c r="F16" s="2">
        <v>43063.723958333336</v>
      </c>
      <c r="G16">
        <v>417787</v>
      </c>
      <c r="H16">
        <v>1164876</v>
      </c>
      <c r="I16">
        <v>8829542</v>
      </c>
      <c r="J16" s="9">
        <v>30</v>
      </c>
      <c r="K16" s="11">
        <v>0.72395833333575865</v>
      </c>
      <c r="L16">
        <v>1.0868421052631578</v>
      </c>
      <c r="M16">
        <v>274.85986842105262</v>
      </c>
      <c r="N16">
        <v>766.36578947368423</v>
      </c>
      <c r="O16">
        <v>5808.9092105263162</v>
      </c>
      <c r="P16" s="9">
        <v>1.9736842105263157E-2</v>
      </c>
      <c r="Q16" s="8">
        <v>-8.5222492457244212E-2</v>
      </c>
      <c r="R16">
        <v>-1.046228898620313</v>
      </c>
      <c r="S16">
        <v>-0.57276475584847752</v>
      </c>
      <c r="T16">
        <v>0.31397038389280268</v>
      </c>
      <c r="U16">
        <v>-1.120783074738742E-2</v>
      </c>
      <c r="V16">
        <v>6.4677030810055165E-4</v>
      </c>
      <c r="W16">
        <v>-4.4572757451838488E-2</v>
      </c>
      <c r="X16" s="9">
        <v>-0.15107165645963316</v>
      </c>
      <c r="Y16">
        <v>175.1</v>
      </c>
      <c r="Z16">
        <v>174.97</v>
      </c>
      <c r="AA16" s="4">
        <v>-7.4243289548826645E-4</v>
      </c>
      <c r="AB16" t="s">
        <v>52</v>
      </c>
      <c r="AC16">
        <v>-0.19762461842387907</v>
      </c>
      <c r="AD16">
        <v>0</v>
      </c>
    </row>
    <row r="17" spans="1:30" x14ac:dyDescent="0.2">
      <c r="A17" t="s">
        <v>39</v>
      </c>
      <c r="B17" s="1">
        <v>43061</v>
      </c>
      <c r="C17">
        <v>2866</v>
      </c>
      <c r="D17">
        <v>0.36435343974536299</v>
      </c>
      <c r="E17">
        <v>0.115333515971897</v>
      </c>
      <c r="F17" s="2">
        <v>43061.788495370369</v>
      </c>
      <c r="G17">
        <v>590469</v>
      </c>
      <c r="H17">
        <v>2377476</v>
      </c>
      <c r="I17">
        <v>61565764</v>
      </c>
      <c r="J17" s="9">
        <v>53</v>
      </c>
      <c r="K17" s="11">
        <v>0.78849537036876427</v>
      </c>
      <c r="L17">
        <v>1.8855263157894737</v>
      </c>
      <c r="M17">
        <v>388.46644736842103</v>
      </c>
      <c r="N17">
        <v>1564.128947368421</v>
      </c>
      <c r="O17">
        <v>40503.792105263157</v>
      </c>
      <c r="P17" s="9">
        <v>3.4868421052631576E-2</v>
      </c>
      <c r="Q17" s="8">
        <v>0.55227965237876153</v>
      </c>
      <c r="R17">
        <v>-0.34535991486002449</v>
      </c>
      <c r="S17">
        <v>1.7743865858092556</v>
      </c>
      <c r="T17">
        <v>1.086599359325559</v>
      </c>
      <c r="U17">
        <v>6.4155234784037798E-2</v>
      </c>
      <c r="V17">
        <v>0.18470929681935011</v>
      </c>
      <c r="W17">
        <v>3.6884184678342664</v>
      </c>
      <c r="X17" s="9">
        <v>0.38640640038189239</v>
      </c>
      <c r="Y17">
        <v>173.36</v>
      </c>
      <c r="Z17">
        <v>174.96</v>
      </c>
      <c r="AA17" s="4">
        <v>9.22934933087214E-3</v>
      </c>
      <c r="AB17" t="s">
        <v>51</v>
      </c>
      <c r="AC17">
        <v>1.1076535800019311</v>
      </c>
      <c r="AD17">
        <v>0</v>
      </c>
    </row>
    <row r="18" spans="1:30" x14ac:dyDescent="0.2">
      <c r="A18" t="s">
        <v>39</v>
      </c>
      <c r="B18" s="1">
        <v>43060</v>
      </c>
      <c r="C18">
        <v>3066</v>
      </c>
      <c r="D18">
        <v>0.325089278948751</v>
      </c>
      <c r="E18">
        <v>7.6462763869694694E-2</v>
      </c>
      <c r="F18" s="2">
        <v>43060.741030092591</v>
      </c>
      <c r="G18">
        <v>1208196</v>
      </c>
      <c r="H18">
        <v>2715064</v>
      </c>
      <c r="I18">
        <v>14331198</v>
      </c>
      <c r="J18" s="9">
        <v>58</v>
      </c>
      <c r="K18" s="11">
        <v>0.74103009259124519</v>
      </c>
      <c r="L18">
        <v>2.017105263157895</v>
      </c>
      <c r="M18">
        <v>794.86578947368423</v>
      </c>
      <c r="N18">
        <v>1786.2263157894736</v>
      </c>
      <c r="O18">
        <v>9428.4197368421046</v>
      </c>
      <c r="P18" s="9">
        <v>3.8157894736842106E-2</v>
      </c>
      <c r="Q18" s="8">
        <v>-0.13751031297465743</v>
      </c>
      <c r="R18">
        <v>-0.8924293389605964</v>
      </c>
      <c r="S18">
        <v>4.8119072773533819E-2</v>
      </c>
      <c r="T18">
        <v>1.2138858462172819</v>
      </c>
      <c r="U18">
        <v>0.33374789864900761</v>
      </c>
      <c r="V18">
        <v>0.23595232848674225</v>
      </c>
      <c r="W18">
        <v>0.34486798732776758</v>
      </c>
      <c r="X18" s="9">
        <v>0.50324945621700679</v>
      </c>
      <c r="Y18">
        <v>170.78</v>
      </c>
      <c r="Z18">
        <v>173.14</v>
      </c>
      <c r="AA18" s="4">
        <v>1.3818948354608181E-2</v>
      </c>
      <c r="AB18" t="s">
        <v>51</v>
      </c>
      <c r="AC18">
        <v>1.7084191612400184</v>
      </c>
      <c r="AD18">
        <v>0</v>
      </c>
    </row>
    <row r="19" spans="1:30" x14ac:dyDescent="0.2">
      <c r="A19" t="s">
        <v>39</v>
      </c>
      <c r="B19" s="1">
        <v>43059</v>
      </c>
      <c r="C19">
        <v>2246</v>
      </c>
      <c r="D19">
        <v>0.37755877612790101</v>
      </c>
      <c r="E19">
        <v>6.02460841812461E-2</v>
      </c>
      <c r="F19" s="2">
        <v>43059.750879629632</v>
      </c>
      <c r="G19">
        <v>197455</v>
      </c>
      <c r="H19">
        <v>455255</v>
      </c>
      <c r="I19">
        <v>12485861</v>
      </c>
      <c r="J19" s="9">
        <v>62</v>
      </c>
      <c r="K19" s="11">
        <v>0.75087962963152677</v>
      </c>
      <c r="L19">
        <v>1.4776315789473684</v>
      </c>
      <c r="M19">
        <v>129.90460526315789</v>
      </c>
      <c r="N19">
        <v>299.50986842105266</v>
      </c>
      <c r="O19">
        <v>8214.3822368421061</v>
      </c>
      <c r="P19" s="9">
        <v>4.0789473684210528E-2</v>
      </c>
      <c r="Q19" s="8">
        <v>0.78427005637530189</v>
      </c>
      <c r="R19">
        <v>-1.120663914784005</v>
      </c>
      <c r="S19">
        <v>0.40633747172143125</v>
      </c>
      <c r="T19">
        <v>0.69201124996121899</v>
      </c>
      <c r="U19">
        <v>-0.10736663684570678</v>
      </c>
      <c r="V19">
        <v>-0.10706775560765026</v>
      </c>
      <c r="W19">
        <v>0.21424378696893684</v>
      </c>
      <c r="X19" s="9">
        <v>0.59672390088509819</v>
      </c>
      <c r="Y19">
        <v>170.29</v>
      </c>
      <c r="Z19">
        <v>169.98</v>
      </c>
      <c r="AA19" s="4">
        <v>-1.8204239826179005E-3</v>
      </c>
      <c r="AB19" t="s">
        <v>52</v>
      </c>
      <c r="AC19">
        <v>-0.33873061454241016</v>
      </c>
      <c r="AD19">
        <v>0</v>
      </c>
    </row>
    <row r="20" spans="1:30" x14ac:dyDescent="0.2">
      <c r="A20" t="s">
        <v>39</v>
      </c>
      <c r="B20" s="1">
        <v>43056</v>
      </c>
      <c r="C20">
        <v>2728</v>
      </c>
      <c r="D20">
        <v>0.35717126801900601</v>
      </c>
      <c r="E20">
        <v>8.89594560725432E-2</v>
      </c>
      <c r="F20" s="2">
        <v>43056.763726851852</v>
      </c>
      <c r="G20">
        <v>410595</v>
      </c>
      <c r="H20">
        <v>1037153</v>
      </c>
      <c r="I20">
        <v>14672469</v>
      </c>
      <c r="J20" s="9">
        <v>101</v>
      </c>
      <c r="K20" s="11">
        <v>0.76372685185197042</v>
      </c>
      <c r="L20">
        <v>1.7947368421052632</v>
      </c>
      <c r="M20">
        <v>270.12828947368422</v>
      </c>
      <c r="N20">
        <v>682.33749999999998</v>
      </c>
      <c r="O20">
        <v>9652.9401315789473</v>
      </c>
      <c r="P20" s="9">
        <v>6.644736842105263E-2</v>
      </c>
      <c r="Q20" s="8">
        <v>0.42610377377158198</v>
      </c>
      <c r="R20">
        <v>-0.71655010234075489</v>
      </c>
      <c r="S20">
        <v>0.87357886143487251</v>
      </c>
      <c r="T20">
        <v>0.99877168337027045</v>
      </c>
      <c r="U20">
        <v>-1.4346612828333948E-2</v>
      </c>
      <c r="V20">
        <v>-1.874051162625236E-2</v>
      </c>
      <c r="W20">
        <v>0.36902522878591787</v>
      </c>
      <c r="X20" s="9">
        <v>1.5080997363989892</v>
      </c>
      <c r="Y20" s="8">
        <v>171.04</v>
      </c>
      <c r="Z20">
        <v>170.15</v>
      </c>
      <c r="AA20" s="4">
        <v>-5.2034611786715762E-3</v>
      </c>
      <c r="AB20" t="s">
        <v>52</v>
      </c>
      <c r="AC20">
        <v>-0.78156065196533608</v>
      </c>
      <c r="AD20">
        <v>0</v>
      </c>
    </row>
    <row r="21" spans="1:30" x14ac:dyDescent="0.2">
      <c r="A21" t="s">
        <v>39</v>
      </c>
      <c r="B21" s="1">
        <v>43055</v>
      </c>
      <c r="C21">
        <v>2557</v>
      </c>
      <c r="D21">
        <v>0.35831746555201699</v>
      </c>
      <c r="E21">
        <v>8.9284885993644897E-2</v>
      </c>
      <c r="F21" s="2">
        <v>43055.732118055559</v>
      </c>
      <c r="G21">
        <v>408291</v>
      </c>
      <c r="H21">
        <v>866191</v>
      </c>
      <c r="I21">
        <v>15599546</v>
      </c>
      <c r="J21" s="9">
        <v>64</v>
      </c>
      <c r="K21" s="11">
        <v>0.73211805555911269</v>
      </c>
      <c r="L21">
        <v>1.6822368421052631</v>
      </c>
      <c r="M21">
        <v>268.61250000000001</v>
      </c>
      <c r="N21">
        <v>569.86249999999995</v>
      </c>
      <c r="O21">
        <v>10262.859210526316</v>
      </c>
      <c r="P21" s="9">
        <v>4.2105263157894736E-2</v>
      </c>
      <c r="Q21" s="8">
        <v>0.44624008995771686</v>
      </c>
      <c r="R21">
        <v>-0.71196998104405085</v>
      </c>
      <c r="S21">
        <v>-0.27600333256985599</v>
      </c>
      <c r="T21">
        <v>0.88994173707784763</v>
      </c>
      <c r="U21">
        <v>-1.5352140347035395E-2</v>
      </c>
      <c r="V21">
        <v>-4.4691111706589043E-2</v>
      </c>
      <c r="W21">
        <v>0.43464938946554654</v>
      </c>
      <c r="X21" s="9">
        <v>0.64346112321914384</v>
      </c>
      <c r="Y21" s="8">
        <v>171.18</v>
      </c>
      <c r="Z21">
        <v>171.1</v>
      </c>
      <c r="AA21" s="4">
        <v>-4.6734431592483058E-4</v>
      </c>
      <c r="AB21" t="s">
        <v>52</v>
      </c>
      <c r="AC21">
        <v>-0.16161629840753505</v>
      </c>
      <c r="AD21">
        <v>0</v>
      </c>
    </row>
    <row r="22" spans="1:30" x14ac:dyDescent="0.2">
      <c r="A22" t="s">
        <v>39</v>
      </c>
      <c r="B22" s="1">
        <v>43054</v>
      </c>
      <c r="C22">
        <v>4137</v>
      </c>
      <c r="D22">
        <v>0.43461034836882301</v>
      </c>
      <c r="E22">
        <v>4.3181578706188897E-2</v>
      </c>
      <c r="F22" s="2">
        <v>43054.726840277777</v>
      </c>
      <c r="G22">
        <v>8286839</v>
      </c>
      <c r="H22">
        <v>12393491</v>
      </c>
      <c r="I22">
        <v>21339523</v>
      </c>
      <c r="J22" s="9">
        <v>71</v>
      </c>
      <c r="K22" s="11">
        <v>0.72684027777722804</v>
      </c>
      <c r="L22">
        <v>2.7217105263157895</v>
      </c>
      <c r="M22">
        <v>5451.8677631578948</v>
      </c>
      <c r="N22">
        <v>8153.6125000000002</v>
      </c>
      <c r="O22">
        <v>14039.159868421053</v>
      </c>
      <c r="P22" s="9">
        <v>4.6710526315789473E-2</v>
      </c>
      <c r="Q22" s="8">
        <v>1.7865479923096768</v>
      </c>
      <c r="R22">
        <v>-1.3608308443627017</v>
      </c>
      <c r="S22">
        <v>-0.46795114689834116</v>
      </c>
      <c r="T22">
        <v>1.8955049835224562</v>
      </c>
      <c r="U22">
        <v>3.4230579383900608</v>
      </c>
      <c r="V22">
        <v>1.7050565065130443</v>
      </c>
      <c r="W22">
        <v>0.84095994721357903</v>
      </c>
      <c r="X22" s="9">
        <v>0.80704140138830371</v>
      </c>
      <c r="Y22" s="8">
        <v>169.97</v>
      </c>
      <c r="Z22">
        <v>169.08</v>
      </c>
      <c r="AA22" s="4">
        <v>-5.236218156145122E-3</v>
      </c>
      <c r="AB22" t="s">
        <v>52</v>
      </c>
      <c r="AC22">
        <v>-0.78584844802545428</v>
      </c>
      <c r="AD22">
        <v>0</v>
      </c>
    </row>
    <row r="23" spans="1:30" x14ac:dyDescent="0.2">
      <c r="A23" t="s">
        <v>39</v>
      </c>
      <c r="B23" s="1">
        <v>43053</v>
      </c>
      <c r="C23">
        <v>5034</v>
      </c>
      <c r="D23">
        <v>0.46817756258038701</v>
      </c>
      <c r="E23">
        <v>1.6061838332765501E-2</v>
      </c>
      <c r="F23" s="2">
        <v>43053.743194444447</v>
      </c>
      <c r="G23">
        <v>14856364</v>
      </c>
      <c r="H23">
        <v>22530685</v>
      </c>
      <c r="I23">
        <v>10196381</v>
      </c>
      <c r="J23" s="9">
        <v>74</v>
      </c>
      <c r="K23" s="11">
        <v>0.74319444444699911</v>
      </c>
      <c r="L23">
        <v>3.3118421052631577</v>
      </c>
      <c r="M23">
        <v>9773.9236842105256</v>
      </c>
      <c r="N23">
        <v>14822.819078947368</v>
      </c>
      <c r="O23">
        <v>6708.1453947368418</v>
      </c>
      <c r="P23" s="9">
        <v>4.8684210526315788E-2</v>
      </c>
      <c r="Q23" s="8">
        <v>2.376254407988462</v>
      </c>
      <c r="R23">
        <v>-1.7425157860082012</v>
      </c>
      <c r="S23">
        <v>0.12683451425644801</v>
      </c>
      <c r="T23">
        <v>2.4663848772318322</v>
      </c>
      <c r="U23">
        <v>6.2901752006718059</v>
      </c>
      <c r="V23">
        <v>3.2437976737361023</v>
      </c>
      <c r="W23">
        <v>5.2180437977648875E-2</v>
      </c>
      <c r="X23" s="9">
        <v>0.8771472348893723</v>
      </c>
      <c r="Y23" s="8">
        <v>173.04</v>
      </c>
      <c r="Z23">
        <v>171.34</v>
      </c>
      <c r="AA23" s="4">
        <v>-9.8243180767451956E-3</v>
      </c>
      <c r="AB23" t="s">
        <v>52</v>
      </c>
      <c r="AC23">
        <v>-1.3864178008866923</v>
      </c>
      <c r="AD23">
        <v>1</v>
      </c>
    </row>
    <row r="24" spans="1:30" x14ac:dyDescent="0.2">
      <c r="A24" t="s">
        <v>39</v>
      </c>
      <c r="B24" s="1">
        <v>43052</v>
      </c>
      <c r="C24">
        <v>2719</v>
      </c>
      <c r="D24">
        <v>0.35862885567193198</v>
      </c>
      <c r="E24">
        <v>8.5777491000965794E-2</v>
      </c>
      <c r="F24" s="2">
        <v>43052.740428240744</v>
      </c>
      <c r="G24">
        <v>305248</v>
      </c>
      <c r="H24">
        <v>749550</v>
      </c>
      <c r="I24">
        <v>12309559</v>
      </c>
      <c r="J24" s="9">
        <v>51</v>
      </c>
      <c r="K24" s="11">
        <v>0.74042824074422242</v>
      </c>
      <c r="L24">
        <v>1.7888157894736842</v>
      </c>
      <c r="M24">
        <v>200.82105263157894</v>
      </c>
      <c r="N24">
        <v>493.125</v>
      </c>
      <c r="O24">
        <v>8098.3940789473681</v>
      </c>
      <c r="P24" s="9">
        <v>3.3552631578947369E-2</v>
      </c>
      <c r="Q24" s="8">
        <v>0.45171056928720482</v>
      </c>
      <c r="R24">
        <v>-0.76133328005337142</v>
      </c>
      <c r="S24">
        <v>2.6230287121719171E-2</v>
      </c>
      <c r="T24">
        <v>0.99304379146014288</v>
      </c>
      <c r="U24">
        <v>-6.0322874769584665E-2</v>
      </c>
      <c r="V24">
        <v>-6.2396238834082567E-2</v>
      </c>
      <c r="W24">
        <v>0.20176405683202267</v>
      </c>
      <c r="X24" s="9">
        <v>0.33966917804784674</v>
      </c>
      <c r="Y24">
        <v>173.5</v>
      </c>
      <c r="Z24">
        <v>173.97</v>
      </c>
      <c r="AA24" s="4">
        <v>2.708933717579244E-3</v>
      </c>
      <c r="AB24" t="s">
        <v>51</v>
      </c>
      <c r="AC24">
        <v>0.25414954717139432</v>
      </c>
      <c r="AD24">
        <v>0</v>
      </c>
    </row>
    <row r="25" spans="1:30" x14ac:dyDescent="0.2">
      <c r="A25" t="s">
        <v>39</v>
      </c>
      <c r="B25" s="1">
        <v>43049</v>
      </c>
      <c r="C25">
        <v>3921</v>
      </c>
      <c r="D25">
        <v>0.35286539300000003</v>
      </c>
      <c r="E25">
        <v>3.9023677999999999E-2</v>
      </c>
      <c r="F25" s="2">
        <v>43049.734027777777</v>
      </c>
      <c r="G25">
        <v>791839</v>
      </c>
      <c r="H25">
        <v>3699189</v>
      </c>
      <c r="I25">
        <v>13159050</v>
      </c>
      <c r="J25" s="9">
        <v>92</v>
      </c>
      <c r="K25" s="11">
        <v>0.73402777777664596</v>
      </c>
      <c r="L25">
        <v>2.579605263157895</v>
      </c>
      <c r="M25">
        <v>520.94671052631577</v>
      </c>
      <c r="N25">
        <v>2433.6769736842107</v>
      </c>
      <c r="O25">
        <v>8657.269736842105</v>
      </c>
      <c r="P25" s="9">
        <v>6.0526315789473685E-2</v>
      </c>
      <c r="Q25" s="8">
        <v>0.35045846976109685</v>
      </c>
      <c r="R25">
        <v>-1.4193494019357937</v>
      </c>
      <c r="S25">
        <v>-0.20654853155715375</v>
      </c>
      <c r="T25">
        <v>1.7580355776793961</v>
      </c>
      <c r="U25">
        <v>0.15203851448929429</v>
      </c>
      <c r="V25">
        <v>0.38533426309245195</v>
      </c>
      <c r="W25">
        <v>0.26189620753784149</v>
      </c>
      <c r="X25" s="9">
        <v>1.2977822358957838</v>
      </c>
      <c r="Y25">
        <v>175.11</v>
      </c>
      <c r="Z25">
        <v>174.67</v>
      </c>
      <c r="AA25" s="4">
        <v>-2.5127062988979849E-3</v>
      </c>
      <c r="AB25" t="s">
        <v>52</v>
      </c>
      <c r="AC25">
        <v>-0.42934841927217987</v>
      </c>
      <c r="AD25">
        <v>0</v>
      </c>
    </row>
    <row r="26" spans="1:30" x14ac:dyDescent="0.2">
      <c r="A26" t="s">
        <v>39</v>
      </c>
      <c r="B26" s="1">
        <v>43048</v>
      </c>
      <c r="C26">
        <v>5110</v>
      </c>
      <c r="D26">
        <v>0.36107012500000002</v>
      </c>
      <c r="E26">
        <v>-3.6908959999999999E-3</v>
      </c>
      <c r="F26" s="2">
        <v>43048.745833333334</v>
      </c>
      <c r="G26">
        <v>2048398</v>
      </c>
      <c r="H26">
        <v>8139930</v>
      </c>
      <c r="I26">
        <v>28139389</v>
      </c>
      <c r="J26" s="9">
        <v>111</v>
      </c>
      <c r="K26" s="11">
        <v>0.74583333333430346</v>
      </c>
      <c r="L26">
        <v>3.361842105263158</v>
      </c>
      <c r="M26">
        <v>1347.6302631578947</v>
      </c>
      <c r="N26">
        <v>5355.2171052631575</v>
      </c>
      <c r="O26">
        <v>18512.755921052631</v>
      </c>
      <c r="P26" s="9">
        <v>7.3026315789473689E-2</v>
      </c>
      <c r="Q26" s="8">
        <v>0.49459861403491595</v>
      </c>
      <c r="R26">
        <v>-2.0205170185911276</v>
      </c>
      <c r="S26">
        <v>0.22280842128838074</v>
      </c>
      <c r="T26">
        <v>2.5147537422506869</v>
      </c>
      <c r="U26">
        <v>0.70043463140421403</v>
      </c>
      <c r="V26">
        <v>1.0594015631436584</v>
      </c>
      <c r="W26">
        <v>1.322295908502602</v>
      </c>
      <c r="X26" s="9">
        <v>1.7417858480692179</v>
      </c>
      <c r="Y26">
        <v>175.11</v>
      </c>
      <c r="Z26">
        <v>175.88</v>
      </c>
      <c r="AA26" s="4">
        <v>4.3972360230711081E-3</v>
      </c>
      <c r="AB26" t="s">
        <v>51</v>
      </c>
      <c r="AC26">
        <v>0.47514356225177479</v>
      </c>
      <c r="AD26">
        <v>0</v>
      </c>
    </row>
    <row r="27" spans="1:30" x14ac:dyDescent="0.2">
      <c r="A27" t="s">
        <v>39</v>
      </c>
      <c r="B27" s="1">
        <v>43047</v>
      </c>
      <c r="C27">
        <v>5265</v>
      </c>
      <c r="D27">
        <v>0.35407043300000002</v>
      </c>
      <c r="E27">
        <v>2.7059726999999999E-2</v>
      </c>
      <c r="F27" s="2">
        <v>43047.740277777775</v>
      </c>
      <c r="G27">
        <v>514778</v>
      </c>
      <c r="H27">
        <v>2087645</v>
      </c>
      <c r="I27">
        <v>22195279</v>
      </c>
      <c r="J27" s="9">
        <v>126</v>
      </c>
      <c r="K27" s="11">
        <v>0.74027777777519077</v>
      </c>
      <c r="L27">
        <v>3.4638157894736841</v>
      </c>
      <c r="M27">
        <v>338.66973684210524</v>
      </c>
      <c r="N27">
        <v>1373.4506578947369</v>
      </c>
      <c r="O27">
        <v>14602.157236842106</v>
      </c>
      <c r="P27" s="9">
        <v>8.2894736842105257E-2</v>
      </c>
      <c r="Q27" s="8">
        <v>0.37162852619386294</v>
      </c>
      <c r="R27">
        <v>-1.5877308051648462</v>
      </c>
      <c r="S27">
        <v>2.0758090444145776E-2</v>
      </c>
      <c r="T27">
        <v>2.613400769591772</v>
      </c>
      <c r="U27">
        <v>3.1121648231072774E-2</v>
      </c>
      <c r="V27">
        <v>0.14071537786727858</v>
      </c>
      <c r="W27">
        <v>0.9015355728051494</v>
      </c>
      <c r="X27" s="9">
        <v>2.0923150155745605</v>
      </c>
      <c r="Y27">
        <v>174.66</v>
      </c>
      <c r="Z27">
        <v>176.24</v>
      </c>
      <c r="AA27" s="4">
        <v>9.0461467994962363E-3</v>
      </c>
      <c r="AB27" t="s">
        <v>51</v>
      </c>
      <c r="AC27">
        <v>1.0836728848089248</v>
      </c>
      <c r="AD27">
        <v>0</v>
      </c>
    </row>
    <row r="28" spans="1:30" x14ac:dyDescent="0.2">
      <c r="A28" t="s">
        <v>39</v>
      </c>
      <c r="B28" s="1">
        <v>43046</v>
      </c>
      <c r="C28">
        <v>6694</v>
      </c>
      <c r="D28">
        <v>0.37106724099999999</v>
      </c>
      <c r="E28">
        <v>-9.7604099999999997E-4</v>
      </c>
      <c r="F28" s="2">
        <v>43046.740277777775</v>
      </c>
      <c r="G28">
        <v>4442321</v>
      </c>
      <c r="H28">
        <v>15890951</v>
      </c>
      <c r="I28">
        <v>23510008</v>
      </c>
      <c r="J28" s="9">
        <v>110</v>
      </c>
      <c r="K28" s="11">
        <v>0.74027777777519077</v>
      </c>
      <c r="L28">
        <v>4.4039473684210524</v>
      </c>
      <c r="M28">
        <v>2922.5796052631581</v>
      </c>
      <c r="N28">
        <v>10454.573026315789</v>
      </c>
      <c r="O28">
        <v>15467.11052631579</v>
      </c>
      <c r="P28" s="9">
        <v>7.2368421052631582E-2</v>
      </c>
      <c r="Q28" s="8">
        <v>0.67022723207656587</v>
      </c>
      <c r="R28">
        <v>-1.9823079775758803</v>
      </c>
      <c r="S28">
        <v>2.0758090444145776E-2</v>
      </c>
      <c r="T28">
        <v>3.5228627184331298</v>
      </c>
      <c r="U28">
        <v>1.7452069639356076</v>
      </c>
      <c r="V28">
        <v>2.2359416491586281</v>
      </c>
      <c r="W28">
        <v>0.99460010481939143</v>
      </c>
      <c r="X28" s="9">
        <v>1.7184172369021951</v>
      </c>
      <c r="Y28">
        <v>173.91</v>
      </c>
      <c r="Z28">
        <v>174.81</v>
      </c>
      <c r="AA28" s="4">
        <v>5.175090564084904E-3</v>
      </c>
      <c r="AB28" t="s">
        <v>51</v>
      </c>
      <c r="AC28">
        <v>0.57696253010366327</v>
      </c>
      <c r="AD28">
        <v>0</v>
      </c>
    </row>
    <row r="29" spans="1:30" x14ac:dyDescent="0.2">
      <c r="A29" t="s">
        <v>39</v>
      </c>
      <c r="B29" s="1">
        <v>43045</v>
      </c>
      <c r="C29">
        <v>10889</v>
      </c>
      <c r="D29">
        <v>0.31249348300000002</v>
      </c>
      <c r="E29">
        <v>-8.232217E-3</v>
      </c>
      <c r="F29" s="2">
        <v>43045.772222222222</v>
      </c>
      <c r="G29">
        <v>20697473</v>
      </c>
      <c r="H29">
        <v>71484935</v>
      </c>
      <c r="I29">
        <v>105148488</v>
      </c>
      <c r="J29" s="9">
        <v>147</v>
      </c>
      <c r="K29" s="11">
        <v>0.77222222222189885</v>
      </c>
      <c r="L29">
        <v>7.1638157894736842</v>
      </c>
      <c r="M29">
        <v>13616.75855263158</v>
      </c>
      <c r="N29">
        <v>47029.5625</v>
      </c>
      <c r="O29">
        <v>69176.636842105261</v>
      </c>
      <c r="P29" s="9">
        <v>9.6710526315789469E-2</v>
      </c>
      <c r="Q29" s="8">
        <v>-0.35879235427674439</v>
      </c>
      <c r="R29">
        <v>-2.0844318576349821</v>
      </c>
      <c r="S29">
        <v>1.1825474921369474</v>
      </c>
      <c r="T29">
        <v>6.1926967809870126</v>
      </c>
      <c r="U29">
        <v>8.8393921447840924</v>
      </c>
      <c r="V29">
        <v>10.674642914098413</v>
      </c>
      <c r="W29">
        <v>6.7734693132677171</v>
      </c>
      <c r="X29" s="9">
        <v>2.5830558500820402</v>
      </c>
      <c r="Y29">
        <v>172.36</v>
      </c>
      <c r="Z29">
        <v>174.25</v>
      </c>
      <c r="AA29" s="4">
        <v>1.0965421211417883E-2</v>
      </c>
      <c r="AB29" t="s">
        <v>51</v>
      </c>
      <c r="AC29">
        <v>1.334900497868442</v>
      </c>
      <c r="AD29">
        <v>1</v>
      </c>
    </row>
    <row r="30" spans="1:30" x14ac:dyDescent="0.2">
      <c r="A30" t="s">
        <v>15</v>
      </c>
      <c r="B30" s="1">
        <v>43063</v>
      </c>
      <c r="C30">
        <v>95</v>
      </c>
      <c r="D30">
        <v>0.20167995746943099</v>
      </c>
      <c r="E30">
        <v>0.15863702817650099</v>
      </c>
      <c r="F30" s="2">
        <v>43063.724432870367</v>
      </c>
      <c r="G30">
        <v>998</v>
      </c>
      <c r="H30">
        <v>983</v>
      </c>
      <c r="I30">
        <v>472958</v>
      </c>
      <c r="J30" s="9">
        <v>5</v>
      </c>
      <c r="K30" s="11">
        <v>0.72443287036730908</v>
      </c>
      <c r="L30">
        <v>0.15175718849840256</v>
      </c>
      <c r="M30">
        <v>1.5942492012779552</v>
      </c>
      <c r="N30">
        <v>1.5702875399361023</v>
      </c>
      <c r="O30">
        <v>755.5239616613419</v>
      </c>
      <c r="P30" s="9">
        <v>7.9872204472843447E-3</v>
      </c>
      <c r="Q30" s="8">
        <v>-2.3055564359636009</v>
      </c>
      <c r="R30">
        <v>0.26409645534390003</v>
      </c>
      <c r="S30">
        <v>-0.55550629029945897</v>
      </c>
      <c r="T30">
        <v>-0.59060953851042397</v>
      </c>
      <c r="U30">
        <v>-0.19248373007964539</v>
      </c>
      <c r="V30">
        <v>-0.17580935073144646</v>
      </c>
      <c r="W30">
        <v>-0.58829105877127796</v>
      </c>
      <c r="X30" s="9">
        <v>-0.56842161308473771</v>
      </c>
      <c r="Y30">
        <v>36.409999999999997</v>
      </c>
      <c r="Z30">
        <v>36.49</v>
      </c>
      <c r="AA30" s="4">
        <v>2.1971985718210766E-3</v>
      </c>
      <c r="AB30" t="s">
        <v>51</v>
      </c>
      <c r="AC30">
        <v>0.18716485838019245</v>
      </c>
      <c r="AD30">
        <v>0</v>
      </c>
    </row>
    <row r="31" spans="1:30" x14ac:dyDescent="0.2">
      <c r="A31" t="s">
        <v>15</v>
      </c>
      <c r="B31" s="1">
        <v>43061</v>
      </c>
      <c r="C31">
        <v>324</v>
      </c>
      <c r="D31">
        <v>0.378663954358398</v>
      </c>
      <c r="E31">
        <v>0.25169428800794502</v>
      </c>
      <c r="F31" s="2">
        <v>43061.751597222225</v>
      </c>
      <c r="G31">
        <v>11725</v>
      </c>
      <c r="H31">
        <v>6200</v>
      </c>
      <c r="I31">
        <v>844169</v>
      </c>
      <c r="J31" s="9">
        <v>7</v>
      </c>
      <c r="K31" s="11">
        <v>0.75159722222451819</v>
      </c>
      <c r="L31">
        <v>0.51757188498402551</v>
      </c>
      <c r="M31">
        <v>18.730031948881788</v>
      </c>
      <c r="N31">
        <v>9.9041533546325873</v>
      </c>
      <c r="O31">
        <v>1348.5127795527158</v>
      </c>
      <c r="P31" s="9">
        <v>1.1182108626198083E-2</v>
      </c>
      <c r="Q31" s="8">
        <v>0.80368574839206997</v>
      </c>
      <c r="R31">
        <v>1.5737902171345552</v>
      </c>
      <c r="S31">
        <v>0.43243563945327312</v>
      </c>
      <c r="T31">
        <v>-0.23672870498589682</v>
      </c>
      <c r="U31">
        <v>-0.18111638559919749</v>
      </c>
      <c r="V31">
        <v>-0.1738865339376667</v>
      </c>
      <c r="W31">
        <v>-0.52448850723659368</v>
      </c>
      <c r="X31" s="9">
        <v>-0.45493826173050533</v>
      </c>
      <c r="Y31">
        <v>36.700000000000003</v>
      </c>
      <c r="Z31">
        <v>36.450000000000003</v>
      </c>
      <c r="AA31" s="4">
        <v>-6.8119891008174378E-3</v>
      </c>
      <c r="AB31" t="s">
        <v>52</v>
      </c>
      <c r="AC31">
        <v>-0.99211242502611674</v>
      </c>
      <c r="AD31">
        <v>0</v>
      </c>
    </row>
    <row r="32" spans="1:30" x14ac:dyDescent="0.2">
      <c r="A32" t="s">
        <v>15</v>
      </c>
      <c r="B32" s="1">
        <v>43060</v>
      </c>
      <c r="C32">
        <v>318</v>
      </c>
      <c r="D32">
        <v>0.31648964941417701</v>
      </c>
      <c r="E32">
        <v>0.18281877768021601</v>
      </c>
      <c r="F32" s="2">
        <v>43060.745856481481</v>
      </c>
      <c r="G32">
        <v>8180</v>
      </c>
      <c r="H32">
        <v>12781</v>
      </c>
      <c r="I32">
        <v>1067810</v>
      </c>
      <c r="J32" s="9">
        <v>12</v>
      </c>
      <c r="K32" s="11">
        <v>0.74585648148058681</v>
      </c>
      <c r="L32">
        <v>0.50798722044728439</v>
      </c>
      <c r="M32">
        <v>13.067092651757189</v>
      </c>
      <c r="N32">
        <v>20.416932907348244</v>
      </c>
      <c r="O32">
        <v>1705.7667731629392</v>
      </c>
      <c r="P32" s="9">
        <v>1.9169329073482427E-2</v>
      </c>
      <c r="Q32" s="8">
        <v>-0.28858798885912168</v>
      </c>
      <c r="R32">
        <v>0.60443192762801201</v>
      </c>
      <c r="S32">
        <v>0.2236502975985383</v>
      </c>
      <c r="T32">
        <v>-0.2460006918904695</v>
      </c>
      <c r="U32">
        <v>-0.1848730031234995</v>
      </c>
      <c r="V32">
        <v>-0.17146099103564169</v>
      </c>
      <c r="W32">
        <v>-0.48604981218777171</v>
      </c>
      <c r="X32" s="9">
        <v>-0.17122988334492442</v>
      </c>
      <c r="Y32" s="8">
        <v>36.75</v>
      </c>
      <c r="Z32">
        <v>36.65</v>
      </c>
      <c r="AA32" s="4">
        <v>-2.7210884353741885E-3</v>
      </c>
      <c r="AB32" t="s">
        <v>52</v>
      </c>
      <c r="AC32">
        <v>-0.4566250538305196</v>
      </c>
      <c r="AD32">
        <v>0</v>
      </c>
    </row>
    <row r="33" spans="1:30" x14ac:dyDescent="0.2">
      <c r="A33" t="s">
        <v>15</v>
      </c>
      <c r="B33" s="1">
        <v>43059</v>
      </c>
      <c r="C33">
        <v>299</v>
      </c>
      <c r="D33">
        <v>0.30976384726384698</v>
      </c>
      <c r="E33">
        <v>0.14716137953230299</v>
      </c>
      <c r="F33" s="2">
        <v>43059.700590277775</v>
      </c>
      <c r="G33">
        <v>3526</v>
      </c>
      <c r="H33">
        <v>4488</v>
      </c>
      <c r="I33">
        <v>6691159</v>
      </c>
      <c r="J33" s="9">
        <v>15</v>
      </c>
      <c r="K33" s="11">
        <v>0.70059027777460869</v>
      </c>
      <c r="L33">
        <v>0.47763578274760382</v>
      </c>
      <c r="M33">
        <v>5.6325878594249197</v>
      </c>
      <c r="N33">
        <v>7.1693290734824284</v>
      </c>
      <c r="O33">
        <v>10688.752396166134</v>
      </c>
      <c r="P33" s="9">
        <v>2.3961661341853034E-2</v>
      </c>
      <c r="Q33" s="8">
        <v>-0.40674639943313357</v>
      </c>
      <c r="R33">
        <v>0.10258745036104512</v>
      </c>
      <c r="S33">
        <v>-1.4226389596213429</v>
      </c>
      <c r="T33">
        <v>-0.27536198375494997</v>
      </c>
      <c r="U33">
        <v>-0.18980482201153945</v>
      </c>
      <c r="V33">
        <v>-0.17451752154566957</v>
      </c>
      <c r="W33">
        <v>0.48047330908291941</v>
      </c>
      <c r="X33" s="9">
        <v>-1.0048563135758668E-3</v>
      </c>
      <c r="Y33" s="8">
        <v>35.93</v>
      </c>
      <c r="Z33">
        <v>36.5</v>
      </c>
      <c r="AA33" s="4">
        <v>1.5864180350681888E-2</v>
      </c>
      <c r="AB33" t="s">
        <v>51</v>
      </c>
      <c r="AC33">
        <v>1.9761342671857571</v>
      </c>
      <c r="AD33">
        <v>0</v>
      </c>
    </row>
    <row r="34" spans="1:30" x14ac:dyDescent="0.2">
      <c r="A34" t="s">
        <v>15</v>
      </c>
      <c r="B34" s="1">
        <v>43056</v>
      </c>
      <c r="C34">
        <v>299</v>
      </c>
      <c r="D34">
        <v>0.35142081348603099</v>
      </c>
      <c r="E34">
        <v>0.179707743946874</v>
      </c>
      <c r="F34" s="2">
        <v>43056.729641203703</v>
      </c>
      <c r="G34">
        <v>1623</v>
      </c>
      <c r="H34">
        <v>3688</v>
      </c>
      <c r="I34">
        <v>2477109</v>
      </c>
      <c r="J34" s="9">
        <v>13</v>
      </c>
      <c r="K34" s="11">
        <v>0.72964120370306773</v>
      </c>
      <c r="L34">
        <v>0.47763578274760382</v>
      </c>
      <c r="M34">
        <v>2.5926517571884986</v>
      </c>
      <c r="N34">
        <v>5.8913738019169326</v>
      </c>
      <c r="O34">
        <v>3957.0431309904152</v>
      </c>
      <c r="P34" s="9">
        <v>2.0766773162939296E-2</v>
      </c>
      <c r="Q34" s="8">
        <v>0.32508020029921797</v>
      </c>
      <c r="R34">
        <v>0.56064704205692895</v>
      </c>
      <c r="S34">
        <v>-0.36608410516606615</v>
      </c>
      <c r="T34">
        <v>-0.27536198375494997</v>
      </c>
      <c r="U34">
        <v>-0.19182142092514926</v>
      </c>
      <c r="V34">
        <v>-0.17481237556810081</v>
      </c>
      <c r="W34">
        <v>-0.2438240374254968</v>
      </c>
      <c r="X34" s="9">
        <v>-0.11448820766780823</v>
      </c>
      <c r="Y34" s="8">
        <v>35.9</v>
      </c>
      <c r="Z34">
        <v>35.9</v>
      </c>
      <c r="AA34" s="4">
        <v>0</v>
      </c>
      <c r="AB34" t="s">
        <v>52</v>
      </c>
      <c r="AC34">
        <v>-0.10044224417254259</v>
      </c>
      <c r="AD34">
        <v>0</v>
      </c>
    </row>
    <row r="35" spans="1:30" x14ac:dyDescent="0.2">
      <c r="A35" t="s">
        <v>15</v>
      </c>
      <c r="B35" s="1">
        <v>43055</v>
      </c>
      <c r="C35">
        <v>367</v>
      </c>
      <c r="D35">
        <v>0.35762754048857598</v>
      </c>
      <c r="E35">
        <v>0.18192706551698301</v>
      </c>
      <c r="F35" s="2">
        <v>43055.706921296296</v>
      </c>
      <c r="G35">
        <v>2756</v>
      </c>
      <c r="H35">
        <v>5985</v>
      </c>
      <c r="I35">
        <v>2446737</v>
      </c>
      <c r="J35" s="9">
        <v>18</v>
      </c>
      <c r="K35" s="11">
        <v>0.70692129629605915</v>
      </c>
      <c r="L35">
        <v>0.58626198083067094</v>
      </c>
      <c r="M35">
        <v>4.4025559105431311</v>
      </c>
      <c r="N35">
        <v>9.560702875399361</v>
      </c>
      <c r="O35">
        <v>3908.5255591054315</v>
      </c>
      <c r="P35" s="9">
        <v>2.8753993610223641E-2</v>
      </c>
      <c r="Q35" s="8">
        <v>0.43411953584546664</v>
      </c>
      <c r="R35">
        <v>0.59188191423180325</v>
      </c>
      <c r="S35">
        <v>-1.1923857701375624</v>
      </c>
      <c r="T35">
        <v>-0.17027946550312528</v>
      </c>
      <c r="U35">
        <v>-0.19062078688987869</v>
      </c>
      <c r="V35">
        <v>-0.17396577595619511</v>
      </c>
      <c r="W35">
        <v>-0.24904427900026535</v>
      </c>
      <c r="X35" s="9">
        <v>0.16922017071777268</v>
      </c>
      <c r="Y35" s="8">
        <v>36.04</v>
      </c>
      <c r="Z35">
        <v>35.880000000000003</v>
      </c>
      <c r="AA35" s="4">
        <v>-4.4395116537179966E-3</v>
      </c>
      <c r="AB35" t="s">
        <v>52</v>
      </c>
      <c r="AC35">
        <v>-0.68156181153903272</v>
      </c>
      <c r="AD35">
        <v>0</v>
      </c>
    </row>
    <row r="36" spans="1:30" x14ac:dyDescent="0.2">
      <c r="A36" t="s">
        <v>15</v>
      </c>
      <c r="B36" s="1">
        <v>43054</v>
      </c>
      <c r="C36">
        <v>362</v>
      </c>
      <c r="D36">
        <v>0.33900413966021598</v>
      </c>
      <c r="E36">
        <v>0.201432724542185</v>
      </c>
      <c r="F36" s="2">
        <v>43054.729351851849</v>
      </c>
      <c r="G36">
        <v>2867</v>
      </c>
      <c r="H36">
        <v>6509</v>
      </c>
      <c r="I36">
        <v>3860212</v>
      </c>
      <c r="J36" s="9">
        <v>21</v>
      </c>
      <c r="K36" s="11">
        <v>0.72935185184906004</v>
      </c>
      <c r="L36">
        <v>0.57827476038338654</v>
      </c>
      <c r="M36">
        <v>4.579872204472843</v>
      </c>
      <c r="N36">
        <v>10.397763578274761</v>
      </c>
      <c r="O36">
        <v>6166.4728434504796</v>
      </c>
      <c r="P36" s="9">
        <v>3.3546325878594248E-2</v>
      </c>
      <c r="Q36" s="8">
        <v>0.10694496362677933</v>
      </c>
      <c r="R36">
        <v>0.86640579330577638</v>
      </c>
      <c r="S36">
        <v>-0.37660755996920459</v>
      </c>
      <c r="T36">
        <v>-0.17800612125693596</v>
      </c>
      <c r="U36">
        <v>-0.19050316078404017</v>
      </c>
      <c r="V36">
        <v>-0.17377264657150265</v>
      </c>
      <c r="W36">
        <v>-6.1007468029768376E-3</v>
      </c>
      <c r="X36" s="9">
        <v>0.33944519774912124</v>
      </c>
      <c r="Y36" s="8">
        <v>33.97</v>
      </c>
      <c r="Z36">
        <v>34.11</v>
      </c>
      <c r="AA36" s="4">
        <v>4.1212834854283363E-3</v>
      </c>
      <c r="AB36" t="s">
        <v>51</v>
      </c>
      <c r="AC36">
        <v>0.43902215255700505</v>
      </c>
      <c r="AD36">
        <v>0</v>
      </c>
    </row>
    <row r="37" spans="1:30" x14ac:dyDescent="0.2">
      <c r="A37" t="s">
        <v>15</v>
      </c>
      <c r="B37" s="1">
        <v>43053</v>
      </c>
      <c r="C37">
        <v>322</v>
      </c>
      <c r="D37">
        <v>0.326441488980308</v>
      </c>
      <c r="E37">
        <v>0.17534386679573</v>
      </c>
      <c r="F37" s="2">
        <v>43053.726354166669</v>
      </c>
      <c r="G37">
        <v>1315</v>
      </c>
      <c r="H37">
        <v>2392</v>
      </c>
      <c r="I37">
        <v>5578478</v>
      </c>
      <c r="J37" s="9">
        <v>29</v>
      </c>
      <c r="K37" s="11">
        <v>0.72635416666889796</v>
      </c>
      <c r="L37">
        <v>0.51437699680511184</v>
      </c>
      <c r="M37">
        <v>2.1006389776357826</v>
      </c>
      <c r="N37">
        <v>3.8210862619808306</v>
      </c>
      <c r="O37">
        <v>8911.3067092651763</v>
      </c>
      <c r="P37" s="9">
        <v>4.6325878594249199E-2</v>
      </c>
      <c r="Q37" s="8">
        <v>-0.11375478396565</v>
      </c>
      <c r="R37">
        <v>0.49922955896720161</v>
      </c>
      <c r="S37">
        <v>-0.48563055073474837</v>
      </c>
      <c r="T37">
        <v>-0.23981936728742101</v>
      </c>
      <c r="U37">
        <v>-0.19214780687648492</v>
      </c>
      <c r="V37">
        <v>-0.17529003908443944</v>
      </c>
      <c r="W37">
        <v>0.28922928117382229</v>
      </c>
      <c r="X37" s="9">
        <v>0.79337860316605069</v>
      </c>
      <c r="Y37" s="8">
        <v>33.86</v>
      </c>
      <c r="Z37">
        <v>34.04</v>
      </c>
      <c r="AA37" s="4">
        <v>5.3160070880094419E-3</v>
      </c>
      <c r="AB37" t="s">
        <v>51</v>
      </c>
      <c r="AC37">
        <v>0.59540810606002703</v>
      </c>
      <c r="AD37">
        <v>0</v>
      </c>
    </row>
    <row r="38" spans="1:30" x14ac:dyDescent="0.2">
      <c r="A38" t="s">
        <v>15</v>
      </c>
      <c r="B38" s="1">
        <v>43052</v>
      </c>
      <c r="C38">
        <v>196</v>
      </c>
      <c r="D38">
        <v>0.26493727361074298</v>
      </c>
      <c r="E38">
        <v>0.17343312406131201</v>
      </c>
      <c r="F38" s="2">
        <v>43052.761678240742</v>
      </c>
      <c r="G38">
        <v>840</v>
      </c>
      <c r="H38">
        <v>1515</v>
      </c>
      <c r="I38">
        <v>1126647</v>
      </c>
      <c r="J38" s="9">
        <v>18</v>
      </c>
      <c r="K38" s="11">
        <v>0.76167824074218515</v>
      </c>
      <c r="L38">
        <v>0.31309904153354634</v>
      </c>
      <c r="M38">
        <v>1.3418530351437701</v>
      </c>
      <c r="N38">
        <v>2.4201277955271565</v>
      </c>
      <c r="O38">
        <v>1799.7555910543131</v>
      </c>
      <c r="P38" s="9">
        <v>2.8753993610223641E-2</v>
      </c>
      <c r="Q38" s="8">
        <v>-1.1942564355512411</v>
      </c>
      <c r="R38">
        <v>0.47233764484694002</v>
      </c>
      <c r="S38">
        <v>0.7990728020319855</v>
      </c>
      <c r="T38">
        <v>-0.43453109228344911</v>
      </c>
      <c r="U38">
        <v>-0.19265116183390202</v>
      </c>
      <c r="V38">
        <v>-0.17561327280652969</v>
      </c>
      <c r="W38">
        <v>-0.47593709805848611</v>
      </c>
      <c r="X38" s="9">
        <v>0.16922017071777268</v>
      </c>
      <c r="Y38" s="8">
        <v>33.86</v>
      </c>
      <c r="Z38">
        <v>33.950000000000003</v>
      </c>
      <c r="AA38" s="4">
        <v>2.6580035440048259E-3</v>
      </c>
      <c r="AB38" t="s">
        <v>51</v>
      </c>
      <c r="AC38">
        <v>0.24748293094375595</v>
      </c>
      <c r="AD38">
        <v>0</v>
      </c>
    </row>
    <row r="39" spans="1:30" x14ac:dyDescent="0.2">
      <c r="A39" t="s">
        <v>15</v>
      </c>
      <c r="B39" s="1">
        <v>43049</v>
      </c>
      <c r="C39">
        <v>318</v>
      </c>
      <c r="D39">
        <v>0.30267656300000001</v>
      </c>
      <c r="E39">
        <v>2.2111716999999999E-2</v>
      </c>
      <c r="F39" s="2">
        <v>43049.743750000001</v>
      </c>
      <c r="G39">
        <v>5095</v>
      </c>
      <c r="H39">
        <v>5580</v>
      </c>
      <c r="I39">
        <v>4078743</v>
      </c>
      <c r="J39" s="9">
        <v>17</v>
      </c>
      <c r="K39" s="11">
        <v>0.74375000000145519</v>
      </c>
      <c r="L39">
        <v>0.50798722044728439</v>
      </c>
      <c r="M39">
        <v>8.1389776357827479</v>
      </c>
      <c r="N39">
        <v>8.9137380191693296</v>
      </c>
      <c r="O39">
        <v>6515.5638977635781</v>
      </c>
      <c r="P39" s="9">
        <v>2.7156549520766772E-2</v>
      </c>
      <c r="Q39" s="8">
        <v>-0.53125530189338099</v>
      </c>
      <c r="R39">
        <v>-1.6573694109223742</v>
      </c>
      <c r="S39">
        <v>0.14703954728794758</v>
      </c>
      <c r="T39">
        <v>-0.2460006918904695</v>
      </c>
      <c r="U39">
        <v>-0.18814216111009238</v>
      </c>
      <c r="V39">
        <v>-0.17411504580505091</v>
      </c>
      <c r="W39">
        <v>3.1459657897923834E-2</v>
      </c>
      <c r="X39" s="9">
        <v>0.1124784950406565</v>
      </c>
      <c r="Y39" s="8">
        <v>34.06</v>
      </c>
      <c r="Z39">
        <v>33.99</v>
      </c>
      <c r="AA39" s="4">
        <v>-2.0551967116852693E-3</v>
      </c>
      <c r="AB39" t="s">
        <v>52</v>
      </c>
      <c r="AC39">
        <v>-0.36946170331674005</v>
      </c>
      <c r="AD39">
        <v>0</v>
      </c>
    </row>
    <row r="40" spans="1:30" x14ac:dyDescent="0.2">
      <c r="A40" t="s">
        <v>15</v>
      </c>
      <c r="B40" s="1">
        <v>43048</v>
      </c>
      <c r="C40">
        <v>295</v>
      </c>
      <c r="D40">
        <v>0.33827825500000003</v>
      </c>
      <c r="E40">
        <v>0.20487648899999999</v>
      </c>
      <c r="F40" s="2">
        <v>43048.71875</v>
      </c>
      <c r="G40">
        <v>1423</v>
      </c>
      <c r="H40">
        <v>4078</v>
      </c>
      <c r="I40">
        <v>1407384</v>
      </c>
      <c r="J40" s="9">
        <v>11</v>
      </c>
      <c r="K40" s="11">
        <v>0.71875</v>
      </c>
      <c r="L40">
        <v>0.47124600638977637</v>
      </c>
      <c r="M40">
        <v>2.2731629392971247</v>
      </c>
      <c r="N40">
        <v>6.5143769968051117</v>
      </c>
      <c r="O40">
        <v>2248.2172523961663</v>
      </c>
      <c r="P40" s="9">
        <v>1.7571884984025558E-2</v>
      </c>
      <c r="Q40" s="8">
        <v>9.4192673893284201E-2</v>
      </c>
      <c r="R40">
        <v>0.91487355214206922</v>
      </c>
      <c r="S40">
        <v>-0.76218694098187034</v>
      </c>
      <c r="T40">
        <v>-0.28154330835799846</v>
      </c>
      <c r="U40">
        <v>-0.192033359854588</v>
      </c>
      <c r="V40">
        <v>-0.17466863423216558</v>
      </c>
      <c r="W40">
        <v>-0.42768492635508126</v>
      </c>
      <c r="X40" s="9">
        <v>-0.22797155902204061</v>
      </c>
      <c r="Y40" s="8">
        <v>34.29</v>
      </c>
      <c r="Z40">
        <v>34.049999999999997</v>
      </c>
      <c r="AA40" s="4">
        <v>-6.9991251093613881E-3</v>
      </c>
      <c r="AB40" t="s">
        <v>52</v>
      </c>
      <c r="AC40">
        <v>-1.0166080012980425</v>
      </c>
      <c r="AD40">
        <v>0</v>
      </c>
    </row>
    <row r="41" spans="1:30" x14ac:dyDescent="0.2">
      <c r="A41" t="s">
        <v>15</v>
      </c>
      <c r="B41" s="1">
        <v>43047</v>
      </c>
      <c r="C41">
        <v>365</v>
      </c>
      <c r="D41">
        <v>0.29435063900000003</v>
      </c>
      <c r="E41">
        <v>0.14133755000000001</v>
      </c>
      <c r="F41" s="2">
        <v>43047.739583333336</v>
      </c>
      <c r="G41">
        <v>3305</v>
      </c>
      <c r="H41">
        <v>7341</v>
      </c>
      <c r="I41">
        <v>1959983</v>
      </c>
      <c r="J41" s="9">
        <v>19</v>
      </c>
      <c r="K41" s="11">
        <v>0.73958333333575865</v>
      </c>
      <c r="L41">
        <v>0.58306709265175716</v>
      </c>
      <c r="M41">
        <v>5.279552715654952</v>
      </c>
      <c r="N41">
        <v>11.726837060702875</v>
      </c>
      <c r="O41">
        <v>3130.9632587859423</v>
      </c>
      <c r="P41" s="9">
        <v>3.035143769968051E-2</v>
      </c>
      <c r="Q41" s="8">
        <v>-0.67752453854521211</v>
      </c>
      <c r="R41">
        <v>2.0622505100405756E-2</v>
      </c>
      <c r="S41">
        <v>-4.4982007129187934E-3</v>
      </c>
      <c r="T41">
        <v>-0.17337012780464958</v>
      </c>
      <c r="U41">
        <v>-0.19003901452856928</v>
      </c>
      <c r="V41">
        <v>-0.17346599838817414</v>
      </c>
      <c r="W41">
        <v>-0.33270598937445595</v>
      </c>
      <c r="X41" s="9">
        <v>0.22596184639488887</v>
      </c>
      <c r="Y41">
        <v>34.31</v>
      </c>
      <c r="Z41">
        <v>34.5</v>
      </c>
      <c r="AA41" s="4">
        <v>5.5377440979305663E-3</v>
      </c>
      <c r="AB41" t="s">
        <v>51</v>
      </c>
      <c r="AC41">
        <v>0.62443285592560938</v>
      </c>
      <c r="AD41">
        <v>0</v>
      </c>
    </row>
    <row r="42" spans="1:30" x14ac:dyDescent="0.2">
      <c r="A42" t="s">
        <v>15</v>
      </c>
      <c r="B42" s="1">
        <v>43046</v>
      </c>
      <c r="C42">
        <v>464</v>
      </c>
      <c r="D42">
        <v>0.25981911600000002</v>
      </c>
      <c r="E42">
        <v>0.15519593400000001</v>
      </c>
      <c r="F42" s="2">
        <v>43046.740972222222</v>
      </c>
      <c r="G42">
        <v>4224</v>
      </c>
      <c r="H42">
        <v>5594</v>
      </c>
      <c r="I42">
        <v>1855143</v>
      </c>
      <c r="J42" s="9">
        <v>22</v>
      </c>
      <c r="K42" s="11">
        <v>0.74097222222189885</v>
      </c>
      <c r="L42">
        <v>0.74121405750798719</v>
      </c>
      <c r="M42">
        <v>6.7476038338658144</v>
      </c>
      <c r="N42">
        <v>8.9361022364217249</v>
      </c>
      <c r="O42">
        <v>2963.4872204472845</v>
      </c>
      <c r="P42" s="9">
        <v>3.5143769968051117E-2</v>
      </c>
      <c r="Q42" s="8">
        <v>-1.2841718619696345</v>
      </c>
      <c r="R42">
        <v>0.21566627821574594</v>
      </c>
      <c r="S42">
        <v>4.6014381865830081E-2</v>
      </c>
      <c r="T42">
        <v>-2.0382343879198919E-2</v>
      </c>
      <c r="U42">
        <v>-0.18906515514779818</v>
      </c>
      <c r="V42">
        <v>-0.17410988585965839</v>
      </c>
      <c r="W42">
        <v>-0.35072555103317909</v>
      </c>
      <c r="X42" s="9">
        <v>0.39618687342623743</v>
      </c>
      <c r="Y42">
        <v>34.32</v>
      </c>
      <c r="Z42">
        <v>34.4</v>
      </c>
      <c r="AA42" s="4">
        <v>2.3310023310022811E-3</v>
      </c>
      <c r="AB42" t="s">
        <v>51</v>
      </c>
      <c r="AC42">
        <v>0.20467939347151778</v>
      </c>
      <c r="AD42">
        <v>0</v>
      </c>
    </row>
    <row r="43" spans="1:30" x14ac:dyDescent="0.2">
      <c r="A43" t="s">
        <v>12</v>
      </c>
      <c r="B43" s="1">
        <v>43063</v>
      </c>
      <c r="C43">
        <v>1816</v>
      </c>
      <c r="D43">
        <v>0.37367530224048401</v>
      </c>
      <c r="E43">
        <v>8.9825105647483097E-2</v>
      </c>
      <c r="F43" s="2">
        <v>43063.722731481481</v>
      </c>
      <c r="G43">
        <v>490903</v>
      </c>
      <c r="H43">
        <v>1349367</v>
      </c>
      <c r="I43">
        <v>12279726</v>
      </c>
      <c r="J43" s="9">
        <v>41</v>
      </c>
      <c r="K43" s="11">
        <v>0.72273148148087785</v>
      </c>
      <c r="L43">
        <v>9.4093264248704664E-2</v>
      </c>
      <c r="M43">
        <v>25.435388601036269</v>
      </c>
      <c r="N43">
        <v>69.91538860103627</v>
      </c>
      <c r="O43">
        <v>636.25523316062174</v>
      </c>
      <c r="P43" s="9">
        <v>2.1243523316062177E-3</v>
      </c>
      <c r="Q43" s="8">
        <v>0.71604546519841816</v>
      </c>
      <c r="R43">
        <v>-0.70436689546093634</v>
      </c>
      <c r="S43">
        <v>-0.61738420399150384</v>
      </c>
      <c r="T43">
        <v>-0.64639230988024587</v>
      </c>
      <c r="U43">
        <v>-0.17666826087376231</v>
      </c>
      <c r="V43">
        <v>-0.16004054535170159</v>
      </c>
      <c r="W43">
        <v>-0.60112376145815616</v>
      </c>
      <c r="X43" s="9">
        <v>-0.77667238276934125</v>
      </c>
      <c r="Y43">
        <v>1054.3900000000001</v>
      </c>
      <c r="Z43">
        <v>1056.52</v>
      </c>
      <c r="AA43" s="4">
        <v>2.0201253805516759E-3</v>
      </c>
      <c r="AB43" t="s">
        <v>51</v>
      </c>
      <c r="AC43">
        <v>0.16398647653801374</v>
      </c>
      <c r="AD43">
        <v>0</v>
      </c>
    </row>
    <row r="44" spans="1:30" x14ac:dyDescent="0.2">
      <c r="A44" t="s">
        <v>12</v>
      </c>
      <c r="B44" s="1">
        <v>43061</v>
      </c>
      <c r="C44">
        <v>2564</v>
      </c>
      <c r="D44">
        <v>0.306969277219861</v>
      </c>
      <c r="E44">
        <v>9.1225387725713702E-2</v>
      </c>
      <c r="F44" s="2">
        <v>43061.765081018515</v>
      </c>
      <c r="G44">
        <v>1188935</v>
      </c>
      <c r="H44">
        <v>3334661</v>
      </c>
      <c r="I44">
        <v>15329788</v>
      </c>
      <c r="J44" s="9">
        <v>70</v>
      </c>
      <c r="K44" s="11">
        <v>0.76508101851504762</v>
      </c>
      <c r="L44">
        <v>0.13284974093264248</v>
      </c>
      <c r="M44">
        <v>61.602849740932641</v>
      </c>
      <c r="N44">
        <v>172.78036269430052</v>
      </c>
      <c r="O44">
        <v>794.28953367875647</v>
      </c>
      <c r="P44" s="9">
        <v>3.6269430051813472E-3</v>
      </c>
      <c r="Q44" s="8">
        <v>-0.45584120585989218</v>
      </c>
      <c r="R44">
        <v>-0.68465923690825892</v>
      </c>
      <c r="S44">
        <v>0.92282862941607513</v>
      </c>
      <c r="T44">
        <v>-0.60890017409361041</v>
      </c>
      <c r="U44">
        <v>-0.15267589380095359</v>
      </c>
      <c r="V44">
        <v>-0.13630720189788081</v>
      </c>
      <c r="W44">
        <v>-0.58412008230125334</v>
      </c>
      <c r="X44" s="9">
        <v>-0.72329992783450359</v>
      </c>
      <c r="Y44">
        <v>1051.1600000000001</v>
      </c>
      <c r="Z44">
        <v>1051.92</v>
      </c>
      <c r="AA44" s="4">
        <v>7.230107690551304E-4</v>
      </c>
      <c r="AB44" t="s">
        <v>51</v>
      </c>
      <c r="AC44">
        <v>-5.802171550420003E-3</v>
      </c>
      <c r="AD44">
        <v>0</v>
      </c>
    </row>
    <row r="45" spans="1:30" x14ac:dyDescent="0.2">
      <c r="A45" t="s">
        <v>12</v>
      </c>
      <c r="B45" s="1">
        <v>43060</v>
      </c>
      <c r="C45">
        <v>2874</v>
      </c>
      <c r="D45">
        <v>0.32362398812816301</v>
      </c>
      <c r="E45">
        <v>9.1996285727420302E-2</v>
      </c>
      <c r="F45" s="2">
        <v>43060.751030092593</v>
      </c>
      <c r="G45">
        <v>400795</v>
      </c>
      <c r="H45">
        <v>1129585</v>
      </c>
      <c r="I45">
        <v>21224304</v>
      </c>
      <c r="J45" s="9">
        <v>98</v>
      </c>
      <c r="K45" s="11">
        <v>0.75103009259328246</v>
      </c>
      <c r="L45">
        <v>0.14891191709844559</v>
      </c>
      <c r="M45">
        <v>20.76658031088083</v>
      </c>
      <c r="N45">
        <v>58.527720207253886</v>
      </c>
      <c r="O45">
        <v>1099.7048704663212</v>
      </c>
      <c r="P45" s="9">
        <v>5.0777202072538859E-3</v>
      </c>
      <c r="Q45" s="8">
        <v>-0.16325243718817914</v>
      </c>
      <c r="R45">
        <v>-0.67380956966423322</v>
      </c>
      <c r="S45">
        <v>0.41180966813438491</v>
      </c>
      <c r="T45">
        <v>-0.59336198947615459</v>
      </c>
      <c r="U45">
        <v>-0.17976540285607348</v>
      </c>
      <c r="V45">
        <v>-0.16266794547025715</v>
      </c>
      <c r="W45">
        <v>-0.55125896051119438</v>
      </c>
      <c r="X45" s="9">
        <v>-0.67176790238017758</v>
      </c>
      <c r="Y45" s="8">
        <v>1040.04</v>
      </c>
      <c r="Z45">
        <v>1050.3</v>
      </c>
      <c r="AA45" s="4">
        <v>9.8650051921079871E-3</v>
      </c>
      <c r="AB45" t="s">
        <v>51</v>
      </c>
      <c r="AC45">
        <v>1.1908591413086553</v>
      </c>
      <c r="AD45">
        <v>0</v>
      </c>
    </row>
    <row r="46" spans="1:30" x14ac:dyDescent="0.2">
      <c r="A46" t="s">
        <v>12</v>
      </c>
      <c r="B46" s="1">
        <v>43059</v>
      </c>
      <c r="C46">
        <v>2477</v>
      </c>
      <c r="D46">
        <v>0.37737497871228598</v>
      </c>
      <c r="E46">
        <v>5.5387654845999598E-2</v>
      </c>
      <c r="F46" s="2">
        <v>43059.744675925926</v>
      </c>
      <c r="G46">
        <v>2342384</v>
      </c>
      <c r="H46">
        <v>5313399</v>
      </c>
      <c r="I46">
        <v>15768176</v>
      </c>
      <c r="J46" s="9">
        <v>67</v>
      </c>
      <c r="K46" s="11">
        <v>0.74467592592554865</v>
      </c>
      <c r="L46">
        <v>0.1283419689119171</v>
      </c>
      <c r="M46">
        <v>121.36704663212436</v>
      </c>
      <c r="N46">
        <v>275.30564766839376</v>
      </c>
      <c r="O46">
        <v>817.00393782383424</v>
      </c>
      <c r="P46" s="9">
        <v>3.4715025906735752E-3</v>
      </c>
      <c r="Q46" s="8">
        <v>0.78104111653864361</v>
      </c>
      <c r="R46">
        <v>-1.1890417565988032</v>
      </c>
      <c r="S46">
        <v>0.18071460234044681</v>
      </c>
      <c r="T46">
        <v>-0.61326089042173515</v>
      </c>
      <c r="U46">
        <v>-0.1130301872892691</v>
      </c>
      <c r="V46">
        <v>-0.11265223262928561</v>
      </c>
      <c r="W46">
        <v>-0.58167612906415966</v>
      </c>
      <c r="X46" s="9">
        <v>-0.72882121627603857</v>
      </c>
      <c r="Y46" s="8">
        <v>1036</v>
      </c>
      <c r="Z46">
        <v>1034.6600000000001</v>
      </c>
      <c r="AA46" s="4">
        <v>-1.2934362934362144E-3</v>
      </c>
      <c r="AB46" t="s">
        <v>52</v>
      </c>
      <c r="AC46">
        <v>-0.26974941079035875</v>
      </c>
      <c r="AD46">
        <v>0</v>
      </c>
    </row>
    <row r="47" spans="1:30" x14ac:dyDescent="0.2">
      <c r="A47" t="s">
        <v>12</v>
      </c>
      <c r="B47" s="1">
        <v>43056</v>
      </c>
      <c r="C47">
        <v>2338</v>
      </c>
      <c r="D47">
        <v>0.320166052543993</v>
      </c>
      <c r="E47">
        <v>0.149665980509125</v>
      </c>
      <c r="F47" s="2">
        <v>43056.747604166667</v>
      </c>
      <c r="G47">
        <v>542242</v>
      </c>
      <c r="H47">
        <v>1984419</v>
      </c>
      <c r="I47">
        <v>36394247</v>
      </c>
      <c r="J47" s="9">
        <v>64</v>
      </c>
      <c r="K47" s="11">
        <v>0.74760416666686069</v>
      </c>
      <c r="L47">
        <v>0.121139896373057</v>
      </c>
      <c r="M47">
        <v>28.09544041450777</v>
      </c>
      <c r="N47">
        <v>102.81963730569949</v>
      </c>
      <c r="O47">
        <v>1885.7122797927461</v>
      </c>
      <c r="P47" s="9">
        <v>3.3160621761658031E-3</v>
      </c>
      <c r="Q47" s="8">
        <v>-0.22400120192441172</v>
      </c>
      <c r="R47">
        <v>0.13783736295314325</v>
      </c>
      <c r="S47">
        <v>0.28721196417551798</v>
      </c>
      <c r="T47">
        <v>-0.62022801191149757</v>
      </c>
      <c r="U47">
        <v>-0.17490366536359811</v>
      </c>
      <c r="V47">
        <v>-0.15244876940968202</v>
      </c>
      <c r="W47">
        <v>-0.46668859977737809</v>
      </c>
      <c r="X47" s="9">
        <v>-0.73434250471757345</v>
      </c>
      <c r="Y47" s="8">
        <v>1049.8</v>
      </c>
      <c r="Z47">
        <v>1035.8900000000001</v>
      </c>
      <c r="AA47" s="4">
        <v>-1.3250142884358787E-2</v>
      </c>
      <c r="AB47" t="s">
        <v>52</v>
      </c>
      <c r="AC47">
        <v>-1.8348486161108253</v>
      </c>
      <c r="AD47">
        <v>0</v>
      </c>
    </row>
    <row r="48" spans="1:30" x14ac:dyDescent="0.2">
      <c r="A48" t="s">
        <v>12</v>
      </c>
      <c r="B48" s="1">
        <v>43055</v>
      </c>
      <c r="C48">
        <v>3422</v>
      </c>
      <c r="D48">
        <v>0.46226826826279399</v>
      </c>
      <c r="E48">
        <v>0.22726889730466199</v>
      </c>
      <c r="F48" s="2">
        <v>43055.726273148146</v>
      </c>
      <c r="G48">
        <v>1004648</v>
      </c>
      <c r="H48">
        <v>2782590</v>
      </c>
      <c r="I48">
        <v>57323472</v>
      </c>
      <c r="J48" s="9">
        <v>134</v>
      </c>
      <c r="K48" s="11">
        <v>0.72627314814599231</v>
      </c>
      <c r="L48">
        <v>0.17730569948186528</v>
      </c>
      <c r="M48">
        <v>52.054300518134717</v>
      </c>
      <c r="N48">
        <v>144.17564766839379</v>
      </c>
      <c r="O48">
        <v>2970.1280829015545</v>
      </c>
      <c r="P48" s="9">
        <v>6.9430051813471503E-3</v>
      </c>
      <c r="Q48" s="8">
        <v>2.272440348553697</v>
      </c>
      <c r="R48">
        <v>1.2300257231946647</v>
      </c>
      <c r="S48">
        <v>-0.48857711821722938</v>
      </c>
      <c r="T48">
        <v>-0.56589448892658745</v>
      </c>
      <c r="U48">
        <v>-0.15901010390986936</v>
      </c>
      <c r="V48">
        <v>-0.1429069753590882</v>
      </c>
      <c r="W48">
        <v>-0.35001102833698394</v>
      </c>
      <c r="X48" s="9">
        <v>-0.60551244108175828</v>
      </c>
      <c r="Y48" s="8">
        <v>1038.75</v>
      </c>
      <c r="Z48">
        <v>1048.47</v>
      </c>
      <c r="AA48" s="4">
        <v>9.3574007220216873E-3</v>
      </c>
      <c r="AB48" t="s">
        <v>51</v>
      </c>
      <c r="AC48">
        <v>1.1244151463249259</v>
      </c>
      <c r="AD48">
        <v>0</v>
      </c>
    </row>
    <row r="49" spans="1:30" x14ac:dyDescent="0.2">
      <c r="A49" t="s">
        <v>12</v>
      </c>
      <c r="B49" s="1">
        <v>43054</v>
      </c>
      <c r="C49">
        <v>2535</v>
      </c>
      <c r="D49">
        <v>0.31786948088254802</v>
      </c>
      <c r="E49">
        <v>0.10910790078931</v>
      </c>
      <c r="F49" s="2">
        <v>43054.760821759257</v>
      </c>
      <c r="G49">
        <v>224632</v>
      </c>
      <c r="H49">
        <v>793045</v>
      </c>
      <c r="I49">
        <v>17800991</v>
      </c>
      <c r="J49" s="9">
        <v>99</v>
      </c>
      <c r="K49" s="11">
        <v>0.76082175925694173</v>
      </c>
      <c r="L49">
        <v>0.13134715025906735</v>
      </c>
      <c r="M49">
        <v>11.638963730569948</v>
      </c>
      <c r="N49">
        <v>41.090414507772017</v>
      </c>
      <c r="O49">
        <v>922.33113989637309</v>
      </c>
      <c r="P49" s="9">
        <v>5.1295336787564767E-3</v>
      </c>
      <c r="Q49" s="8">
        <v>-0.26434720842600667</v>
      </c>
      <c r="R49">
        <v>-0.43297961678024238</v>
      </c>
      <c r="S49">
        <v>0.76792337590995885</v>
      </c>
      <c r="T49">
        <v>-0.61035374620298533</v>
      </c>
      <c r="U49">
        <v>-0.18582037936237578</v>
      </c>
      <c r="V49">
        <v>-0.16669113770573907</v>
      </c>
      <c r="W49">
        <v>-0.57034346302480055</v>
      </c>
      <c r="X49" s="9">
        <v>-0.66992747289966592</v>
      </c>
      <c r="Y49" s="8">
        <v>1035</v>
      </c>
      <c r="Z49">
        <v>1036.4100000000001</v>
      </c>
      <c r="AA49" s="4">
        <v>1.3623188405797893E-3</v>
      </c>
      <c r="AB49" t="s">
        <v>51</v>
      </c>
      <c r="AC49">
        <v>7.7881453793187214E-2</v>
      </c>
      <c r="AD49">
        <v>0</v>
      </c>
    </row>
    <row r="50" spans="1:30" x14ac:dyDescent="0.2">
      <c r="A50" t="s">
        <v>12</v>
      </c>
      <c r="B50" s="1">
        <v>43053</v>
      </c>
      <c r="C50">
        <v>2433</v>
      </c>
      <c r="D50">
        <v>0.315011099687938</v>
      </c>
      <c r="E50">
        <v>0.13579592643674401</v>
      </c>
      <c r="F50" s="2">
        <v>43053.737245370372</v>
      </c>
      <c r="G50">
        <v>634111</v>
      </c>
      <c r="H50">
        <v>2807416</v>
      </c>
      <c r="I50">
        <v>16674638</v>
      </c>
      <c r="J50" s="9">
        <v>112</v>
      </c>
      <c r="K50" s="11">
        <v>0.73724537037196569</v>
      </c>
      <c r="L50">
        <v>0.12606217616580312</v>
      </c>
      <c r="M50">
        <v>32.855492227979276</v>
      </c>
      <c r="N50">
        <v>145.4619689119171</v>
      </c>
      <c r="O50">
        <v>863.97088082901553</v>
      </c>
      <c r="P50" s="9">
        <v>5.8031088082901557E-3</v>
      </c>
      <c r="Q50" s="8">
        <v>-0.31456304457771267</v>
      </c>
      <c r="R50">
        <v>-5.737065549915079E-2</v>
      </c>
      <c r="S50">
        <v>-8.9527714918944193E-2</v>
      </c>
      <c r="T50">
        <v>-0.6154663101738902</v>
      </c>
      <c r="U50">
        <v>-0.17174599527023296</v>
      </c>
      <c r="V50">
        <v>-0.14261019111222878</v>
      </c>
      <c r="W50">
        <v>-0.57662272719366514</v>
      </c>
      <c r="X50" s="9">
        <v>-0.64600188965301453</v>
      </c>
      <c r="Y50" s="8">
        <v>1037.72</v>
      </c>
      <c r="Z50">
        <v>1041.6400000000001</v>
      </c>
      <c r="AA50" s="4">
        <v>3.7775122383688015E-3</v>
      </c>
      <c r="AB50" t="s">
        <v>51</v>
      </c>
      <c r="AC50">
        <v>0.39402346487545098</v>
      </c>
      <c r="AD50">
        <v>0</v>
      </c>
    </row>
    <row r="51" spans="1:30" x14ac:dyDescent="0.2">
      <c r="A51" t="s">
        <v>12</v>
      </c>
      <c r="B51" s="1">
        <v>43052</v>
      </c>
      <c r="C51">
        <v>2148</v>
      </c>
      <c r="D51">
        <v>0.32583183183893299</v>
      </c>
      <c r="E51">
        <v>8.6303538426966794E-2</v>
      </c>
      <c r="F51" s="2">
        <v>43052.73878472222</v>
      </c>
      <c r="G51">
        <v>1090579</v>
      </c>
      <c r="H51">
        <v>2927869</v>
      </c>
      <c r="I51">
        <v>20977216</v>
      </c>
      <c r="J51" s="9">
        <v>83</v>
      </c>
      <c r="K51" s="11">
        <v>0.73878472221986158</v>
      </c>
      <c r="L51">
        <v>0.11129533678756477</v>
      </c>
      <c r="M51">
        <v>56.506683937823837</v>
      </c>
      <c r="N51">
        <v>151.70305699481867</v>
      </c>
      <c r="O51">
        <v>1086.9023834196892</v>
      </c>
      <c r="P51" s="9">
        <v>4.3005181347150262E-3</v>
      </c>
      <c r="Q51" s="8">
        <v>-0.12446519697065223</v>
      </c>
      <c r="R51">
        <v>-0.75392965530139111</v>
      </c>
      <c r="S51">
        <v>-3.3542935927241661E-2</v>
      </c>
      <c r="T51">
        <v>-0.62975141538671253</v>
      </c>
      <c r="U51">
        <v>-0.15605653144480541</v>
      </c>
      <c r="V51">
        <v>-0.14117022684545363</v>
      </c>
      <c r="W51">
        <v>-0.55263644237075027</v>
      </c>
      <c r="X51" s="9">
        <v>-0.69937434458785219</v>
      </c>
      <c r="Y51" s="8">
        <v>1040.8</v>
      </c>
      <c r="Z51">
        <v>1041.2</v>
      </c>
      <c r="AA51" s="4">
        <v>3.8431975403544481E-4</v>
      </c>
      <c r="AB51" t="s">
        <v>51</v>
      </c>
      <c r="AC51">
        <v>-5.0135871171261087E-2</v>
      </c>
      <c r="AD51">
        <v>0</v>
      </c>
    </row>
    <row r="52" spans="1:30" x14ac:dyDescent="0.2">
      <c r="A52" t="s">
        <v>12</v>
      </c>
      <c r="B52" s="1">
        <v>43049</v>
      </c>
      <c r="C52">
        <v>2410</v>
      </c>
      <c r="D52">
        <v>0.32025905700000001</v>
      </c>
      <c r="E52">
        <v>0.20481043299999999</v>
      </c>
      <c r="F52" s="2">
        <v>43049.708333333336</v>
      </c>
      <c r="G52">
        <v>728970</v>
      </c>
      <c r="H52">
        <v>1882366</v>
      </c>
      <c r="I52">
        <v>14133192</v>
      </c>
      <c r="J52" s="9">
        <v>99</v>
      </c>
      <c r="K52" s="11">
        <v>0.70833333333575865</v>
      </c>
      <c r="L52">
        <v>0.12487046632124352</v>
      </c>
      <c r="M52">
        <v>37.770466321243525</v>
      </c>
      <c r="N52">
        <v>97.531917098445589</v>
      </c>
      <c r="O52">
        <v>732.28974093264253</v>
      </c>
      <c r="P52" s="9">
        <v>5.1295336787564767E-3</v>
      </c>
      <c r="Q52" s="8">
        <v>-0.2223673063008911</v>
      </c>
      <c r="R52">
        <v>0.91394387581928094</v>
      </c>
      <c r="S52">
        <v>-1.1410313109840362</v>
      </c>
      <c r="T52">
        <v>-0.61661914322615297</v>
      </c>
      <c r="U52">
        <v>-0.16848555456241501</v>
      </c>
      <c r="V52">
        <v>-0.15366876952024136</v>
      </c>
      <c r="W52">
        <v>-0.59079094160327195</v>
      </c>
      <c r="X52" s="9">
        <v>-0.66992747289966592</v>
      </c>
      <c r="Y52" s="8">
        <v>1043.8699999999999</v>
      </c>
      <c r="Z52">
        <v>1044.1500000000001</v>
      </c>
      <c r="AA52" s="4">
        <v>2.6823263433205295E-4</v>
      </c>
      <c r="AB52" t="s">
        <v>51</v>
      </c>
      <c r="AC52">
        <v>-6.5331348070698944E-2</v>
      </c>
      <c r="AD52">
        <v>0</v>
      </c>
    </row>
    <row r="53" spans="1:30" x14ac:dyDescent="0.2">
      <c r="A53" t="s">
        <v>12</v>
      </c>
      <c r="B53" s="1">
        <v>43048</v>
      </c>
      <c r="C53">
        <v>2731</v>
      </c>
      <c r="D53">
        <v>0.27931995100000001</v>
      </c>
      <c r="E53">
        <v>0.118267686</v>
      </c>
      <c r="F53" s="2">
        <v>43048.746527777781</v>
      </c>
      <c r="G53">
        <v>528803</v>
      </c>
      <c r="H53">
        <v>1260719</v>
      </c>
      <c r="I53">
        <v>22383865</v>
      </c>
      <c r="J53" s="9">
        <v>107</v>
      </c>
      <c r="K53" s="11">
        <v>0.74652777778101154</v>
      </c>
      <c r="L53">
        <v>0.14150259067357512</v>
      </c>
      <c r="M53">
        <v>27.399119170984456</v>
      </c>
      <c r="N53">
        <v>65.322227979274615</v>
      </c>
      <c r="O53">
        <v>1159.7857512953367</v>
      </c>
      <c r="P53" s="9">
        <v>5.5440414507772024E-3</v>
      </c>
      <c r="Q53" s="8">
        <v>-0.94158258905250047</v>
      </c>
      <c r="R53">
        <v>-0.30406422026510266</v>
      </c>
      <c r="S53">
        <v>0.24806471271006506</v>
      </c>
      <c r="T53">
        <v>-0.60052960367065844</v>
      </c>
      <c r="U53">
        <v>-0.17536558318554821</v>
      </c>
      <c r="V53">
        <v>-0.16110029440171347</v>
      </c>
      <c r="W53">
        <v>-0.54479456627695999</v>
      </c>
      <c r="X53" s="9">
        <v>-0.65520403705557273</v>
      </c>
      <c r="Y53" s="8">
        <v>1048</v>
      </c>
      <c r="Z53">
        <v>1047.72</v>
      </c>
      <c r="AA53" s="4">
        <v>-2.6717557251905791E-4</v>
      </c>
      <c r="AB53" t="s">
        <v>52</v>
      </c>
      <c r="AC53">
        <v>-0.1354147738612847</v>
      </c>
      <c r="AD53">
        <v>0</v>
      </c>
    </row>
    <row r="54" spans="1:30" x14ac:dyDescent="0.2">
      <c r="A54" t="s">
        <v>12</v>
      </c>
      <c r="B54" s="1">
        <v>43047</v>
      </c>
      <c r="C54">
        <v>2420</v>
      </c>
      <c r="D54">
        <v>0.35751104500000003</v>
      </c>
      <c r="E54">
        <v>0.190866551</v>
      </c>
      <c r="F54" s="2">
        <v>43047.742361111108</v>
      </c>
      <c r="G54">
        <v>741334</v>
      </c>
      <c r="H54">
        <v>1855603</v>
      </c>
      <c r="I54">
        <v>17160497</v>
      </c>
      <c r="J54" s="9">
        <v>81</v>
      </c>
      <c r="K54" s="11">
        <v>0.74236111110803904</v>
      </c>
      <c r="L54">
        <v>0.12538860103626942</v>
      </c>
      <c r="M54">
        <v>38.411088082901557</v>
      </c>
      <c r="N54">
        <v>96.145233160621757</v>
      </c>
      <c r="O54">
        <v>889.1449222797927</v>
      </c>
      <c r="P54" s="9">
        <v>4.1968911917098445E-3</v>
      </c>
      <c r="Q54" s="8">
        <v>0.4320729514438571</v>
      </c>
      <c r="R54">
        <v>0.71769679844322654</v>
      </c>
      <c r="S54">
        <v>9.652696444457895E-2</v>
      </c>
      <c r="T54">
        <v>-0.61611791146429973</v>
      </c>
      <c r="U54">
        <v>-0.16806058604164778</v>
      </c>
      <c r="V54">
        <v>-0.153988709776372</v>
      </c>
      <c r="W54">
        <v>-0.57391412961384747</v>
      </c>
      <c r="X54" s="9">
        <v>-0.70305520354887552</v>
      </c>
      <c r="Y54" s="8">
        <v>1050.05</v>
      </c>
      <c r="Z54">
        <v>1058.29</v>
      </c>
      <c r="AA54" s="4">
        <v>7.8472453692681396E-3</v>
      </c>
      <c r="AB54" t="s">
        <v>51</v>
      </c>
      <c r="AC54">
        <v>0.92674006543773502</v>
      </c>
      <c r="AD54">
        <v>0</v>
      </c>
    </row>
    <row r="55" spans="1:30" x14ac:dyDescent="0.2">
      <c r="A55" t="s">
        <v>12</v>
      </c>
      <c r="B55" s="1">
        <v>43046</v>
      </c>
      <c r="C55">
        <v>2662</v>
      </c>
      <c r="D55">
        <v>0.36730168600000002</v>
      </c>
      <c r="E55">
        <v>0.18164086300000001</v>
      </c>
      <c r="F55" s="2">
        <v>43046.752083333333</v>
      </c>
      <c r="G55">
        <v>889832</v>
      </c>
      <c r="H55">
        <v>2736449</v>
      </c>
      <c r="I55">
        <v>34626861</v>
      </c>
      <c r="J55" s="9">
        <v>119</v>
      </c>
      <c r="K55" s="11">
        <v>0.75208333333284827</v>
      </c>
      <c r="L55">
        <v>0.13792746113989637</v>
      </c>
      <c r="M55">
        <v>46.105284974093266</v>
      </c>
      <c r="N55">
        <v>141.78492227979274</v>
      </c>
      <c r="O55">
        <v>1794.1378756476684</v>
      </c>
      <c r="P55" s="9">
        <v>6.1658031088082906E-3</v>
      </c>
      <c r="Q55" s="8">
        <v>0.60407423147020867</v>
      </c>
      <c r="R55">
        <v>0.58785388190224219</v>
      </c>
      <c r="S55">
        <v>0.45011504328968027</v>
      </c>
      <c r="T55">
        <v>-0.60398810282744697</v>
      </c>
      <c r="U55">
        <v>-0.16295649550485586</v>
      </c>
      <c r="V55">
        <v>-0.14345857134452047</v>
      </c>
      <c r="W55">
        <v>-0.47654153538668764</v>
      </c>
      <c r="X55" s="9">
        <v>-0.633118883289433</v>
      </c>
      <c r="Y55">
        <v>1049.6500000000001</v>
      </c>
      <c r="Z55">
        <v>1052.3900000000001</v>
      </c>
      <c r="AA55" s="4">
        <v>2.6103939408374304E-3</v>
      </c>
      <c r="AB55" t="s">
        <v>51</v>
      </c>
      <c r="AC55">
        <v>0.24125096802685342</v>
      </c>
      <c r="AD55">
        <v>0</v>
      </c>
    </row>
    <row r="56" spans="1:30" x14ac:dyDescent="0.2">
      <c r="A56" t="s">
        <v>12</v>
      </c>
      <c r="B56" s="1">
        <v>43045</v>
      </c>
      <c r="C56">
        <v>3190</v>
      </c>
      <c r="D56">
        <v>0.42111298200000002</v>
      </c>
      <c r="E56">
        <v>0.176021184</v>
      </c>
      <c r="F56" s="2">
        <v>43045.75277777778</v>
      </c>
      <c r="G56">
        <v>1322624</v>
      </c>
      <c r="H56">
        <v>3717511</v>
      </c>
      <c r="I56">
        <v>15641992</v>
      </c>
      <c r="J56" s="9">
        <v>87</v>
      </c>
      <c r="K56" s="11">
        <v>0.75277777777955635</v>
      </c>
      <c r="L56">
        <v>0.16528497409326426</v>
      </c>
      <c r="M56">
        <v>68.529740932642483</v>
      </c>
      <c r="N56">
        <v>192.61715025906736</v>
      </c>
      <c r="O56">
        <v>810.46590673575133</v>
      </c>
      <c r="P56" s="9">
        <v>4.5077720207253886E-3</v>
      </c>
      <c r="Q56" s="8">
        <v>1.5494272264249727</v>
      </c>
      <c r="R56">
        <v>0.50876216414806219</v>
      </c>
      <c r="S56">
        <v>0.47537133471136456</v>
      </c>
      <c r="T56">
        <v>-0.57752306580158663</v>
      </c>
      <c r="U56">
        <v>-0.14808080996296805</v>
      </c>
      <c r="V56">
        <v>-0.1317303933540101</v>
      </c>
      <c r="W56">
        <v>-0.58237958763343944</v>
      </c>
      <c r="X56" s="9">
        <v>-0.69201262666580554</v>
      </c>
      <c r="Y56">
        <v>1049.0999999999999</v>
      </c>
      <c r="Z56">
        <v>1042.68</v>
      </c>
      <c r="AA56" s="4">
        <v>-6.1195310265940769E-3</v>
      </c>
      <c r="AB56" t="s">
        <v>52</v>
      </c>
      <c r="AC56">
        <v>-0.90147161407676146</v>
      </c>
      <c r="AD56">
        <v>0</v>
      </c>
    </row>
    <row r="57" spans="1:30" x14ac:dyDescent="0.2">
      <c r="A57" t="s">
        <v>40</v>
      </c>
      <c r="B57" s="1">
        <v>43063</v>
      </c>
      <c r="C57">
        <v>141</v>
      </c>
      <c r="D57">
        <v>0.38372206595610803</v>
      </c>
      <c r="E57">
        <v>0.137601199221877</v>
      </c>
      <c r="F57" s="2">
        <v>43063.760659722226</v>
      </c>
      <c r="G57">
        <v>1157</v>
      </c>
      <c r="H57">
        <v>6672</v>
      </c>
      <c r="I57">
        <v>7026958</v>
      </c>
      <c r="J57" s="9">
        <v>15</v>
      </c>
      <c r="K57" s="11">
        <v>0.76065972222568234</v>
      </c>
      <c r="L57">
        <v>0.13177570093457944</v>
      </c>
      <c r="M57">
        <v>1.0813084112149534</v>
      </c>
      <c r="N57">
        <v>6.2355140186915889</v>
      </c>
      <c r="O57">
        <v>6567.2504672897194</v>
      </c>
      <c r="P57" s="9">
        <v>1.4018691588785047E-2</v>
      </c>
      <c r="Q57" s="8">
        <v>0.89254629075311243</v>
      </c>
      <c r="R57">
        <v>-3.196313211729214E-2</v>
      </c>
      <c r="S57">
        <v>0.76203024147423626</v>
      </c>
      <c r="T57">
        <v>-0.60993917600743364</v>
      </c>
      <c r="U57">
        <v>-0.19282399902122815</v>
      </c>
      <c r="V57">
        <v>-0.17473297441106966</v>
      </c>
      <c r="W57">
        <v>3.7020867344619943E-2</v>
      </c>
      <c r="X57" s="9">
        <v>-0.3541820152010467</v>
      </c>
      <c r="Y57">
        <v>21.44</v>
      </c>
      <c r="Z57">
        <v>21.24</v>
      </c>
      <c r="AA57" s="4">
        <v>-9.3283582089553566E-3</v>
      </c>
      <c r="AB57" t="s">
        <v>52</v>
      </c>
      <c r="AC57">
        <v>-1.3214980515354768</v>
      </c>
      <c r="AD57">
        <v>0</v>
      </c>
    </row>
    <row r="58" spans="1:30" x14ac:dyDescent="0.2">
      <c r="A58" t="s">
        <v>40</v>
      </c>
      <c r="B58" s="1">
        <v>43061</v>
      </c>
      <c r="C58">
        <v>290</v>
      </c>
      <c r="D58">
        <v>0.36806955018161802</v>
      </c>
      <c r="E58">
        <v>0.25542281497238301</v>
      </c>
      <c r="F58" s="2">
        <v>43061.759328703702</v>
      </c>
      <c r="G58">
        <v>21797</v>
      </c>
      <c r="H58">
        <v>114500</v>
      </c>
      <c r="I58">
        <v>2855366</v>
      </c>
      <c r="J58" s="9">
        <v>6</v>
      </c>
      <c r="K58" s="11">
        <v>0.75932870370161254</v>
      </c>
      <c r="L58">
        <v>0.27102803738317754</v>
      </c>
      <c r="M58">
        <v>20.371028037383176</v>
      </c>
      <c r="N58">
        <v>107.00934579439253</v>
      </c>
      <c r="O58">
        <v>2668.5663551401867</v>
      </c>
      <c r="P58" s="9">
        <v>5.6074766355140183E-3</v>
      </c>
      <c r="Q58" s="8">
        <v>0.61756401442973952</v>
      </c>
      <c r="R58">
        <v>1.6262657415035056</v>
      </c>
      <c r="S58">
        <v>0.7136223495385714</v>
      </c>
      <c r="T58">
        <v>-0.47522962670258634</v>
      </c>
      <c r="U58">
        <v>-0.18002779991251966</v>
      </c>
      <c r="V58">
        <v>-0.15148210615613</v>
      </c>
      <c r="W58">
        <v>-0.38245752158587959</v>
      </c>
      <c r="X58" s="9">
        <v>-0.65295080096260982</v>
      </c>
      <c r="Y58">
        <v>21</v>
      </c>
      <c r="Z58">
        <v>21.34</v>
      </c>
      <c r="AA58" s="4">
        <v>1.6190476190476182E-2</v>
      </c>
      <c r="AB58" t="s">
        <v>51</v>
      </c>
      <c r="AC58">
        <v>2.0188454732923895</v>
      </c>
      <c r="AD58">
        <v>0</v>
      </c>
    </row>
    <row r="59" spans="1:30" x14ac:dyDescent="0.2">
      <c r="A59" t="s">
        <v>40</v>
      </c>
      <c r="B59" s="1">
        <v>43060</v>
      </c>
      <c r="C59">
        <v>200</v>
      </c>
      <c r="D59">
        <v>0.25722311207311199</v>
      </c>
      <c r="E59">
        <v>9.5851686507936407E-2</v>
      </c>
      <c r="F59" s="2">
        <v>43060.70480324074</v>
      </c>
      <c r="G59">
        <v>3745</v>
      </c>
      <c r="H59">
        <v>21556</v>
      </c>
      <c r="I59">
        <v>1410950</v>
      </c>
      <c r="J59" s="9">
        <v>8</v>
      </c>
      <c r="K59" s="11">
        <v>0.70480324074014788</v>
      </c>
      <c r="L59">
        <v>0.18691588785046728</v>
      </c>
      <c r="M59">
        <v>3.5</v>
      </c>
      <c r="N59">
        <v>20.145794392523364</v>
      </c>
      <c r="O59">
        <v>1318.6448598130842</v>
      </c>
      <c r="P59" s="9">
        <v>7.4766355140186919E-3</v>
      </c>
      <c r="Q59" s="8">
        <v>-1.3297782730695997</v>
      </c>
      <c r="R59">
        <v>-0.61954841518159731</v>
      </c>
      <c r="S59">
        <v>-1.2694174587355418</v>
      </c>
      <c r="T59">
        <v>-0.55659781084645388</v>
      </c>
      <c r="U59">
        <v>-0.19121951436554316</v>
      </c>
      <c r="V59">
        <v>-0.17152354900109709</v>
      </c>
      <c r="W59">
        <v>-0.52770214201506738</v>
      </c>
      <c r="X59" s="9">
        <v>-0.58655773746004025</v>
      </c>
      <c r="Y59" s="8">
        <v>22.34</v>
      </c>
      <c r="Z59">
        <v>22.46</v>
      </c>
      <c r="AA59" s="4">
        <v>5.3715308863026409E-3</v>
      </c>
      <c r="AB59" t="s">
        <v>51</v>
      </c>
      <c r="AC59">
        <v>0.6026760148210426</v>
      </c>
      <c r="AD59">
        <v>0</v>
      </c>
    </row>
    <row r="60" spans="1:30" x14ac:dyDescent="0.2">
      <c r="A60" t="s">
        <v>40</v>
      </c>
      <c r="B60" s="1">
        <v>43059</v>
      </c>
      <c r="C60">
        <v>246</v>
      </c>
      <c r="D60">
        <v>0.24415211933504599</v>
      </c>
      <c r="E60">
        <v>0.11304873649385799</v>
      </c>
      <c r="F60" s="2">
        <v>43059.778553240743</v>
      </c>
      <c r="G60">
        <v>10958</v>
      </c>
      <c r="H60">
        <v>72731</v>
      </c>
      <c r="I60">
        <v>1953753</v>
      </c>
      <c r="J60" s="9">
        <v>15</v>
      </c>
      <c r="K60" s="11">
        <v>0.77855324074334931</v>
      </c>
      <c r="L60">
        <v>0.22990654205607478</v>
      </c>
      <c r="M60">
        <v>10.241121495327103</v>
      </c>
      <c r="N60">
        <v>67.972897196261684</v>
      </c>
      <c r="O60">
        <v>1825.9373831775702</v>
      </c>
      <c r="P60" s="9">
        <v>1.4018691588785047E-2</v>
      </c>
      <c r="Q60" s="8">
        <v>-1.5594085375397708</v>
      </c>
      <c r="R60">
        <v>-0.37751604577205772</v>
      </c>
      <c r="S60">
        <v>1.4128006816207281</v>
      </c>
      <c r="T60">
        <v>-0.51500962783958826</v>
      </c>
      <c r="U60">
        <v>-0.18674766435725276</v>
      </c>
      <c r="V60">
        <v>-0.1604887233255162</v>
      </c>
      <c r="W60">
        <v>-0.47312007168157311</v>
      </c>
      <c r="X60" s="9">
        <v>-0.3541820152010467</v>
      </c>
      <c r="Y60" s="8">
        <v>21.81</v>
      </c>
      <c r="Z60">
        <v>22.12</v>
      </c>
      <c r="AA60" s="4">
        <v>1.4213663457129861E-2</v>
      </c>
      <c r="AB60" t="s">
        <v>51</v>
      </c>
      <c r="AC60">
        <v>1.7600862560697663</v>
      </c>
      <c r="AD60">
        <v>0</v>
      </c>
    </row>
    <row r="61" spans="1:30" x14ac:dyDescent="0.2">
      <c r="A61" t="s">
        <v>40</v>
      </c>
      <c r="B61" s="1">
        <v>43056</v>
      </c>
      <c r="C61">
        <v>214</v>
      </c>
      <c r="D61">
        <v>0.40578389030491802</v>
      </c>
      <c r="E61">
        <v>0.25743090956291798</v>
      </c>
      <c r="F61" s="2">
        <v>43056.736562500002</v>
      </c>
      <c r="G61">
        <v>4319</v>
      </c>
      <c r="H61">
        <v>29574</v>
      </c>
      <c r="I61">
        <v>1169765</v>
      </c>
      <c r="J61" s="9">
        <v>12</v>
      </c>
      <c r="K61" s="11">
        <v>0.73656250000203727</v>
      </c>
      <c r="L61">
        <v>0.2</v>
      </c>
      <c r="M61">
        <v>4.0364485981308409</v>
      </c>
      <c r="N61">
        <v>27.6392523364486</v>
      </c>
      <c r="O61">
        <v>1093.2383177570093</v>
      </c>
      <c r="P61" s="9">
        <v>1.1214953271028037E-2</v>
      </c>
      <c r="Q61" s="8">
        <v>1.2801268411697657</v>
      </c>
      <c r="R61">
        <v>1.654527791805362</v>
      </c>
      <c r="S61">
        <v>-0.11436306805323986</v>
      </c>
      <c r="T61">
        <v>-0.54394053775740769</v>
      </c>
      <c r="U61">
        <v>-0.19086365107637657</v>
      </c>
      <c r="V61">
        <v>-0.16979463386154051</v>
      </c>
      <c r="W61">
        <v>-0.55195472837399284</v>
      </c>
      <c r="X61" s="9">
        <v>-0.45377161045490111</v>
      </c>
      <c r="Y61" s="8">
        <v>21.51</v>
      </c>
      <c r="Z61">
        <v>21.75</v>
      </c>
      <c r="AA61" s="4">
        <v>1.1157601115760038E-2</v>
      </c>
      <c r="AB61" t="s">
        <v>51</v>
      </c>
      <c r="AC61">
        <v>1.3600563058894251</v>
      </c>
      <c r="AD61">
        <v>0</v>
      </c>
    </row>
    <row r="62" spans="1:30" x14ac:dyDescent="0.2">
      <c r="A62" t="s">
        <v>40</v>
      </c>
      <c r="B62" s="1">
        <v>43055</v>
      </c>
      <c r="C62">
        <v>288</v>
      </c>
      <c r="D62">
        <v>0.44602469803858702</v>
      </c>
      <c r="E62">
        <v>0.243771851489509</v>
      </c>
      <c r="F62" s="2">
        <v>43055.759837962964</v>
      </c>
      <c r="G62">
        <v>6622</v>
      </c>
      <c r="H62">
        <v>45587</v>
      </c>
      <c r="I62">
        <v>3736873</v>
      </c>
      <c r="J62" s="9">
        <v>13</v>
      </c>
      <c r="K62" s="11">
        <v>0.75983796296350192</v>
      </c>
      <c r="L62">
        <v>0.2691588785046729</v>
      </c>
      <c r="M62">
        <v>6.188785046728972</v>
      </c>
      <c r="N62">
        <v>42.604672897196259</v>
      </c>
      <c r="O62">
        <v>3492.4046728971962</v>
      </c>
      <c r="P62" s="9">
        <v>1.2149532710280374E-2</v>
      </c>
      <c r="Q62" s="8">
        <v>1.9870744699803191</v>
      </c>
      <c r="R62">
        <v>1.4622893443904805</v>
      </c>
      <c r="S62">
        <v>0.7321436299497559</v>
      </c>
      <c r="T62">
        <v>-0.47703780857244998</v>
      </c>
      <c r="U62">
        <v>-0.18943585812350081</v>
      </c>
      <c r="V62">
        <v>-0.16634176305464113</v>
      </c>
      <c r="W62">
        <v>-0.293816749384054</v>
      </c>
      <c r="X62" s="9">
        <v>-0.42057507870361627</v>
      </c>
      <c r="Y62" s="8">
        <v>21.43</v>
      </c>
      <c r="Z62">
        <v>21.57</v>
      </c>
      <c r="AA62" s="4">
        <v>6.5328978068129057E-3</v>
      </c>
      <c r="AB62" t="s">
        <v>51</v>
      </c>
      <c r="AC62">
        <v>0.7546956726217986</v>
      </c>
      <c r="AD62">
        <v>0</v>
      </c>
    </row>
    <row r="63" spans="1:30" x14ac:dyDescent="0.2">
      <c r="A63" t="s">
        <v>40</v>
      </c>
      <c r="B63" s="1">
        <v>43054</v>
      </c>
      <c r="C63">
        <v>426</v>
      </c>
      <c r="D63">
        <v>0.34212611527752401</v>
      </c>
      <c r="E63">
        <v>0.34384883321392901</v>
      </c>
      <c r="F63" s="2">
        <v>43054.753252314818</v>
      </c>
      <c r="G63">
        <v>38938</v>
      </c>
      <c r="H63">
        <v>237253</v>
      </c>
      <c r="I63">
        <v>3061210</v>
      </c>
      <c r="J63" s="9">
        <v>20</v>
      </c>
      <c r="K63" s="11">
        <v>0.75325231481838273</v>
      </c>
      <c r="L63">
        <v>0.39813084112149533</v>
      </c>
      <c r="M63">
        <v>36.390654205607476</v>
      </c>
      <c r="N63">
        <v>221.73177570093458</v>
      </c>
      <c r="O63">
        <v>2860.9439252336447</v>
      </c>
      <c r="P63" s="9">
        <v>1.8691588785046728E-2</v>
      </c>
      <c r="Q63" s="8">
        <v>0.16179160772169018</v>
      </c>
      <c r="R63">
        <v>2.8707791161795884</v>
      </c>
      <c r="S63">
        <v>0.49262980052500283</v>
      </c>
      <c r="T63">
        <v>-0.35227325955185312</v>
      </c>
      <c r="U63">
        <v>-0.16940087893759853</v>
      </c>
      <c r="V63">
        <v>-0.12501297169292369</v>
      </c>
      <c r="W63">
        <v>-0.36175868299116326</v>
      </c>
      <c r="X63" s="9">
        <v>-0.18819935644462274</v>
      </c>
      <c r="Y63" s="8">
        <v>21.31</v>
      </c>
      <c r="Z63">
        <v>21.36</v>
      </c>
      <c r="AA63" s="4">
        <v>2.3463162834350404E-3</v>
      </c>
      <c r="AB63" t="s">
        <v>51</v>
      </c>
      <c r="AC63">
        <v>0.20668394669866003</v>
      </c>
      <c r="AD63">
        <v>0</v>
      </c>
    </row>
    <row r="64" spans="1:30" x14ac:dyDescent="0.2">
      <c r="A64" t="s">
        <v>40</v>
      </c>
      <c r="B64" s="1">
        <v>43053</v>
      </c>
      <c r="C64">
        <v>197</v>
      </c>
      <c r="D64">
        <v>0.37370244321386398</v>
      </c>
      <c r="E64">
        <v>0.20890202789314399</v>
      </c>
      <c r="F64" s="2">
        <v>43053.709513888891</v>
      </c>
      <c r="G64">
        <v>4483</v>
      </c>
      <c r="H64">
        <v>15135</v>
      </c>
      <c r="I64">
        <v>1241254</v>
      </c>
      <c r="J64" s="9">
        <v>11</v>
      </c>
      <c r="K64" s="11">
        <v>0.70951388889079681</v>
      </c>
      <c r="L64">
        <v>0.18411214953271027</v>
      </c>
      <c r="M64">
        <v>4.1897196261682241</v>
      </c>
      <c r="N64">
        <v>14.144859813084112</v>
      </c>
      <c r="O64">
        <v>1160.0504672897196</v>
      </c>
      <c r="P64" s="9">
        <v>1.0280373831775701E-2</v>
      </c>
      <c r="Q64" s="8">
        <v>0.71652227587532036</v>
      </c>
      <c r="R64">
        <v>0.97152924118498762</v>
      </c>
      <c r="S64">
        <v>-1.0980956157259447</v>
      </c>
      <c r="T64">
        <v>-0.55931008365124946</v>
      </c>
      <c r="U64">
        <v>-0.19076197585090041</v>
      </c>
      <c r="V64">
        <v>-0.17290810426563846</v>
      </c>
      <c r="W64">
        <v>-0.54476608419540284</v>
      </c>
      <c r="X64" s="9">
        <v>-0.48696814220618589</v>
      </c>
      <c r="Y64">
        <v>21.1</v>
      </c>
      <c r="Z64">
        <v>21.36</v>
      </c>
      <c r="AA64" s="4">
        <v>1.2322274881516493E-2</v>
      </c>
      <c r="AB64" t="s">
        <v>51</v>
      </c>
      <c r="AC64">
        <v>1.5125088204160337</v>
      </c>
      <c r="AD64">
        <v>0</v>
      </c>
    </row>
    <row r="65" spans="1:30" x14ac:dyDescent="0.2">
      <c r="A65" t="s">
        <v>40</v>
      </c>
      <c r="B65" s="1">
        <v>43052</v>
      </c>
      <c r="C65">
        <v>254</v>
      </c>
      <c r="D65">
        <v>0.40687138894569902</v>
      </c>
      <c r="E65">
        <v>0.22447224281623801</v>
      </c>
      <c r="F65" s="2">
        <v>43052.745057870372</v>
      </c>
      <c r="G65">
        <v>11191</v>
      </c>
      <c r="H65">
        <v>72188</v>
      </c>
      <c r="I65">
        <v>2380535</v>
      </c>
      <c r="J65" s="9">
        <v>11</v>
      </c>
      <c r="K65" s="11">
        <v>0.74505787037196569</v>
      </c>
      <c r="L65">
        <v>0.23738317757009345</v>
      </c>
      <c r="M65">
        <v>10.458878504672898</v>
      </c>
      <c r="N65">
        <v>67.46542056074766</v>
      </c>
      <c r="O65">
        <v>2224.799065420561</v>
      </c>
      <c r="P65" s="9">
        <v>1.0280373831775701E-2</v>
      </c>
      <c r="Q65" s="8">
        <v>1.2992319394203553</v>
      </c>
      <c r="R65">
        <v>1.1906654310045968</v>
      </c>
      <c r="S65">
        <v>0.19460556264883516</v>
      </c>
      <c r="T65">
        <v>-0.50777690036013334</v>
      </c>
      <c r="U65">
        <v>-0.18660321114057013</v>
      </c>
      <c r="V65">
        <v>-0.16060580999560589</v>
      </c>
      <c r="W65">
        <v>-0.43020460301049102</v>
      </c>
      <c r="X65" s="9">
        <v>-0.48696814220618589</v>
      </c>
      <c r="Y65">
        <v>21.23</v>
      </c>
      <c r="Z65">
        <v>21.17</v>
      </c>
      <c r="AA65" s="4">
        <v>-2.8261893546867038E-3</v>
      </c>
      <c r="AB65" t="s">
        <v>52</v>
      </c>
      <c r="AC65">
        <v>-0.47038246805186967</v>
      </c>
      <c r="AD65">
        <v>0</v>
      </c>
    </row>
    <row r="66" spans="1:30" x14ac:dyDescent="0.2">
      <c r="A66" t="s">
        <v>40</v>
      </c>
      <c r="B66" s="1">
        <v>43049</v>
      </c>
      <c r="C66">
        <v>149</v>
      </c>
      <c r="D66">
        <v>0.26605036500000001</v>
      </c>
      <c r="E66">
        <v>0.11571340200000001</v>
      </c>
      <c r="F66" s="2">
        <v>43049.734722222223</v>
      </c>
      <c r="G66">
        <v>1681</v>
      </c>
      <c r="H66">
        <v>8373</v>
      </c>
      <c r="I66">
        <v>1152106</v>
      </c>
      <c r="J66" s="9">
        <v>6</v>
      </c>
      <c r="K66" s="11">
        <v>0.73472222222335404</v>
      </c>
      <c r="L66">
        <v>0.13925233644859814</v>
      </c>
      <c r="M66">
        <v>1.5710280373831775</v>
      </c>
      <c r="N66">
        <v>7.8252336448598134</v>
      </c>
      <c r="O66">
        <v>1076.7345794392522</v>
      </c>
      <c r="P66" s="9">
        <v>5.6074766355140183E-3</v>
      </c>
      <c r="Q66" s="8">
        <v>-1.1747017257280008</v>
      </c>
      <c r="R66">
        <v>-0.34001337486842015</v>
      </c>
      <c r="S66">
        <v>-0.18129224013546946</v>
      </c>
      <c r="T66">
        <v>-0.60270644852797883</v>
      </c>
      <c r="U66">
        <v>-0.19249913427641399</v>
      </c>
      <c r="V66">
        <v>-0.17436618909647927</v>
      </c>
      <c r="W66">
        <v>-0.55373044586269349</v>
      </c>
      <c r="X66" s="9">
        <v>-0.65295080096260982</v>
      </c>
      <c r="Y66">
        <v>21.25</v>
      </c>
      <c r="Z66">
        <v>21.23</v>
      </c>
      <c r="AA66" s="4">
        <v>-9.4117647058821526E-4</v>
      </c>
      <c r="AB66" t="s">
        <v>52</v>
      </c>
      <c r="AC66">
        <v>-0.22363959245423851</v>
      </c>
      <c r="AD66">
        <v>0</v>
      </c>
    </row>
    <row r="67" spans="1:30" x14ac:dyDescent="0.2">
      <c r="A67" t="s">
        <v>40</v>
      </c>
      <c r="B67" s="1">
        <v>43048</v>
      </c>
      <c r="C67">
        <v>174</v>
      </c>
      <c r="D67">
        <v>0.39285810799999998</v>
      </c>
      <c r="E67">
        <v>0.18937959500000001</v>
      </c>
      <c r="F67" s="2">
        <v>43048.734027777777</v>
      </c>
      <c r="G67">
        <v>3130</v>
      </c>
      <c r="H67">
        <v>15164</v>
      </c>
      <c r="I67">
        <v>2813064</v>
      </c>
      <c r="J67" s="9">
        <v>13</v>
      </c>
      <c r="K67" s="11">
        <v>0.73402777777664596</v>
      </c>
      <c r="L67">
        <v>0.16261682242990655</v>
      </c>
      <c r="M67">
        <v>2.9252336448598131</v>
      </c>
      <c r="N67">
        <v>14.17196261682243</v>
      </c>
      <c r="O67">
        <v>2629.0317757009348</v>
      </c>
      <c r="P67" s="9">
        <v>1.2149532710280374E-2</v>
      </c>
      <c r="Q67" s="8">
        <v>1.0530476231913035</v>
      </c>
      <c r="R67">
        <v>0.69676928563246232</v>
      </c>
      <c r="S67">
        <v>-0.20654853155715375</v>
      </c>
      <c r="T67">
        <v>-0.58010417515468216</v>
      </c>
      <c r="U67">
        <v>-0.1916007964610788</v>
      </c>
      <c r="V67">
        <v>-0.17290185101806463</v>
      </c>
      <c r="W67">
        <v>-0.38671123930528689</v>
      </c>
      <c r="X67" s="9">
        <v>-0.42057507870361627</v>
      </c>
      <c r="Y67">
        <v>21.27</v>
      </c>
      <c r="Z67">
        <v>21.34</v>
      </c>
      <c r="AA67" s="4">
        <v>3.2910202162670563E-3</v>
      </c>
      <c r="AB67" t="s">
        <v>51</v>
      </c>
      <c r="AC67">
        <v>0.33034302984961855</v>
      </c>
      <c r="AD67">
        <v>0</v>
      </c>
    </row>
    <row r="68" spans="1:30" x14ac:dyDescent="0.2">
      <c r="A68" t="s">
        <v>40</v>
      </c>
      <c r="B68" s="1">
        <v>43047</v>
      </c>
      <c r="C68">
        <v>248</v>
      </c>
      <c r="D68">
        <v>0.33815197600000002</v>
      </c>
      <c r="E68">
        <v>0.15984231500000001</v>
      </c>
      <c r="F68" s="2">
        <v>43047.722916666666</v>
      </c>
      <c r="G68">
        <v>11475</v>
      </c>
      <c r="H68">
        <v>40377</v>
      </c>
      <c r="I68">
        <v>2381225</v>
      </c>
      <c r="J68" s="9">
        <v>11</v>
      </c>
      <c r="K68" s="11">
        <v>0.72291666666569654</v>
      </c>
      <c r="L68">
        <v>0.23177570093457944</v>
      </c>
      <c r="M68">
        <v>10.72429906542056</v>
      </c>
      <c r="N68">
        <v>37.735514018691589</v>
      </c>
      <c r="O68">
        <v>2225.4439252336447</v>
      </c>
      <c r="P68" s="9">
        <v>1.0280373831775701E-2</v>
      </c>
      <c r="Q68" s="8">
        <v>9.1974213463527979E-2</v>
      </c>
      <c r="R68">
        <v>0.28105973834583242</v>
      </c>
      <c r="S68">
        <v>-0.61064919298100395</v>
      </c>
      <c r="T68">
        <v>-0.5132014459697245</v>
      </c>
      <c r="U68">
        <v>-0.186427139408648</v>
      </c>
      <c r="V68">
        <v>-0.16746519132566753</v>
      </c>
      <c r="W68">
        <v>-0.4301352194062551</v>
      </c>
      <c r="X68" s="9">
        <v>-0.48696814220618589</v>
      </c>
      <c r="Y68">
        <v>21.34</v>
      </c>
      <c r="Z68">
        <v>21.42</v>
      </c>
      <c r="AA68" s="4">
        <v>3.7488284910966187E-3</v>
      </c>
      <c r="AB68" t="s">
        <v>51</v>
      </c>
      <c r="AC68">
        <v>0.39026884317256599</v>
      </c>
      <c r="AD68">
        <v>0</v>
      </c>
    </row>
    <row r="69" spans="1:30" x14ac:dyDescent="0.2">
      <c r="A69" t="s">
        <v>40</v>
      </c>
      <c r="B69" s="1">
        <v>43046</v>
      </c>
      <c r="C69">
        <v>215</v>
      </c>
      <c r="D69">
        <v>0.41402049600000002</v>
      </c>
      <c r="E69">
        <v>0.13221032599999999</v>
      </c>
      <c r="F69" s="2">
        <v>43046.722916666666</v>
      </c>
      <c r="G69">
        <v>2613</v>
      </c>
      <c r="H69">
        <v>11326</v>
      </c>
      <c r="I69">
        <v>1977224</v>
      </c>
      <c r="J69" s="9">
        <v>22</v>
      </c>
      <c r="K69" s="11">
        <v>0.72291666666569654</v>
      </c>
      <c r="L69">
        <v>0.20093457943925233</v>
      </c>
      <c r="M69">
        <v>2.4420560747663553</v>
      </c>
      <c r="N69">
        <v>10.585046728971962</v>
      </c>
      <c r="O69">
        <v>1847.8728971962616</v>
      </c>
      <c r="P69" s="9">
        <v>2.0560747663551402E-2</v>
      </c>
      <c r="Q69" s="8">
        <v>1.4248269402364606</v>
      </c>
      <c r="R69">
        <v>-0.10783462287561879</v>
      </c>
      <c r="S69">
        <v>-0.61064919298100395</v>
      </c>
      <c r="T69">
        <v>-0.54303644682247598</v>
      </c>
      <c r="U69">
        <v>-0.19192132140968357</v>
      </c>
      <c r="V69">
        <v>-0.17372943599007984</v>
      </c>
      <c r="W69">
        <v>-0.47075992302211939</v>
      </c>
      <c r="X69" s="9">
        <v>-0.1218062929420531</v>
      </c>
      <c r="Y69">
        <v>21.47</v>
      </c>
      <c r="Z69">
        <v>21.38</v>
      </c>
      <c r="AA69" s="4">
        <v>-4.1918956683744697E-3</v>
      </c>
      <c r="AB69" t="s">
        <v>52</v>
      </c>
      <c r="AC69">
        <v>-0.64914957670339524</v>
      </c>
      <c r="AD69">
        <v>0</v>
      </c>
    </row>
    <row r="70" spans="1:30" x14ac:dyDescent="0.2">
      <c r="A70" t="s">
        <v>40</v>
      </c>
      <c r="B70" s="1">
        <v>43045</v>
      </c>
      <c r="C70">
        <v>241</v>
      </c>
      <c r="D70">
        <v>0.366882351</v>
      </c>
      <c r="E70">
        <v>0.12040777499999999</v>
      </c>
      <c r="F70" s="2">
        <v>43045.738888888889</v>
      </c>
      <c r="G70">
        <v>4486</v>
      </c>
      <c r="H70">
        <v>13463</v>
      </c>
      <c r="I70">
        <v>1753527</v>
      </c>
      <c r="J70" s="9">
        <v>22</v>
      </c>
      <c r="K70" s="11">
        <v>0.73888888888905058</v>
      </c>
      <c r="L70">
        <v>0.22523364485981309</v>
      </c>
      <c r="M70">
        <v>4.1925233644859814</v>
      </c>
      <c r="N70">
        <v>12.582242990654205</v>
      </c>
      <c r="O70">
        <v>1638.8102803738318</v>
      </c>
      <c r="P70" s="9">
        <v>2.0560747663551402E-2</v>
      </c>
      <c r="Q70" s="8">
        <v>0.59670738421681091</v>
      </c>
      <c r="R70">
        <v>-0.2739444722942978</v>
      </c>
      <c r="S70">
        <v>-2.9754492134603096E-2</v>
      </c>
      <c r="T70">
        <v>-0.51953008251424748</v>
      </c>
      <c r="U70">
        <v>-0.19076011593823924</v>
      </c>
      <c r="V70">
        <v>-0.17326863633265502</v>
      </c>
      <c r="W70">
        <v>-0.49325398695948092</v>
      </c>
      <c r="X70" s="9">
        <v>-0.1218062929420531</v>
      </c>
      <c r="Y70">
        <v>21.47</v>
      </c>
      <c r="Z70">
        <v>21.44</v>
      </c>
      <c r="AA70" s="4">
        <v>-1.3972985561247128E-3</v>
      </c>
      <c r="AB70" t="s">
        <v>52</v>
      </c>
      <c r="AC70">
        <v>-0.28334468834947901</v>
      </c>
      <c r="AD70">
        <v>0</v>
      </c>
    </row>
    <row r="71" spans="1:30" x14ac:dyDescent="0.2">
      <c r="A71" t="s">
        <v>50</v>
      </c>
      <c r="B71" s="1">
        <v>43063</v>
      </c>
      <c r="C71">
        <v>236</v>
      </c>
      <c r="D71">
        <v>0.32464632824802298</v>
      </c>
      <c r="E71">
        <v>0.14854561046298301</v>
      </c>
      <c r="F71" s="2">
        <v>43063.741620370369</v>
      </c>
      <c r="G71">
        <v>6271</v>
      </c>
      <c r="H71">
        <v>13422</v>
      </c>
      <c r="I71">
        <v>1285873</v>
      </c>
      <c r="J71" s="9">
        <v>13</v>
      </c>
      <c r="K71" s="11">
        <v>0.74162037036876427</v>
      </c>
      <c r="L71">
        <v>0.58128078817733986</v>
      </c>
      <c r="M71">
        <v>15.445812807881774</v>
      </c>
      <c r="N71">
        <v>33.059113300492612</v>
      </c>
      <c r="O71">
        <v>3167.1748768472908</v>
      </c>
      <c r="P71" s="9">
        <v>3.2019704433497539E-2</v>
      </c>
      <c r="Q71" s="8">
        <v>-0.14529203916743585</v>
      </c>
      <c r="R71">
        <v>0.12206920404767914</v>
      </c>
      <c r="S71">
        <v>6.958692040257955E-2</v>
      </c>
      <c r="T71">
        <v>-0.1750981582047629</v>
      </c>
      <c r="U71">
        <v>-0.18329503427109711</v>
      </c>
      <c r="V71">
        <v>-0.16854414580313701</v>
      </c>
      <c r="W71">
        <v>-0.32880980523437542</v>
      </c>
      <c r="X71" s="9">
        <v>0.28521916286557192</v>
      </c>
      <c r="Y71">
        <v>151.94999999999999</v>
      </c>
      <c r="Z71">
        <v>151.84</v>
      </c>
      <c r="AA71" s="4">
        <v>-7.2392234287584881E-4</v>
      </c>
      <c r="AB71" t="s">
        <v>52</v>
      </c>
      <c r="AC71">
        <v>-0.19520163923948289</v>
      </c>
      <c r="AD71">
        <v>0</v>
      </c>
    </row>
    <row r="72" spans="1:30" x14ac:dyDescent="0.2">
      <c r="A72" t="s">
        <v>50</v>
      </c>
      <c r="B72" s="1">
        <v>43061</v>
      </c>
      <c r="C72">
        <v>368</v>
      </c>
      <c r="D72">
        <v>0.31183932688688099</v>
      </c>
      <c r="E72">
        <v>0.148486061605966</v>
      </c>
      <c r="F72" s="2">
        <v>43061.733842592592</v>
      </c>
      <c r="G72">
        <v>17787</v>
      </c>
      <c r="H72">
        <v>56773</v>
      </c>
      <c r="I72">
        <v>1854873</v>
      </c>
      <c r="J72" s="9">
        <v>15</v>
      </c>
      <c r="K72" s="11">
        <v>0.73384259259182727</v>
      </c>
      <c r="L72">
        <v>0.90640394088669951</v>
      </c>
      <c r="M72">
        <v>43.810344827586206</v>
      </c>
      <c r="N72">
        <v>139.83497536945814</v>
      </c>
      <c r="O72">
        <v>4568.652709359606</v>
      </c>
      <c r="P72" s="9">
        <v>3.6945812807881777E-2</v>
      </c>
      <c r="Q72" s="8">
        <v>-0.370284522030984</v>
      </c>
      <c r="R72">
        <v>0.1212311096668839</v>
      </c>
      <c r="S72">
        <v>-0.21328354256765361</v>
      </c>
      <c r="T72">
        <v>0.13941859955330646</v>
      </c>
      <c r="U72">
        <v>-0.16447888730869703</v>
      </c>
      <c r="V72">
        <v>-0.14390846947697641</v>
      </c>
      <c r="W72">
        <v>-0.17801798768957244</v>
      </c>
      <c r="X72" s="9">
        <v>0.46019595584032436</v>
      </c>
      <c r="Y72">
        <v>152</v>
      </c>
      <c r="Z72">
        <v>151.77000000000001</v>
      </c>
      <c r="AA72" s="4">
        <v>-1.5131578947367747E-3</v>
      </c>
      <c r="AB72" t="s">
        <v>52</v>
      </c>
      <c r="AC72">
        <v>-0.29851034934582377</v>
      </c>
      <c r="AD72">
        <v>0</v>
      </c>
    </row>
    <row r="73" spans="1:30" x14ac:dyDescent="0.2">
      <c r="A73" t="s">
        <v>50</v>
      </c>
      <c r="B73" s="1">
        <v>43060</v>
      </c>
      <c r="C73">
        <v>968</v>
      </c>
      <c r="D73">
        <v>0.36795073856928101</v>
      </c>
      <c r="E73">
        <v>4.2762498993774697E-2</v>
      </c>
      <c r="F73" s="2">
        <v>43060.753703703704</v>
      </c>
      <c r="G73">
        <v>80810</v>
      </c>
      <c r="H73">
        <v>290851</v>
      </c>
      <c r="I73">
        <v>6654111</v>
      </c>
      <c r="J73" s="9">
        <v>22</v>
      </c>
      <c r="K73" s="11">
        <v>0.75370370370364981</v>
      </c>
      <c r="L73">
        <v>2.3842364532019706</v>
      </c>
      <c r="M73">
        <v>199.03940886699507</v>
      </c>
      <c r="N73">
        <v>716.38177339901483</v>
      </c>
      <c r="O73">
        <v>16389.435960591134</v>
      </c>
      <c r="P73" s="9">
        <v>5.4187192118226604E-2</v>
      </c>
      <c r="Q73" s="8">
        <v>0.61547674053174239</v>
      </c>
      <c r="R73">
        <v>-1.366728998746745</v>
      </c>
      <c r="S73">
        <v>0.50904638976386385</v>
      </c>
      <c r="T73">
        <v>1.5690402257263489</v>
      </c>
      <c r="U73">
        <v>-6.1504761743280033E-2</v>
      </c>
      <c r="V73">
        <v>-1.0885705455961375E-2</v>
      </c>
      <c r="W73">
        <v>1.0938375849819304</v>
      </c>
      <c r="X73" s="9">
        <v>1.0726147312519576</v>
      </c>
      <c r="Y73">
        <v>151.30000000000001</v>
      </c>
      <c r="Z73">
        <v>151.94999999999999</v>
      </c>
      <c r="AA73" s="4">
        <v>4.2961004626568223E-3</v>
      </c>
      <c r="AB73" t="s">
        <v>51</v>
      </c>
      <c r="AC73">
        <v>0.46190520233799981</v>
      </c>
      <c r="AD73">
        <v>0</v>
      </c>
    </row>
    <row r="74" spans="1:30" x14ac:dyDescent="0.2">
      <c r="A74" t="s">
        <v>50</v>
      </c>
      <c r="B74" s="1">
        <v>43059</v>
      </c>
      <c r="C74">
        <v>477</v>
      </c>
      <c r="D74">
        <v>0.332622254288921</v>
      </c>
      <c r="E74">
        <v>0.15356777285432899</v>
      </c>
      <c r="F74" s="2">
        <v>43059.747013888889</v>
      </c>
      <c r="G74">
        <v>22228</v>
      </c>
      <c r="H74">
        <v>34803</v>
      </c>
      <c r="I74">
        <v>3700888</v>
      </c>
      <c r="J74" s="9">
        <v>13</v>
      </c>
      <c r="K74" s="11">
        <v>0.74701388888934162</v>
      </c>
      <c r="L74">
        <v>1.1748768472906403</v>
      </c>
      <c r="M74">
        <v>54.748768472906406</v>
      </c>
      <c r="N74">
        <v>85.721674876847288</v>
      </c>
      <c r="O74">
        <v>9115.4876847290634</v>
      </c>
      <c r="P74" s="9">
        <v>3.2019704433497539E-2</v>
      </c>
      <c r="Q74" s="8">
        <v>-5.1715415994039666E-3</v>
      </c>
      <c r="R74">
        <v>0.19275143525198693</v>
      </c>
      <c r="S74">
        <v>0.26574411654647223</v>
      </c>
      <c r="T74">
        <v>0.39913319497474242</v>
      </c>
      <c r="U74">
        <v>-0.15722267780365889</v>
      </c>
      <c r="V74">
        <v>-0.15639366725524562</v>
      </c>
      <c r="W74">
        <v>0.31119810557047917</v>
      </c>
      <c r="X74" s="9">
        <v>0.28521916286557192</v>
      </c>
      <c r="Y74">
        <v>150.63999999999999</v>
      </c>
      <c r="Z74">
        <v>150.51</v>
      </c>
      <c r="AA74" s="4">
        <v>-8.6298459904404854E-4</v>
      </c>
      <c r="AB74" t="s">
        <v>52</v>
      </c>
      <c r="AC74">
        <v>-0.21340449677084991</v>
      </c>
      <c r="AD74">
        <v>0</v>
      </c>
    </row>
    <row r="75" spans="1:30" x14ac:dyDescent="0.2">
      <c r="A75" t="s">
        <v>50</v>
      </c>
      <c r="B75" s="1">
        <v>43056</v>
      </c>
      <c r="C75">
        <v>583</v>
      </c>
      <c r="D75">
        <v>0.25294275454867199</v>
      </c>
      <c r="E75">
        <v>9.4732494016370405E-2</v>
      </c>
      <c r="F75" s="2">
        <v>43056.729398148149</v>
      </c>
      <c r="G75">
        <v>29610</v>
      </c>
      <c r="H75">
        <v>38617</v>
      </c>
      <c r="I75">
        <v>3553195</v>
      </c>
      <c r="J75" s="9">
        <v>25</v>
      </c>
      <c r="K75" s="11">
        <v>0.72939814814890269</v>
      </c>
      <c r="L75">
        <v>1.4359605911330049</v>
      </c>
      <c r="M75">
        <v>72.931034482758619</v>
      </c>
      <c r="N75">
        <v>95.115763546798036</v>
      </c>
      <c r="O75">
        <v>8751.7118226600978</v>
      </c>
      <c r="P75" s="9">
        <v>6.1576354679802957E-2</v>
      </c>
      <c r="Q75" s="8">
        <v>-1.4049752875627373</v>
      </c>
      <c r="R75">
        <v>-0.63530000110946538</v>
      </c>
      <c r="S75">
        <v>-0.37492380708426976</v>
      </c>
      <c r="T75">
        <v>0.65169968226531327</v>
      </c>
      <c r="U75">
        <v>-0.14516112892588559</v>
      </c>
      <c r="V75">
        <v>-0.15422623237466671</v>
      </c>
      <c r="W75">
        <v>0.27205769096829185</v>
      </c>
      <c r="X75" s="9">
        <v>1.3350799207140862</v>
      </c>
      <c r="Y75">
        <v>149.34</v>
      </c>
      <c r="Z75">
        <v>148.83000000000001</v>
      </c>
      <c r="AA75" s="4">
        <v>-3.4150261149055237E-3</v>
      </c>
      <c r="AB75" t="s">
        <v>52</v>
      </c>
      <c r="AC75">
        <v>-0.54745954094597371</v>
      </c>
      <c r="AD75">
        <v>0</v>
      </c>
    </row>
    <row r="76" spans="1:30" x14ac:dyDescent="0.2">
      <c r="A76" t="s">
        <v>50</v>
      </c>
      <c r="B76" s="1">
        <v>43055</v>
      </c>
      <c r="C76">
        <v>842</v>
      </c>
      <c r="D76">
        <v>0.31953576027210201</v>
      </c>
      <c r="E76">
        <v>0.13884565739969501</v>
      </c>
      <c r="F76" s="2">
        <v>43055.703946759262</v>
      </c>
      <c r="G76">
        <v>22132</v>
      </c>
      <c r="H76">
        <v>63415</v>
      </c>
      <c r="I76">
        <v>5736899</v>
      </c>
      <c r="J76" s="9">
        <v>40</v>
      </c>
      <c r="K76" s="11">
        <v>0.70394675926218042</v>
      </c>
      <c r="L76">
        <v>2.0738916256157633</v>
      </c>
      <c r="M76">
        <v>54.512315270935957</v>
      </c>
      <c r="N76">
        <v>156.19458128078819</v>
      </c>
      <c r="O76">
        <v>14130.293103448275</v>
      </c>
      <c r="P76" s="9">
        <v>9.8522167487684734E-2</v>
      </c>
      <c r="Q76" s="8">
        <v>-0.23507413142473424</v>
      </c>
      <c r="R76">
        <v>-1.4448548996643558E-2</v>
      </c>
      <c r="S76">
        <v>-1.3005668845929486</v>
      </c>
      <c r="T76">
        <v>1.2688196842300097</v>
      </c>
      <c r="U76">
        <v>-0.1573795334921263</v>
      </c>
      <c r="V76">
        <v>-0.14013392766344596</v>
      </c>
      <c r="W76">
        <v>0.85076541529141381</v>
      </c>
      <c r="X76" s="9">
        <v>2.647405868024729</v>
      </c>
      <c r="Y76">
        <v>147.72999999999999</v>
      </c>
      <c r="Z76">
        <v>147.5</v>
      </c>
      <c r="AA76" s="4">
        <v>-1.5568943342583754E-3</v>
      </c>
      <c r="AB76" t="s">
        <v>52</v>
      </c>
      <c r="AC76">
        <v>-0.30423532605393933</v>
      </c>
      <c r="AD76">
        <v>0</v>
      </c>
    </row>
    <row r="77" spans="1:30" x14ac:dyDescent="0.2">
      <c r="A77" t="s">
        <v>50</v>
      </c>
      <c r="B77" s="1">
        <v>43054</v>
      </c>
      <c r="C77">
        <v>776</v>
      </c>
      <c r="D77">
        <v>0.33620311508842399</v>
      </c>
      <c r="E77">
        <v>0.14503842005422601</v>
      </c>
      <c r="F77" s="2">
        <v>43054.712233796294</v>
      </c>
      <c r="G77">
        <v>30481</v>
      </c>
      <c r="H77">
        <v>102526</v>
      </c>
      <c r="I77">
        <v>9061562</v>
      </c>
      <c r="J77" s="9">
        <v>64</v>
      </c>
      <c r="K77" s="11">
        <v>0.71223379629373085</v>
      </c>
      <c r="L77">
        <v>1.9113300492610839</v>
      </c>
      <c r="M77">
        <v>75.076354679802961</v>
      </c>
      <c r="N77">
        <v>252.5270935960591</v>
      </c>
      <c r="O77">
        <v>22319.118226600986</v>
      </c>
      <c r="P77" s="9">
        <v>0.15763546798029557</v>
      </c>
      <c r="Q77" s="8">
        <v>5.7736764517703029E-2</v>
      </c>
      <c r="R77">
        <v>7.2708784365420651E-2</v>
      </c>
      <c r="S77">
        <v>-0.99917514147615072</v>
      </c>
      <c r="T77">
        <v>1.1115613053509754</v>
      </c>
      <c r="U77">
        <v>-0.14373799033572837</v>
      </c>
      <c r="V77">
        <v>-0.11790777516886758</v>
      </c>
      <c r="W77">
        <v>1.7318409451577712</v>
      </c>
      <c r="X77" s="9">
        <v>4.7471273837217582</v>
      </c>
      <c r="Y77">
        <v>148</v>
      </c>
      <c r="Z77">
        <v>146.21</v>
      </c>
      <c r="AA77" s="4">
        <v>-1.209459459459454E-2</v>
      </c>
      <c r="AB77" t="s">
        <v>52</v>
      </c>
      <c r="AC77">
        <v>-1.683590600681018</v>
      </c>
      <c r="AD77">
        <v>0</v>
      </c>
    </row>
    <row r="78" spans="1:30" x14ac:dyDescent="0.2">
      <c r="A78" t="s">
        <v>50</v>
      </c>
      <c r="B78" s="1">
        <v>43053</v>
      </c>
      <c r="C78">
        <v>873</v>
      </c>
      <c r="D78">
        <v>0.32986882612741603</v>
      </c>
      <c r="E78">
        <v>0.16821274539702299</v>
      </c>
      <c r="F78" s="2">
        <v>43053.768171296295</v>
      </c>
      <c r="G78">
        <v>54434</v>
      </c>
      <c r="H78">
        <v>192187</v>
      </c>
      <c r="I78">
        <v>8192859</v>
      </c>
      <c r="J78" s="9">
        <v>39</v>
      </c>
      <c r="K78" s="11">
        <v>0.768171296294895</v>
      </c>
      <c r="L78">
        <v>2.1502463054187193</v>
      </c>
      <c r="M78">
        <v>134.07389162561577</v>
      </c>
      <c r="N78">
        <v>473.36699507389164</v>
      </c>
      <c r="O78">
        <v>20179.45566502463</v>
      </c>
      <c r="P78" s="9">
        <v>9.6059113300492605E-2</v>
      </c>
      <c r="Q78" s="8">
        <v>-5.3543570380712648E-2</v>
      </c>
      <c r="R78">
        <v>0.39886570527781362</v>
      </c>
      <c r="S78">
        <v>1.0352191259514887</v>
      </c>
      <c r="T78">
        <v>1.3426834682489504</v>
      </c>
      <c r="U78">
        <v>-0.10460086214969416</v>
      </c>
      <c r="V78">
        <v>-6.6954870389741683E-2</v>
      </c>
      <c r="W78">
        <v>1.5016242416839172</v>
      </c>
      <c r="X78" s="9">
        <v>2.5599174715373523</v>
      </c>
      <c r="Y78">
        <v>147.94999999999999</v>
      </c>
      <c r="Z78">
        <v>147.49</v>
      </c>
      <c r="AA78" s="4">
        <v>-3.1091584994929339E-3</v>
      </c>
      <c r="AB78" t="s">
        <v>52</v>
      </c>
      <c r="AC78">
        <v>-0.50742233185539143</v>
      </c>
      <c r="AD78">
        <v>0</v>
      </c>
    </row>
    <row r="79" spans="1:30" x14ac:dyDescent="0.2">
      <c r="A79" t="s">
        <v>50</v>
      </c>
      <c r="B79" s="1">
        <v>43052</v>
      </c>
      <c r="C79">
        <v>737</v>
      </c>
      <c r="D79">
        <v>0.26978012852894101</v>
      </c>
      <c r="E79">
        <v>0.124953725934475</v>
      </c>
      <c r="F79" s="2">
        <v>43052.699652777781</v>
      </c>
      <c r="G79">
        <v>38104</v>
      </c>
      <c r="H79">
        <v>108406</v>
      </c>
      <c r="I79">
        <v>7342441</v>
      </c>
      <c r="J79" s="9">
        <v>31</v>
      </c>
      <c r="K79" s="11">
        <v>0.69965277778101154</v>
      </c>
      <c r="L79">
        <v>1.8152709359605912</v>
      </c>
      <c r="M79">
        <v>93.85221674876847</v>
      </c>
      <c r="N79">
        <v>267.00985221674875</v>
      </c>
      <c r="O79">
        <v>18084.830049261083</v>
      </c>
      <c r="P79" s="9">
        <v>7.6354679802955669E-2</v>
      </c>
      <c r="Q79" s="8">
        <v>-1.1091775071223493</v>
      </c>
      <c r="R79">
        <v>-0.20996447125974632</v>
      </c>
      <c r="S79">
        <v>-1.4567349526966111</v>
      </c>
      <c r="T79">
        <v>1.0186358996497276</v>
      </c>
      <c r="U79">
        <v>-0.13128266832336505</v>
      </c>
      <c r="V79">
        <v>-0.11456626570431487</v>
      </c>
      <c r="W79">
        <v>1.2762532822940817</v>
      </c>
      <c r="X79" s="9">
        <v>1.8600102996383434</v>
      </c>
      <c r="Y79">
        <v>148.88</v>
      </c>
      <c r="Z79">
        <v>147.91999999999999</v>
      </c>
      <c r="AA79" s="4">
        <v>-6.4481461579796347E-3</v>
      </c>
      <c r="AB79" t="s">
        <v>52</v>
      </c>
      <c r="AC79">
        <v>-0.94448640891820057</v>
      </c>
      <c r="AD79">
        <v>0</v>
      </c>
    </row>
    <row r="80" spans="1:30" x14ac:dyDescent="0.2">
      <c r="A80" t="s">
        <v>50</v>
      </c>
      <c r="B80" s="1">
        <v>43049</v>
      </c>
      <c r="C80">
        <v>876</v>
      </c>
      <c r="D80">
        <v>0.359802261992616</v>
      </c>
      <c r="E80">
        <v>0.128572656811098</v>
      </c>
      <c r="F80" s="2">
        <v>43049.723194444443</v>
      </c>
      <c r="G80">
        <v>34389</v>
      </c>
      <c r="H80">
        <v>76109</v>
      </c>
      <c r="I80">
        <v>4745671</v>
      </c>
      <c r="J80" s="9">
        <v>29</v>
      </c>
      <c r="K80" s="11">
        <v>0.72319444444292458</v>
      </c>
      <c r="L80">
        <v>2.1576354679802954</v>
      </c>
      <c r="M80">
        <v>84.701970443349751</v>
      </c>
      <c r="N80">
        <v>187.46059113300493</v>
      </c>
      <c r="O80">
        <v>11688.844827586207</v>
      </c>
      <c r="P80" s="9">
        <v>7.1428571428571425E-2</v>
      </c>
      <c r="Q80" s="8">
        <v>0.47232488750688667</v>
      </c>
      <c r="R80">
        <v>-0.15903140916389474</v>
      </c>
      <c r="S80">
        <v>-0.60054667646525417</v>
      </c>
      <c r="T80">
        <v>1.3498315763798154</v>
      </c>
      <c r="U80">
        <v>-0.13735265668436855</v>
      </c>
      <c r="V80">
        <v>-0.13292013155068538</v>
      </c>
      <c r="W80">
        <v>0.58807811876891836</v>
      </c>
      <c r="X80" s="9">
        <v>1.6850335066635906</v>
      </c>
      <c r="Y80">
        <v>150.65</v>
      </c>
      <c r="Z80">
        <v>149.13999999999999</v>
      </c>
      <c r="AA80" s="4">
        <v>-1.0023232658480048E-2</v>
      </c>
      <c r="AB80" t="s">
        <v>52</v>
      </c>
      <c r="AC80">
        <v>-1.412455159203758</v>
      </c>
      <c r="AD80">
        <v>0</v>
      </c>
    </row>
    <row r="81" spans="1:30" x14ac:dyDescent="0.2">
      <c r="A81" t="s">
        <v>50</v>
      </c>
      <c r="B81" s="1">
        <v>43048</v>
      </c>
      <c r="C81">
        <v>541</v>
      </c>
      <c r="D81">
        <v>0.28567040886819101</v>
      </c>
      <c r="E81">
        <v>0.11711642434378</v>
      </c>
      <c r="F81" s="2">
        <v>43048.768541666665</v>
      </c>
      <c r="G81">
        <v>24076</v>
      </c>
      <c r="H81">
        <v>45933</v>
      </c>
      <c r="I81">
        <v>4434956</v>
      </c>
      <c r="J81" s="9">
        <v>9</v>
      </c>
      <c r="K81" s="11">
        <v>0.76854166666453239</v>
      </c>
      <c r="L81">
        <v>1.3325123152709359</v>
      </c>
      <c r="M81">
        <v>59.300492610837438</v>
      </c>
      <c r="N81">
        <v>113.13546798029557</v>
      </c>
      <c r="O81">
        <v>10923.536945812808</v>
      </c>
      <c r="P81" s="9">
        <v>2.2167487684729065E-2</v>
      </c>
      <c r="Q81" s="8">
        <v>-0.83001819995047244</v>
      </c>
      <c r="R81">
        <v>-0.32026714964504793</v>
      </c>
      <c r="S81">
        <v>1.0486891479724882</v>
      </c>
      <c r="T81">
        <v>0.55162616843320034</v>
      </c>
      <c r="U81">
        <v>-0.15420320580066174</v>
      </c>
      <c r="V81">
        <v>-0.1500686671973423</v>
      </c>
      <c r="W81">
        <v>0.50573492089820937</v>
      </c>
      <c r="X81" s="9">
        <v>-6.4734423083932902E-2</v>
      </c>
      <c r="Y81">
        <v>149.93</v>
      </c>
      <c r="Z81">
        <v>149.86000000000001</v>
      </c>
      <c r="AA81" s="4">
        <v>-4.6688454612147789E-4</v>
      </c>
      <c r="AB81" t="s">
        <v>52</v>
      </c>
      <c r="AC81">
        <v>-0.16155611583565496</v>
      </c>
      <c r="AD81">
        <v>0</v>
      </c>
    </row>
    <row r="82" spans="1:30" x14ac:dyDescent="0.2">
      <c r="A82" t="s">
        <v>50</v>
      </c>
      <c r="B82" s="1">
        <v>43047</v>
      </c>
      <c r="C82">
        <v>746</v>
      </c>
      <c r="D82">
        <v>0.28359333410606902</v>
      </c>
      <c r="E82">
        <v>0.17067057556124199</v>
      </c>
      <c r="F82" s="2">
        <v>43047.748159722221</v>
      </c>
      <c r="G82">
        <v>68578</v>
      </c>
      <c r="H82">
        <v>164477</v>
      </c>
      <c r="I82">
        <v>6822925</v>
      </c>
      <c r="J82" s="9">
        <v>58</v>
      </c>
      <c r="K82" s="11">
        <v>0.74815972222131677</v>
      </c>
      <c r="L82">
        <v>1.8374384236453203</v>
      </c>
      <c r="M82">
        <v>168.9113300492611</v>
      </c>
      <c r="N82">
        <v>405.11576354679801</v>
      </c>
      <c r="O82">
        <v>16805.233990147783</v>
      </c>
      <c r="P82" s="9">
        <v>0.14285714285714285</v>
      </c>
      <c r="Q82" s="8">
        <v>-0.86650810064189931</v>
      </c>
      <c r="R82">
        <v>0.43345736249455469</v>
      </c>
      <c r="S82">
        <v>0.30741699720701748</v>
      </c>
      <c r="T82">
        <v>1.040080224042323</v>
      </c>
      <c r="U82">
        <v>-8.1490790715499375E-2</v>
      </c>
      <c r="V82">
        <v>-8.27020178834076E-2</v>
      </c>
      <c r="W82">
        <v>1.1385753176480258</v>
      </c>
      <c r="X82" s="9">
        <v>4.2221970047974997</v>
      </c>
      <c r="Y82">
        <v>151.6</v>
      </c>
      <c r="Z82">
        <v>150.28</v>
      </c>
      <c r="AA82" s="4">
        <v>-8.7071240105540456E-3</v>
      </c>
      <c r="AB82" t="s">
        <v>52</v>
      </c>
      <c r="AC82">
        <v>-1.2401802452614694</v>
      </c>
      <c r="AD82">
        <v>0</v>
      </c>
    </row>
    <row r="83" spans="1:30" x14ac:dyDescent="0.2">
      <c r="A83" t="s">
        <v>50</v>
      </c>
      <c r="B83" s="1">
        <v>43046</v>
      </c>
      <c r="C83">
        <v>685</v>
      </c>
      <c r="D83">
        <v>0.25448582628509597</v>
      </c>
      <c r="E83">
        <v>0.121506406610421</v>
      </c>
      <c r="F83" s="2">
        <v>43046.725451388891</v>
      </c>
      <c r="G83">
        <v>23090</v>
      </c>
      <c r="H83">
        <v>81799</v>
      </c>
      <c r="I83">
        <v>4028826</v>
      </c>
      <c r="J83" s="9">
        <v>36</v>
      </c>
      <c r="K83" s="11">
        <v>0.72545138889108784</v>
      </c>
      <c r="L83">
        <v>1.687192118226601</v>
      </c>
      <c r="M83">
        <v>56.871921182266007</v>
      </c>
      <c r="N83">
        <v>201.47536945812809</v>
      </c>
      <c r="O83">
        <v>9923.2167487684728</v>
      </c>
      <c r="P83" s="9">
        <v>8.8669950738916259E-2</v>
      </c>
      <c r="Q83" s="8">
        <v>-1.3778667137893337</v>
      </c>
      <c r="R83">
        <v>-0.25848226150837239</v>
      </c>
      <c r="S83">
        <v>-0.51846372947709007</v>
      </c>
      <c r="T83">
        <v>0.89473535871473053</v>
      </c>
      <c r="U83">
        <v>-0.15581424443429551</v>
      </c>
      <c r="V83">
        <v>-0.12968659603141586</v>
      </c>
      <c r="W83">
        <v>0.39810560480072105</v>
      </c>
      <c r="X83" s="9">
        <v>2.2974522820752243</v>
      </c>
      <c r="Y83">
        <v>151.37</v>
      </c>
      <c r="Z83">
        <v>150.5</v>
      </c>
      <c r="AA83" s="4">
        <v>-5.747506110854228E-3</v>
      </c>
      <c r="AB83" t="s">
        <v>52</v>
      </c>
      <c r="AC83">
        <v>-0.85277460076827272</v>
      </c>
      <c r="AD83">
        <v>0</v>
      </c>
    </row>
    <row r="84" spans="1:30" x14ac:dyDescent="0.2">
      <c r="A84" t="s">
        <v>13</v>
      </c>
      <c r="B84" s="1">
        <v>43063</v>
      </c>
      <c r="C84">
        <v>161</v>
      </c>
      <c r="D84">
        <v>0.34089533310030201</v>
      </c>
      <c r="E84">
        <v>1.2450980804047501E-2</v>
      </c>
      <c r="F84" s="2">
        <v>43063.710532407407</v>
      </c>
      <c r="G84">
        <v>7272</v>
      </c>
      <c r="H84">
        <v>37586</v>
      </c>
      <c r="I84">
        <v>958798</v>
      </c>
      <c r="J84" s="9">
        <v>6</v>
      </c>
      <c r="K84" s="11">
        <v>0.71053240740729962</v>
      </c>
      <c r="L84">
        <v>3.3682008368200837E-2</v>
      </c>
      <c r="M84">
        <v>1.5213389121338912</v>
      </c>
      <c r="N84">
        <v>7.8631799163179918</v>
      </c>
      <c r="O84">
        <v>200.58535564853557</v>
      </c>
      <c r="P84" s="9">
        <v>1.2552301255230125E-3</v>
      </c>
      <c r="Q84" s="8">
        <v>0.1401693145627638</v>
      </c>
      <c r="R84">
        <v>-1.7933352232949074</v>
      </c>
      <c r="S84">
        <v>-1.0610530551681956</v>
      </c>
      <c r="T84">
        <v>-0.7048327875063175</v>
      </c>
      <c r="U84">
        <v>-0.19253209649424557</v>
      </c>
      <c r="V84">
        <v>-0.17435743400854728</v>
      </c>
      <c r="W84">
        <v>-0.64799960291317393</v>
      </c>
      <c r="X84" s="9">
        <v>-0.80754385468302825</v>
      </c>
      <c r="Y84">
        <v>44.55</v>
      </c>
      <c r="Z84">
        <v>44.75</v>
      </c>
      <c r="AA84" s="4">
        <v>4.4893378226712197E-3</v>
      </c>
      <c r="AB84" t="s">
        <v>51</v>
      </c>
      <c r="AC84">
        <v>0.48719942832715007</v>
      </c>
      <c r="AD84">
        <v>0</v>
      </c>
    </row>
    <row r="85" spans="1:30" x14ac:dyDescent="0.2">
      <c r="A85" t="s">
        <v>13</v>
      </c>
      <c r="B85" s="1">
        <v>43061</v>
      </c>
      <c r="C85">
        <v>353</v>
      </c>
      <c r="D85">
        <v>0.26455032246108701</v>
      </c>
      <c r="E85">
        <v>8.1223015259842393E-2</v>
      </c>
      <c r="F85" s="2">
        <v>43061.751064814816</v>
      </c>
      <c r="G85">
        <v>30238</v>
      </c>
      <c r="H85">
        <v>39646</v>
      </c>
      <c r="I85">
        <v>555789</v>
      </c>
      <c r="J85" s="9">
        <v>1</v>
      </c>
      <c r="K85" s="11">
        <v>0.75106481481634546</v>
      </c>
      <c r="L85">
        <v>7.3849372384937245E-2</v>
      </c>
      <c r="M85">
        <v>6.3259414225941422</v>
      </c>
      <c r="N85">
        <v>8.294142259414226</v>
      </c>
      <c r="O85">
        <v>116.27384937238493</v>
      </c>
      <c r="P85" s="9">
        <v>2.0920502092050208E-4</v>
      </c>
      <c r="Q85" s="8">
        <v>-1.2010543656406496</v>
      </c>
      <c r="R85">
        <v>-0.8254332597559827</v>
      </c>
      <c r="S85">
        <v>0.41307248273193109</v>
      </c>
      <c r="T85">
        <v>-0.66597579134054297</v>
      </c>
      <c r="U85">
        <v>-0.18934487285629045</v>
      </c>
      <c r="V85">
        <v>-0.17425800096640123</v>
      </c>
      <c r="W85">
        <v>-0.65707108801010938</v>
      </c>
      <c r="X85" s="9">
        <v>-0.84469896867243688</v>
      </c>
      <c r="Y85">
        <v>44.94</v>
      </c>
      <c r="Z85">
        <v>44.65</v>
      </c>
      <c r="AA85" s="4">
        <v>-6.4530485091232569E-3</v>
      </c>
      <c r="AB85" t="s">
        <v>52</v>
      </c>
      <c r="AC85">
        <v>-0.94512811287076803</v>
      </c>
      <c r="AD85">
        <v>0</v>
      </c>
    </row>
    <row r="86" spans="1:30" x14ac:dyDescent="0.2">
      <c r="A86" t="s">
        <v>13</v>
      </c>
      <c r="B86" s="1">
        <v>43060</v>
      </c>
      <c r="C86">
        <v>403</v>
      </c>
      <c r="D86">
        <v>0.26216989999248003</v>
      </c>
      <c r="E86">
        <v>0.10343633964601601</v>
      </c>
      <c r="F86" s="2">
        <v>43060.738495370373</v>
      </c>
      <c r="G86">
        <v>18630</v>
      </c>
      <c r="H86">
        <v>45357</v>
      </c>
      <c r="I86">
        <v>2299905</v>
      </c>
      <c r="J86" s="9">
        <v>12</v>
      </c>
      <c r="K86" s="11">
        <v>0.73849537037312984</v>
      </c>
      <c r="L86">
        <v>8.4309623430962349E-2</v>
      </c>
      <c r="M86">
        <v>3.8974895397489542</v>
      </c>
      <c r="N86">
        <v>9.4889121338912137</v>
      </c>
      <c r="O86">
        <v>481.15167364016736</v>
      </c>
      <c r="P86" s="9">
        <v>2.5104602510460251E-3</v>
      </c>
      <c r="Q86" s="8">
        <v>-1.2428734571183055</v>
      </c>
      <c r="R86">
        <v>-0.51280152710127358</v>
      </c>
      <c r="S86">
        <v>-4.4066390465760344E-2</v>
      </c>
      <c r="T86">
        <v>-0.65585678192237262</v>
      </c>
      <c r="U86">
        <v>-0.1909558321870134</v>
      </c>
      <c r="V86">
        <v>-0.17398233975101485</v>
      </c>
      <c r="W86">
        <v>-0.61781210793441232</v>
      </c>
      <c r="X86" s="9">
        <v>-0.76295771789573763</v>
      </c>
      <c r="Y86" s="8">
        <v>44.72</v>
      </c>
      <c r="Z86">
        <v>44.94</v>
      </c>
      <c r="AA86" s="4">
        <v>4.9194991055455922E-3</v>
      </c>
      <c r="AB86" t="s">
        <v>51</v>
      </c>
      <c r="AC86">
        <v>0.54350632829719991</v>
      </c>
      <c r="AD86">
        <v>0</v>
      </c>
    </row>
    <row r="87" spans="1:30" x14ac:dyDescent="0.2">
      <c r="A87" t="s">
        <v>13</v>
      </c>
      <c r="B87" s="1">
        <v>43059</v>
      </c>
      <c r="C87">
        <v>241</v>
      </c>
      <c r="D87">
        <v>0.319062064030943</v>
      </c>
      <c r="E87">
        <v>0.20532675600102901</v>
      </c>
      <c r="F87" s="2">
        <v>43059.736458333333</v>
      </c>
      <c r="G87">
        <v>63122</v>
      </c>
      <c r="H87">
        <v>88914</v>
      </c>
      <c r="I87">
        <v>2116230</v>
      </c>
      <c r="J87" s="9">
        <v>6</v>
      </c>
      <c r="K87" s="11">
        <v>0.73645833333284827</v>
      </c>
      <c r="L87">
        <v>5.0418410041841007E-2</v>
      </c>
      <c r="M87">
        <v>13.205439330543934</v>
      </c>
      <c r="N87">
        <v>18.601255230125524</v>
      </c>
      <c r="O87">
        <v>442.72594142259413</v>
      </c>
      <c r="P87" s="9">
        <v>1.2552301255230125E-3</v>
      </c>
      <c r="Q87" s="8">
        <v>-0.24339599307026083</v>
      </c>
      <c r="R87">
        <v>0.92121063839902595</v>
      </c>
      <c r="S87">
        <v>-0.11815151184587842</v>
      </c>
      <c r="T87">
        <v>-0.6886423724372448</v>
      </c>
      <c r="U87">
        <v>-0.18478122824640997</v>
      </c>
      <c r="V87">
        <v>-0.17187991013123094</v>
      </c>
      <c r="W87">
        <v>-0.62194651938720757</v>
      </c>
      <c r="X87" s="9">
        <v>-0.80754385468302825</v>
      </c>
      <c r="Y87" s="8">
        <v>44.73</v>
      </c>
      <c r="Z87">
        <v>44.62</v>
      </c>
      <c r="AA87" s="4">
        <v>-2.4591996422982211E-3</v>
      </c>
      <c r="AB87" t="s">
        <v>52</v>
      </c>
      <c r="AC87">
        <v>-0.4223445486756377</v>
      </c>
      <c r="AD87">
        <v>0</v>
      </c>
    </row>
    <row r="88" spans="1:30" x14ac:dyDescent="0.2">
      <c r="A88" t="s">
        <v>13</v>
      </c>
      <c r="B88" s="1">
        <v>43056</v>
      </c>
      <c r="C88">
        <v>421</v>
      </c>
      <c r="D88">
        <v>0.33495790960161498</v>
      </c>
      <c r="E88">
        <v>0.134256053065435</v>
      </c>
      <c r="F88" s="2">
        <v>43056.742685185185</v>
      </c>
      <c r="G88">
        <v>153945</v>
      </c>
      <c r="H88">
        <v>1052019</v>
      </c>
      <c r="I88">
        <v>1930630</v>
      </c>
      <c r="J88" s="9">
        <v>10</v>
      </c>
      <c r="K88" s="11">
        <v>0.74268518518510973</v>
      </c>
      <c r="L88">
        <v>8.8075313807531377E-2</v>
      </c>
      <c r="M88">
        <v>32.206066945606693</v>
      </c>
      <c r="N88">
        <v>220.08765690376569</v>
      </c>
      <c r="O88">
        <v>403.89748953974896</v>
      </c>
      <c r="P88" s="9">
        <v>2.0920502092050207E-3</v>
      </c>
      <c r="Q88" s="8">
        <v>3.5861083688737277E-2</v>
      </c>
      <c r="R88">
        <v>-7.9042930741339792E-2</v>
      </c>
      <c r="S88">
        <v>0.10831323384526356</v>
      </c>
      <c r="T88">
        <v>-0.65221393853183118</v>
      </c>
      <c r="U88">
        <v>-0.17217680377240505</v>
      </c>
      <c r="V88">
        <v>-0.12539230816227148</v>
      </c>
      <c r="W88">
        <v>-0.6261242614078355</v>
      </c>
      <c r="X88" s="9">
        <v>-0.77781976349150128</v>
      </c>
      <c r="Y88" s="8">
        <v>45.5</v>
      </c>
      <c r="Z88">
        <v>44.63</v>
      </c>
      <c r="AA88" s="4">
        <v>-1.9120879120879064E-2</v>
      </c>
      <c r="AB88" t="s">
        <v>52</v>
      </c>
      <c r="AC88">
        <v>-2.603311448961438</v>
      </c>
      <c r="AD88">
        <v>0</v>
      </c>
    </row>
    <row r="89" spans="1:30" x14ac:dyDescent="0.2">
      <c r="A89" t="s">
        <v>13</v>
      </c>
      <c r="B89" s="1">
        <v>43055</v>
      </c>
      <c r="C89">
        <v>446</v>
      </c>
      <c r="D89">
        <v>0.34287173194684401</v>
      </c>
      <c r="E89">
        <v>0.13379202552969299</v>
      </c>
      <c r="F89" s="2">
        <v>43055.7190162037</v>
      </c>
      <c r="G89">
        <v>143948</v>
      </c>
      <c r="H89">
        <v>945268</v>
      </c>
      <c r="I89">
        <v>8676720</v>
      </c>
      <c r="J89" s="9">
        <v>12</v>
      </c>
      <c r="K89" s="11">
        <v>0.71901620370044839</v>
      </c>
      <c r="L89">
        <v>9.3305439330543929E-2</v>
      </c>
      <c r="M89">
        <v>30.114644351464435</v>
      </c>
      <c r="N89">
        <v>197.75481171548117</v>
      </c>
      <c r="O89">
        <v>1815.2133891213389</v>
      </c>
      <c r="P89" s="9">
        <v>2.5104602510460251E-3</v>
      </c>
      <c r="Q89" s="8">
        <v>0.17489054797820902</v>
      </c>
      <c r="R89">
        <v>-8.5573683634356426E-2</v>
      </c>
      <c r="S89">
        <v>-0.75250536275350921</v>
      </c>
      <c r="T89">
        <v>-0.64715443382274607</v>
      </c>
      <c r="U89">
        <v>-0.1735641883717535</v>
      </c>
      <c r="V89">
        <v>-0.1305450152895197</v>
      </c>
      <c r="W89">
        <v>-0.47427391836937971</v>
      </c>
      <c r="X89" s="9">
        <v>-0.76295771789573763</v>
      </c>
      <c r="Y89" s="8">
        <v>45.63</v>
      </c>
      <c r="Z89">
        <v>45.65</v>
      </c>
      <c r="AA89" s="4">
        <v>4.3830813061573572E-4</v>
      </c>
      <c r="AB89" t="s">
        <v>51</v>
      </c>
      <c r="AC89">
        <v>-4.3068944786490142E-2</v>
      </c>
      <c r="AD89">
        <v>0</v>
      </c>
    </row>
    <row r="90" spans="1:30" x14ac:dyDescent="0.2">
      <c r="A90" t="s">
        <v>13</v>
      </c>
      <c r="B90" s="1">
        <v>43054</v>
      </c>
      <c r="C90">
        <v>610</v>
      </c>
      <c r="D90">
        <v>0.27855584533863198</v>
      </c>
      <c r="E90">
        <v>0.131670244600572</v>
      </c>
      <c r="F90" s="2">
        <v>43054.754745370374</v>
      </c>
      <c r="G90">
        <v>188118</v>
      </c>
      <c r="H90">
        <v>1258555</v>
      </c>
      <c r="I90">
        <v>8185081</v>
      </c>
      <c r="J90" s="9">
        <v>25</v>
      </c>
      <c r="K90" s="11">
        <v>0.75474537037371192</v>
      </c>
      <c r="L90">
        <v>0.12761506276150628</v>
      </c>
      <c r="M90">
        <v>39.355230125523015</v>
      </c>
      <c r="N90">
        <v>263.29602510460251</v>
      </c>
      <c r="O90">
        <v>1712.3600418410042</v>
      </c>
      <c r="P90" s="9">
        <v>5.2301255230125521E-3</v>
      </c>
      <c r="Q90" s="8">
        <v>-0.95500634259740969</v>
      </c>
      <c r="R90">
        <v>-0.11543576265741788</v>
      </c>
      <c r="S90">
        <v>0.54693082689639028</v>
      </c>
      <c r="T90">
        <v>-0.61396408293114713</v>
      </c>
      <c r="U90">
        <v>-0.16743427162140617</v>
      </c>
      <c r="V90">
        <v>-0.11542313204932327</v>
      </c>
      <c r="W90">
        <v>-0.48534041033748027</v>
      </c>
      <c r="X90" s="9">
        <v>-0.66635442152327506</v>
      </c>
      <c r="Y90" s="8">
        <v>45.39</v>
      </c>
      <c r="Z90">
        <v>45.46</v>
      </c>
      <c r="AA90" s="4">
        <v>1.5421899096717401E-3</v>
      </c>
      <c r="AB90" t="s">
        <v>51</v>
      </c>
      <c r="AC90">
        <v>0.1014260699594549</v>
      </c>
      <c r="AD90">
        <v>0</v>
      </c>
    </row>
    <row r="91" spans="1:30" x14ac:dyDescent="0.2">
      <c r="A91" t="s">
        <v>13</v>
      </c>
      <c r="B91" s="1">
        <v>43053</v>
      </c>
      <c r="C91">
        <v>413</v>
      </c>
      <c r="D91">
        <v>0.31788697536881499</v>
      </c>
      <c r="E91">
        <v>0.146377659478446</v>
      </c>
      <c r="F91" s="2">
        <v>43053.745844907404</v>
      </c>
      <c r="G91">
        <v>140431</v>
      </c>
      <c r="H91">
        <v>602175</v>
      </c>
      <c r="I91">
        <v>2336647</v>
      </c>
      <c r="J91" s="9">
        <v>11</v>
      </c>
      <c r="K91" s="11">
        <v>0.74584490740380716</v>
      </c>
      <c r="L91">
        <v>8.6401673640167362E-2</v>
      </c>
      <c r="M91">
        <v>29.378870292887029</v>
      </c>
      <c r="N91">
        <v>125.97803347280335</v>
      </c>
      <c r="O91">
        <v>488.83828451882846</v>
      </c>
      <c r="P91" s="9">
        <v>2.3012552301255231E-3</v>
      </c>
      <c r="Q91" s="8">
        <v>-0.26403986654396605</v>
      </c>
      <c r="R91">
        <v>9.1557324743915092E-2</v>
      </c>
      <c r="S91">
        <v>0.22322935931114965</v>
      </c>
      <c r="T91">
        <v>-0.65383298003873846</v>
      </c>
      <c r="U91">
        <v>-0.1740522779622215</v>
      </c>
      <c r="V91">
        <v>-0.14710558845894176</v>
      </c>
      <c r="W91">
        <v>-0.6169850680781519</v>
      </c>
      <c r="X91" s="9">
        <v>-0.77038874069361951</v>
      </c>
      <c r="Y91" s="8">
        <v>45.7</v>
      </c>
      <c r="Z91">
        <v>45.86</v>
      </c>
      <c r="AA91" s="4">
        <v>3.501094091903645E-3</v>
      </c>
      <c r="AB91" t="s">
        <v>51</v>
      </c>
      <c r="AC91">
        <v>0.35784110829766097</v>
      </c>
      <c r="AD91">
        <v>0</v>
      </c>
    </row>
    <row r="92" spans="1:30" x14ac:dyDescent="0.2">
      <c r="A92" t="s">
        <v>13</v>
      </c>
      <c r="B92" s="1">
        <v>43052</v>
      </c>
      <c r="C92">
        <v>339</v>
      </c>
      <c r="D92">
        <v>0.41337372886045498</v>
      </c>
      <c r="E92">
        <v>0.267777362755238</v>
      </c>
      <c r="F92" s="2">
        <v>43052.757037037038</v>
      </c>
      <c r="G92">
        <v>36275</v>
      </c>
      <c r="H92">
        <v>144295</v>
      </c>
      <c r="I92">
        <v>2048015</v>
      </c>
      <c r="J92" s="9">
        <v>10</v>
      </c>
      <c r="K92" s="11">
        <v>0.75703703703766223</v>
      </c>
      <c r="L92">
        <v>7.0920502092050211E-2</v>
      </c>
      <c r="M92">
        <v>7.5889121338912133</v>
      </c>
      <c r="N92">
        <v>30.18723849372385</v>
      </c>
      <c r="O92">
        <v>428.45502092050208</v>
      </c>
      <c r="P92" s="9">
        <v>2.0920502092050207E-3</v>
      </c>
      <c r="Q92" s="8">
        <v>1.4134645814408793</v>
      </c>
      <c r="R92">
        <v>1.8001444285641179</v>
      </c>
      <c r="S92">
        <v>0.63027658821748089</v>
      </c>
      <c r="T92">
        <v>-0.66880911397763065</v>
      </c>
      <c r="U92">
        <v>-0.18850705742903562</v>
      </c>
      <c r="V92">
        <v>-0.16920675415691563</v>
      </c>
      <c r="W92">
        <v>-0.62348199714548969</v>
      </c>
      <c r="X92" s="9">
        <v>-0.77781976349150128</v>
      </c>
      <c r="Y92" s="8">
        <v>45.26</v>
      </c>
      <c r="Z92">
        <v>45.75</v>
      </c>
      <c r="AA92" s="4">
        <v>1.0826336721166637E-2</v>
      </c>
      <c r="AB92" t="s">
        <v>51</v>
      </c>
      <c r="AC92">
        <v>1.3166947299582477</v>
      </c>
      <c r="AD92">
        <v>0</v>
      </c>
    </row>
    <row r="93" spans="1:30" x14ac:dyDescent="0.2">
      <c r="A93" t="s">
        <v>13</v>
      </c>
      <c r="B93" s="1">
        <v>43049</v>
      </c>
      <c r="C93">
        <v>330</v>
      </c>
      <c r="D93">
        <v>0.31613144100000001</v>
      </c>
      <c r="E93">
        <v>0.15310684999999999</v>
      </c>
      <c r="F93" s="2">
        <v>43049.739583333336</v>
      </c>
      <c r="G93">
        <v>19854</v>
      </c>
      <c r="H93">
        <v>73869</v>
      </c>
      <c r="I93">
        <v>4077966</v>
      </c>
      <c r="J93" s="9">
        <v>14</v>
      </c>
      <c r="K93" s="11">
        <v>0.73958333333575865</v>
      </c>
      <c r="L93">
        <v>6.903765690376569E-2</v>
      </c>
      <c r="M93">
        <v>4.1535564853556481</v>
      </c>
      <c r="N93">
        <v>15.453765690376569</v>
      </c>
      <c r="O93">
        <v>853.13096234309626</v>
      </c>
      <c r="P93" s="9">
        <v>2.9288702928870294E-3</v>
      </c>
      <c r="Q93" s="8">
        <v>-0.29488096862976726</v>
      </c>
      <c r="R93">
        <v>0.1862643778415832</v>
      </c>
      <c r="S93">
        <v>-4.4982007129187934E-3</v>
      </c>
      <c r="T93">
        <v>-0.67063053567290143</v>
      </c>
      <c r="U93">
        <v>-0.19078596535200265</v>
      </c>
      <c r="V93">
        <v>-0.17260610921816641</v>
      </c>
      <c r="W93">
        <v>-0.57778904675478082</v>
      </c>
      <c r="X93" s="9">
        <v>-0.7480956722999742</v>
      </c>
      <c r="Y93" s="8">
        <v>46.04</v>
      </c>
      <c r="Z93">
        <v>45.58</v>
      </c>
      <c r="AA93" s="4">
        <v>-9.9913119026933291E-3</v>
      </c>
      <c r="AB93" t="s">
        <v>52</v>
      </c>
      <c r="AC93">
        <v>-1.4082768222064319</v>
      </c>
      <c r="AD93">
        <v>0</v>
      </c>
    </row>
    <row r="94" spans="1:30" x14ac:dyDescent="0.2">
      <c r="A94" t="s">
        <v>13</v>
      </c>
      <c r="B94" s="1">
        <v>43048</v>
      </c>
      <c r="C94">
        <v>459</v>
      </c>
      <c r="D94">
        <v>0.40097507799999998</v>
      </c>
      <c r="E94">
        <v>0.16450478199999999</v>
      </c>
      <c r="F94" s="2">
        <v>43048.753472222219</v>
      </c>
      <c r="G94">
        <v>33208</v>
      </c>
      <c r="H94">
        <v>125272</v>
      </c>
      <c r="I94">
        <v>11336102</v>
      </c>
      <c r="J94" s="9">
        <v>45</v>
      </c>
      <c r="K94" s="11">
        <v>0.75347222221898846</v>
      </c>
      <c r="L94">
        <v>9.6025104602510458E-2</v>
      </c>
      <c r="M94">
        <v>6.9472803347280339</v>
      </c>
      <c r="N94">
        <v>26.207531380753139</v>
      </c>
      <c r="O94">
        <v>2371.5694560669458</v>
      </c>
      <c r="P94" s="9">
        <v>9.4142259414225944E-3</v>
      </c>
      <c r="Q94" s="8">
        <v>1.1956459709333458</v>
      </c>
      <c r="R94">
        <v>0.34667959385753971</v>
      </c>
      <c r="S94">
        <v>0.50062762586842913</v>
      </c>
      <c r="T94">
        <v>-0.64452349137402176</v>
      </c>
      <c r="U94">
        <v>-0.18893269597722026</v>
      </c>
      <c r="V94">
        <v>-0.17012496520582049</v>
      </c>
      <c r="W94">
        <v>-0.41441286271042843</v>
      </c>
      <c r="X94" s="9">
        <v>-0.51773396556564022</v>
      </c>
      <c r="Y94" s="8">
        <v>46.05</v>
      </c>
      <c r="Z94">
        <v>46.3</v>
      </c>
      <c r="AA94" s="4">
        <v>5.4288816503800224E-3</v>
      </c>
      <c r="AB94" t="s">
        <v>51</v>
      </c>
      <c r="AC94">
        <v>0.61018306825582169</v>
      </c>
      <c r="AD94">
        <v>0</v>
      </c>
    </row>
    <row r="95" spans="1:30" x14ac:dyDescent="0.2">
      <c r="A95" t="s">
        <v>13</v>
      </c>
      <c r="B95" s="1">
        <v>43047</v>
      </c>
      <c r="C95">
        <v>504</v>
      </c>
      <c r="D95">
        <v>0.47423859499999999</v>
      </c>
      <c r="E95">
        <v>0.24211280900000001</v>
      </c>
      <c r="F95" s="2">
        <v>43047.759722222225</v>
      </c>
      <c r="G95">
        <v>61916</v>
      </c>
      <c r="H95">
        <v>90765</v>
      </c>
      <c r="I95">
        <v>10820240</v>
      </c>
      <c r="J95" s="9">
        <v>36</v>
      </c>
      <c r="K95" s="11">
        <v>0.75972222222480923</v>
      </c>
      <c r="L95">
        <v>0.10543933054393305</v>
      </c>
      <c r="M95">
        <v>12.953138075313808</v>
      </c>
      <c r="N95">
        <v>18.988493723849373</v>
      </c>
      <c r="O95">
        <v>2263.6485355648538</v>
      </c>
      <c r="P95" s="9">
        <v>7.5313807531380752E-3</v>
      </c>
      <c r="Q95" s="8">
        <v>2.4827341915342633</v>
      </c>
      <c r="R95">
        <v>1.4389398754399521</v>
      </c>
      <c r="S95">
        <v>0.72793424813434837</v>
      </c>
      <c r="T95">
        <v>-0.63541638289766833</v>
      </c>
      <c r="U95">
        <v>-0.18494859703972938</v>
      </c>
      <c r="V95">
        <v>-0.1717905651987007</v>
      </c>
      <c r="W95">
        <v>-0.42602459953286986</v>
      </c>
      <c r="X95" s="9">
        <v>-0.58461317074657593</v>
      </c>
      <c r="Y95" s="8">
        <v>46.62</v>
      </c>
      <c r="Z95">
        <v>46.7</v>
      </c>
      <c r="AA95" s="4">
        <v>1.716001716001832E-3</v>
      </c>
      <c r="AB95" t="s">
        <v>51</v>
      </c>
      <c r="AC95">
        <v>0.12417754570186933</v>
      </c>
      <c r="AD95">
        <v>0</v>
      </c>
    </row>
    <row r="96" spans="1:30" x14ac:dyDescent="0.2">
      <c r="A96" t="s">
        <v>13</v>
      </c>
      <c r="B96" s="1">
        <v>43046</v>
      </c>
      <c r="C96">
        <v>937</v>
      </c>
      <c r="D96">
        <v>0.488971349</v>
      </c>
      <c r="E96">
        <v>0.33080688200000002</v>
      </c>
      <c r="F96" s="2">
        <v>43046.78125</v>
      </c>
      <c r="G96">
        <v>178084</v>
      </c>
      <c r="H96">
        <v>285854</v>
      </c>
      <c r="I96">
        <v>9479257</v>
      </c>
      <c r="J96" s="9">
        <v>69</v>
      </c>
      <c r="K96" s="11">
        <v>0.78125</v>
      </c>
      <c r="L96">
        <v>0.19602510460251046</v>
      </c>
      <c r="M96">
        <v>37.256066945606698</v>
      </c>
      <c r="N96">
        <v>59.802092050209204</v>
      </c>
      <c r="O96">
        <v>1983.108158995816</v>
      </c>
      <c r="P96" s="9">
        <v>1.4435146443514645E-2</v>
      </c>
      <c r="Q96" s="8">
        <v>2.7415581588632008</v>
      </c>
      <c r="R96">
        <v>2.6872258697440081</v>
      </c>
      <c r="S96">
        <v>1.5108792795603645</v>
      </c>
      <c r="T96">
        <v>-0.54778576133631252</v>
      </c>
      <c r="U96">
        <v>-0.16882679108423126</v>
      </c>
      <c r="V96">
        <v>-0.1623739182282018</v>
      </c>
      <c r="W96">
        <v>-0.45620930334778159</v>
      </c>
      <c r="X96" s="9">
        <v>-0.33938941841647835</v>
      </c>
      <c r="Y96">
        <v>46.7</v>
      </c>
      <c r="Z96">
        <v>46.78</v>
      </c>
      <c r="AA96" s="4">
        <v>1.7130620985010339E-3</v>
      </c>
      <c r="AB96" t="s">
        <v>51</v>
      </c>
      <c r="AC96">
        <v>0.12379275805324223</v>
      </c>
      <c r="AD96">
        <v>0</v>
      </c>
    </row>
    <row r="97" spans="1:30" x14ac:dyDescent="0.2">
      <c r="A97" t="s">
        <v>13</v>
      </c>
      <c r="B97" s="1">
        <v>43045</v>
      </c>
      <c r="C97">
        <v>484</v>
      </c>
      <c r="D97">
        <v>0.29815142900000002</v>
      </c>
      <c r="E97">
        <v>0.131109791</v>
      </c>
      <c r="F97" s="2">
        <v>43045.750694444447</v>
      </c>
      <c r="G97">
        <v>29272</v>
      </c>
      <c r="H97">
        <v>146553</v>
      </c>
      <c r="I97">
        <v>5138084</v>
      </c>
      <c r="J97" s="9">
        <v>30</v>
      </c>
      <c r="K97" s="11">
        <v>0.75069444444670808</v>
      </c>
      <c r="L97">
        <v>0.10125523012552301</v>
      </c>
      <c r="M97">
        <v>6.123849372384937</v>
      </c>
      <c r="N97">
        <v>30.659623430962345</v>
      </c>
      <c r="O97">
        <v>1074.912970711297</v>
      </c>
      <c r="P97" s="9">
        <v>6.2761506276150627E-3</v>
      </c>
      <c r="Q97" s="8">
        <v>-0.61075253198186685</v>
      </c>
      <c r="R97">
        <v>-0.12332362208688961</v>
      </c>
      <c r="S97">
        <v>0.39960246071093142</v>
      </c>
      <c r="T97">
        <v>-0.63946398666493642</v>
      </c>
      <c r="U97">
        <v>-0.18947893442705876</v>
      </c>
      <c r="V97">
        <v>-0.16909776395829149</v>
      </c>
      <c r="W97">
        <v>-0.55392644160702242</v>
      </c>
      <c r="X97" s="9">
        <v>-0.62919930753386644</v>
      </c>
      <c r="Y97">
        <v>46.6</v>
      </c>
      <c r="Z97">
        <v>46.7</v>
      </c>
      <c r="AA97" s="4">
        <v>2.1459227467811462E-3</v>
      </c>
      <c r="AB97" t="s">
        <v>51</v>
      </c>
      <c r="AC97">
        <v>0.18045299734957446</v>
      </c>
      <c r="AD97">
        <v>0</v>
      </c>
    </row>
    <row r="98" spans="1:30" x14ac:dyDescent="0.2">
      <c r="A98" t="s">
        <v>11</v>
      </c>
      <c r="B98" s="1">
        <v>43063</v>
      </c>
      <c r="C98">
        <v>548</v>
      </c>
      <c r="D98">
        <v>0.37080262093948202</v>
      </c>
      <c r="E98">
        <v>0.114630307819461</v>
      </c>
      <c r="F98" s="2">
        <v>43063.729687500003</v>
      </c>
      <c r="G98">
        <v>11333</v>
      </c>
      <c r="H98">
        <v>36638</v>
      </c>
      <c r="I98">
        <v>3946175</v>
      </c>
      <c r="J98" s="9">
        <v>17</v>
      </c>
      <c r="K98" s="11">
        <v>0.72968750000291038</v>
      </c>
      <c r="L98">
        <v>6.6103739445114593E-2</v>
      </c>
      <c r="M98">
        <v>1.3670687575392038</v>
      </c>
      <c r="N98">
        <v>4.4195416164053078</v>
      </c>
      <c r="O98">
        <v>476.01628468033778</v>
      </c>
      <c r="P98" s="9">
        <v>2.0506634499396865E-3</v>
      </c>
      <c r="Q98" s="8">
        <v>0.66557840580158123</v>
      </c>
      <c r="R98">
        <v>-0.35525691088326833</v>
      </c>
      <c r="S98">
        <v>-0.36440035228113132</v>
      </c>
      <c r="T98">
        <v>-0.67346874082358055</v>
      </c>
      <c r="U98">
        <v>-0.19263443450915624</v>
      </c>
      <c r="V98">
        <v>-0.17515196150659007</v>
      </c>
      <c r="W98">
        <v>-0.61836464941390468</v>
      </c>
      <c r="X98" s="9">
        <v>-0.77928983314029809</v>
      </c>
      <c r="Y98">
        <v>83.01</v>
      </c>
      <c r="Z98">
        <v>83.26</v>
      </c>
      <c r="AA98" s="4">
        <v>3.0116853391157689E-3</v>
      </c>
      <c r="AB98" t="s">
        <v>51</v>
      </c>
      <c r="AC98">
        <v>0.29377888144275888</v>
      </c>
      <c r="AD98">
        <v>0</v>
      </c>
    </row>
    <row r="99" spans="1:30" x14ac:dyDescent="0.2">
      <c r="A99" t="s">
        <v>11</v>
      </c>
      <c r="B99" s="1">
        <v>43061</v>
      </c>
      <c r="C99">
        <v>792</v>
      </c>
      <c r="D99">
        <v>0.35925041358753401</v>
      </c>
      <c r="E99">
        <v>0.146838140258821</v>
      </c>
      <c r="F99" s="2">
        <v>43061.733472222222</v>
      </c>
      <c r="G99">
        <v>15749</v>
      </c>
      <c r="H99">
        <v>53083</v>
      </c>
      <c r="I99">
        <v>4305186</v>
      </c>
      <c r="J99" s="9">
        <v>39</v>
      </c>
      <c r="K99" s="11">
        <v>0.73347222222218988</v>
      </c>
      <c r="L99">
        <v>9.5536791314837152E-2</v>
      </c>
      <c r="M99">
        <v>1.8997587454764777</v>
      </c>
      <c r="N99">
        <v>6.4032569360675513</v>
      </c>
      <c r="O99">
        <v>519.32279855247282</v>
      </c>
      <c r="P99" s="9">
        <v>4.7044632086851628E-3</v>
      </c>
      <c r="Q99" s="8">
        <v>0.46263005424166909</v>
      </c>
      <c r="R99">
        <v>9.8038160377524053E-2</v>
      </c>
      <c r="S99">
        <v>-0.22675356458865331</v>
      </c>
      <c r="T99">
        <v>-0.64499587456398944</v>
      </c>
      <c r="U99">
        <v>-0.19228106456490809</v>
      </c>
      <c r="V99">
        <v>-0.17469427221622519</v>
      </c>
      <c r="W99">
        <v>-0.61370509092013803</v>
      </c>
      <c r="X99" s="9">
        <v>-0.68502609883085974</v>
      </c>
      <c r="Y99">
        <v>83.83</v>
      </c>
      <c r="Z99">
        <v>83.11</v>
      </c>
      <c r="AA99" s="4">
        <v>-8.5888106882977319E-3</v>
      </c>
      <c r="AB99" t="s">
        <v>52</v>
      </c>
      <c r="AC99">
        <v>-1.22469336472007</v>
      </c>
      <c r="AD99">
        <v>0</v>
      </c>
    </row>
    <row r="100" spans="1:30" x14ac:dyDescent="0.2">
      <c r="A100" t="s">
        <v>11</v>
      </c>
      <c r="B100" s="1">
        <v>43060</v>
      </c>
      <c r="C100">
        <v>941</v>
      </c>
      <c r="D100">
        <v>0.337955822073782</v>
      </c>
      <c r="E100">
        <v>0.11256584362982899</v>
      </c>
      <c r="F100" s="2">
        <v>43060.745763888888</v>
      </c>
      <c r="G100">
        <v>28422</v>
      </c>
      <c r="H100">
        <v>100981</v>
      </c>
      <c r="I100">
        <v>7014840</v>
      </c>
      <c r="J100" s="9">
        <v>41</v>
      </c>
      <c r="K100" s="11">
        <v>0.74576388888817746</v>
      </c>
      <c r="L100">
        <v>0.1135102533172497</v>
      </c>
      <c r="M100">
        <v>3.4284680337756335</v>
      </c>
      <c r="N100">
        <v>12.181061519903498</v>
      </c>
      <c r="O100">
        <v>846.18094089264173</v>
      </c>
      <c r="P100" s="9">
        <v>4.9457177322074792E-3</v>
      </c>
      <c r="Q100" s="8">
        <v>8.8528195333387724E-2</v>
      </c>
      <c r="R100">
        <v>-0.38431231048883052</v>
      </c>
      <c r="S100">
        <v>0.22028279209328835</v>
      </c>
      <c r="T100">
        <v>-0.62760875541366523</v>
      </c>
      <c r="U100">
        <v>-0.1912669664436544</v>
      </c>
      <c r="V100">
        <v>-0.17336119823447402</v>
      </c>
      <c r="W100">
        <v>-0.57853683337129169</v>
      </c>
      <c r="X100" s="9">
        <v>-0.67645666843909247</v>
      </c>
      <c r="Y100">
        <v>82.74</v>
      </c>
      <c r="Z100">
        <v>83.72</v>
      </c>
      <c r="AA100" s="4">
        <v>1.1844331641286005E-2</v>
      </c>
      <c r="AB100" t="s">
        <v>51</v>
      </c>
      <c r="AC100">
        <v>1.4499473968513774</v>
      </c>
      <c r="AD100">
        <v>0</v>
      </c>
    </row>
    <row r="101" spans="1:30" x14ac:dyDescent="0.2">
      <c r="A101" t="s">
        <v>11</v>
      </c>
      <c r="B101" s="1">
        <v>43059</v>
      </c>
      <c r="C101">
        <v>1018</v>
      </c>
      <c r="D101">
        <v>0.36676904316577702</v>
      </c>
      <c r="E101">
        <v>0.12940455858401501</v>
      </c>
      <c r="F101" s="2">
        <v>43059.72996527778</v>
      </c>
      <c r="G101">
        <v>32243</v>
      </c>
      <c r="H101">
        <v>92556</v>
      </c>
      <c r="I101">
        <v>23663076</v>
      </c>
      <c r="J101" s="9">
        <v>50</v>
      </c>
      <c r="K101" s="11">
        <v>0.72996527778013842</v>
      </c>
      <c r="L101">
        <v>0.12279855247285887</v>
      </c>
      <c r="M101">
        <v>3.889384800965018</v>
      </c>
      <c r="N101">
        <v>11.164776839565741</v>
      </c>
      <c r="O101">
        <v>2854.4120627261759</v>
      </c>
      <c r="P101" s="9">
        <v>6.0313630880579009E-3</v>
      </c>
      <c r="Q101" s="8">
        <v>0.59471680029862151</v>
      </c>
      <c r="R101">
        <v>-0.14732317098467604</v>
      </c>
      <c r="S101">
        <v>-0.35429783576538154</v>
      </c>
      <c r="T101">
        <v>-0.61862346565141724</v>
      </c>
      <c r="U101">
        <v>-0.19096120861825314</v>
      </c>
      <c r="V101">
        <v>-0.17359567876176646</v>
      </c>
      <c r="W101">
        <v>-0.36246147785284749</v>
      </c>
      <c r="X101" s="9">
        <v>-0.63789423167614046</v>
      </c>
      <c r="Y101">
        <v>82.4</v>
      </c>
      <c r="Z101">
        <v>82.53</v>
      </c>
      <c r="AA101" s="4">
        <v>1.577669902912566E-3</v>
      </c>
      <c r="AB101" t="s">
        <v>51</v>
      </c>
      <c r="AC101">
        <v>0.10607030111154737</v>
      </c>
      <c r="AD101">
        <v>0</v>
      </c>
    </row>
    <row r="102" spans="1:30" x14ac:dyDescent="0.2">
      <c r="A102" t="s">
        <v>11</v>
      </c>
      <c r="B102" s="1">
        <v>43056</v>
      </c>
      <c r="C102">
        <v>1119</v>
      </c>
      <c r="D102">
        <v>0.32740121436502101</v>
      </c>
      <c r="E102">
        <v>0.12829454239348601</v>
      </c>
      <c r="F102" s="2">
        <v>43056.744074074071</v>
      </c>
      <c r="G102">
        <v>55477</v>
      </c>
      <c r="H102">
        <v>208999</v>
      </c>
      <c r="I102">
        <v>10033166</v>
      </c>
      <c r="J102" s="9">
        <v>48</v>
      </c>
      <c r="K102" s="11">
        <v>0.74407407407124992</v>
      </c>
      <c r="L102">
        <v>0.13498190591073583</v>
      </c>
      <c r="M102">
        <v>6.6920386007237633</v>
      </c>
      <c r="N102">
        <v>25.210977080820264</v>
      </c>
      <c r="O102">
        <v>1210.2733413751507</v>
      </c>
      <c r="P102" s="9">
        <v>5.7901085645355854E-3</v>
      </c>
      <c r="Q102" s="8">
        <v>-9.6894397128422502E-2</v>
      </c>
      <c r="R102">
        <v>-0.16294560907124464</v>
      </c>
      <c r="S102">
        <v>0.15882581642401244</v>
      </c>
      <c r="T102">
        <v>-0.60683756609314388</v>
      </c>
      <c r="U102">
        <v>-0.18910201539256</v>
      </c>
      <c r="V102">
        <v>-0.17035489347517724</v>
      </c>
      <c r="W102">
        <v>-0.53936236086137757</v>
      </c>
      <c r="X102" s="9">
        <v>-0.64646366206790773</v>
      </c>
      <c r="Y102">
        <v>83.12</v>
      </c>
      <c r="Z102">
        <v>82.24</v>
      </c>
      <c r="AA102" s="4">
        <v>-1.0587102983638229E-2</v>
      </c>
      <c r="AB102" t="s">
        <v>52</v>
      </c>
      <c r="AC102">
        <v>-1.4862641960901242</v>
      </c>
      <c r="AD102">
        <v>0</v>
      </c>
    </row>
    <row r="103" spans="1:30" x14ac:dyDescent="0.2">
      <c r="A103" t="s">
        <v>11</v>
      </c>
      <c r="B103" s="1">
        <v>43055</v>
      </c>
      <c r="C103">
        <v>1383</v>
      </c>
      <c r="D103">
        <v>0.32992824648102997</v>
      </c>
      <c r="E103">
        <v>0.12153969629116999</v>
      </c>
      <c r="F103" s="2">
        <v>43055.729386574072</v>
      </c>
      <c r="G103">
        <v>77378</v>
      </c>
      <c r="H103">
        <v>139887</v>
      </c>
      <c r="I103">
        <v>16320737</v>
      </c>
      <c r="J103" s="9">
        <v>61</v>
      </c>
      <c r="K103" s="11">
        <v>0.72938657407212304</v>
      </c>
      <c r="L103">
        <v>0.16682750301568156</v>
      </c>
      <c r="M103">
        <v>9.3338962605548854</v>
      </c>
      <c r="N103">
        <v>16.87418576598311</v>
      </c>
      <c r="O103">
        <v>1968.725814234017</v>
      </c>
      <c r="P103" s="9">
        <v>7.358262967430639E-3</v>
      </c>
      <c r="Q103" s="8">
        <v>-5.2499677863234215E-2</v>
      </c>
      <c r="R103">
        <v>-0.25801374043556274</v>
      </c>
      <c r="S103">
        <v>-0.37534474537165841</v>
      </c>
      <c r="T103">
        <v>-0.57603085833686507</v>
      </c>
      <c r="U103">
        <v>-0.18734948931715739</v>
      </c>
      <c r="V103">
        <v>-0.17227838524992328</v>
      </c>
      <c r="W103">
        <v>-0.45775676978419311</v>
      </c>
      <c r="X103" s="9">
        <v>-0.59076236452142128</v>
      </c>
      <c r="Y103">
        <v>83.1</v>
      </c>
      <c r="Z103">
        <v>82.94</v>
      </c>
      <c r="AA103" s="4">
        <v>-1.9253910950661444E-3</v>
      </c>
      <c r="AB103" t="s">
        <v>52</v>
      </c>
      <c r="AC103">
        <v>-0.35247051382222139</v>
      </c>
      <c r="AD103">
        <v>0</v>
      </c>
    </row>
    <row r="104" spans="1:30" x14ac:dyDescent="0.2">
      <c r="A104" t="s">
        <v>11</v>
      </c>
      <c r="B104" s="1">
        <v>43054</v>
      </c>
      <c r="C104">
        <v>1290</v>
      </c>
      <c r="D104">
        <v>0.33967383879399299</v>
      </c>
      <c r="E104">
        <v>0.13435415926755501</v>
      </c>
      <c r="F104" s="2">
        <v>43054.726817129631</v>
      </c>
      <c r="G104">
        <v>51985</v>
      </c>
      <c r="H104">
        <v>91291</v>
      </c>
      <c r="I104">
        <v>21426368</v>
      </c>
      <c r="J104" s="9">
        <v>56</v>
      </c>
      <c r="K104" s="11">
        <v>0.72681712963094469</v>
      </c>
      <c r="L104">
        <v>0.15560916767189384</v>
      </c>
      <c r="M104">
        <v>6.2708082026538001</v>
      </c>
      <c r="N104">
        <v>11.012183353437877</v>
      </c>
      <c r="O104">
        <v>2584.6041013269</v>
      </c>
      <c r="P104" s="9">
        <v>6.7551266586248493E-3</v>
      </c>
      <c r="Q104" s="8">
        <v>0.11871019005497593</v>
      </c>
      <c r="R104">
        <v>-7.7662177846377342E-2</v>
      </c>
      <c r="S104">
        <v>-0.46879302320849875</v>
      </c>
      <c r="T104">
        <v>-0.58688322129646331</v>
      </c>
      <c r="U104">
        <v>-0.18938144651695185</v>
      </c>
      <c r="V104">
        <v>-0.17363088563025608</v>
      </c>
      <c r="W104">
        <v>-0.39149142891138289</v>
      </c>
      <c r="X104" s="9">
        <v>-0.61218594050083919</v>
      </c>
      <c r="Y104">
        <v>83.47</v>
      </c>
      <c r="Z104">
        <v>82.69</v>
      </c>
      <c r="AA104" s="4">
        <v>-9.3446747334371763E-3</v>
      </c>
      <c r="AB104" t="s">
        <v>52</v>
      </c>
      <c r="AC104">
        <v>-1.3236338386191437</v>
      </c>
      <c r="AD104">
        <v>0</v>
      </c>
    </row>
    <row r="105" spans="1:30" x14ac:dyDescent="0.2">
      <c r="A105" t="s">
        <v>11</v>
      </c>
      <c r="B105" s="1">
        <v>43053</v>
      </c>
      <c r="C105">
        <v>1319</v>
      </c>
      <c r="D105">
        <v>0.32942345786356397</v>
      </c>
      <c r="E105">
        <v>0.15065525990909301</v>
      </c>
      <c r="F105" s="2">
        <v>43053.723819444444</v>
      </c>
      <c r="G105">
        <v>58492</v>
      </c>
      <c r="H105">
        <v>123810</v>
      </c>
      <c r="I105">
        <v>18230009</v>
      </c>
      <c r="J105" s="9">
        <v>68</v>
      </c>
      <c r="K105" s="11">
        <v>0.72381944444350665</v>
      </c>
      <c r="L105">
        <v>0.15910735826296743</v>
      </c>
      <c r="M105">
        <v>7.0557297949336553</v>
      </c>
      <c r="N105">
        <v>14.934861278648974</v>
      </c>
      <c r="O105">
        <v>2199.0360675512666</v>
      </c>
      <c r="P105" s="9">
        <v>8.2026537997587461E-3</v>
      </c>
      <c r="Q105" s="8">
        <v>-6.1367768149343631E-2</v>
      </c>
      <c r="R105">
        <v>0.15176054381139056</v>
      </c>
      <c r="S105">
        <v>-0.57781601423866225</v>
      </c>
      <c r="T105">
        <v>-0.58349915112626594</v>
      </c>
      <c r="U105">
        <v>-0.18886075398361343</v>
      </c>
      <c r="V105">
        <v>-0.1727258325421821</v>
      </c>
      <c r="W105">
        <v>-0.4329765692763789</v>
      </c>
      <c r="X105" s="9">
        <v>-0.56076935815023643</v>
      </c>
      <c r="Y105" s="8">
        <v>83.5</v>
      </c>
      <c r="Z105" s="8">
        <v>82.98</v>
      </c>
      <c r="AA105" s="4">
        <v>-6.2275449101795929E-3</v>
      </c>
      <c r="AB105" t="s">
        <v>52</v>
      </c>
      <c r="AC105">
        <v>-0.91561032711431412</v>
      </c>
      <c r="AD105">
        <v>0</v>
      </c>
    </row>
    <row r="106" spans="1:30" x14ac:dyDescent="0.2">
      <c r="A106" t="s">
        <v>11</v>
      </c>
      <c r="B106" s="1">
        <v>43052</v>
      </c>
      <c r="C106">
        <v>1091</v>
      </c>
      <c r="D106">
        <v>0.334180077145248</v>
      </c>
      <c r="E106">
        <v>0.166883398219901</v>
      </c>
      <c r="F106" s="2">
        <v>43052.734351851854</v>
      </c>
      <c r="G106">
        <v>59474</v>
      </c>
      <c r="H106">
        <v>155924</v>
      </c>
      <c r="I106">
        <v>28632901</v>
      </c>
      <c r="J106" s="9">
        <v>41</v>
      </c>
      <c r="K106" s="11">
        <v>0.73435185185371665</v>
      </c>
      <c r="L106">
        <v>0.13160434258142339</v>
      </c>
      <c r="M106">
        <v>7.1741857659831121</v>
      </c>
      <c r="N106">
        <v>18.808685162846803</v>
      </c>
      <c r="O106">
        <v>3453.9084439083231</v>
      </c>
      <c r="P106" s="9">
        <v>4.9457177322074792E-3</v>
      </c>
      <c r="Q106" s="8">
        <v>2.2196178792197645E-2</v>
      </c>
      <c r="R106">
        <v>0.3801563890107727</v>
      </c>
      <c r="S106">
        <v>-0.19476226215646916</v>
      </c>
      <c r="T106">
        <v>-0.6101049441885068</v>
      </c>
      <c r="U106">
        <v>-0.1887821739824242</v>
      </c>
      <c r="V106">
        <v>-0.17183205121832815</v>
      </c>
      <c r="W106">
        <v>-0.2979587459274079</v>
      </c>
      <c r="X106" s="9">
        <v>-0.67645666843909247</v>
      </c>
      <c r="Y106" s="8">
        <v>83.66</v>
      </c>
      <c r="Z106">
        <v>83.46</v>
      </c>
      <c r="AA106" s="4">
        <v>-2.390628735357433E-3</v>
      </c>
      <c r="AB106" t="s">
        <v>52</v>
      </c>
      <c r="AC106">
        <v>-0.41336881015223792</v>
      </c>
      <c r="AD106">
        <v>0</v>
      </c>
    </row>
    <row r="107" spans="1:30" x14ac:dyDescent="0.2">
      <c r="A107" t="s">
        <v>11</v>
      </c>
      <c r="B107" s="1">
        <v>43049</v>
      </c>
      <c r="C107">
        <v>1067</v>
      </c>
      <c r="D107">
        <v>0.318429238</v>
      </c>
      <c r="E107">
        <v>0.12303083500000001</v>
      </c>
      <c r="F107" s="2">
        <v>43049.724999999999</v>
      </c>
      <c r="G107">
        <v>54681</v>
      </c>
      <c r="H107">
        <v>159766</v>
      </c>
      <c r="I107">
        <v>16890622</v>
      </c>
      <c r="J107" s="9">
        <v>54</v>
      </c>
      <c r="K107" s="11">
        <v>0.72499999999854481</v>
      </c>
      <c r="L107">
        <v>0.12870928829915562</v>
      </c>
      <c r="M107">
        <v>6.5960193003618821</v>
      </c>
      <c r="N107">
        <v>19.272135102533174</v>
      </c>
      <c r="O107">
        <v>2037.4694813027745</v>
      </c>
      <c r="P107" s="9">
        <v>6.5138721351025329E-3</v>
      </c>
      <c r="Q107" s="8">
        <v>-0.25451343546817862</v>
      </c>
      <c r="R107">
        <v>-0.23702735991612106</v>
      </c>
      <c r="S107">
        <v>-0.53488031898057076</v>
      </c>
      <c r="T107">
        <v>-0.61290555398453217</v>
      </c>
      <c r="U107">
        <v>-0.1891657116053366</v>
      </c>
      <c r="V107">
        <v>-0.17172512253157948</v>
      </c>
      <c r="W107">
        <v>-0.45036030423795576</v>
      </c>
      <c r="X107" s="9">
        <v>-0.62075537089260624</v>
      </c>
      <c r="Y107" s="15">
        <v>83.79</v>
      </c>
      <c r="Z107" s="8">
        <v>83.87</v>
      </c>
      <c r="AA107" s="4">
        <v>9.5476787206108472E-4</v>
      </c>
      <c r="AB107" t="s">
        <v>51</v>
      </c>
      <c r="AC107">
        <v>2.4534180268848411E-2</v>
      </c>
      <c r="AD107">
        <v>0</v>
      </c>
    </row>
    <row r="108" spans="1:30" x14ac:dyDescent="0.2">
      <c r="A108" t="s">
        <v>11</v>
      </c>
      <c r="B108" s="1">
        <v>43048</v>
      </c>
      <c r="C108">
        <v>1350</v>
      </c>
      <c r="D108">
        <v>0.34686815799999998</v>
      </c>
      <c r="E108">
        <v>0.12900209800000001</v>
      </c>
      <c r="F108" s="2">
        <v>43048.738194444442</v>
      </c>
      <c r="G108">
        <v>132180</v>
      </c>
      <c r="H108">
        <v>472977</v>
      </c>
      <c r="I108">
        <v>12224187</v>
      </c>
      <c r="J108" s="9">
        <v>49</v>
      </c>
      <c r="K108" s="11">
        <v>0.7381944444423425</v>
      </c>
      <c r="L108">
        <v>0.16284680337756333</v>
      </c>
      <c r="M108">
        <v>15.944511459589867</v>
      </c>
      <c r="N108">
        <v>57.053920386007235</v>
      </c>
      <c r="O108">
        <v>1474.5702050663449</v>
      </c>
      <c r="P108" s="9">
        <v>5.9107358262967431E-3</v>
      </c>
      <c r="Q108" s="8">
        <v>0.24509947471482302</v>
      </c>
      <c r="R108">
        <v>-0.15298742670428148</v>
      </c>
      <c r="S108">
        <v>-5.5010783556287406E-2</v>
      </c>
      <c r="T108">
        <v>-0.57988169680639989</v>
      </c>
      <c r="U108">
        <v>-0.1829642131204442</v>
      </c>
      <c r="V108">
        <v>-0.16300798538810241</v>
      </c>
      <c r="W108">
        <v>-0.51092537561420914</v>
      </c>
      <c r="X108" s="9">
        <v>-0.64217894687202404</v>
      </c>
      <c r="Y108" s="8">
        <v>84.11</v>
      </c>
      <c r="Z108" s="8">
        <v>84.09</v>
      </c>
      <c r="AA108" s="4">
        <v>-2.3778385447623376E-4</v>
      </c>
      <c r="AB108" t="s">
        <v>52</v>
      </c>
      <c r="AC108">
        <v>-0.13156748077919547</v>
      </c>
      <c r="AD108">
        <v>0</v>
      </c>
    </row>
    <row r="109" spans="1:30" x14ac:dyDescent="0.2">
      <c r="A109" t="s">
        <v>11</v>
      </c>
      <c r="B109" s="1">
        <v>43047</v>
      </c>
      <c r="C109">
        <v>2589</v>
      </c>
      <c r="D109">
        <v>0.29645387000000001</v>
      </c>
      <c r="E109">
        <v>0.133648924</v>
      </c>
      <c r="F109" s="2">
        <v>43047.727777777778</v>
      </c>
      <c r="G109">
        <v>886006</v>
      </c>
      <c r="H109">
        <v>5678150</v>
      </c>
      <c r="I109">
        <v>10942134</v>
      </c>
      <c r="J109" s="9">
        <v>69</v>
      </c>
      <c r="K109" s="11">
        <v>0.72777777777810115</v>
      </c>
      <c r="L109">
        <v>0.31230398069963811</v>
      </c>
      <c r="M109">
        <v>106.87647768395658</v>
      </c>
      <c r="N109">
        <v>684.93968636911939</v>
      </c>
      <c r="O109">
        <v>1319.9196622436671</v>
      </c>
      <c r="P109" s="9">
        <v>8.3232810615199038E-3</v>
      </c>
      <c r="Q109" s="8">
        <v>-0.64057512693966956</v>
      </c>
      <c r="R109">
        <v>-8.7587703616043885E-2</v>
      </c>
      <c r="S109">
        <v>-0.43385515355845328</v>
      </c>
      <c r="T109">
        <v>-0.43530021608659081</v>
      </c>
      <c r="U109">
        <v>-0.12264277933584705</v>
      </c>
      <c r="V109">
        <v>-1.8140126671377758E-2</v>
      </c>
      <c r="W109">
        <v>-0.52756497982023365</v>
      </c>
      <c r="X109" s="9">
        <v>-0.55648464295435274</v>
      </c>
      <c r="Y109" s="8">
        <v>84.14</v>
      </c>
      <c r="Z109">
        <v>84.56</v>
      </c>
      <c r="AA109" s="4">
        <v>4.9916805324459433E-3</v>
      </c>
      <c r="AB109" t="s">
        <v>51</v>
      </c>
      <c r="AC109">
        <v>0.5529546737108445</v>
      </c>
      <c r="AD109">
        <v>0</v>
      </c>
    </row>
    <row r="110" spans="1:30" x14ac:dyDescent="0.2">
      <c r="A110" t="s">
        <v>11</v>
      </c>
      <c r="B110" s="1">
        <v>43046</v>
      </c>
      <c r="C110">
        <v>1884</v>
      </c>
      <c r="D110">
        <v>0.33530866999999998</v>
      </c>
      <c r="E110">
        <v>0.12027892799999999</v>
      </c>
      <c r="F110" s="2">
        <v>43046.737500000003</v>
      </c>
      <c r="G110">
        <v>67370</v>
      </c>
      <c r="H110">
        <v>455760</v>
      </c>
      <c r="I110">
        <v>15655615</v>
      </c>
      <c r="J110" s="9">
        <v>62</v>
      </c>
      <c r="K110" s="11">
        <v>0.73750000000291038</v>
      </c>
      <c r="L110">
        <v>0.22726176115802171</v>
      </c>
      <c r="M110">
        <v>8.1266586248492167</v>
      </c>
      <c r="N110">
        <v>54.977080820265378</v>
      </c>
      <c r="O110">
        <v>1888.4939686369119</v>
      </c>
      <c r="P110" s="9">
        <v>7.4788902291917977E-3</v>
      </c>
      <c r="Q110" s="8">
        <v>4.2023217251266287E-2</v>
      </c>
      <c r="R110">
        <v>-0.27575787312332606</v>
      </c>
      <c r="S110">
        <v>-8.0267074713351969E-2</v>
      </c>
      <c r="T110">
        <v>-0.51756812884483561</v>
      </c>
      <c r="U110">
        <v>-0.18815033315819796</v>
      </c>
      <c r="V110">
        <v>-0.16348716060927676</v>
      </c>
      <c r="W110">
        <v>-0.46638930434299802</v>
      </c>
      <c r="X110" s="9">
        <v>-0.58647764932553781</v>
      </c>
      <c r="Y110">
        <v>84.77</v>
      </c>
      <c r="Z110">
        <v>84.27</v>
      </c>
      <c r="AA110" s="4">
        <v>-5.8983130824584173E-3</v>
      </c>
      <c r="AB110" t="s">
        <v>52</v>
      </c>
      <c r="AC110">
        <v>-0.87251480846005414</v>
      </c>
      <c r="AD110">
        <v>0</v>
      </c>
    </row>
    <row r="111" spans="1:30" x14ac:dyDescent="0.2">
      <c r="A111" t="s">
        <v>11</v>
      </c>
      <c r="B111" s="1">
        <v>43045</v>
      </c>
      <c r="C111">
        <v>1246</v>
      </c>
      <c r="D111">
        <v>0.33793314600000002</v>
      </c>
      <c r="E111">
        <v>0.14200795399999999</v>
      </c>
      <c r="F111" s="2">
        <v>43045.759722222225</v>
      </c>
      <c r="G111">
        <v>55237</v>
      </c>
      <c r="H111">
        <v>305135</v>
      </c>
      <c r="I111">
        <v>24069567</v>
      </c>
      <c r="J111" s="9">
        <v>81</v>
      </c>
      <c r="K111" s="11">
        <v>0.75972222222480923</v>
      </c>
      <c r="L111">
        <v>0.1503015681544029</v>
      </c>
      <c r="M111">
        <v>6.6630880579010858</v>
      </c>
      <c r="N111">
        <v>36.807599517490956</v>
      </c>
      <c r="O111">
        <v>2903.4459589867311</v>
      </c>
      <c r="P111" s="9">
        <v>9.7708082026538006E-3</v>
      </c>
      <c r="Q111" s="8">
        <v>8.812982369291264E-2</v>
      </c>
      <c r="R111">
        <v>3.0057813407031814E-2</v>
      </c>
      <c r="S111">
        <v>0.72793424813434837</v>
      </c>
      <c r="T111">
        <v>-0.59201767258917637</v>
      </c>
      <c r="U111">
        <v>-0.18912122028083436</v>
      </c>
      <c r="V111">
        <v>-0.16767928279603342</v>
      </c>
      <c r="W111">
        <v>-0.35718568242683063</v>
      </c>
      <c r="X111" s="9">
        <v>-0.50506806060375009</v>
      </c>
      <c r="Y111">
        <v>84.2</v>
      </c>
      <c r="Z111">
        <v>84.47</v>
      </c>
      <c r="AA111" s="4">
        <v>3.2066508313538717E-3</v>
      </c>
      <c r="AB111" t="s">
        <v>51</v>
      </c>
      <c r="AC111">
        <v>0.31929931507106485</v>
      </c>
      <c r="AD111">
        <v>0</v>
      </c>
    </row>
    <row r="112" spans="1:30" x14ac:dyDescent="0.2">
      <c r="A112" t="s">
        <v>10</v>
      </c>
      <c r="B112" s="1">
        <v>43063</v>
      </c>
      <c r="C112">
        <v>105</v>
      </c>
      <c r="D112">
        <v>0.27017717996289398</v>
      </c>
      <c r="E112">
        <v>0.12185358688930099</v>
      </c>
      <c r="F112" s="2">
        <v>43063.674814814818</v>
      </c>
      <c r="G112">
        <v>1885</v>
      </c>
      <c r="H112">
        <v>3672</v>
      </c>
      <c r="I112">
        <v>374143</v>
      </c>
      <c r="J112" s="9">
        <v>0</v>
      </c>
      <c r="K112" s="11">
        <v>0.67481481481809169</v>
      </c>
      <c r="L112">
        <v>0.15151515151515152</v>
      </c>
      <c r="M112">
        <v>2.7200577200577198</v>
      </c>
      <c r="N112">
        <v>5.2987012987012987</v>
      </c>
      <c r="O112">
        <v>539.88888888888891</v>
      </c>
      <c r="P112" s="9">
        <v>0</v>
      </c>
      <c r="Q112" s="8">
        <v>-1.102202135961645</v>
      </c>
      <c r="R112">
        <v>-0.25359602430034078</v>
      </c>
      <c r="S112">
        <v>-2.3600683062660868</v>
      </c>
      <c r="T112">
        <v>-0.59084367959387285</v>
      </c>
      <c r="U112">
        <v>-0.19173690377818672</v>
      </c>
      <c r="V112">
        <v>-0.1749491189075946</v>
      </c>
      <c r="W112">
        <v>-0.61149228521627652</v>
      </c>
      <c r="X112" s="9">
        <v>-0.85212999147031865</v>
      </c>
      <c r="Y112">
        <v>48.88</v>
      </c>
      <c r="Z112">
        <v>49.01</v>
      </c>
      <c r="AA112" s="4">
        <v>2.6595744680850131E-3</v>
      </c>
      <c r="AB112" t="s">
        <v>51</v>
      </c>
      <c r="AC112">
        <v>0.2476885604798513</v>
      </c>
      <c r="AD112">
        <v>0</v>
      </c>
    </row>
    <row r="113" spans="1:30" x14ac:dyDescent="0.2">
      <c r="A113" t="s">
        <v>10</v>
      </c>
      <c r="B113" s="1">
        <v>43061</v>
      </c>
      <c r="C113">
        <v>281</v>
      </c>
      <c r="D113">
        <v>0.40731635110638598</v>
      </c>
      <c r="E113">
        <v>0.208087946059476</v>
      </c>
      <c r="F113" s="2">
        <v>43061.767523148148</v>
      </c>
      <c r="G113">
        <v>8302</v>
      </c>
      <c r="H113">
        <v>5476</v>
      </c>
      <c r="I113">
        <v>1376942</v>
      </c>
      <c r="J113" s="9">
        <v>3</v>
      </c>
      <c r="K113" s="11">
        <v>0.76752314814802958</v>
      </c>
      <c r="L113">
        <v>0.4054834054834055</v>
      </c>
      <c r="M113">
        <v>11.979797979797979</v>
      </c>
      <c r="N113">
        <v>7.9018759018759015</v>
      </c>
      <c r="O113">
        <v>1986.9292929292928</v>
      </c>
      <c r="P113" s="9">
        <v>4.329004329004329E-3</v>
      </c>
      <c r="Q113" s="8">
        <v>1.3070490027976611</v>
      </c>
      <c r="R113">
        <v>0.96007180195807207</v>
      </c>
      <c r="S113">
        <v>1.0116465874147391</v>
      </c>
      <c r="T113">
        <v>-0.34516055568857962</v>
      </c>
      <c r="U113">
        <v>-0.18559428053871677</v>
      </c>
      <c r="V113">
        <v>-0.17434850594412471</v>
      </c>
      <c r="W113">
        <v>-0.45579816895982045</v>
      </c>
      <c r="X113" s="9">
        <v>-0.69836250673493028</v>
      </c>
      <c r="Y113">
        <v>48.56</v>
      </c>
      <c r="Z113">
        <v>48.58</v>
      </c>
      <c r="AA113" s="4">
        <v>4.1186161449744687E-4</v>
      </c>
      <c r="AB113" t="s">
        <v>51</v>
      </c>
      <c r="AC113">
        <v>-4.6530719234618927E-2</v>
      </c>
      <c r="AD113">
        <v>0</v>
      </c>
    </row>
    <row r="114" spans="1:30" x14ac:dyDescent="0.2">
      <c r="A114" t="s">
        <v>10</v>
      </c>
      <c r="B114" s="1">
        <v>43060</v>
      </c>
      <c r="C114">
        <v>239</v>
      </c>
      <c r="D114">
        <v>0.45512040609320897</v>
      </c>
      <c r="E114">
        <v>0.18440154684924501</v>
      </c>
      <c r="F114" s="2">
        <v>43060.763541666667</v>
      </c>
      <c r="G114">
        <v>7527</v>
      </c>
      <c r="H114">
        <v>6863</v>
      </c>
      <c r="I114">
        <v>2274062</v>
      </c>
      <c r="J114" s="9">
        <v>5</v>
      </c>
      <c r="K114" s="11">
        <v>0.76354166666715173</v>
      </c>
      <c r="L114">
        <v>0.34487734487734489</v>
      </c>
      <c r="M114">
        <v>10.861471861471861</v>
      </c>
      <c r="N114">
        <v>9.9033189033189029</v>
      </c>
      <c r="O114">
        <v>3281.4747474747473</v>
      </c>
      <c r="P114" s="9">
        <v>7.215007215007215E-3</v>
      </c>
      <c r="Q114" s="8">
        <v>2.1468672177831416</v>
      </c>
      <c r="R114">
        <v>0.62670792104095596</v>
      </c>
      <c r="S114">
        <v>0.86684385042437262</v>
      </c>
      <c r="T114">
        <v>-0.40378948298416095</v>
      </c>
      <c r="U114">
        <v>-0.18633614324879769</v>
      </c>
      <c r="V114">
        <v>-0.17388672646500458</v>
      </c>
      <c r="W114">
        <v>-0.31651172613728873</v>
      </c>
      <c r="X114" s="9">
        <v>-0.59585085024467122</v>
      </c>
      <c r="Y114" s="8">
        <v>49</v>
      </c>
      <c r="Z114" s="8">
        <v>48.63</v>
      </c>
      <c r="AA114" s="4">
        <v>-7.5510204081632127E-3</v>
      </c>
      <c r="AB114" t="s">
        <v>52</v>
      </c>
      <c r="AC114">
        <v>-1.088849540973408</v>
      </c>
      <c r="AD114">
        <v>0</v>
      </c>
    </row>
    <row r="115" spans="1:30" x14ac:dyDescent="0.2">
      <c r="A115" t="s">
        <v>10</v>
      </c>
      <c r="B115" s="1">
        <v>43059</v>
      </c>
      <c r="C115">
        <v>204</v>
      </c>
      <c r="D115">
        <v>0.25650317955465002</v>
      </c>
      <c r="E115">
        <v>6.5639376962906296E-2</v>
      </c>
      <c r="F115" s="2">
        <v>43059.745532407411</v>
      </c>
      <c r="G115">
        <v>4532</v>
      </c>
      <c r="H115">
        <v>6033</v>
      </c>
      <c r="I115">
        <v>1359204</v>
      </c>
      <c r="J115" s="9">
        <v>5</v>
      </c>
      <c r="K115" s="11">
        <v>0.74553240741079208</v>
      </c>
      <c r="L115">
        <v>0.2943722943722944</v>
      </c>
      <c r="M115">
        <v>6.5396825396825395</v>
      </c>
      <c r="N115">
        <v>8.7056277056277054</v>
      </c>
      <c r="O115">
        <v>1961.3333333333333</v>
      </c>
      <c r="P115" s="9">
        <v>7.215007215007215E-3</v>
      </c>
      <c r="Q115" s="8">
        <v>-1.3424259960029659</v>
      </c>
      <c r="R115">
        <v>-1.0447583709882253</v>
      </c>
      <c r="S115">
        <v>0.21186402846247343</v>
      </c>
      <c r="T115">
        <v>-0.45264692239714538</v>
      </c>
      <c r="U115">
        <v>-0.18920308365743294</v>
      </c>
      <c r="V115">
        <v>-0.17416306169764317</v>
      </c>
      <c r="W115">
        <v>-0.45855216276531585</v>
      </c>
      <c r="X115" s="9">
        <v>-0.59585085024467122</v>
      </c>
      <c r="Y115" s="8">
        <v>49.04</v>
      </c>
      <c r="Z115">
        <v>49.02</v>
      </c>
      <c r="AA115" s="4">
        <v>-4.0783034257740663E-4</v>
      </c>
      <c r="AB115" t="s">
        <v>52</v>
      </c>
      <c r="AC115">
        <v>-0.15382608697404285</v>
      </c>
      <c r="AD115">
        <v>0</v>
      </c>
    </row>
    <row r="116" spans="1:30" x14ac:dyDescent="0.2">
      <c r="A116" t="s">
        <v>10</v>
      </c>
      <c r="B116" s="1">
        <v>43056</v>
      </c>
      <c r="C116">
        <v>376</v>
      </c>
      <c r="D116">
        <v>0.48083149120383101</v>
      </c>
      <c r="E116">
        <v>-0.23310343173375001</v>
      </c>
      <c r="F116" s="2">
        <v>43056.721018518518</v>
      </c>
      <c r="G116">
        <v>11856</v>
      </c>
      <c r="H116">
        <v>8444</v>
      </c>
      <c r="I116">
        <v>2530128</v>
      </c>
      <c r="J116" s="9">
        <v>10</v>
      </c>
      <c r="K116" s="11">
        <v>0.72101851851766696</v>
      </c>
      <c r="L116">
        <v>0.54256854256854259</v>
      </c>
      <c r="M116">
        <v>17.10822510822511</v>
      </c>
      <c r="N116">
        <v>12.184704184704184</v>
      </c>
      <c r="O116">
        <v>3650.9783549783551</v>
      </c>
      <c r="P116" s="9">
        <v>1.443001443001443E-2</v>
      </c>
      <c r="Q116" s="8">
        <v>2.5985577199569487</v>
      </c>
      <c r="R116">
        <v>-5.2492835594423841</v>
      </c>
      <c r="S116">
        <v>-0.67968305597093726</v>
      </c>
      <c r="T116">
        <v>-0.21254750585333612</v>
      </c>
      <c r="U116">
        <v>-0.18219224173661669</v>
      </c>
      <c r="V116">
        <v>-0.1733603577869304</v>
      </c>
      <c r="W116">
        <v>-0.27675503554094222</v>
      </c>
      <c r="X116" s="9">
        <v>-0.33957170901902378</v>
      </c>
      <c r="Y116" s="8">
        <v>49</v>
      </c>
      <c r="Z116" s="8">
        <v>48.94</v>
      </c>
      <c r="AA116" s="4">
        <v>-1.2244897959184137E-3</v>
      </c>
      <c r="AB116" t="s">
        <v>52</v>
      </c>
      <c r="AC116">
        <v>-0.26072450851863599</v>
      </c>
      <c r="AD116">
        <v>0</v>
      </c>
    </row>
    <row r="117" spans="1:30" x14ac:dyDescent="0.2">
      <c r="A117" t="s">
        <v>10</v>
      </c>
      <c r="B117" s="1">
        <v>43055</v>
      </c>
      <c r="C117">
        <v>220</v>
      </c>
      <c r="D117">
        <v>0.34548857077266099</v>
      </c>
      <c r="E117">
        <v>0.16734549226026399</v>
      </c>
      <c r="F117" s="2">
        <v>43055.761932870373</v>
      </c>
      <c r="G117">
        <v>1574</v>
      </c>
      <c r="H117">
        <v>2684</v>
      </c>
      <c r="I117">
        <v>2564042</v>
      </c>
      <c r="J117" s="9">
        <v>10</v>
      </c>
      <c r="K117" s="11">
        <v>0.76193287037312984</v>
      </c>
      <c r="L117">
        <v>0.31746031746031744</v>
      </c>
      <c r="M117">
        <v>2.2712842712842711</v>
      </c>
      <c r="N117">
        <v>3.873015873015873</v>
      </c>
      <c r="O117">
        <v>3699.9163059163061</v>
      </c>
      <c r="P117" s="9">
        <v>1.443001443001443E-2</v>
      </c>
      <c r="Q117" s="8">
        <v>0.2208629850906694</v>
      </c>
      <c r="R117">
        <v>0.38665992976750951</v>
      </c>
      <c r="S117">
        <v>0.80833344223757775</v>
      </c>
      <c r="T117">
        <v>-0.4303120929512097</v>
      </c>
      <c r="U117">
        <v>-0.1920346061044256</v>
      </c>
      <c r="V117">
        <v>-0.17527805771463906</v>
      </c>
      <c r="W117">
        <v>-0.27148956333891422</v>
      </c>
      <c r="X117" s="9">
        <v>-0.33957170901902378</v>
      </c>
      <c r="Y117" s="8">
        <v>49.11</v>
      </c>
      <c r="Z117" s="8">
        <v>49.2</v>
      </c>
      <c r="AA117" s="4">
        <v>1.8326206475260316E-3</v>
      </c>
      <c r="AB117" t="s">
        <v>51</v>
      </c>
      <c r="AC117">
        <v>0.13944263527029735</v>
      </c>
      <c r="AD117">
        <v>0</v>
      </c>
    </row>
    <row r="118" spans="1:30" x14ac:dyDescent="0.2">
      <c r="A118" t="s">
        <v>10</v>
      </c>
      <c r="B118" s="1">
        <v>43054</v>
      </c>
      <c r="C118">
        <v>236</v>
      </c>
      <c r="D118">
        <v>0.28857508193313203</v>
      </c>
      <c r="E118">
        <v>0.16380658889133401</v>
      </c>
      <c r="F118" s="2">
        <v>43054.724004629628</v>
      </c>
      <c r="G118">
        <v>2762</v>
      </c>
      <c r="H118">
        <v>3431</v>
      </c>
      <c r="I118">
        <v>1564770</v>
      </c>
      <c r="J118" s="9">
        <v>8</v>
      </c>
      <c r="K118" s="11">
        <v>0.72400462962832535</v>
      </c>
      <c r="L118">
        <v>0.34054834054834054</v>
      </c>
      <c r="M118">
        <v>3.9855699855699855</v>
      </c>
      <c r="N118">
        <v>4.9509379509379512</v>
      </c>
      <c r="O118">
        <v>2257.9653679653679</v>
      </c>
      <c r="P118" s="9">
        <v>1.1544011544011544E-2</v>
      </c>
      <c r="Q118" s="8">
        <v>-0.77898911153553396</v>
      </c>
      <c r="R118">
        <v>0.33685317987757341</v>
      </c>
      <c r="S118">
        <v>-0.57108100322816235</v>
      </c>
      <c r="T118">
        <v>-0.40797726350527391</v>
      </c>
      <c r="U118">
        <v>-0.19089740236303707</v>
      </c>
      <c r="V118">
        <v>-0.17502935600526434</v>
      </c>
      <c r="W118">
        <v>-0.42663607918089397</v>
      </c>
      <c r="X118" s="9">
        <v>-0.44208336550928279</v>
      </c>
      <c r="Y118" s="8">
        <v>48.88</v>
      </c>
      <c r="Z118">
        <v>48.82</v>
      </c>
      <c r="AA118" s="4">
        <v>-1.2274959083470186E-3</v>
      </c>
      <c r="AB118" t="s">
        <v>52</v>
      </c>
      <c r="AC118">
        <v>-0.26111800016596687</v>
      </c>
      <c r="AD118">
        <v>0</v>
      </c>
    </row>
    <row r="119" spans="1:30" x14ac:dyDescent="0.2">
      <c r="A119" t="s">
        <v>10</v>
      </c>
      <c r="B119" s="1">
        <v>43053</v>
      </c>
      <c r="C119">
        <v>387</v>
      </c>
      <c r="D119">
        <v>0.33826647333430199</v>
      </c>
      <c r="E119">
        <v>0.14675150941866</v>
      </c>
      <c r="F119" s="2">
        <v>43053.731863425928</v>
      </c>
      <c r="G119">
        <v>15748</v>
      </c>
      <c r="H119">
        <v>6632</v>
      </c>
      <c r="I119">
        <v>2212768</v>
      </c>
      <c r="J119" s="9">
        <v>10</v>
      </c>
      <c r="K119" s="11">
        <v>0.731863425928168</v>
      </c>
      <c r="L119">
        <v>0.55844155844155841</v>
      </c>
      <c r="M119">
        <v>22.724386724386726</v>
      </c>
      <c r="N119">
        <v>9.5699855699855707</v>
      </c>
      <c r="O119">
        <v>3193.027417027417</v>
      </c>
      <c r="P119" s="9">
        <v>1.443001443001443E-2</v>
      </c>
      <c r="Q119" s="8">
        <v>9.3985694433930567E-2</v>
      </c>
      <c r="R119">
        <v>9.6818912452718869E-2</v>
      </c>
      <c r="S119">
        <v>-0.28526397277544824</v>
      </c>
      <c r="T119">
        <v>-0.19719231060925535</v>
      </c>
      <c r="U119">
        <v>-0.17846665506870069</v>
      </c>
      <c r="V119">
        <v>-0.17396363422252209</v>
      </c>
      <c r="W119">
        <v>-0.326028204675683</v>
      </c>
      <c r="X119" s="9">
        <v>-0.33957170901902378</v>
      </c>
      <c r="Y119" s="8">
        <v>49.32</v>
      </c>
      <c r="Z119">
        <v>49.2</v>
      </c>
      <c r="AA119" s="4">
        <v>-2.4330900243308483E-3</v>
      </c>
      <c r="AB119" t="s">
        <v>52</v>
      </c>
      <c r="AC119">
        <v>-0.41892687324626982</v>
      </c>
      <c r="AD119">
        <v>0</v>
      </c>
    </row>
    <row r="120" spans="1:30" x14ac:dyDescent="0.2">
      <c r="A120" t="s">
        <v>10</v>
      </c>
      <c r="B120" s="1">
        <v>43052</v>
      </c>
      <c r="C120">
        <v>231</v>
      </c>
      <c r="D120">
        <v>0.33578175852526398</v>
      </c>
      <c r="E120">
        <v>0.190826048050073</v>
      </c>
      <c r="F120" s="2">
        <v>43052.705185185187</v>
      </c>
      <c r="G120">
        <v>6490</v>
      </c>
      <c r="H120">
        <v>10995</v>
      </c>
      <c r="I120">
        <v>828298</v>
      </c>
      <c r="J120" s="9">
        <v>8</v>
      </c>
      <c r="K120" s="11">
        <v>0.70518518518656492</v>
      </c>
      <c r="L120">
        <v>0.33333333333333331</v>
      </c>
      <c r="M120">
        <v>9.3650793650793656</v>
      </c>
      <c r="N120">
        <v>15.865800865800866</v>
      </c>
      <c r="O120">
        <v>1195.2352092352091</v>
      </c>
      <c r="P120" s="9">
        <v>1.1544011544011544E-2</v>
      </c>
      <c r="Q120" s="8">
        <v>5.0334402587465285E-2</v>
      </c>
      <c r="R120">
        <v>0.71712675736368492</v>
      </c>
      <c r="S120">
        <v>-1.2555264984271535</v>
      </c>
      <c r="T120">
        <v>-0.41495689770712885</v>
      </c>
      <c r="U120">
        <v>-0.18732880341699626</v>
      </c>
      <c r="V120">
        <v>-0.1725110431140858</v>
      </c>
      <c r="W120">
        <v>-0.54098038665190729</v>
      </c>
      <c r="X120" s="9">
        <v>-0.44208336550928279</v>
      </c>
      <c r="Y120">
        <v>49.1</v>
      </c>
      <c r="Z120">
        <v>49.4</v>
      </c>
      <c r="AA120" s="4">
        <v>6.1099796334011637E-3</v>
      </c>
      <c r="AB120" t="s">
        <v>51</v>
      </c>
      <c r="AC120">
        <v>0.69933687527330324</v>
      </c>
      <c r="AD120">
        <v>0</v>
      </c>
    </row>
    <row r="121" spans="1:30" x14ac:dyDescent="0.2">
      <c r="A121" t="s">
        <v>10</v>
      </c>
      <c r="B121" s="1">
        <v>43049</v>
      </c>
      <c r="C121">
        <v>176</v>
      </c>
      <c r="D121">
        <v>0.27184386500000002</v>
      </c>
      <c r="E121">
        <v>0.14124266199999999</v>
      </c>
      <c r="F121" s="2">
        <v>43049.708333333336</v>
      </c>
      <c r="G121">
        <v>2328</v>
      </c>
      <c r="H121">
        <v>4873</v>
      </c>
      <c r="I121">
        <v>903368</v>
      </c>
      <c r="J121" s="9">
        <v>9</v>
      </c>
      <c r="K121" s="11">
        <v>0.70833333333575865</v>
      </c>
      <c r="L121">
        <v>0.25396825396825395</v>
      </c>
      <c r="M121">
        <v>3.3593073593073592</v>
      </c>
      <c r="N121">
        <v>7.0317460317460316</v>
      </c>
      <c r="O121">
        <v>1303.5613275613275</v>
      </c>
      <c r="P121" s="9">
        <v>1.2987012987012988E-2</v>
      </c>
      <c r="Q121" s="8">
        <v>-1.0729219325732247</v>
      </c>
      <c r="R121">
        <v>1.9287045385667632E-2</v>
      </c>
      <c r="S121">
        <v>-1.1410313109840362</v>
      </c>
      <c r="T121">
        <v>-0.49173287392753301</v>
      </c>
      <c r="U121">
        <v>-0.19131284548068236</v>
      </c>
      <c r="V121">
        <v>-0.17454926515530672</v>
      </c>
      <c r="W121">
        <v>-0.52932505262447793</v>
      </c>
      <c r="X121" s="9">
        <v>-0.39082753726415326</v>
      </c>
      <c r="Y121">
        <v>49</v>
      </c>
      <c r="Z121">
        <v>49.32</v>
      </c>
      <c r="AA121" s="4">
        <v>6.5306122448979646E-3</v>
      </c>
      <c r="AB121" t="s">
        <v>51</v>
      </c>
      <c r="AC121">
        <v>0.75439649900659078</v>
      </c>
      <c r="AD121">
        <v>0</v>
      </c>
    </row>
    <row r="122" spans="1:30" x14ac:dyDescent="0.2">
      <c r="A122" t="s">
        <v>10</v>
      </c>
      <c r="B122" s="1">
        <v>43049</v>
      </c>
      <c r="C122">
        <v>176</v>
      </c>
      <c r="D122">
        <v>0.27184386500000002</v>
      </c>
      <c r="E122">
        <v>0.14124266199999999</v>
      </c>
      <c r="F122" s="2">
        <v>43049.708333333336</v>
      </c>
      <c r="G122">
        <v>2373</v>
      </c>
      <c r="H122">
        <v>4936</v>
      </c>
      <c r="I122">
        <v>903936</v>
      </c>
      <c r="J122" s="9">
        <v>9</v>
      </c>
      <c r="K122" s="11">
        <v>0.70833333333575865</v>
      </c>
      <c r="L122">
        <v>0.25396825396825395</v>
      </c>
      <c r="M122">
        <v>3.4242424242424243</v>
      </c>
      <c r="N122">
        <v>7.1226551226551225</v>
      </c>
      <c r="O122">
        <v>1304.3809523809523</v>
      </c>
      <c r="P122" s="9">
        <v>1.2987012987012988E-2</v>
      </c>
      <c r="Q122" s="8">
        <v>-1.0729219325732247</v>
      </c>
      <c r="R122">
        <v>1.9287045385667632E-2</v>
      </c>
      <c r="S122">
        <v>-1.1410313109840362</v>
      </c>
      <c r="T122">
        <v>-0.49173287392753301</v>
      </c>
      <c r="U122">
        <v>-0.19126976958138736</v>
      </c>
      <c r="V122">
        <v>-0.1745282903123474</v>
      </c>
      <c r="W122">
        <v>-0.52923686520303692</v>
      </c>
      <c r="X122" s="9">
        <v>-0.39082753726415326</v>
      </c>
      <c r="Y122">
        <v>49</v>
      </c>
      <c r="Z122">
        <v>49.32</v>
      </c>
      <c r="AA122" s="4">
        <v>6.5306122448979646E-3</v>
      </c>
      <c r="AB122" t="s">
        <v>51</v>
      </c>
      <c r="AC122">
        <v>0.75439649900659078</v>
      </c>
      <c r="AD122">
        <v>0</v>
      </c>
    </row>
    <row r="123" spans="1:30" x14ac:dyDescent="0.2">
      <c r="A123" t="s">
        <v>10</v>
      </c>
      <c r="B123" s="1">
        <v>43048</v>
      </c>
      <c r="C123">
        <v>180</v>
      </c>
      <c r="D123">
        <v>0.306369699</v>
      </c>
      <c r="E123">
        <v>0.15952466100000001</v>
      </c>
      <c r="F123" s="2">
        <v>43048.792361111111</v>
      </c>
      <c r="G123">
        <v>6137</v>
      </c>
      <c r="H123">
        <v>4345</v>
      </c>
      <c r="I123">
        <v>4579982</v>
      </c>
      <c r="J123" s="9">
        <v>12</v>
      </c>
      <c r="K123" s="11">
        <v>0.79236111111094942</v>
      </c>
      <c r="L123">
        <v>0.25974025974025972</v>
      </c>
      <c r="M123">
        <v>8.8556998556998554</v>
      </c>
      <c r="N123">
        <v>6.2698412698412698</v>
      </c>
      <c r="O123">
        <v>6608.9206349206352</v>
      </c>
      <c r="P123" s="9">
        <v>1.7316017316017316E-2</v>
      </c>
      <c r="Q123" s="8">
        <v>-0.4663745530934405</v>
      </c>
      <c r="R123">
        <v>0.27658905585462851</v>
      </c>
      <c r="S123">
        <v>1.9149799409842148</v>
      </c>
      <c r="T123">
        <v>-0.48614916656604906</v>
      </c>
      <c r="U123">
        <v>-0.18766670991591053</v>
      </c>
      <c r="V123">
        <v>-0.17472505431534666</v>
      </c>
      <c r="W123">
        <v>4.1504363386222293E-2</v>
      </c>
      <c r="X123" s="9">
        <v>-0.23706005252876483</v>
      </c>
      <c r="Y123">
        <v>50.14</v>
      </c>
      <c r="Z123">
        <v>49.24</v>
      </c>
      <c r="AA123" s="4">
        <v>-1.7949740725967264E-2</v>
      </c>
      <c r="AB123" t="s">
        <v>52</v>
      </c>
      <c r="AC123">
        <v>-2.4500127326921683</v>
      </c>
      <c r="AD123">
        <v>0</v>
      </c>
    </row>
    <row r="124" spans="1:30" x14ac:dyDescent="0.2">
      <c r="A124" t="s">
        <v>10</v>
      </c>
      <c r="B124" s="1">
        <v>43047</v>
      </c>
      <c r="C124">
        <v>178</v>
      </c>
      <c r="D124">
        <v>0.32763666600000002</v>
      </c>
      <c r="E124">
        <v>0.15359678199999999</v>
      </c>
      <c r="F124" s="2">
        <v>43047.722916666666</v>
      </c>
      <c r="G124">
        <v>1777</v>
      </c>
      <c r="H124">
        <v>2865</v>
      </c>
      <c r="I124">
        <v>541278</v>
      </c>
      <c r="J124" s="9">
        <v>3</v>
      </c>
      <c r="K124" s="11">
        <v>0.72291666666569654</v>
      </c>
      <c r="L124">
        <v>0.25685425685425683</v>
      </c>
      <c r="M124">
        <v>2.5642135642135644</v>
      </c>
      <c r="N124">
        <v>4.1341991341991342</v>
      </c>
      <c r="O124">
        <v>781.06493506493507</v>
      </c>
      <c r="P124" s="9">
        <v>4.329004329004329E-3</v>
      </c>
      <c r="Q124" s="8">
        <v>-9.2757999664692864E-2</v>
      </c>
      <c r="R124">
        <v>0.19315971180331673</v>
      </c>
      <c r="S124">
        <v>-0.61064919298100395</v>
      </c>
      <c r="T124">
        <v>-0.48894102024679109</v>
      </c>
      <c r="U124">
        <v>-0.19184028593649474</v>
      </c>
      <c r="V124">
        <v>-0.17521779665788295</v>
      </c>
      <c r="W124">
        <v>-0.58554298119770165</v>
      </c>
      <c r="X124" s="9">
        <v>-0.69836250673493028</v>
      </c>
      <c r="Y124">
        <v>50.33</v>
      </c>
      <c r="Z124">
        <v>50.54</v>
      </c>
      <c r="AA124" s="4">
        <v>4.1724617524339534E-3</v>
      </c>
      <c r="AB124" t="s">
        <v>51</v>
      </c>
      <c r="AC124">
        <v>0.44572124351579634</v>
      </c>
      <c r="AD124">
        <v>0</v>
      </c>
    </row>
    <row r="125" spans="1:30" x14ac:dyDescent="0.2">
      <c r="A125" t="s">
        <v>10</v>
      </c>
      <c r="B125" s="1">
        <v>43046</v>
      </c>
      <c r="C125">
        <v>167</v>
      </c>
      <c r="D125">
        <v>0.258532502</v>
      </c>
      <c r="E125">
        <v>0.15318637600000001</v>
      </c>
      <c r="F125" s="2">
        <v>43046.709722222222</v>
      </c>
      <c r="G125">
        <v>1012</v>
      </c>
      <c r="H125">
        <v>1857</v>
      </c>
      <c r="I125">
        <v>3903938</v>
      </c>
      <c r="J125" s="9">
        <v>17</v>
      </c>
      <c r="K125" s="11">
        <v>0.70972222222189885</v>
      </c>
      <c r="L125">
        <v>0.24098124098124099</v>
      </c>
      <c r="M125">
        <v>1.4603174603174602</v>
      </c>
      <c r="N125">
        <v>2.6796536796536796</v>
      </c>
      <c r="O125">
        <v>5633.3881673881669</v>
      </c>
      <c r="P125" s="9">
        <v>2.4531024531024532E-2</v>
      </c>
      <c r="Q125" s="8">
        <v>-1.3067750045932713</v>
      </c>
      <c r="R125">
        <v>0.18738363179650142</v>
      </c>
      <c r="S125">
        <v>-1.0905187284052873</v>
      </c>
      <c r="T125">
        <v>-0.50429621549087189</v>
      </c>
      <c r="U125">
        <v>-0.1925725762245101</v>
      </c>
      <c r="V125">
        <v>-0.17555339414523194</v>
      </c>
      <c r="W125">
        <v>-6.3457920312185556E-2</v>
      </c>
      <c r="X125" s="9">
        <v>1.9219088696882637E-2</v>
      </c>
      <c r="Y125">
        <v>50.43</v>
      </c>
      <c r="Z125">
        <v>50.49</v>
      </c>
      <c r="AA125" s="4">
        <v>1.1897679952409732E-3</v>
      </c>
      <c r="AB125" t="s">
        <v>51</v>
      </c>
      <c r="AC125">
        <v>5.5295034291835361E-2</v>
      </c>
      <c r="AD125">
        <v>0</v>
      </c>
    </row>
    <row r="126" spans="1:30" x14ac:dyDescent="0.2">
      <c r="A126" t="s">
        <v>10</v>
      </c>
      <c r="B126" s="1">
        <v>43045</v>
      </c>
      <c r="C126">
        <v>161</v>
      </c>
      <c r="D126">
        <v>0.28284484100000001</v>
      </c>
      <c r="E126">
        <v>0.14559125000000001</v>
      </c>
      <c r="F126" s="2">
        <v>43045.726388888892</v>
      </c>
      <c r="G126">
        <v>2132</v>
      </c>
      <c r="H126">
        <v>9202</v>
      </c>
      <c r="I126">
        <v>1118877</v>
      </c>
      <c r="J126" s="9">
        <v>3</v>
      </c>
      <c r="K126" s="11">
        <v>0.72638888889196096</v>
      </c>
      <c r="L126">
        <v>0.23232323232323232</v>
      </c>
      <c r="M126">
        <v>3.0764790764790764</v>
      </c>
      <c r="N126">
        <v>13.278499278499279</v>
      </c>
      <c r="O126">
        <v>1614.5411255411254</v>
      </c>
      <c r="P126" s="9">
        <v>4.329004329004329E-3</v>
      </c>
      <c r="Q126" s="8">
        <v>-0.87965757393325672</v>
      </c>
      <c r="R126">
        <v>8.0489347994982946E-2</v>
      </c>
      <c r="S126">
        <v>-0.48436773613720219</v>
      </c>
      <c r="T126">
        <v>-0.5126717765330977</v>
      </c>
      <c r="U126">
        <v>-0.19150046495316736</v>
      </c>
      <c r="V126">
        <v>-0.17310799380338818</v>
      </c>
      <c r="W126">
        <v>-0.49586522338620331</v>
      </c>
      <c r="X126" s="9">
        <v>-0.69836250673493028</v>
      </c>
      <c r="Y126">
        <v>50.1</v>
      </c>
      <c r="Z126">
        <v>50.4</v>
      </c>
      <c r="AA126" s="4">
        <v>5.9880239520957515E-3</v>
      </c>
      <c r="AB126" t="s">
        <v>51</v>
      </c>
      <c r="AC126">
        <v>0.68337322019454394</v>
      </c>
      <c r="AD126">
        <v>0</v>
      </c>
    </row>
    <row r="127" spans="1:30" x14ac:dyDescent="0.2">
      <c r="A127" t="s">
        <v>14</v>
      </c>
      <c r="B127" s="1">
        <v>43063</v>
      </c>
      <c r="C127">
        <v>8</v>
      </c>
      <c r="D127">
        <v>0.328819444444444</v>
      </c>
      <c r="E127">
        <v>7.9513888888888801E-2</v>
      </c>
      <c r="F127" s="2">
        <v>43063.644560185188</v>
      </c>
      <c r="G127">
        <v>105</v>
      </c>
      <c r="H127">
        <v>214</v>
      </c>
      <c r="I127">
        <v>47421</v>
      </c>
      <c r="J127" s="9">
        <v>1</v>
      </c>
      <c r="K127" s="11">
        <v>0.64456018518831115</v>
      </c>
      <c r="L127">
        <v>4.1025641025641026E-2</v>
      </c>
      <c r="M127">
        <v>0.53846153846153844</v>
      </c>
      <c r="N127">
        <v>1.0974358974358975</v>
      </c>
      <c r="O127">
        <v>243.1846153846154</v>
      </c>
      <c r="P127" s="9">
        <v>5.1282051282051282E-3</v>
      </c>
      <c r="Q127" s="8">
        <v>-7.1979032645889784E-2</v>
      </c>
      <c r="R127">
        <v>-0.84948761242233384</v>
      </c>
      <c r="S127">
        <v>-3.4604007322896124</v>
      </c>
      <c r="T127">
        <v>-0.69772872397120189</v>
      </c>
      <c r="U127">
        <v>-0.1931841067264676</v>
      </c>
      <c r="V127">
        <v>-0.17591844860983594</v>
      </c>
      <c r="W127">
        <v>-0.64341614133237146</v>
      </c>
      <c r="X127" s="9">
        <v>-0.66997466339916623</v>
      </c>
      <c r="Y127">
        <v>28.46</v>
      </c>
      <c r="Z127">
        <v>28.49</v>
      </c>
      <c r="AA127" s="4">
        <v>1.0541110330287275E-3</v>
      </c>
      <c r="AB127" t="s">
        <v>51</v>
      </c>
      <c r="AC127">
        <v>3.7537920145054908E-2</v>
      </c>
      <c r="AD127">
        <v>0</v>
      </c>
    </row>
    <row r="128" spans="1:30" x14ac:dyDescent="0.2">
      <c r="A128" t="s">
        <v>14</v>
      </c>
      <c r="B128" s="1">
        <v>43061</v>
      </c>
      <c r="C128">
        <v>57</v>
      </c>
      <c r="D128">
        <v>0.36538894584947201</v>
      </c>
      <c r="E128">
        <v>0.20917934039644501</v>
      </c>
      <c r="F128" s="2">
        <v>43061.712083333332</v>
      </c>
      <c r="G128">
        <v>254</v>
      </c>
      <c r="H128">
        <v>491</v>
      </c>
      <c r="I128">
        <v>3650184</v>
      </c>
      <c r="J128" s="9">
        <v>2</v>
      </c>
      <c r="K128" s="11">
        <v>0.71208333333197515</v>
      </c>
      <c r="L128">
        <v>0.29230769230769232</v>
      </c>
      <c r="M128">
        <v>1.3025641025641026</v>
      </c>
      <c r="N128">
        <v>2.5179487179487179</v>
      </c>
      <c r="O128">
        <v>18718.892307692309</v>
      </c>
      <c r="P128" s="9">
        <v>1.0256410256410256E-2</v>
      </c>
      <c r="Q128" s="8">
        <v>0.57047134946803812</v>
      </c>
      <c r="R128">
        <v>0.97543215489959467</v>
      </c>
      <c r="S128">
        <v>-1.0046473378891043</v>
      </c>
      <c r="T128">
        <v>-0.45464417156875314</v>
      </c>
      <c r="U128">
        <v>-0.19267722488789146</v>
      </c>
      <c r="V128">
        <v>-0.17559070324318449</v>
      </c>
      <c r="W128">
        <v>1.3444751250998381</v>
      </c>
      <c r="X128" s="9">
        <v>-0.48781933532801369</v>
      </c>
      <c r="Y128">
        <v>28.32</v>
      </c>
      <c r="Z128">
        <v>28.29</v>
      </c>
      <c r="AA128" s="4">
        <v>-1.0593220338983452E-3</v>
      </c>
      <c r="AB128" t="s">
        <v>52</v>
      </c>
      <c r="AC128">
        <v>-0.23910451382223502</v>
      </c>
      <c r="AD128">
        <v>0</v>
      </c>
    </row>
    <row r="129" spans="1:30" x14ac:dyDescent="0.2">
      <c r="A129" t="s">
        <v>14</v>
      </c>
      <c r="B129" s="1">
        <v>43060</v>
      </c>
      <c r="C129">
        <v>92</v>
      </c>
      <c r="D129">
        <v>0.35230331262939901</v>
      </c>
      <c r="E129">
        <v>0.18046713250517599</v>
      </c>
      <c r="F129" s="2">
        <v>43060.787199074075</v>
      </c>
      <c r="G129">
        <v>763</v>
      </c>
      <c r="H129">
        <v>390</v>
      </c>
      <c r="I129">
        <v>128442</v>
      </c>
      <c r="J129" s="9">
        <v>0</v>
      </c>
      <c r="K129" s="11">
        <v>0.78719907407503342</v>
      </c>
      <c r="L129">
        <v>0.47179487179487178</v>
      </c>
      <c r="M129">
        <v>3.9128205128205127</v>
      </c>
      <c r="N129">
        <v>2</v>
      </c>
      <c r="O129">
        <v>658.67692307692312</v>
      </c>
      <c r="P129" s="9">
        <v>0</v>
      </c>
      <c r="Q129" s="8">
        <v>0.34058388205830387</v>
      </c>
      <c r="R129">
        <v>0.57133472466637591</v>
      </c>
      <c r="S129">
        <v>1.7272415087357567</v>
      </c>
      <c r="T129">
        <v>-0.28101234842414691</v>
      </c>
      <c r="U129">
        <v>-0.19094566209705066</v>
      </c>
      <c r="V129">
        <v>-0.17571020606640397</v>
      </c>
      <c r="W129">
        <v>-0.59871130276885665</v>
      </c>
      <c r="X129" s="9">
        <v>-0.85212999147031865</v>
      </c>
      <c r="Y129" s="8">
        <v>28.62</v>
      </c>
      <c r="Z129">
        <v>28.43</v>
      </c>
      <c r="AA129" s="4">
        <v>-6.6387141858840421E-3</v>
      </c>
      <c r="AB129" t="s">
        <v>52</v>
      </c>
      <c r="AC129">
        <v>-0.96943122685486482</v>
      </c>
      <c r="AD129">
        <v>0</v>
      </c>
    </row>
    <row r="130" spans="1:30" x14ac:dyDescent="0.2">
      <c r="A130" t="s">
        <v>14</v>
      </c>
      <c r="B130" s="1">
        <v>43059</v>
      </c>
      <c r="C130">
        <v>50</v>
      </c>
      <c r="D130">
        <v>0.12947222222222199</v>
      </c>
      <c r="E130">
        <v>7.6027777777777694E-2</v>
      </c>
      <c r="F130" s="2">
        <v>43059.667071759257</v>
      </c>
      <c r="G130">
        <v>241</v>
      </c>
      <c r="H130">
        <v>386</v>
      </c>
      <c r="I130">
        <v>120768</v>
      </c>
      <c r="J130" s="9">
        <v>4</v>
      </c>
      <c r="K130" s="11">
        <v>0.66707175925694173</v>
      </c>
      <c r="L130">
        <v>0.25641025641025639</v>
      </c>
      <c r="M130">
        <v>1.2358974358974359</v>
      </c>
      <c r="N130">
        <v>1.9794871794871796</v>
      </c>
      <c r="O130">
        <v>619.32307692307688</v>
      </c>
      <c r="P130" s="9">
        <v>2.0512820512820513E-2</v>
      </c>
      <c r="Q130" s="8">
        <v>-3.5740967583310401</v>
      </c>
      <c r="R130">
        <v>-0.89855136073602038</v>
      </c>
      <c r="S130">
        <v>-2.6416759549033935</v>
      </c>
      <c r="T130">
        <v>-0.4893705361976744</v>
      </c>
      <c r="U130">
        <v>-0.19272144947783434</v>
      </c>
      <c r="V130">
        <v>-0.17571493885148198</v>
      </c>
      <c r="W130">
        <v>-0.60294557451490294</v>
      </c>
      <c r="X130" s="9">
        <v>-0.12350867918570874</v>
      </c>
      <c r="Y130" s="8">
        <v>28.36</v>
      </c>
      <c r="Z130">
        <v>28.5</v>
      </c>
      <c r="AA130" s="4">
        <v>4.9365303244005843E-3</v>
      </c>
      <c r="AB130" t="s">
        <v>51</v>
      </c>
      <c r="AC130">
        <v>0.54573566686069896</v>
      </c>
      <c r="AD130">
        <v>0</v>
      </c>
    </row>
    <row r="131" spans="1:30" x14ac:dyDescent="0.2">
      <c r="A131" t="s">
        <v>14</v>
      </c>
      <c r="B131" s="1">
        <v>43056</v>
      </c>
      <c r="C131">
        <v>61</v>
      </c>
      <c r="D131">
        <v>0.26835982778605699</v>
      </c>
      <c r="E131">
        <v>0.22409856764364899</v>
      </c>
      <c r="F131" s="2">
        <v>43056.686412037037</v>
      </c>
      <c r="G131">
        <v>292</v>
      </c>
      <c r="H131">
        <v>102</v>
      </c>
      <c r="I131">
        <v>43451</v>
      </c>
      <c r="J131" s="9">
        <v>2</v>
      </c>
      <c r="K131" s="11">
        <v>0.68641203703737119</v>
      </c>
      <c r="L131">
        <v>0.31282051282051282</v>
      </c>
      <c r="M131">
        <v>1.4974358974358974</v>
      </c>
      <c r="N131">
        <v>0.52307692307692311</v>
      </c>
      <c r="O131">
        <v>222.82564102564103</v>
      </c>
      <c r="P131" s="9">
        <v>1.0256410256410256E-2</v>
      </c>
      <c r="Q131" s="8">
        <v>-1.1341292488722949</v>
      </c>
      <c r="R131">
        <v>1.185406302986403</v>
      </c>
      <c r="S131">
        <v>-1.9382882410058293</v>
      </c>
      <c r="T131">
        <v>-0.43480053463794099</v>
      </c>
      <c r="U131">
        <v>-0.19254795300959685</v>
      </c>
      <c r="V131">
        <v>-0.17605096659201988</v>
      </c>
      <c r="W131">
        <v>-0.64560666242069609</v>
      </c>
      <c r="X131" s="9">
        <v>-0.48781933532801369</v>
      </c>
      <c r="Y131" s="8">
        <v>28.2</v>
      </c>
      <c r="Z131">
        <v>28.36</v>
      </c>
      <c r="AA131" s="4">
        <v>5.6737588652482325E-3</v>
      </c>
      <c r="AB131" t="s">
        <v>51</v>
      </c>
      <c r="AC131">
        <v>0.64223680575259112</v>
      </c>
      <c r="AD131">
        <v>0</v>
      </c>
    </row>
    <row r="132" spans="1:30" x14ac:dyDescent="0.2">
      <c r="A132" t="s">
        <v>14</v>
      </c>
      <c r="B132" s="1">
        <v>43055</v>
      </c>
      <c r="C132">
        <v>81</v>
      </c>
      <c r="D132">
        <v>0.45187011205529698</v>
      </c>
      <c r="E132">
        <v>0.37767890545668298</v>
      </c>
      <c r="F132" s="2">
        <v>43055.763298611113</v>
      </c>
      <c r="G132">
        <v>899</v>
      </c>
      <c r="H132">
        <v>242</v>
      </c>
      <c r="I132">
        <v>76243</v>
      </c>
      <c r="J132" s="9">
        <v>0</v>
      </c>
      <c r="K132" s="11">
        <v>0.76329861111298669</v>
      </c>
      <c r="L132">
        <v>0.41538461538461541</v>
      </c>
      <c r="M132">
        <v>4.6102564102564099</v>
      </c>
      <c r="N132">
        <v>1.2410256410256411</v>
      </c>
      <c r="O132">
        <v>390.98974358974357</v>
      </c>
      <c r="P132" s="9">
        <v>0</v>
      </c>
      <c r="Q132" s="8">
        <v>2.0897662848633378</v>
      </c>
      <c r="R132">
        <v>3.3469056930583405</v>
      </c>
      <c r="S132">
        <v>0.85800414850616902</v>
      </c>
      <c r="T132">
        <v>-0.33558234998388026</v>
      </c>
      <c r="U132">
        <v>-0.1904830048484174</v>
      </c>
      <c r="V132">
        <v>-0.17588531911428992</v>
      </c>
      <c r="W132">
        <v>-0.62751306858484146</v>
      </c>
      <c r="X132" s="9">
        <v>-0.85212999147031865</v>
      </c>
      <c r="Y132" s="8">
        <v>28.3</v>
      </c>
      <c r="Z132">
        <v>28.26</v>
      </c>
      <c r="AA132" s="4">
        <v>-1.4134275618374256E-3</v>
      </c>
      <c r="AB132" t="s">
        <v>52</v>
      </c>
      <c r="AC132">
        <v>-0.28545592975459477</v>
      </c>
      <c r="AD132">
        <v>0</v>
      </c>
    </row>
    <row r="133" spans="1:30" x14ac:dyDescent="0.2">
      <c r="A133" t="s">
        <v>14</v>
      </c>
      <c r="B133" s="1">
        <v>43054</v>
      </c>
      <c r="C133">
        <v>60</v>
      </c>
      <c r="D133">
        <v>0.33344907407407398</v>
      </c>
      <c r="E133">
        <v>0.107984006734006</v>
      </c>
      <c r="F133" s="2">
        <v>43054.707685185182</v>
      </c>
      <c r="G133">
        <v>235</v>
      </c>
      <c r="H133">
        <v>360</v>
      </c>
      <c r="I133">
        <v>215825</v>
      </c>
      <c r="J133" s="9">
        <v>1</v>
      </c>
      <c r="K133" s="11">
        <v>0.70768518518161727</v>
      </c>
      <c r="L133">
        <v>0.30769230769230771</v>
      </c>
      <c r="M133">
        <v>1.2051282051282051</v>
      </c>
      <c r="N133">
        <v>1.8461538461538463</v>
      </c>
      <c r="O133">
        <v>1106.7948717948718</v>
      </c>
      <c r="P133" s="9">
        <v>5.1282051282051282E-3</v>
      </c>
      <c r="Q133" s="8">
        <v>9.3539691814964049E-3</v>
      </c>
      <c r="R133">
        <v>-0.448797372813586</v>
      </c>
      <c r="S133">
        <v>-1.1646038497854054</v>
      </c>
      <c r="T133">
        <v>-0.43976144387064403</v>
      </c>
      <c r="U133">
        <v>-0.1927418608270387</v>
      </c>
      <c r="V133">
        <v>-0.17574570195448896</v>
      </c>
      <c r="W133">
        <v>-0.5504961127786614</v>
      </c>
      <c r="X133" s="9">
        <v>-0.66997466339916623</v>
      </c>
      <c r="Y133" s="8">
        <v>27.93</v>
      </c>
      <c r="Z133">
        <v>28.17</v>
      </c>
      <c r="AA133" s="4">
        <v>8.5929108485500172E-3</v>
      </c>
      <c r="AB133" t="s">
        <v>51</v>
      </c>
      <c r="AC133">
        <v>1.0243455758000097</v>
      </c>
      <c r="AD133">
        <v>0</v>
      </c>
    </row>
    <row r="134" spans="1:30" x14ac:dyDescent="0.2">
      <c r="A134" t="s">
        <v>14</v>
      </c>
      <c r="B134" s="1">
        <v>43053</v>
      </c>
      <c r="C134">
        <v>73</v>
      </c>
      <c r="D134">
        <v>0.202983232520903</v>
      </c>
      <c r="E134">
        <v>0.13645036470378899</v>
      </c>
      <c r="F134" s="2">
        <v>43053.69630787037</v>
      </c>
      <c r="G134">
        <v>180</v>
      </c>
      <c r="H134">
        <v>242</v>
      </c>
      <c r="I134">
        <v>274476</v>
      </c>
      <c r="J134" s="9">
        <v>2</v>
      </c>
      <c r="K134" s="11">
        <v>0.69630787037021946</v>
      </c>
      <c r="L134">
        <v>0.37435897435897436</v>
      </c>
      <c r="M134">
        <v>0.92307692307692313</v>
      </c>
      <c r="N134">
        <v>1.2410256410256411</v>
      </c>
      <c r="O134">
        <v>1407.5692307692307</v>
      </c>
      <c r="P134" s="9">
        <v>1.0256410256410256E-2</v>
      </c>
      <c r="Q134" s="8">
        <v>-2.2826605931807236</v>
      </c>
      <c r="R134">
        <v>-4.8160049928146494E-2</v>
      </c>
      <c r="S134">
        <v>-1.5783860894376167</v>
      </c>
      <c r="T134">
        <v>-0.37526962384550455</v>
      </c>
      <c r="U134">
        <v>-0.19292896486141251</v>
      </c>
      <c r="V134">
        <v>-0.17588531911428992</v>
      </c>
      <c r="W134">
        <v>-0.51813433636774697</v>
      </c>
      <c r="X134" s="9">
        <v>-0.48781933532801369</v>
      </c>
      <c r="Y134" s="8">
        <v>28.15</v>
      </c>
      <c r="Z134">
        <v>28.08</v>
      </c>
      <c r="AA134" s="4">
        <v>-2.4866785079929055E-3</v>
      </c>
      <c r="AB134" t="s">
        <v>52</v>
      </c>
      <c r="AC134">
        <v>-0.42594145477472262</v>
      </c>
      <c r="AD134">
        <v>0</v>
      </c>
    </row>
    <row r="135" spans="1:30" x14ac:dyDescent="0.2">
      <c r="A135" t="s">
        <v>14</v>
      </c>
      <c r="B135" s="1">
        <v>43052</v>
      </c>
      <c r="C135">
        <v>30</v>
      </c>
      <c r="D135">
        <v>0.34558501683501602</v>
      </c>
      <c r="E135">
        <v>0.24801346801346799</v>
      </c>
      <c r="F135" s="2">
        <v>43052.716041666667</v>
      </c>
      <c r="G135">
        <v>473</v>
      </c>
      <c r="H135">
        <v>979</v>
      </c>
      <c r="I135">
        <v>82166</v>
      </c>
      <c r="J135" s="9">
        <v>5</v>
      </c>
      <c r="K135" s="11">
        <v>0.71604166666656965</v>
      </c>
      <c r="L135">
        <v>0.15384615384615385</v>
      </c>
      <c r="M135">
        <v>2.4256410256410255</v>
      </c>
      <c r="N135">
        <v>5.0205128205128204</v>
      </c>
      <c r="O135">
        <v>421.36410256410255</v>
      </c>
      <c r="P135" s="9">
        <v>2.564102564102564E-2</v>
      </c>
      <c r="Q135" s="8">
        <v>0.22255734260807483</v>
      </c>
      <c r="R135">
        <v>1.5219861236788403</v>
      </c>
      <c r="S135">
        <v>-0.86068647720889546</v>
      </c>
      <c r="T135">
        <v>-0.58858872085173508</v>
      </c>
      <c r="U135">
        <v>-0.19193221064193047</v>
      </c>
      <c r="V135">
        <v>-0.17501330346366861</v>
      </c>
      <c r="W135">
        <v>-0.62424494354550975</v>
      </c>
      <c r="X135" s="9">
        <v>5.8646648885443721E-2</v>
      </c>
      <c r="Y135" s="8">
        <v>29.04</v>
      </c>
      <c r="Z135">
        <v>28.17</v>
      </c>
      <c r="AA135" s="4">
        <v>-2.9958677685950327E-2</v>
      </c>
      <c r="AB135" t="s">
        <v>52</v>
      </c>
      <c r="AC135">
        <v>-4.0219487461661636</v>
      </c>
      <c r="AD135">
        <v>0</v>
      </c>
    </row>
    <row r="136" spans="1:30" x14ac:dyDescent="0.2">
      <c r="A136" t="s">
        <v>14</v>
      </c>
      <c r="B136" s="1">
        <v>43049</v>
      </c>
      <c r="C136">
        <v>72</v>
      </c>
      <c r="D136">
        <v>0.272164352</v>
      </c>
      <c r="E136">
        <v>0.106828704</v>
      </c>
      <c r="F136" s="2">
        <v>43049.75</v>
      </c>
      <c r="G136">
        <v>540</v>
      </c>
      <c r="H136">
        <v>1323</v>
      </c>
      <c r="I136">
        <v>3708280</v>
      </c>
      <c r="J136" s="9">
        <v>2</v>
      </c>
      <c r="K136" s="11">
        <v>0.75</v>
      </c>
      <c r="L136">
        <v>0.36923076923076925</v>
      </c>
      <c r="M136">
        <v>2.7692307692307692</v>
      </c>
      <c r="N136">
        <v>6.7846153846153845</v>
      </c>
      <c r="O136">
        <v>19016.820512820512</v>
      </c>
      <c r="P136" s="9">
        <v>1.0256410256410256E-2</v>
      </c>
      <c r="Q136" s="8">
        <v>-1.0672916399057883</v>
      </c>
      <c r="R136">
        <v>-0.46505717657793538</v>
      </c>
      <c r="S136">
        <v>0.37434616928924708</v>
      </c>
      <c r="T136">
        <v>-0.38023053307820759</v>
      </c>
      <c r="U136">
        <v>-0.1917042839091479</v>
      </c>
      <c r="V136">
        <v>-0.17460628394696071</v>
      </c>
      <c r="W136">
        <v>1.3765306699732156</v>
      </c>
      <c r="X136" s="9">
        <v>-0.48781933532801369</v>
      </c>
      <c r="Y136" s="8">
        <v>29.2</v>
      </c>
      <c r="Z136">
        <v>29.17</v>
      </c>
      <c r="AA136" s="4">
        <v>-1.0273972602738899E-3</v>
      </c>
      <c r="AB136" t="s">
        <v>52</v>
      </c>
      <c r="AC136">
        <v>-0.23492565090126946</v>
      </c>
      <c r="AD136">
        <v>0</v>
      </c>
    </row>
    <row r="137" spans="1:30" x14ac:dyDescent="0.2">
      <c r="A137" t="s">
        <v>14</v>
      </c>
      <c r="B137" s="1">
        <v>43048</v>
      </c>
      <c r="C137">
        <v>67</v>
      </c>
      <c r="D137">
        <v>0.33552691099999998</v>
      </c>
      <c r="E137">
        <v>0.12507538100000001</v>
      </c>
      <c r="F137" s="2">
        <v>43048.77847222222</v>
      </c>
      <c r="G137">
        <v>482</v>
      </c>
      <c r="H137">
        <v>559</v>
      </c>
      <c r="I137">
        <v>577345</v>
      </c>
      <c r="J137" s="9">
        <v>7</v>
      </c>
      <c r="K137" s="11">
        <v>0.77847222222044365</v>
      </c>
      <c r="L137">
        <v>0.34358974358974359</v>
      </c>
      <c r="M137">
        <v>2.4717948717948719</v>
      </c>
      <c r="N137">
        <v>2.8666666666666667</v>
      </c>
      <c r="O137">
        <v>2960.7435897435898</v>
      </c>
      <c r="P137" s="9">
        <v>3.5897435897435895E-2</v>
      </c>
      <c r="Q137" s="8">
        <v>4.585725951205722E-2</v>
      </c>
      <c r="R137">
        <v>-0.20825229017149008</v>
      </c>
      <c r="S137">
        <v>1.409854114138247</v>
      </c>
      <c r="T137">
        <v>-0.40503507924172277</v>
      </c>
      <c r="U137">
        <v>-0.19190159361812387</v>
      </c>
      <c r="V137">
        <v>-0.17551024589685851</v>
      </c>
      <c r="W137">
        <v>-0.35102075160709056</v>
      </c>
      <c r="X137" s="9">
        <v>0.42295730502774864</v>
      </c>
      <c r="Y137" s="8">
        <v>29.08</v>
      </c>
      <c r="Z137">
        <v>29.27</v>
      </c>
      <c r="AA137" s="4">
        <v>6.5337001375516263E-3</v>
      </c>
      <c r="AB137" t="s">
        <v>51</v>
      </c>
      <c r="AC137">
        <v>0.75480069545496975</v>
      </c>
      <c r="AD137">
        <v>0</v>
      </c>
    </row>
    <row r="138" spans="1:30" x14ac:dyDescent="0.2">
      <c r="A138" t="s">
        <v>14</v>
      </c>
      <c r="B138" s="1">
        <v>43047</v>
      </c>
      <c r="C138">
        <v>64</v>
      </c>
      <c r="D138">
        <v>0.27476720300000002</v>
      </c>
      <c r="E138">
        <v>0.18637547300000001</v>
      </c>
      <c r="F138" s="2">
        <v>43047.777777777781</v>
      </c>
      <c r="G138">
        <v>504</v>
      </c>
      <c r="H138">
        <v>320</v>
      </c>
      <c r="I138">
        <v>55167</v>
      </c>
      <c r="J138" s="9">
        <v>0</v>
      </c>
      <c r="K138" s="11">
        <v>0.77777777778101154</v>
      </c>
      <c r="L138">
        <v>0.3282051282051282</v>
      </c>
      <c r="M138">
        <v>2.5846153846153848</v>
      </c>
      <c r="N138">
        <v>1.641025641025641</v>
      </c>
      <c r="O138">
        <v>282.90769230769229</v>
      </c>
      <c r="P138" s="9">
        <v>0</v>
      </c>
      <c r="Q138" s="8">
        <v>-1.0215649399156781</v>
      </c>
      <c r="R138">
        <v>0.65448908255980953</v>
      </c>
      <c r="S138">
        <v>1.3845978229811824</v>
      </c>
      <c r="T138">
        <v>-0.41991780693983188</v>
      </c>
      <c r="U138">
        <v>-0.19182675200437435</v>
      </c>
      <c r="V138">
        <v>-0.17579302980526895</v>
      </c>
      <c r="W138">
        <v>-0.63914214225172583</v>
      </c>
      <c r="X138" s="9">
        <v>-0.85212999147031865</v>
      </c>
      <c r="Y138" s="8">
        <v>28.59</v>
      </c>
      <c r="Z138">
        <v>29.37</v>
      </c>
      <c r="AA138" s="4">
        <v>2.7282266526757647E-2</v>
      </c>
      <c r="AB138" t="s">
        <v>51</v>
      </c>
      <c r="AC138">
        <v>3.4707295777392382</v>
      </c>
      <c r="AD138">
        <v>0</v>
      </c>
    </row>
    <row r="139" spans="1:30" x14ac:dyDescent="0.2">
      <c r="A139" t="s">
        <v>14</v>
      </c>
      <c r="B139">
        <v>43046</v>
      </c>
      <c r="C139">
        <v>76</v>
      </c>
      <c r="D139">
        <v>0.33938231000000002</v>
      </c>
      <c r="E139">
        <v>0.26217105299999999</v>
      </c>
      <c r="F139">
        <v>43046.809027777781</v>
      </c>
      <c r="G139">
        <v>860</v>
      </c>
      <c r="H139">
        <v>587</v>
      </c>
      <c r="I139">
        <v>56512</v>
      </c>
      <c r="J139" s="9">
        <v>0</v>
      </c>
      <c r="K139" s="11">
        <v>0.80902777778101154</v>
      </c>
      <c r="L139">
        <v>0.38974358974358975</v>
      </c>
      <c r="M139">
        <v>4.4102564102564106</v>
      </c>
      <c r="N139">
        <v>3.0102564102564102</v>
      </c>
      <c r="O139">
        <v>289.8051282051282</v>
      </c>
      <c r="P139" s="9">
        <v>0</v>
      </c>
      <c r="Q139" s="8">
        <v>0.11358863307711012</v>
      </c>
      <c r="R139">
        <v>1.7212408704064741</v>
      </c>
      <c r="S139">
        <v>2.5211309332522998</v>
      </c>
      <c r="T139">
        <v>-0.36038689614739544</v>
      </c>
      <c r="U139">
        <v>-0.19061567861824605</v>
      </c>
      <c r="V139">
        <v>-0.17547711640131253</v>
      </c>
      <c r="W139">
        <v>-0.63840001357066878</v>
      </c>
      <c r="X139" s="9">
        <v>-0.85212999147031865</v>
      </c>
      <c r="Y139" s="8">
        <v>29.14</v>
      </c>
      <c r="Z139">
        <v>28.59</v>
      </c>
      <c r="AA139" s="4">
        <v>-1.8874399450926584E-2</v>
      </c>
      <c r="AB139" t="s">
        <v>52</v>
      </c>
      <c r="AC139">
        <v>-2.5710479546089759</v>
      </c>
      <c r="AD139">
        <v>0</v>
      </c>
    </row>
    <row r="140" spans="1:30" x14ac:dyDescent="0.2">
      <c r="A140" t="s">
        <v>14</v>
      </c>
      <c r="B140">
        <v>43045</v>
      </c>
      <c r="C140">
        <v>42</v>
      </c>
      <c r="D140">
        <v>0.18249458900000001</v>
      </c>
      <c r="E140">
        <v>0.10340909099999999</v>
      </c>
      <c r="F140">
        <v>43045.734722222223</v>
      </c>
      <c r="G140">
        <v>398</v>
      </c>
      <c r="H140">
        <v>598</v>
      </c>
      <c r="I140">
        <v>195108</v>
      </c>
      <c r="J140" s="9">
        <v>2</v>
      </c>
      <c r="K140" s="11">
        <v>0.73472222222335404</v>
      </c>
      <c r="L140">
        <v>0.2153846153846154</v>
      </c>
      <c r="M140">
        <v>2.0410256410256409</v>
      </c>
      <c r="N140">
        <v>3.0666666666666669</v>
      </c>
      <c r="O140">
        <v>1000.5538461538462</v>
      </c>
      <c r="P140" s="9">
        <v>1.0256410256410256E-2</v>
      </c>
      <c r="Q140" s="8">
        <v>-2.6426036154607697</v>
      </c>
      <c r="R140">
        <v>-0.51318502626908757</v>
      </c>
      <c r="S140">
        <v>-0.18129224013546946</v>
      </c>
      <c r="T140">
        <v>-0.52905781005929864</v>
      </c>
      <c r="U140">
        <v>-0.19218735250698557</v>
      </c>
      <c r="V140">
        <v>-0.17546410124234801</v>
      </c>
      <c r="W140">
        <v>-0.56192710154108516</v>
      </c>
      <c r="X140" s="9">
        <v>-0.48781933532801369</v>
      </c>
      <c r="Y140" s="8">
        <v>29.02</v>
      </c>
      <c r="Z140">
        <v>29.08</v>
      </c>
      <c r="AA140" s="4">
        <v>2.0675396278428231E-3</v>
      </c>
      <c r="AB140" t="s">
        <v>51</v>
      </c>
      <c r="AC140">
        <v>0.17019286792112093</v>
      </c>
      <c r="AD140">
        <v>0</v>
      </c>
    </row>
  </sheetData>
  <conditionalFormatting sqref="AA3:AA1048576 A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pane xSplit="2" topLeftCell="C1" activePane="topRight" state="frozen"/>
      <selection pane="topRight" activeCell="I8" sqref="I8"/>
    </sheetView>
  </sheetViews>
  <sheetFormatPr baseColWidth="10" defaultRowHeight="16" x14ac:dyDescent="0.2"/>
  <cols>
    <col min="3" max="3" width="10.83203125" style="8"/>
    <col min="8" max="8" width="12.5" bestFit="1" customWidth="1"/>
    <col min="10" max="10" width="10.83203125" style="9"/>
  </cols>
  <sheetData>
    <row r="1" spans="1:11" x14ac:dyDescent="0.2">
      <c r="A1" t="s">
        <v>20</v>
      </c>
      <c r="C1" s="8" t="s">
        <v>49</v>
      </c>
    </row>
    <row r="2" spans="1:11" x14ac:dyDescent="0.2">
      <c r="A2" t="s">
        <v>21</v>
      </c>
      <c r="C2" s="15">
        <v>0</v>
      </c>
      <c r="D2" s="15">
        <v>0</v>
      </c>
      <c r="E2" s="15">
        <v>0</v>
      </c>
      <c r="F2" s="15">
        <v>0</v>
      </c>
      <c r="G2" s="15">
        <v>1</v>
      </c>
      <c r="H2" s="15">
        <v>1</v>
      </c>
      <c r="I2" s="15">
        <v>0</v>
      </c>
      <c r="J2" s="16">
        <v>0</v>
      </c>
    </row>
    <row r="3" spans="1:11" s="6" customFormat="1" x14ac:dyDescent="0.2">
      <c r="A3" s="6" t="s">
        <v>0</v>
      </c>
      <c r="B3" s="6" t="s">
        <v>1</v>
      </c>
      <c r="C3" s="13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14" t="s">
        <v>30</v>
      </c>
      <c r="K3" s="7" t="s">
        <v>31</v>
      </c>
    </row>
    <row r="4" spans="1:11" x14ac:dyDescent="0.2">
      <c r="A4" t="s">
        <v>43</v>
      </c>
      <c r="B4" s="1">
        <v>43063</v>
      </c>
      <c r="C4" s="8">
        <v>9.1196638693481116E-2</v>
      </c>
      <c r="D4">
        <v>-5.8554340786773629E-2</v>
      </c>
      <c r="E4">
        <v>0.44716847607181898</v>
      </c>
      <c r="F4">
        <v>3.7173416222324609</v>
      </c>
      <c r="G4">
        <v>0.44985862055636278</v>
      </c>
      <c r="H4">
        <v>-0.13727295998405808</v>
      </c>
      <c r="I4">
        <v>4.4943071248057427</v>
      </c>
      <c r="J4" s="9">
        <v>3.2483770614488923</v>
      </c>
      <c r="K4" t="s">
        <v>51</v>
      </c>
    </row>
    <row r="5" spans="1:11" x14ac:dyDescent="0.2">
      <c r="A5" t="s">
        <v>43</v>
      </c>
      <c r="B5" s="1">
        <v>43061</v>
      </c>
      <c r="C5" s="8">
        <v>0.20096581706545383</v>
      </c>
      <c r="D5">
        <v>0.25550463183679428</v>
      </c>
      <c r="E5">
        <v>4.9507861599209662</v>
      </c>
      <c r="F5">
        <v>-0.88468050133184206</v>
      </c>
      <c r="G5">
        <v>-0.17753462792636335</v>
      </c>
      <c r="H5">
        <v>-0.18473401196205846</v>
      </c>
      <c r="I5">
        <v>-0.81199109090071542</v>
      </c>
      <c r="J5" s="9">
        <v>-1.2795040929719523</v>
      </c>
      <c r="K5" t="s">
        <v>51</v>
      </c>
    </row>
    <row r="6" spans="1:11" x14ac:dyDescent="0.2">
      <c r="A6" t="s">
        <v>43</v>
      </c>
      <c r="B6" s="1">
        <v>43060</v>
      </c>
      <c r="C6" s="8">
        <v>4.1738961333509267E-2</v>
      </c>
      <c r="D6">
        <v>-0.10813325325367529</v>
      </c>
      <c r="E6">
        <v>-5.4168906981510119E-2</v>
      </c>
      <c r="F6">
        <v>1.7506283939545089</v>
      </c>
      <c r="G6">
        <v>-0.22497831206443553</v>
      </c>
      <c r="H6">
        <v>-0.25226859097664894</v>
      </c>
      <c r="I6">
        <v>0.8198715586003007</v>
      </c>
      <c r="J6" s="9">
        <v>1.4330514373262491</v>
      </c>
      <c r="K6" t="s">
        <v>51</v>
      </c>
    </row>
    <row r="7" spans="1:11" x14ac:dyDescent="0.2">
      <c r="A7" t="s">
        <v>43</v>
      </c>
      <c r="B7" s="1">
        <v>43059</v>
      </c>
      <c r="C7" s="8">
        <v>-0.44162993396117378</v>
      </c>
      <c r="D7">
        <v>-0.13351212575818064</v>
      </c>
      <c r="E7">
        <v>0.33772454675426683</v>
      </c>
      <c r="F7">
        <v>1.3617513223271751</v>
      </c>
      <c r="G7">
        <v>-0.19407419246755983</v>
      </c>
      <c r="H7">
        <v>-0.2579030742864733</v>
      </c>
      <c r="I7">
        <v>0.97213608475337199</v>
      </c>
      <c r="J7" s="9">
        <v>0.78621127240898592</v>
      </c>
      <c r="K7" t="s">
        <v>52</v>
      </c>
    </row>
    <row r="8" spans="1:11" x14ac:dyDescent="0.2">
      <c r="A8" t="s">
        <v>43</v>
      </c>
      <c r="B8" s="1">
        <v>43056</v>
      </c>
      <c r="C8" s="8">
        <v>-0.21903136843383827</v>
      </c>
      <c r="D8">
        <v>-0.46072526142999293</v>
      </c>
      <c r="E8">
        <v>-5.7115474463991137E-2</v>
      </c>
      <c r="F8">
        <v>1.6668988809247005</v>
      </c>
      <c r="G8">
        <v>-0.19477735611290142</v>
      </c>
      <c r="H8">
        <v>-0.23572663011224143</v>
      </c>
      <c r="I8">
        <v>2.6489385009307456</v>
      </c>
      <c r="J8" s="9">
        <v>0.8070770841805105</v>
      </c>
      <c r="K8" t="s">
        <v>52</v>
      </c>
    </row>
    <row r="9" spans="1:11" x14ac:dyDescent="0.2">
      <c r="A9" t="s">
        <v>43</v>
      </c>
      <c r="B9" s="1">
        <v>43055</v>
      </c>
      <c r="C9" s="8">
        <v>-8.2161061678444836E-2</v>
      </c>
      <c r="D9">
        <v>-0.20376556911891064</v>
      </c>
      <c r="E9">
        <v>-0.26211237252608738</v>
      </c>
      <c r="F9">
        <v>1.495718543174869</v>
      </c>
      <c r="G9">
        <v>-0.23414987720521505</v>
      </c>
      <c r="H9">
        <v>-0.24932511362897572</v>
      </c>
      <c r="I9">
        <v>3.3450670993042442</v>
      </c>
      <c r="J9" s="9">
        <v>1.1617958842964293</v>
      </c>
      <c r="K9" t="s">
        <v>51</v>
      </c>
    </row>
    <row r="10" spans="1:11" x14ac:dyDescent="0.2">
      <c r="A10" t="s">
        <v>43</v>
      </c>
      <c r="B10" s="1">
        <v>43054</v>
      </c>
      <c r="C10" s="8">
        <v>-0.42675702975512969</v>
      </c>
      <c r="D10">
        <v>-8.2995095479163172E-2</v>
      </c>
      <c r="E10">
        <v>2.9197593979985768</v>
      </c>
      <c r="F10">
        <v>3.386326753591179E-2</v>
      </c>
      <c r="G10">
        <v>-0.25105056760975641</v>
      </c>
      <c r="H10">
        <v>-0.26580712369088472</v>
      </c>
      <c r="I10">
        <v>0.11407049571667148</v>
      </c>
      <c r="J10" s="9">
        <v>-0.19448188085267157</v>
      </c>
      <c r="K10" t="s">
        <v>52</v>
      </c>
    </row>
    <row r="11" spans="1:11" x14ac:dyDescent="0.2">
      <c r="A11" t="s">
        <v>43</v>
      </c>
      <c r="B11" s="1">
        <v>43053</v>
      </c>
      <c r="C11" s="8">
        <v>-0.2236431781707961</v>
      </c>
      <c r="D11">
        <v>-0.13936853151725001</v>
      </c>
      <c r="E11">
        <v>-0.23180482297883806</v>
      </c>
      <c r="F11">
        <v>1.4330764630562716</v>
      </c>
      <c r="G11">
        <v>-0.24920160318943052</v>
      </c>
      <c r="H11">
        <v>-0.25797301688938823</v>
      </c>
      <c r="I11">
        <v>1.1406361643465863</v>
      </c>
      <c r="J11" s="9">
        <v>1.2869907549255768</v>
      </c>
      <c r="K11" t="s">
        <v>51</v>
      </c>
    </row>
    <row r="12" spans="1:11" x14ac:dyDescent="0.2">
      <c r="A12" t="s">
        <v>43</v>
      </c>
      <c r="B12" s="1">
        <v>43049</v>
      </c>
      <c r="C12" s="8">
        <v>-0.25259299373820088</v>
      </c>
      <c r="D12">
        <v>-0.32387606495019433</v>
      </c>
      <c r="E12">
        <v>-0.19097381862845031</v>
      </c>
      <c r="F12">
        <v>2.0371693941009656</v>
      </c>
      <c r="G12">
        <v>-0.21364927783721549</v>
      </c>
      <c r="H12">
        <v>-0.23613450967924035</v>
      </c>
      <c r="I12">
        <v>0.5525074542608337</v>
      </c>
      <c r="J12" s="9">
        <v>0.84880870772355965</v>
      </c>
      <c r="K12" t="s">
        <v>52</v>
      </c>
    </row>
    <row r="13" spans="1:11" x14ac:dyDescent="0.2">
      <c r="A13" t="s">
        <v>43</v>
      </c>
      <c r="B13" s="1">
        <v>43048</v>
      </c>
      <c r="C13" s="8">
        <v>-0.33043425256603526</v>
      </c>
      <c r="D13">
        <v>-0.10919767551197231</v>
      </c>
      <c r="E13">
        <v>1.5891737827558901</v>
      </c>
      <c r="F13">
        <v>2.4130218748125514</v>
      </c>
      <c r="G13">
        <v>-0.20570863599635159</v>
      </c>
      <c r="H13">
        <v>-0.24730480726977688</v>
      </c>
      <c r="I13">
        <v>2.0137240718517035</v>
      </c>
      <c r="J13" s="9">
        <v>1.2243933196110031</v>
      </c>
      <c r="K13" t="s">
        <v>51</v>
      </c>
    </row>
    <row r="14" spans="1:11" x14ac:dyDescent="0.2">
      <c r="A14" t="s">
        <v>43</v>
      </c>
      <c r="B14" s="1">
        <v>43047</v>
      </c>
      <c r="C14" s="8">
        <v>-0.24983668765396691</v>
      </c>
      <c r="D14">
        <v>0.55421823077287513</v>
      </c>
      <c r="E14">
        <v>0.2282806177013344</v>
      </c>
      <c r="F14">
        <v>1.6768223787652701</v>
      </c>
      <c r="G14">
        <v>-0.15191945454521899</v>
      </c>
      <c r="H14">
        <v>-0.23282187099118187</v>
      </c>
      <c r="I14">
        <v>1.4355205981956696</v>
      </c>
      <c r="J14" s="9">
        <v>1.5791121197269218</v>
      </c>
      <c r="K14" t="s">
        <v>51</v>
      </c>
    </row>
    <row r="15" spans="1:11" x14ac:dyDescent="0.2">
      <c r="A15" t="s">
        <v>43</v>
      </c>
      <c r="B15" s="1">
        <v>43046</v>
      </c>
      <c r="C15" s="8">
        <v>-0.14317743700043631</v>
      </c>
      <c r="D15">
        <v>0.5412834889840239</v>
      </c>
      <c r="E15">
        <v>7.0849735000125744E-2</v>
      </c>
      <c r="F15">
        <v>2.0328278637957164</v>
      </c>
      <c r="G15">
        <v>-0.16247722710715246</v>
      </c>
      <c r="H15">
        <v>-0.25067650463529673</v>
      </c>
      <c r="I15">
        <v>1.1196579012512413</v>
      </c>
      <c r="J15" s="9">
        <v>1.4747830608692984</v>
      </c>
      <c r="K15" t="s">
        <v>51</v>
      </c>
    </row>
    <row r="16" spans="1:11" x14ac:dyDescent="0.2">
      <c r="A16" t="s">
        <v>39</v>
      </c>
      <c r="B16" s="1">
        <v>43063</v>
      </c>
      <c r="C16" s="8">
        <v>-8.5222492457244212E-2</v>
      </c>
      <c r="D16">
        <v>-1.046228898620313</v>
      </c>
      <c r="E16">
        <v>-0.57276475584847752</v>
      </c>
      <c r="F16">
        <v>-0.43600833456840699</v>
      </c>
      <c r="G16">
        <v>-0.10720998148619382</v>
      </c>
      <c r="H16">
        <v>-0.10188922046007562</v>
      </c>
      <c r="I16">
        <v>-0.59949160019457337</v>
      </c>
      <c r="J16" s="9">
        <v>-0.96737212141187578</v>
      </c>
      <c r="K16" t="s">
        <v>52</v>
      </c>
    </row>
    <row r="17" spans="1:11" x14ac:dyDescent="0.2">
      <c r="A17" t="s">
        <v>39</v>
      </c>
      <c r="B17" s="1">
        <v>43061</v>
      </c>
      <c r="C17" s="8">
        <v>0.55227965237876153</v>
      </c>
      <c r="D17">
        <v>-0.34535991486002449</v>
      </c>
      <c r="E17">
        <v>1.7743865858092556</v>
      </c>
      <c r="F17">
        <v>0.19041749168708411</v>
      </c>
      <c r="G17">
        <v>-3.3093670655961957E-2</v>
      </c>
      <c r="H17">
        <v>7.8113661427367267E-2</v>
      </c>
      <c r="I17">
        <v>1.6018419273124866</v>
      </c>
      <c r="J17" s="9">
        <v>-0.56809971963412831</v>
      </c>
      <c r="K17" t="s">
        <v>51</v>
      </c>
    </row>
    <row r="18" spans="1:11" x14ac:dyDescent="0.2">
      <c r="A18" t="s">
        <v>39</v>
      </c>
      <c r="B18" s="1">
        <v>43060</v>
      </c>
      <c r="C18" s="8">
        <v>-0.13751031297465743</v>
      </c>
      <c r="D18">
        <v>-0.8924293389605964</v>
      </c>
      <c r="E18">
        <v>4.8119072773533819E-2</v>
      </c>
      <c r="F18">
        <v>0.2936177925528981</v>
      </c>
      <c r="G18">
        <v>0.23203903767627085</v>
      </c>
      <c r="H18">
        <v>0.12822648749583013</v>
      </c>
      <c r="I18">
        <v>-0.36983958208811168</v>
      </c>
      <c r="J18" s="9">
        <v>-0.48130137142157453</v>
      </c>
      <c r="K18" t="s">
        <v>51</v>
      </c>
    </row>
    <row r="19" spans="1:11" x14ac:dyDescent="0.2">
      <c r="A19" t="s">
        <v>39</v>
      </c>
      <c r="B19" s="1">
        <v>43059</v>
      </c>
      <c r="C19" s="8">
        <v>0.78427005637530189</v>
      </c>
      <c r="D19">
        <v>-1.120663914784005</v>
      </c>
      <c r="E19">
        <v>0.40633747172143125</v>
      </c>
      <c r="F19">
        <v>-0.12950344099693933</v>
      </c>
      <c r="G19">
        <v>-0.20177800246027705</v>
      </c>
      <c r="H19">
        <v>-0.20722801729979945</v>
      </c>
      <c r="I19">
        <v>-0.44686827420127245</v>
      </c>
      <c r="J19" s="9">
        <v>-0.41186269285153132</v>
      </c>
      <c r="K19" t="s">
        <v>52</v>
      </c>
    </row>
    <row r="20" spans="1:11" x14ac:dyDescent="0.2">
      <c r="A20" t="s">
        <v>39</v>
      </c>
      <c r="B20" s="1">
        <v>43056</v>
      </c>
      <c r="C20" s="8">
        <v>0.42610377377158198</v>
      </c>
      <c r="D20">
        <v>-0.71655010234075489</v>
      </c>
      <c r="E20">
        <v>0.87357886143487251</v>
      </c>
      <c r="F20">
        <v>0.11920928408967245</v>
      </c>
      <c r="G20">
        <v>-0.11029683771609054</v>
      </c>
      <c r="H20">
        <v>-0.1208489005551687</v>
      </c>
      <c r="I20">
        <v>-0.35559413056020622</v>
      </c>
      <c r="J20" s="9">
        <v>0.26516442320638822</v>
      </c>
      <c r="K20" t="s">
        <v>52</v>
      </c>
    </row>
    <row r="21" spans="1:11" x14ac:dyDescent="0.2">
      <c r="A21" t="s">
        <v>39</v>
      </c>
      <c r="B21" s="1">
        <v>43055</v>
      </c>
      <c r="C21" s="8">
        <v>0.44624008995771686</v>
      </c>
      <c r="D21">
        <v>-0.71196998104405085</v>
      </c>
      <c r="E21">
        <v>-0.27600333256985599</v>
      </c>
      <c r="F21">
        <v>3.0973026849401401E-2</v>
      </c>
      <c r="G21">
        <v>-0.1112857304793945</v>
      </c>
      <c r="H21">
        <v>-0.14622713962266087</v>
      </c>
      <c r="I21">
        <v>-0.31689576337947295</v>
      </c>
      <c r="J21" s="9">
        <v>-0.37714335356650996</v>
      </c>
      <c r="K21" t="s">
        <v>52</v>
      </c>
    </row>
    <row r="22" spans="1:11" x14ac:dyDescent="0.2">
      <c r="A22" t="s">
        <v>39</v>
      </c>
      <c r="B22" s="1">
        <v>43054</v>
      </c>
      <c r="C22" s="8">
        <v>1.7865479923096768</v>
      </c>
      <c r="D22">
        <v>-1.3608308443627017</v>
      </c>
      <c r="E22">
        <v>-0.46795114689834116</v>
      </c>
      <c r="F22">
        <v>0.84625540368933239</v>
      </c>
      <c r="G22">
        <v>3.2702416577770621</v>
      </c>
      <c r="H22">
        <v>1.5649284107493664</v>
      </c>
      <c r="I22">
        <v>-7.72956680745914E-2</v>
      </c>
      <c r="J22" s="9">
        <v>-0.25562566606893461</v>
      </c>
      <c r="K22" t="s">
        <v>52</v>
      </c>
    </row>
    <row r="23" spans="1:11" x14ac:dyDescent="0.2">
      <c r="A23" t="s">
        <v>39</v>
      </c>
      <c r="B23" s="1">
        <v>43052</v>
      </c>
      <c r="C23" s="8">
        <v>0.45171056928720482</v>
      </c>
      <c r="D23">
        <v>-0.76133328005337142</v>
      </c>
      <c r="E23">
        <v>2.6230287121719171E-2</v>
      </c>
      <c r="F23">
        <v>0.11456527055071082</v>
      </c>
      <c r="G23">
        <v>-0.15551250001460709</v>
      </c>
      <c r="H23">
        <v>-0.16354176616581872</v>
      </c>
      <c r="I23">
        <v>-0.45422753295830948</v>
      </c>
      <c r="J23" s="9">
        <v>-0.60281905891914978</v>
      </c>
      <c r="K23" t="s">
        <v>51</v>
      </c>
    </row>
    <row r="24" spans="1:11" x14ac:dyDescent="0.2">
      <c r="A24" t="s">
        <v>39</v>
      </c>
      <c r="B24" s="1">
        <v>43049</v>
      </c>
      <c r="C24" s="8">
        <v>0.35045846976109685</v>
      </c>
      <c r="D24">
        <v>-1.4193494019357937</v>
      </c>
      <c r="E24">
        <v>-0.20654853155715375</v>
      </c>
      <c r="F24">
        <v>0.7347990787542531</v>
      </c>
      <c r="G24">
        <v>5.3335728539575397E-2</v>
      </c>
      <c r="H24">
        <v>0.27431368536609213</v>
      </c>
      <c r="I24">
        <v>-0.41876778729022768</v>
      </c>
      <c r="J24" s="9">
        <v>0.10892739642379148</v>
      </c>
      <c r="K24" t="s">
        <v>52</v>
      </c>
    </row>
    <row r="25" spans="1:11" x14ac:dyDescent="0.2">
      <c r="A25" t="s">
        <v>39</v>
      </c>
      <c r="B25" s="1">
        <v>43048</v>
      </c>
      <c r="C25" s="8">
        <v>0.49459861403491595</v>
      </c>
      <c r="D25">
        <v>-2.0205170185911276</v>
      </c>
      <c r="E25">
        <v>0.22280842128838074</v>
      </c>
      <c r="F25">
        <v>1.3483248674015176</v>
      </c>
      <c r="G25">
        <v>0.59265955743039955</v>
      </c>
      <c r="H25">
        <v>0.9335138978976153</v>
      </c>
      <c r="I25">
        <v>0.20654667862129672</v>
      </c>
      <c r="J25" s="9">
        <v>0.43876111963149578</v>
      </c>
      <c r="K25" t="s">
        <v>51</v>
      </c>
    </row>
    <row r="26" spans="1:11" x14ac:dyDescent="0.2">
      <c r="A26" t="s">
        <v>39</v>
      </c>
      <c r="B26" s="1">
        <v>43047</v>
      </c>
      <c r="C26" s="8">
        <v>0.37162852619386294</v>
      </c>
      <c r="D26">
        <v>-1.5877308051648462</v>
      </c>
      <c r="E26">
        <v>2.0758090444145776E-2</v>
      </c>
      <c r="F26">
        <v>1.4283051005725236</v>
      </c>
      <c r="G26">
        <v>-6.5580772282368194E-2</v>
      </c>
      <c r="H26">
        <v>3.5090063158919771E-2</v>
      </c>
      <c r="I26">
        <v>-4.1574406620455917E-2</v>
      </c>
      <c r="J26" s="9">
        <v>0.6991561642691575</v>
      </c>
      <c r="K26" t="s">
        <v>51</v>
      </c>
    </row>
    <row r="27" spans="1:11" x14ac:dyDescent="0.2">
      <c r="A27" t="s">
        <v>39</v>
      </c>
      <c r="B27" s="1">
        <v>43046</v>
      </c>
      <c r="C27" s="8">
        <v>0.67022723207656587</v>
      </c>
      <c r="D27">
        <v>-1.9823079775758803</v>
      </c>
      <c r="E27">
        <v>2.0758090444145776E-2</v>
      </c>
      <c r="F27">
        <v>2.1656712502587645</v>
      </c>
      <c r="G27">
        <v>1.6201478953674229</v>
      </c>
      <c r="H27">
        <v>2.0841044616202686</v>
      </c>
      <c r="I27">
        <v>1.3305463751862891E-2</v>
      </c>
      <c r="J27" s="9">
        <v>0.42140144998898516</v>
      </c>
      <c r="K27" t="s">
        <v>51</v>
      </c>
    </row>
    <row r="28" spans="1:11" x14ac:dyDescent="0.2">
      <c r="A28" t="s">
        <v>15</v>
      </c>
      <c r="B28" s="1">
        <v>43063</v>
      </c>
      <c r="C28" s="8">
        <v>-2.3055564359636009</v>
      </c>
      <c r="D28">
        <v>0.26409645534390003</v>
      </c>
      <c r="E28">
        <v>-0.55550629029945897</v>
      </c>
      <c r="F28">
        <v>-1.076063939188453</v>
      </c>
      <c r="G28">
        <v>-0.28467124435595542</v>
      </c>
      <c r="H28">
        <v>-0.27417557657552749</v>
      </c>
      <c r="I28">
        <v>-0.88252389657661634</v>
      </c>
      <c r="J28" s="9">
        <v>-1.1121099405266954</v>
      </c>
      <c r="K28" t="s">
        <v>51</v>
      </c>
    </row>
    <row r="29" spans="1:11" x14ac:dyDescent="0.2">
      <c r="A29" t="s">
        <v>15</v>
      </c>
      <c r="B29" s="1">
        <v>43061</v>
      </c>
      <c r="C29" s="8">
        <v>0.80368574839206997</v>
      </c>
      <c r="D29">
        <v>1.5737902171345552</v>
      </c>
      <c r="E29">
        <v>0.43243563945327312</v>
      </c>
      <c r="F29">
        <v>-0.56411905874917634</v>
      </c>
      <c r="G29">
        <v>-0.2647240527746399</v>
      </c>
      <c r="H29">
        <v>-0.27082036829179246</v>
      </c>
      <c r="I29">
        <v>-0.81539114846988681</v>
      </c>
      <c r="J29" s="9">
        <v>-0.96168903246249415</v>
      </c>
      <c r="K29" t="s">
        <v>52</v>
      </c>
    </row>
    <row r="30" spans="1:11" x14ac:dyDescent="0.2">
      <c r="A30" t="s">
        <v>15</v>
      </c>
      <c r="B30" s="1">
        <v>43060</v>
      </c>
      <c r="C30" s="8">
        <v>-0.28858798885912168</v>
      </c>
      <c r="D30">
        <v>0.60443192762801201</v>
      </c>
      <c r="E30">
        <v>0.2236502975985383</v>
      </c>
      <c r="F30">
        <v>-0.57753246173011807</v>
      </c>
      <c r="G30">
        <v>-0.27131609101047133</v>
      </c>
      <c r="H30">
        <v>-0.26658793093023203</v>
      </c>
      <c r="I30">
        <v>-0.77494613224101139</v>
      </c>
      <c r="J30" s="9">
        <v>-0.58563676230199091</v>
      </c>
      <c r="K30" t="s">
        <v>52</v>
      </c>
    </row>
    <row r="31" spans="1:11" x14ac:dyDescent="0.2">
      <c r="A31" t="s">
        <v>15</v>
      </c>
      <c r="B31" s="1">
        <v>43059</v>
      </c>
      <c r="C31" s="8">
        <v>-0.40674639943313357</v>
      </c>
      <c r="D31">
        <v>0.10258745036104512</v>
      </c>
      <c r="E31">
        <v>-1.4226389596213429</v>
      </c>
      <c r="F31">
        <v>-0.62000823783643366</v>
      </c>
      <c r="G31">
        <v>-0.2799703493883442</v>
      </c>
      <c r="H31">
        <v>-0.27192140654783126</v>
      </c>
      <c r="I31">
        <v>0.24202500259397208</v>
      </c>
      <c r="J31" s="9">
        <v>-0.360005400205689</v>
      </c>
      <c r="K31" t="s">
        <v>51</v>
      </c>
    </row>
    <row r="32" spans="1:11" x14ac:dyDescent="0.2">
      <c r="A32" t="s">
        <v>15</v>
      </c>
      <c r="B32" s="1">
        <v>43056</v>
      </c>
      <c r="C32" s="8">
        <v>0.32508020029921797</v>
      </c>
      <c r="D32">
        <v>0.56064704205692895</v>
      </c>
      <c r="E32">
        <v>-0.36608410516606615</v>
      </c>
      <c r="F32">
        <v>-0.62000823783643366</v>
      </c>
      <c r="G32">
        <v>-0.28350903733271293</v>
      </c>
      <c r="H32">
        <v>-0.27243591040579329</v>
      </c>
      <c r="I32">
        <v>-0.52007729814378445</v>
      </c>
      <c r="J32" s="9">
        <v>-0.51042630826989033</v>
      </c>
      <c r="K32" t="s">
        <v>52</v>
      </c>
    </row>
    <row r="33" spans="1:11" x14ac:dyDescent="0.2">
      <c r="A33" t="s">
        <v>15</v>
      </c>
      <c r="B33" s="1">
        <v>43055</v>
      </c>
      <c r="C33" s="8">
        <v>0.43411953584546664</v>
      </c>
      <c r="D33">
        <v>0.59188191423180325</v>
      </c>
      <c r="E33">
        <v>-1.1923857701375624</v>
      </c>
      <c r="F33">
        <v>-0.46798967071909386</v>
      </c>
      <c r="G33">
        <v>-0.28140218844097897</v>
      </c>
      <c r="H33">
        <v>-0.27095864120361968</v>
      </c>
      <c r="I33">
        <v>-0.52557001205985254</v>
      </c>
      <c r="J33" s="9">
        <v>-0.13437403810938722</v>
      </c>
      <c r="K33" t="s">
        <v>52</v>
      </c>
    </row>
    <row r="34" spans="1:11" x14ac:dyDescent="0.2">
      <c r="A34" t="s">
        <v>15</v>
      </c>
      <c r="B34" s="1">
        <v>43054</v>
      </c>
      <c r="C34" s="8">
        <v>0.10694496362677933</v>
      </c>
      <c r="D34">
        <v>0.86640579330577638</v>
      </c>
      <c r="E34">
        <v>-0.37660755996920459</v>
      </c>
      <c r="F34">
        <v>-0.47916750653654527</v>
      </c>
      <c r="G34">
        <v>-0.28119578047365107</v>
      </c>
      <c r="H34">
        <v>-0.27062164117665455</v>
      </c>
      <c r="I34">
        <v>-0.26994595692635859</v>
      </c>
      <c r="J34" s="9">
        <v>9.1257323986914746E-2</v>
      </c>
      <c r="K34" t="s">
        <v>51</v>
      </c>
    </row>
    <row r="35" spans="1:11" x14ac:dyDescent="0.2">
      <c r="A35" t="s">
        <v>15</v>
      </c>
      <c r="B35" s="1">
        <v>43053</v>
      </c>
      <c r="C35" s="8">
        <v>-0.11375478396565</v>
      </c>
      <c r="D35">
        <v>0.49922955896720161</v>
      </c>
      <c r="E35">
        <v>-0.48563055073474837</v>
      </c>
      <c r="F35">
        <v>-0.56859019307615699</v>
      </c>
      <c r="G35">
        <v>-0.28408177295376685</v>
      </c>
      <c r="H35">
        <v>-0.27326940665569183</v>
      </c>
      <c r="I35">
        <v>4.0798925521514921E-2</v>
      </c>
      <c r="J35" s="9">
        <v>0.69294095624371976</v>
      </c>
      <c r="K35" t="s">
        <v>51</v>
      </c>
    </row>
    <row r="36" spans="1:11" x14ac:dyDescent="0.2">
      <c r="A36" t="s">
        <v>15</v>
      </c>
      <c r="B36" s="1">
        <v>43052</v>
      </c>
      <c r="C36" s="8">
        <v>-1.1942564355512411</v>
      </c>
      <c r="D36">
        <v>0.47233764484694002</v>
      </c>
      <c r="E36">
        <v>0.7990728020319855</v>
      </c>
      <c r="F36">
        <v>-0.85027165567593366</v>
      </c>
      <c r="G36">
        <v>-0.28496505029143115</v>
      </c>
      <c r="H36">
        <v>-0.27383343150998268</v>
      </c>
      <c r="I36">
        <v>-0.76430558144818561</v>
      </c>
      <c r="J36" s="9">
        <v>-0.13437403810938722</v>
      </c>
      <c r="K36" t="s">
        <v>51</v>
      </c>
    </row>
    <row r="37" spans="1:11" x14ac:dyDescent="0.2">
      <c r="A37" t="s">
        <v>15</v>
      </c>
      <c r="B37" s="1">
        <v>43049</v>
      </c>
      <c r="C37" s="8">
        <v>-0.53125530189338099</v>
      </c>
      <c r="D37">
        <v>-1.6573694109223742</v>
      </c>
      <c r="E37">
        <v>0.14703954728794758</v>
      </c>
      <c r="F37">
        <v>-0.57753246173011807</v>
      </c>
      <c r="G37">
        <v>-0.27705274487719622</v>
      </c>
      <c r="H37">
        <v>-0.27121910878171301</v>
      </c>
      <c r="I37">
        <v>-0.23042507371839419</v>
      </c>
      <c r="J37" s="9">
        <v>-0.20958449214148786</v>
      </c>
      <c r="K37" t="s">
        <v>52</v>
      </c>
    </row>
    <row r="38" spans="1:11" x14ac:dyDescent="0.2">
      <c r="A38" t="s">
        <v>15</v>
      </c>
      <c r="B38" s="1">
        <v>43048</v>
      </c>
      <c r="C38" s="8">
        <v>9.4192673893284201E-2</v>
      </c>
      <c r="D38">
        <v>0.91487355214206922</v>
      </c>
      <c r="E38">
        <v>-0.76218694098187034</v>
      </c>
      <c r="F38">
        <v>-0.62895050649039486</v>
      </c>
      <c r="G38">
        <v>-0.28388094358015054</v>
      </c>
      <c r="H38">
        <v>-0.27218508977503675</v>
      </c>
      <c r="I38">
        <v>-0.71353487070621169</v>
      </c>
      <c r="J38" s="9">
        <v>-0.6608472163340916</v>
      </c>
      <c r="K38" t="s">
        <v>52</v>
      </c>
    </row>
    <row r="39" spans="1:11" x14ac:dyDescent="0.2">
      <c r="A39" t="s">
        <v>15</v>
      </c>
      <c r="B39" s="1">
        <v>43047</v>
      </c>
      <c r="C39" s="8">
        <v>-0.67752453854521211</v>
      </c>
      <c r="D39">
        <v>2.0622505100405756E-2</v>
      </c>
      <c r="E39">
        <v>-4.4982007129187934E-3</v>
      </c>
      <c r="F39">
        <v>-0.47246080504607441</v>
      </c>
      <c r="G39">
        <v>-0.28038130579176274</v>
      </c>
      <c r="H39">
        <v>-0.27008655716437402</v>
      </c>
      <c r="I39">
        <v>-0.61359847477228036</v>
      </c>
      <c r="J39" s="9">
        <v>-5.9163584077286557E-2</v>
      </c>
      <c r="K39" t="s">
        <v>51</v>
      </c>
    </row>
    <row r="40" spans="1:11" x14ac:dyDescent="0.2">
      <c r="A40" t="s">
        <v>15</v>
      </c>
      <c r="B40" s="1">
        <v>43046</v>
      </c>
      <c r="C40" s="8">
        <v>-1.2841718619696345</v>
      </c>
      <c r="D40">
        <v>0.21566627821574594</v>
      </c>
      <c r="E40">
        <v>4.6014381865830081E-2</v>
      </c>
      <c r="F40">
        <v>-0.2511396558605356</v>
      </c>
      <c r="G40">
        <v>-0.27867239658478699</v>
      </c>
      <c r="H40">
        <v>-0.27121010496419867</v>
      </c>
      <c r="I40">
        <v>-0.63255857377664571</v>
      </c>
      <c r="J40" s="9">
        <v>0.16646777801901541</v>
      </c>
      <c r="K40" t="s">
        <v>51</v>
      </c>
    </row>
    <row r="41" spans="1:11" x14ac:dyDescent="0.2">
      <c r="A41" t="s">
        <v>12</v>
      </c>
      <c r="B41" s="1">
        <v>43063</v>
      </c>
      <c r="C41" s="8">
        <v>0.71604546519841816</v>
      </c>
      <c r="D41">
        <v>-0.70436689546093634</v>
      </c>
      <c r="E41">
        <v>-0.61738420399150384</v>
      </c>
      <c r="F41">
        <v>0.48563218613300868</v>
      </c>
      <c r="G41">
        <v>0.11237619430146052</v>
      </c>
      <c r="H41">
        <v>0.10441738809527666</v>
      </c>
      <c r="I41">
        <v>2.3870589045755382E-3</v>
      </c>
      <c r="J41" s="9">
        <v>-0.14065692207001204</v>
      </c>
      <c r="K41" t="s">
        <v>51</v>
      </c>
    </row>
    <row r="42" spans="1:11" x14ac:dyDescent="0.2">
      <c r="A42" t="s">
        <v>12</v>
      </c>
      <c r="B42" s="1">
        <v>43061</v>
      </c>
      <c r="C42" s="8">
        <v>-0.45584120585989218</v>
      </c>
      <c r="D42">
        <v>-0.68465923690825892</v>
      </c>
      <c r="E42">
        <v>0.92282862941607513</v>
      </c>
      <c r="F42">
        <v>1.2163635211429611</v>
      </c>
      <c r="G42">
        <v>0.67959056044885247</v>
      </c>
      <c r="H42">
        <v>0.66236303027466448</v>
      </c>
      <c r="I42">
        <v>0.24342791838343172</v>
      </c>
      <c r="J42" s="9">
        <v>0.81245657475677846</v>
      </c>
      <c r="K42" t="s">
        <v>51</v>
      </c>
    </row>
    <row r="43" spans="1:11" x14ac:dyDescent="0.2">
      <c r="A43" t="s">
        <v>12</v>
      </c>
      <c r="B43" s="1">
        <v>43060</v>
      </c>
      <c r="C43" s="8">
        <v>-0.16325243718817914</v>
      </c>
      <c r="D43">
        <v>-0.67380956966423322</v>
      </c>
      <c r="E43">
        <v>0.41180966813438491</v>
      </c>
      <c r="F43">
        <v>1.5192067214813101</v>
      </c>
      <c r="G43">
        <v>3.9155264451813013E-2</v>
      </c>
      <c r="H43">
        <v>4.2650007984587679E-2</v>
      </c>
      <c r="I43">
        <v>0.7092608105842686</v>
      </c>
      <c r="J43" s="9">
        <v>1.7327040889343694</v>
      </c>
      <c r="K43" t="s">
        <v>51</v>
      </c>
    </row>
    <row r="44" spans="1:11" x14ac:dyDescent="0.2">
      <c r="A44" t="s">
        <v>12</v>
      </c>
      <c r="B44" s="1">
        <v>43059</v>
      </c>
      <c r="C44" s="8">
        <v>0.78104111653864361</v>
      </c>
      <c r="D44">
        <v>-1.1890417565988032</v>
      </c>
      <c r="E44">
        <v>0.18071460234044681</v>
      </c>
      <c r="F44">
        <v>1.1313720423383276</v>
      </c>
      <c r="G44">
        <v>1.6168725810701747</v>
      </c>
      <c r="H44">
        <v>1.2184661787830253</v>
      </c>
      <c r="I44">
        <v>0.27807292569974745</v>
      </c>
      <c r="J44" s="9">
        <v>0.71385862680917933</v>
      </c>
      <c r="K44" t="s">
        <v>52</v>
      </c>
    </row>
    <row r="45" spans="1:11" x14ac:dyDescent="0.2">
      <c r="A45" t="s">
        <v>12</v>
      </c>
      <c r="B45" s="1">
        <v>43056</v>
      </c>
      <c r="C45" s="8">
        <v>-0.22400120192441172</v>
      </c>
      <c r="D45">
        <v>0.13783736295314325</v>
      </c>
      <c r="E45">
        <v>0.28721196417551798</v>
      </c>
      <c r="F45">
        <v>0.99558105896080951</v>
      </c>
      <c r="G45">
        <v>0.15409379226780159</v>
      </c>
      <c r="H45">
        <v>0.28289195959818997</v>
      </c>
      <c r="I45">
        <v>1.9081138499537165</v>
      </c>
      <c r="J45" s="9">
        <v>0.61526067886158053</v>
      </c>
      <c r="K45" t="s">
        <v>52</v>
      </c>
    </row>
    <row r="46" spans="1:11" x14ac:dyDescent="0.2">
      <c r="A46" t="s">
        <v>12</v>
      </c>
      <c r="B46" s="1">
        <v>43055</v>
      </c>
      <c r="C46" s="8">
        <v>2.272440348553697</v>
      </c>
      <c r="D46">
        <v>1.2300257231946647</v>
      </c>
      <c r="E46">
        <v>-0.48857711821722938</v>
      </c>
      <c r="F46">
        <v>2.0545553465955533</v>
      </c>
      <c r="G46">
        <v>0.52984064369116168</v>
      </c>
      <c r="H46">
        <v>0.50720938118107095</v>
      </c>
      <c r="I46">
        <v>3.5621124841540586</v>
      </c>
      <c r="J46" s="9">
        <v>2.915879464305557</v>
      </c>
      <c r="K46" t="s">
        <v>51</v>
      </c>
    </row>
    <row r="47" spans="1:11" x14ac:dyDescent="0.2">
      <c r="A47" t="s">
        <v>12</v>
      </c>
      <c r="B47" s="1">
        <v>43054</v>
      </c>
      <c r="C47" s="8">
        <v>-0.26434720842600667</v>
      </c>
      <c r="D47">
        <v>-0.43297961678024238</v>
      </c>
      <c r="E47">
        <v>0.76792337590995885</v>
      </c>
      <c r="F47">
        <v>1.1880330282080833</v>
      </c>
      <c r="G47">
        <v>-0.10399316482309556</v>
      </c>
      <c r="H47">
        <v>-5.1930959075732475E-2</v>
      </c>
      <c r="I47">
        <v>0.4387226025789423</v>
      </c>
      <c r="J47" s="9">
        <v>1.7655700715835687</v>
      </c>
      <c r="K47" t="s">
        <v>51</v>
      </c>
    </row>
    <row r="48" spans="1:11" x14ac:dyDescent="0.2">
      <c r="A48" t="s">
        <v>12</v>
      </c>
      <c r="B48" s="1">
        <v>43053</v>
      </c>
      <c r="C48" s="8">
        <v>-0.31456304457771267</v>
      </c>
      <c r="D48">
        <v>-5.737065549915079E-2</v>
      </c>
      <c r="E48">
        <v>-8.9527714918944193E-2</v>
      </c>
      <c r="F48">
        <v>1.0883878461612715</v>
      </c>
      <c r="G48">
        <v>0.22874569447800791</v>
      </c>
      <c r="H48">
        <v>0.51418646291946624</v>
      </c>
      <c r="I48">
        <v>0.34970897098830983</v>
      </c>
      <c r="J48" s="9">
        <v>2.1928278460231647</v>
      </c>
      <c r="K48" t="s">
        <v>51</v>
      </c>
    </row>
    <row r="49" spans="1:11" x14ac:dyDescent="0.2">
      <c r="A49" t="s">
        <v>12</v>
      </c>
      <c r="B49" s="1">
        <v>43052</v>
      </c>
      <c r="C49" s="8">
        <v>-0.12446519697065223</v>
      </c>
      <c r="D49">
        <v>-0.75392965530139111</v>
      </c>
      <c r="E49">
        <v>-3.3542935927241661E-2</v>
      </c>
      <c r="F49">
        <v>0.80996748455988588</v>
      </c>
      <c r="G49">
        <v>0.5996673818599153</v>
      </c>
      <c r="H49">
        <v>0.5480384900939973</v>
      </c>
      <c r="I49">
        <v>0.68973389477504521</v>
      </c>
      <c r="J49" s="9">
        <v>1.2397143491963742</v>
      </c>
      <c r="K49" t="s">
        <v>51</v>
      </c>
    </row>
    <row r="50" spans="1:11" x14ac:dyDescent="0.2">
      <c r="A50" t="s">
        <v>12</v>
      </c>
      <c r="B50" s="1">
        <v>43049</v>
      </c>
      <c r="C50" s="8">
        <v>-0.2223673063008911</v>
      </c>
      <c r="D50">
        <v>0.91394387581928094</v>
      </c>
      <c r="E50">
        <v>-1.1410313109840362</v>
      </c>
      <c r="F50">
        <v>1.0659188345232649</v>
      </c>
      <c r="G50">
        <v>0.30582724311528453</v>
      </c>
      <c r="H50">
        <v>0.25421105560042784</v>
      </c>
      <c r="I50">
        <v>0.1488631100979079</v>
      </c>
      <c r="J50" s="9">
        <v>1.7655700715835687</v>
      </c>
      <c r="K50" t="s">
        <v>51</v>
      </c>
    </row>
    <row r="51" spans="1:11" x14ac:dyDescent="0.2">
      <c r="A51" t="s">
        <v>12</v>
      </c>
      <c r="B51" s="1">
        <v>43048</v>
      </c>
      <c r="C51" s="8">
        <v>-0.94158258905250047</v>
      </c>
      <c r="D51">
        <v>-0.30406422026510266</v>
      </c>
      <c r="E51">
        <v>0.24806471271006506</v>
      </c>
      <c r="F51">
        <v>1.3795080839058784</v>
      </c>
      <c r="G51">
        <v>0.14317338479843797</v>
      </c>
      <c r="H51">
        <v>7.9503815955372772E-2</v>
      </c>
      <c r="I51">
        <v>0.8008988100931842</v>
      </c>
      <c r="J51" s="9">
        <v>2.0284979327771664</v>
      </c>
      <c r="K51" t="s">
        <v>52</v>
      </c>
    </row>
    <row r="52" spans="1:11" x14ac:dyDescent="0.2">
      <c r="A52" t="s">
        <v>12</v>
      </c>
      <c r="B52" s="1">
        <v>43047</v>
      </c>
      <c r="C52" s="8">
        <v>0.4320729514438571</v>
      </c>
      <c r="D52">
        <v>0.71769679844322654</v>
      </c>
      <c r="E52">
        <v>9.652696444457895E-2</v>
      </c>
      <c r="F52">
        <v>1.0756879700180504</v>
      </c>
      <c r="G52">
        <v>0.31587411549799238</v>
      </c>
      <c r="H52">
        <v>0.24668960073195645</v>
      </c>
      <c r="I52">
        <v>0.38810552520443309</v>
      </c>
      <c r="J52" s="9">
        <v>1.1739823838979748</v>
      </c>
      <c r="K52" t="s">
        <v>51</v>
      </c>
    </row>
    <row r="53" spans="1:11" x14ac:dyDescent="0.2">
      <c r="A53" t="s">
        <v>12</v>
      </c>
      <c r="B53" s="1">
        <v>43046</v>
      </c>
      <c r="C53" s="8">
        <v>0.60407423147020867</v>
      </c>
      <c r="D53">
        <v>0.58785388190224219</v>
      </c>
      <c r="E53">
        <v>0.45011504328968027</v>
      </c>
      <c r="F53">
        <v>1.3121010489918583</v>
      </c>
      <c r="G53">
        <v>0.43654222089166395</v>
      </c>
      <c r="H53">
        <v>0.494241946697413</v>
      </c>
      <c r="I53">
        <v>1.7684405447976583</v>
      </c>
      <c r="J53" s="9">
        <v>2.4228897245675625</v>
      </c>
      <c r="K53" t="s">
        <v>51</v>
      </c>
    </row>
    <row r="54" spans="1:11" x14ac:dyDescent="0.2">
      <c r="A54" t="s">
        <v>12</v>
      </c>
      <c r="B54" s="1">
        <v>43045</v>
      </c>
      <c r="C54" s="8">
        <v>1.5494272264249727</v>
      </c>
      <c r="D54">
        <v>0.50876216414806219</v>
      </c>
      <c r="E54">
        <v>0.47537133471136456</v>
      </c>
      <c r="F54">
        <v>1.8279114031165307</v>
      </c>
      <c r="G54">
        <v>0.78822500900691095</v>
      </c>
      <c r="H54">
        <v>0.76995892746086403</v>
      </c>
      <c r="I54">
        <v>0.26810083339064678</v>
      </c>
      <c r="J54" s="9">
        <v>1.3711782797931729</v>
      </c>
      <c r="K54" t="s">
        <v>52</v>
      </c>
    </row>
    <row r="55" spans="1:11" x14ac:dyDescent="0.2">
      <c r="A55" t="s">
        <v>40</v>
      </c>
      <c r="B55" s="1">
        <v>43063</v>
      </c>
      <c r="C55" s="8">
        <v>0.89254629075311243</v>
      </c>
      <c r="D55">
        <v>-3.196313211729214E-2</v>
      </c>
      <c r="E55">
        <v>0.76203024147423626</v>
      </c>
      <c r="F55">
        <v>-0.99552942947863232</v>
      </c>
      <c r="G55">
        <v>-0.28452779675606321</v>
      </c>
      <c r="H55">
        <v>-0.27082039823229259</v>
      </c>
      <c r="I55">
        <v>0.2128432022971215</v>
      </c>
      <c r="J55" s="9">
        <v>-0.4398229264602766</v>
      </c>
      <c r="K55" t="s">
        <v>52</v>
      </c>
    </row>
    <row r="56" spans="1:11" x14ac:dyDescent="0.2">
      <c r="A56" t="s">
        <v>40</v>
      </c>
      <c r="B56" s="1">
        <v>43061</v>
      </c>
      <c r="C56" s="8">
        <v>0.61756401442973952</v>
      </c>
      <c r="D56">
        <v>1.6262657415035056</v>
      </c>
      <c r="E56">
        <v>0.7136223495385714</v>
      </c>
      <c r="F56">
        <v>-0.68599683979091353</v>
      </c>
      <c r="G56">
        <v>-0.24886252298954284</v>
      </c>
      <c r="H56">
        <v>-0.20637935101296898</v>
      </c>
      <c r="I56">
        <v>-0.48820487939006085</v>
      </c>
      <c r="J56" s="9">
        <v>-1.0688264969964298</v>
      </c>
      <c r="K56" t="s">
        <v>51</v>
      </c>
    </row>
    <row r="57" spans="1:11" x14ac:dyDescent="0.2">
      <c r="A57" t="s">
        <v>40</v>
      </c>
      <c r="B57" s="1">
        <v>43060</v>
      </c>
      <c r="C57" s="8">
        <v>-1.3297782730695997</v>
      </c>
      <c r="D57">
        <v>-0.61954841518159731</v>
      </c>
      <c r="E57">
        <v>-1.2694174587355418</v>
      </c>
      <c r="F57">
        <v>-0.87296283356201887</v>
      </c>
      <c r="G57">
        <v>-0.2800558137857263</v>
      </c>
      <c r="H57">
        <v>-0.26192530097729005</v>
      </c>
      <c r="I57">
        <v>-0.73094315915430264</v>
      </c>
      <c r="J57" s="9">
        <v>-0.92904792576617357</v>
      </c>
      <c r="K57" t="s">
        <v>51</v>
      </c>
    </row>
    <row r="58" spans="1:11" x14ac:dyDescent="0.2">
      <c r="A58" t="s">
        <v>40</v>
      </c>
      <c r="B58" s="1">
        <v>43059</v>
      </c>
      <c r="C58" s="8">
        <v>-1.5594085375397708</v>
      </c>
      <c r="D58">
        <v>-0.37751604577205772</v>
      </c>
      <c r="E58">
        <v>1.4128006816207281</v>
      </c>
      <c r="F58">
        <v>-0.77740243674567622</v>
      </c>
      <c r="G58">
        <v>-0.26759197562303677</v>
      </c>
      <c r="H58">
        <v>-0.23134168084662932</v>
      </c>
      <c r="I58">
        <v>-0.63972354758058037</v>
      </c>
      <c r="J58" s="9">
        <v>-0.4398229264602766</v>
      </c>
      <c r="K58" t="s">
        <v>51</v>
      </c>
    </row>
    <row r="59" spans="1:11" x14ac:dyDescent="0.2">
      <c r="A59" t="s">
        <v>40</v>
      </c>
      <c r="B59" s="1">
        <v>43056</v>
      </c>
      <c r="C59" s="8">
        <v>1.2801268411697657</v>
      </c>
      <c r="D59">
        <v>1.654527791805362</v>
      </c>
      <c r="E59">
        <v>-0.11436306805323986</v>
      </c>
      <c r="F59">
        <v>-0.84387923453095814</v>
      </c>
      <c r="G59">
        <v>-0.2790639597575294</v>
      </c>
      <c r="H59">
        <v>-0.25713351854040412</v>
      </c>
      <c r="I59">
        <v>-0.77147499486156346</v>
      </c>
      <c r="J59" s="9">
        <v>-0.64949078330566112</v>
      </c>
      <c r="K59" t="s">
        <v>51</v>
      </c>
    </row>
    <row r="60" spans="1:11" x14ac:dyDescent="0.2">
      <c r="A60" t="s">
        <v>40</v>
      </c>
      <c r="B60" s="1">
        <v>43055</v>
      </c>
      <c r="C60" s="8">
        <v>1.9870744699803191</v>
      </c>
      <c r="D60">
        <v>1.4622893443904805</v>
      </c>
      <c r="E60">
        <v>0.7321436299497559</v>
      </c>
      <c r="F60">
        <v>-0.69015163965249371</v>
      </c>
      <c r="G60">
        <v>-0.2750844478639104</v>
      </c>
      <c r="H60">
        <v>-0.24756369911388201</v>
      </c>
      <c r="I60">
        <v>-0.34006508255858192</v>
      </c>
      <c r="J60" s="9">
        <v>-0.57960149769053304</v>
      </c>
      <c r="K60" t="s">
        <v>51</v>
      </c>
    </row>
    <row r="61" spans="1:11" x14ac:dyDescent="0.2">
      <c r="A61" t="s">
        <v>40</v>
      </c>
      <c r="B61" s="1">
        <v>43054</v>
      </c>
      <c r="C61" s="8">
        <v>0.16179160772169018</v>
      </c>
      <c r="D61">
        <v>2.8707791161795884</v>
      </c>
      <c r="E61">
        <v>0.49262980052500283</v>
      </c>
      <c r="F61">
        <v>-0.40347044920346542</v>
      </c>
      <c r="G61">
        <v>-0.21924341167016656</v>
      </c>
      <c r="H61">
        <v>-0.1330187037848499</v>
      </c>
      <c r="I61">
        <v>-0.45361220078515024</v>
      </c>
      <c r="J61" s="9">
        <v>-9.0376498384636031E-2</v>
      </c>
      <c r="K61" t="s">
        <v>51</v>
      </c>
    </row>
    <row r="62" spans="1:11" x14ac:dyDescent="0.2">
      <c r="A62" t="s">
        <v>40</v>
      </c>
      <c r="B62" s="1">
        <v>43053</v>
      </c>
      <c r="C62" s="8">
        <v>0.71652227587532036</v>
      </c>
      <c r="D62">
        <v>0.97152924118498762</v>
      </c>
      <c r="E62">
        <v>-1.0980956157259447</v>
      </c>
      <c r="F62">
        <v>-0.87919503335438898</v>
      </c>
      <c r="G62">
        <v>-0.27878057289233033</v>
      </c>
      <c r="H62">
        <v>-0.26576267127253134</v>
      </c>
      <c r="I62">
        <v>-0.75946106197653174</v>
      </c>
      <c r="J62" s="9">
        <v>-0.71938006892078921</v>
      </c>
      <c r="K62" t="s">
        <v>51</v>
      </c>
    </row>
    <row r="63" spans="1:11" x14ac:dyDescent="0.2">
      <c r="A63" t="s">
        <v>40</v>
      </c>
      <c r="B63" s="1">
        <v>43052</v>
      </c>
      <c r="C63" s="8">
        <v>1.2992319394203553</v>
      </c>
      <c r="D63">
        <v>1.1906654310045968</v>
      </c>
      <c r="E63">
        <v>0.19460556264883516</v>
      </c>
      <c r="F63">
        <v>-0.76078323729935571</v>
      </c>
      <c r="G63">
        <v>-0.26718935891821122</v>
      </c>
      <c r="H63">
        <v>-0.23166619292735133</v>
      </c>
      <c r="I63">
        <v>-0.56800160008460787</v>
      </c>
      <c r="J63" s="9">
        <v>-0.71938006892078921</v>
      </c>
      <c r="K63" t="s">
        <v>52</v>
      </c>
    </row>
    <row r="64" spans="1:11" x14ac:dyDescent="0.2">
      <c r="A64" t="s">
        <v>40</v>
      </c>
      <c r="B64" s="1">
        <v>43049</v>
      </c>
      <c r="C64" s="8">
        <v>-1.1747017257280008</v>
      </c>
      <c r="D64">
        <v>-0.34001337486842015</v>
      </c>
      <c r="E64">
        <v>-0.18129224013546946</v>
      </c>
      <c r="F64">
        <v>-0.97891023003231203</v>
      </c>
      <c r="G64">
        <v>-0.28362234116237828</v>
      </c>
      <c r="H64">
        <v>-0.26980383276395348</v>
      </c>
      <c r="I64">
        <v>-0.77444264080453051</v>
      </c>
      <c r="J64" s="9">
        <v>-1.0688264969964298</v>
      </c>
      <c r="K64" t="s">
        <v>52</v>
      </c>
    </row>
    <row r="65" spans="1:11" x14ac:dyDescent="0.2">
      <c r="A65" t="s">
        <v>40</v>
      </c>
      <c r="B65" s="1">
        <v>43048</v>
      </c>
      <c r="C65" s="8">
        <v>1.0530476231913035</v>
      </c>
      <c r="D65">
        <v>0.69676928563246232</v>
      </c>
      <c r="E65">
        <v>-0.20654853155715375</v>
      </c>
      <c r="F65">
        <v>-0.92697523176256047</v>
      </c>
      <c r="G65">
        <v>-0.28111851453022291</v>
      </c>
      <c r="H65">
        <v>-0.26574534005643385</v>
      </c>
      <c r="I65">
        <v>-0.49531385264332517</v>
      </c>
      <c r="J65" s="9">
        <v>-0.57960149769053304</v>
      </c>
      <c r="K65" t="s">
        <v>51</v>
      </c>
    </row>
    <row r="66" spans="1:11" x14ac:dyDescent="0.2">
      <c r="A66" t="s">
        <v>40</v>
      </c>
      <c r="B66" s="1">
        <v>43047</v>
      </c>
      <c r="C66" s="8">
        <v>9.1974213463527979E-2</v>
      </c>
      <c r="D66">
        <v>0.28105973834583242</v>
      </c>
      <c r="E66">
        <v>-0.61064919298100395</v>
      </c>
      <c r="F66">
        <v>-0.77324763688409603</v>
      </c>
      <c r="G66">
        <v>-0.2666986158101835</v>
      </c>
      <c r="H66">
        <v>-0.25067734173001766</v>
      </c>
      <c r="I66">
        <v>-0.56788564359213112</v>
      </c>
      <c r="J66" s="9">
        <v>-0.71938006892078921</v>
      </c>
      <c r="K66" t="s">
        <v>51</v>
      </c>
    </row>
    <row r="67" spans="1:11" x14ac:dyDescent="0.2">
      <c r="A67" t="s">
        <v>40</v>
      </c>
      <c r="B67" s="1">
        <v>43046</v>
      </c>
      <c r="C67" s="8">
        <v>1.4248269402364606</v>
      </c>
      <c r="D67">
        <v>-0.10783462287561879</v>
      </c>
      <c r="E67">
        <v>-0.61064919298100395</v>
      </c>
      <c r="F67">
        <v>-0.84180183460016811</v>
      </c>
      <c r="G67">
        <v>-0.28201187434307612</v>
      </c>
      <c r="H67">
        <v>-0.26803903686271568</v>
      </c>
      <c r="I67">
        <v>-0.63577917825460606</v>
      </c>
      <c r="J67" s="9">
        <v>4.9402072845620162E-2</v>
      </c>
      <c r="K67" t="s">
        <v>52</v>
      </c>
    </row>
    <row r="68" spans="1:11" x14ac:dyDescent="0.2">
      <c r="A68" t="s">
        <v>40</v>
      </c>
      <c r="B68" s="1">
        <v>43045</v>
      </c>
      <c r="C68" s="8">
        <v>0.59670738421681091</v>
      </c>
      <c r="D68">
        <v>-0.2739444722942978</v>
      </c>
      <c r="E68">
        <v>-2.9754492134603096E-2</v>
      </c>
      <c r="F68">
        <v>-0.78778943639962651</v>
      </c>
      <c r="G68">
        <v>-0.27877538898625964</v>
      </c>
      <c r="H68">
        <v>-0.26676190552477297</v>
      </c>
      <c r="I68">
        <v>-0.6733721050626873</v>
      </c>
      <c r="J68" s="9">
        <v>4.9402072845620162E-2</v>
      </c>
      <c r="K68" t="s">
        <v>52</v>
      </c>
    </row>
    <row r="69" spans="1:11" x14ac:dyDescent="0.2">
      <c r="A69" t="s">
        <v>50</v>
      </c>
      <c r="B69" s="1">
        <v>43063</v>
      </c>
      <c r="C69" s="8">
        <v>-0.14529203916743585</v>
      </c>
      <c r="D69">
        <v>0.12206920404767914</v>
      </c>
      <c r="E69">
        <v>6.958692040257955E-2</v>
      </c>
      <c r="F69">
        <v>-0.95414119748414661</v>
      </c>
      <c r="G69">
        <v>-0.27913816930497626</v>
      </c>
      <c r="H69">
        <v>-0.26933818483636113</v>
      </c>
      <c r="I69">
        <v>-0.82070728435748941</v>
      </c>
      <c r="J69" s="9">
        <v>-0.86863509160734409</v>
      </c>
      <c r="K69" t="s">
        <v>52</v>
      </c>
    </row>
    <row r="70" spans="1:11" x14ac:dyDescent="0.2">
      <c r="A70" t="s">
        <v>50</v>
      </c>
      <c r="B70" s="1">
        <v>43061</v>
      </c>
      <c r="C70" s="8">
        <v>-0.370284522030984</v>
      </c>
      <c r="D70">
        <v>0.1212311096668839</v>
      </c>
      <c r="E70">
        <v>-0.21328354256765361</v>
      </c>
      <c r="F70">
        <v>-0.76715893419966907</v>
      </c>
      <c r="G70">
        <v>-0.26556929268385082</v>
      </c>
      <c r="H70">
        <v>-0.25167225391981518</v>
      </c>
      <c r="I70">
        <v>-0.755504729378489</v>
      </c>
      <c r="J70" s="9">
        <v>-0.77332322713352031</v>
      </c>
      <c r="K70" t="s">
        <v>52</v>
      </c>
    </row>
    <row r="71" spans="1:11" x14ac:dyDescent="0.2">
      <c r="A71" t="s">
        <v>50</v>
      </c>
      <c r="B71" s="1">
        <v>43060</v>
      </c>
      <c r="C71" s="8">
        <v>0.61547674053174239</v>
      </c>
      <c r="D71">
        <v>-1.366728998746745</v>
      </c>
      <c r="E71">
        <v>0.50904638976386385</v>
      </c>
      <c r="F71">
        <v>8.2760444366138275E-2</v>
      </c>
      <c r="G71">
        <v>-0.19131162411028443</v>
      </c>
      <c r="H71">
        <v>-0.15628331763038164</v>
      </c>
      <c r="I71">
        <v>-0.20555291997197253</v>
      </c>
      <c r="J71" s="9">
        <v>-0.43973170147513707</v>
      </c>
      <c r="K71" t="s">
        <v>51</v>
      </c>
    </row>
    <row r="72" spans="1:11" x14ac:dyDescent="0.2">
      <c r="A72" t="s">
        <v>50</v>
      </c>
      <c r="B72" s="1">
        <v>43059</v>
      </c>
      <c r="C72" s="8">
        <v>-5.1715415994039666E-3</v>
      </c>
      <c r="D72">
        <v>0.19275143525198693</v>
      </c>
      <c r="E72">
        <v>0.26574411654647223</v>
      </c>
      <c r="F72">
        <v>-0.61275691376021402</v>
      </c>
      <c r="G72">
        <v>-0.26033662673435287</v>
      </c>
      <c r="H72">
        <v>-0.26062523083468486</v>
      </c>
      <c r="I72">
        <v>-0.54396712915079237</v>
      </c>
      <c r="J72" s="9">
        <v>-0.86863509160734409</v>
      </c>
      <c r="K72" t="s">
        <v>52</v>
      </c>
    </row>
    <row r="73" spans="1:11" x14ac:dyDescent="0.2">
      <c r="A73" t="s">
        <v>50</v>
      </c>
      <c r="B73" s="1">
        <v>43056</v>
      </c>
      <c r="C73" s="8">
        <v>-1.4049752875627373</v>
      </c>
      <c r="D73">
        <v>-0.63530000110946538</v>
      </c>
      <c r="E73">
        <v>-0.37492380708426976</v>
      </c>
      <c r="F73">
        <v>-0.46260449021358813</v>
      </c>
      <c r="G73">
        <v>-0.25163868932404126</v>
      </c>
      <c r="H73">
        <v>-0.25907099078218992</v>
      </c>
      <c r="I73">
        <v>-0.56089148934853139</v>
      </c>
      <c r="J73" s="9">
        <v>-0.29676390476440151</v>
      </c>
      <c r="K73" t="s">
        <v>52</v>
      </c>
    </row>
    <row r="74" spans="1:11" x14ac:dyDescent="0.2">
      <c r="A74" t="s">
        <v>50</v>
      </c>
      <c r="B74" s="1">
        <v>43055</v>
      </c>
      <c r="C74" s="8">
        <v>-0.23507413142473424</v>
      </c>
      <c r="D74">
        <v>-1.4448548996643558E-2</v>
      </c>
      <c r="E74">
        <v>-1.3005668845929486</v>
      </c>
      <c r="F74">
        <v>-9.5722625132681219E-2</v>
      </c>
      <c r="G74">
        <v>-0.26044973998162868</v>
      </c>
      <c r="H74">
        <v>-0.24896557787663975</v>
      </c>
      <c r="I74">
        <v>-0.31065760513436075</v>
      </c>
      <c r="J74" s="9">
        <v>0.41807507878927685</v>
      </c>
      <c r="K74" t="s">
        <v>52</v>
      </c>
    </row>
    <row r="75" spans="1:11" x14ac:dyDescent="0.2">
      <c r="A75" t="s">
        <v>50</v>
      </c>
      <c r="B75" s="1">
        <v>43054</v>
      </c>
      <c r="C75" s="8">
        <v>5.7736764517703029E-2</v>
      </c>
      <c r="D75">
        <v>7.2708784365420651E-2</v>
      </c>
      <c r="E75">
        <v>-0.99917514147615072</v>
      </c>
      <c r="F75">
        <v>-0.18921375677492</v>
      </c>
      <c r="G75">
        <v>-0.25061242225761193</v>
      </c>
      <c r="H75">
        <v>-0.2330274859277337</v>
      </c>
      <c r="I75">
        <v>7.0320465241998295E-2</v>
      </c>
      <c r="J75" s="9">
        <v>1.5618174524751618</v>
      </c>
      <c r="K75" t="s">
        <v>52</v>
      </c>
    </row>
    <row r="76" spans="1:11" x14ac:dyDescent="0.2">
      <c r="A76" t="s">
        <v>50</v>
      </c>
      <c r="B76" s="1">
        <v>43053</v>
      </c>
      <c r="C76" s="8">
        <v>-5.3543570380712648E-2</v>
      </c>
      <c r="D76">
        <v>0.39886570527781362</v>
      </c>
      <c r="E76">
        <v>1.0352191259514887</v>
      </c>
      <c r="F76">
        <v>-5.1810123906781219E-2</v>
      </c>
      <c r="G76">
        <v>-0.22238948879930887</v>
      </c>
      <c r="H76">
        <v>-0.19648980440000829</v>
      </c>
      <c r="I76">
        <v>-2.9225501573331307E-2</v>
      </c>
      <c r="J76" s="9">
        <v>0.37041914655236474</v>
      </c>
      <c r="K76" t="s">
        <v>52</v>
      </c>
    </row>
    <row r="77" spans="1:11" x14ac:dyDescent="0.2">
      <c r="A77" t="s">
        <v>50</v>
      </c>
      <c r="B77" s="1">
        <v>43052</v>
      </c>
      <c r="C77" s="8">
        <v>-1.1091775071223493</v>
      </c>
      <c r="D77">
        <v>-0.20996447125974632</v>
      </c>
      <c r="E77">
        <v>-1.4567349526966111</v>
      </c>
      <c r="F77">
        <v>-0.24445851638169758</v>
      </c>
      <c r="G77">
        <v>-0.24163052346611844</v>
      </c>
      <c r="H77">
        <v>-0.23063133188770485</v>
      </c>
      <c r="I77">
        <v>-0.12667616308498605</v>
      </c>
      <c r="J77" s="9">
        <v>-1.0828311342930106E-2</v>
      </c>
      <c r="K77" t="s">
        <v>52</v>
      </c>
    </row>
    <row r="78" spans="1:11" x14ac:dyDescent="0.2">
      <c r="A78" t="s">
        <v>50</v>
      </c>
      <c r="B78" s="1">
        <v>43049</v>
      </c>
      <c r="C78" s="8">
        <v>0.47232488750688667</v>
      </c>
      <c r="D78">
        <v>-0.15903140916389474</v>
      </c>
      <c r="E78">
        <v>-0.60054667646525417</v>
      </c>
      <c r="F78">
        <v>-4.7560527013952171E-2</v>
      </c>
      <c r="G78">
        <v>-0.24600777048309316</v>
      </c>
      <c r="H78">
        <v>-0.24379265621267276</v>
      </c>
      <c r="I78">
        <v>-0.42424389365233017</v>
      </c>
      <c r="J78" s="9">
        <v>-0.10614017581675392</v>
      </c>
      <c r="K78" t="s">
        <v>52</v>
      </c>
    </row>
    <row r="79" spans="1:11" x14ac:dyDescent="0.2">
      <c r="A79" t="s">
        <v>50</v>
      </c>
      <c r="B79" s="1">
        <v>43048</v>
      </c>
      <c r="C79" s="8">
        <v>-0.83001819995047244</v>
      </c>
      <c r="D79">
        <v>-0.32026714964504793</v>
      </c>
      <c r="E79">
        <v>1.0486891479724882</v>
      </c>
      <c r="F79">
        <v>-0.52209884671319462</v>
      </c>
      <c r="G79">
        <v>-0.25815919672429383</v>
      </c>
      <c r="H79">
        <v>-0.25608965354463026</v>
      </c>
      <c r="I79">
        <v>-0.45984918692175042</v>
      </c>
      <c r="J79" s="9">
        <v>-1.0592588205549915</v>
      </c>
      <c r="K79" t="s">
        <v>52</v>
      </c>
    </row>
    <row r="80" spans="1:11" x14ac:dyDescent="0.2">
      <c r="A80" t="s">
        <v>50</v>
      </c>
      <c r="B80" s="1">
        <v>43047</v>
      </c>
      <c r="C80" s="8">
        <v>-0.86650810064189931</v>
      </c>
      <c r="D80">
        <v>0.43345736249455469</v>
      </c>
      <c r="E80">
        <v>0.30741699720701748</v>
      </c>
      <c r="F80">
        <v>-0.23170972570321044</v>
      </c>
      <c r="G80">
        <v>-0.20572413703400852</v>
      </c>
      <c r="H80">
        <v>-0.20778188406823941</v>
      </c>
      <c r="I80">
        <v>-0.18620827301902881</v>
      </c>
      <c r="J80" s="9">
        <v>1.2758818590536907</v>
      </c>
      <c r="K80" t="s">
        <v>52</v>
      </c>
    </row>
    <row r="81" spans="1:11" x14ac:dyDescent="0.2">
      <c r="A81" t="s">
        <v>50</v>
      </c>
      <c r="B81" s="1">
        <v>43046</v>
      </c>
      <c r="C81" s="8">
        <v>-1.3778667137893337</v>
      </c>
      <c r="D81">
        <v>-0.25848226150837239</v>
      </c>
      <c r="E81">
        <v>-0.51846372947709007</v>
      </c>
      <c r="F81">
        <v>-0.31811819585740087</v>
      </c>
      <c r="G81">
        <v>-0.25932096403485566</v>
      </c>
      <c r="H81">
        <v>-0.24147392891883535</v>
      </c>
      <c r="I81">
        <v>-0.50638822673479333</v>
      </c>
      <c r="J81" s="9">
        <v>0.22745134984162921</v>
      </c>
      <c r="K81" t="s">
        <v>52</v>
      </c>
    </row>
    <row r="82" spans="1:11" x14ac:dyDescent="0.2">
      <c r="A82" t="s">
        <v>13</v>
      </c>
      <c r="B82" s="1">
        <v>43063</v>
      </c>
      <c r="C82" s="8">
        <v>0.1401693145627638</v>
      </c>
      <c r="D82">
        <v>-1.7933352232949074</v>
      </c>
      <c r="E82">
        <v>-1.0610530551681956</v>
      </c>
      <c r="F82">
        <v>-1.0179576046308596</v>
      </c>
      <c r="G82">
        <v>-0.27636486720629594</v>
      </c>
      <c r="H82">
        <v>-0.25664196637810971</v>
      </c>
      <c r="I82">
        <v>-0.83774951239594164</v>
      </c>
      <c r="J82" s="9">
        <v>-1.1490375329485496</v>
      </c>
      <c r="K82" t="s">
        <v>51</v>
      </c>
    </row>
    <row r="83" spans="1:11" x14ac:dyDescent="0.2">
      <c r="A83" t="s">
        <v>13</v>
      </c>
      <c r="B83" s="1">
        <v>43061</v>
      </c>
      <c r="C83" s="8">
        <v>-1.2010543656406496</v>
      </c>
      <c r="D83">
        <v>-0.8254332597559827</v>
      </c>
      <c r="E83">
        <v>0.41307248273193109</v>
      </c>
      <c r="F83">
        <v>-0.69539138539408385</v>
      </c>
      <c r="G83">
        <v>-0.24427124234057085</v>
      </c>
      <c r="H83">
        <v>-0.25564634135723618</v>
      </c>
      <c r="I83">
        <v>-0.89252147042089347</v>
      </c>
      <c r="J83" s="9">
        <v>-1.4316414310640904</v>
      </c>
      <c r="K83" t="s">
        <v>52</v>
      </c>
    </row>
    <row r="84" spans="1:11" x14ac:dyDescent="0.2">
      <c r="A84" t="s">
        <v>13</v>
      </c>
      <c r="B84" s="1">
        <v>43060</v>
      </c>
      <c r="C84" s="8">
        <v>-1.2428734571183055</v>
      </c>
      <c r="D84">
        <v>-0.51280152710127358</v>
      </c>
      <c r="E84">
        <v>-4.4066390465760344E-2</v>
      </c>
      <c r="F84">
        <v>-0.61138976580117366</v>
      </c>
      <c r="G84">
        <v>-0.26049273487045577</v>
      </c>
      <c r="H84">
        <v>-0.25288614014645538</v>
      </c>
      <c r="I84">
        <v>-0.65548297167112102</v>
      </c>
      <c r="J84" s="9">
        <v>-0.80991285520990086</v>
      </c>
      <c r="K84" t="s">
        <v>51</v>
      </c>
    </row>
    <row r="85" spans="1:11" x14ac:dyDescent="0.2">
      <c r="A85" t="s">
        <v>13</v>
      </c>
      <c r="B85" s="1">
        <v>43059</v>
      </c>
      <c r="C85" s="8">
        <v>-0.24339599307026083</v>
      </c>
      <c r="D85">
        <v>0.92121063839902595</v>
      </c>
      <c r="E85">
        <v>-0.11815151184587842</v>
      </c>
      <c r="F85">
        <v>-0.88355501328220298</v>
      </c>
      <c r="G85">
        <v>-0.19831779985670325</v>
      </c>
      <c r="H85">
        <v>-0.23183447071238442</v>
      </c>
      <c r="I85">
        <v>-0.68044578736564165</v>
      </c>
      <c r="J85" s="9">
        <v>-1.1490375329485496</v>
      </c>
      <c r="K85" t="s">
        <v>52</v>
      </c>
    </row>
    <row r="86" spans="1:11" x14ac:dyDescent="0.2">
      <c r="A86" t="s">
        <v>13</v>
      </c>
      <c r="B86" s="1">
        <v>43056</v>
      </c>
      <c r="C86" s="8">
        <v>3.5861083688737277E-2</v>
      </c>
      <c r="D86">
        <v>-7.9042930741339792E-2</v>
      </c>
      <c r="E86">
        <v>0.10831323384526356</v>
      </c>
      <c r="F86">
        <v>-0.58114918274772587</v>
      </c>
      <c r="G86">
        <v>-7.1398036241805171E-2</v>
      </c>
      <c r="H86">
        <v>0.23364680876739943</v>
      </c>
      <c r="I86">
        <v>-0.70567022505668842</v>
      </c>
      <c r="J86" s="9">
        <v>-0.92295441445611726</v>
      </c>
      <c r="K86" t="s">
        <v>52</v>
      </c>
    </row>
    <row r="87" spans="1:11" x14ac:dyDescent="0.2">
      <c r="A87" t="s">
        <v>13</v>
      </c>
      <c r="B87" s="1">
        <v>43055</v>
      </c>
      <c r="C87" s="8">
        <v>0.17489054797820902</v>
      </c>
      <c r="D87">
        <v>-8.5573683634356426E-2</v>
      </c>
      <c r="E87">
        <v>-0.75250536275350921</v>
      </c>
      <c r="F87">
        <v>-0.53914837295127072</v>
      </c>
      <c r="G87">
        <v>-8.5368251681265828E-2</v>
      </c>
      <c r="H87">
        <v>0.18205265022212511</v>
      </c>
      <c r="I87">
        <v>0.21117420847345078</v>
      </c>
      <c r="J87" s="9">
        <v>-0.80991285520990086</v>
      </c>
      <c r="K87" t="s">
        <v>51</v>
      </c>
    </row>
    <row r="88" spans="1:11" x14ac:dyDescent="0.2">
      <c r="A88" t="s">
        <v>13</v>
      </c>
      <c r="B88" s="1">
        <v>43054</v>
      </c>
      <c r="C88" s="8">
        <v>-0.95500634259740969</v>
      </c>
      <c r="D88">
        <v>-0.11543576265741788</v>
      </c>
      <c r="E88">
        <v>0.54693082689639028</v>
      </c>
      <c r="F88">
        <v>-0.2636230606865248</v>
      </c>
      <c r="G88">
        <v>-2.3643292597442904E-2</v>
      </c>
      <c r="H88">
        <v>0.3334683666854214</v>
      </c>
      <c r="I88">
        <v>0.14435676600584016</v>
      </c>
      <c r="J88" s="9">
        <v>-7.5142720109495215E-2</v>
      </c>
      <c r="K88" t="s">
        <v>51</v>
      </c>
    </row>
    <row r="89" spans="1:11" x14ac:dyDescent="0.2">
      <c r="A89" t="s">
        <v>13</v>
      </c>
      <c r="B89" s="1">
        <v>43053</v>
      </c>
      <c r="C89" s="8">
        <v>-0.26403986654396605</v>
      </c>
      <c r="D89">
        <v>9.1557324743915092E-2</v>
      </c>
      <c r="E89">
        <v>0.22322935931114965</v>
      </c>
      <c r="F89">
        <v>-0.59458944188259155</v>
      </c>
      <c r="G89">
        <v>-9.0283050891087097E-2</v>
      </c>
      <c r="H89">
        <v>1.6231302995646735E-2</v>
      </c>
      <c r="I89">
        <v>-0.65048945717950235</v>
      </c>
      <c r="J89" s="9">
        <v>-0.86643363483300917</v>
      </c>
      <c r="K89" t="s">
        <v>51</v>
      </c>
    </row>
    <row r="90" spans="1:11" x14ac:dyDescent="0.2">
      <c r="A90" t="s">
        <v>13</v>
      </c>
      <c r="B90" s="1">
        <v>43052</v>
      </c>
      <c r="C90" s="8">
        <v>1.4134645814408793</v>
      </c>
      <c r="D90">
        <v>1.8001444285641179</v>
      </c>
      <c r="E90">
        <v>0.63027658821748089</v>
      </c>
      <c r="F90">
        <v>-0.7189118388800988</v>
      </c>
      <c r="G90">
        <v>-0.2358348923747787</v>
      </c>
      <c r="H90">
        <v>-0.20506810698374639</v>
      </c>
      <c r="I90">
        <v>-0.68971671956981595</v>
      </c>
      <c r="J90" s="9">
        <v>-0.92295441445611726</v>
      </c>
      <c r="K90" t="s">
        <v>51</v>
      </c>
    </row>
    <row r="91" spans="1:11" x14ac:dyDescent="0.2">
      <c r="A91" t="s">
        <v>13</v>
      </c>
      <c r="B91" s="1">
        <v>43049</v>
      </c>
      <c r="C91" s="8">
        <v>-0.29488096862976726</v>
      </c>
      <c r="D91">
        <v>0.1862643778415832</v>
      </c>
      <c r="E91">
        <v>-4.4982007129187934E-3</v>
      </c>
      <c r="F91">
        <v>-0.73403213040682269</v>
      </c>
      <c r="G91">
        <v>-0.25878226736041277</v>
      </c>
      <c r="H91">
        <v>-0.23910591655657934</v>
      </c>
      <c r="I91">
        <v>-0.41383109179299421</v>
      </c>
      <c r="J91" s="9">
        <v>-0.69687129596368469</v>
      </c>
      <c r="K91" t="s">
        <v>52</v>
      </c>
    </row>
    <row r="92" spans="1:11" x14ac:dyDescent="0.2">
      <c r="A92" t="s">
        <v>13</v>
      </c>
      <c r="B92" s="1">
        <v>43048</v>
      </c>
      <c r="C92" s="8">
        <v>1.1956459709333458</v>
      </c>
      <c r="D92">
        <v>0.34667959385753971</v>
      </c>
      <c r="E92">
        <v>0.50062762586842913</v>
      </c>
      <c r="F92">
        <v>-0.51730795185711398</v>
      </c>
      <c r="G92">
        <v>-0.24012084323531946</v>
      </c>
      <c r="H92">
        <v>-0.21426217240708437</v>
      </c>
      <c r="I92">
        <v>0.57260424918299513</v>
      </c>
      <c r="J92" s="9">
        <v>1.0552728723526674</v>
      </c>
      <c r="K92" t="s">
        <v>51</v>
      </c>
    </row>
    <row r="93" spans="1:11" x14ac:dyDescent="0.2">
      <c r="A93" t="s">
        <v>13</v>
      </c>
      <c r="B93" s="1">
        <v>43047</v>
      </c>
      <c r="C93" s="8">
        <v>2.4827341915342633</v>
      </c>
      <c r="D93">
        <v>1.4389398754399521</v>
      </c>
      <c r="E93">
        <v>0.72793424813434837</v>
      </c>
      <c r="F93">
        <v>-0.44170649422349473</v>
      </c>
      <c r="G93">
        <v>-0.20000311343277502</v>
      </c>
      <c r="H93">
        <v>-0.23093985813294904</v>
      </c>
      <c r="I93">
        <v>0.50249471860013517</v>
      </c>
      <c r="J93" s="9">
        <v>0.54658585574469432</v>
      </c>
      <c r="K93" t="s">
        <v>51</v>
      </c>
    </row>
    <row r="94" spans="1:11" x14ac:dyDescent="0.2">
      <c r="A94" t="s">
        <v>13</v>
      </c>
      <c r="B94" s="1">
        <v>43046</v>
      </c>
      <c r="C94" s="8">
        <v>2.7415581588632008</v>
      </c>
      <c r="D94">
        <v>2.6872258697440081</v>
      </c>
      <c r="E94">
        <v>1.5108792795603645</v>
      </c>
      <c r="F94">
        <v>0.28574753145110876</v>
      </c>
      <c r="G94">
        <v>-3.76652133456222E-2</v>
      </c>
      <c r="H94">
        <v>-0.13665078546441184</v>
      </c>
      <c r="I94">
        <v>0.32024503040911689</v>
      </c>
      <c r="J94" s="9">
        <v>2.4117715833072628</v>
      </c>
      <c r="K94" t="s">
        <v>51</v>
      </c>
    </row>
    <row r="95" spans="1:11" x14ac:dyDescent="0.2">
      <c r="A95" t="s">
        <v>13</v>
      </c>
      <c r="B95" s="1">
        <v>43045</v>
      </c>
      <c r="C95" s="8">
        <v>-0.61075253198186685</v>
      </c>
      <c r="D95">
        <v>-0.12332362208688961</v>
      </c>
      <c r="E95">
        <v>0.39960246071093142</v>
      </c>
      <c r="F95">
        <v>-0.47530714206065883</v>
      </c>
      <c r="G95">
        <v>-0.2456211701303597</v>
      </c>
      <c r="H95">
        <v>-0.203976785965721</v>
      </c>
      <c r="I95">
        <v>-0.26975307220163025</v>
      </c>
      <c r="J95" s="9">
        <v>0.20746117800604547</v>
      </c>
      <c r="K95" t="s">
        <v>51</v>
      </c>
    </row>
    <row r="96" spans="1:11" x14ac:dyDescent="0.2">
      <c r="A96" t="s">
        <v>11</v>
      </c>
      <c r="B96" s="1">
        <v>43063</v>
      </c>
      <c r="C96" s="8">
        <v>0.66557840580158123</v>
      </c>
      <c r="D96">
        <v>-0.35525691088326833</v>
      </c>
      <c r="E96">
        <v>-0.36440035228113132</v>
      </c>
      <c r="F96">
        <v>-0.68253761079213282</v>
      </c>
      <c r="G96">
        <v>-0.27610424769074238</v>
      </c>
      <c r="H96">
        <v>-0.26315399326111943</v>
      </c>
      <c r="I96">
        <v>-0.61509669481641038</v>
      </c>
      <c r="J96" s="9">
        <v>-0.85580345315721462</v>
      </c>
      <c r="K96" t="s">
        <v>51</v>
      </c>
    </row>
    <row r="97" spans="1:11" x14ac:dyDescent="0.2">
      <c r="A97" t="s">
        <v>11</v>
      </c>
      <c r="B97" s="1">
        <v>43061</v>
      </c>
      <c r="C97" s="8">
        <v>0.46263005424166909</v>
      </c>
      <c r="D97">
        <v>9.8038160377524053E-2</v>
      </c>
      <c r="E97">
        <v>-0.22675356458865331</v>
      </c>
      <c r="F97">
        <v>-0.41275499951766736</v>
      </c>
      <c r="G97">
        <v>-0.27204291143051862</v>
      </c>
      <c r="H97">
        <v>-0.25792318342032949</v>
      </c>
      <c r="I97">
        <v>-0.58298540504835183</v>
      </c>
      <c r="J97" s="9">
        <v>-3.7456825765470707E-2</v>
      </c>
      <c r="K97" t="s">
        <v>52</v>
      </c>
    </row>
    <row r="98" spans="1:11" x14ac:dyDescent="0.2">
      <c r="A98" t="s">
        <v>11</v>
      </c>
      <c r="B98" s="1">
        <v>43060</v>
      </c>
      <c r="C98" s="8">
        <v>8.8528195333387724E-2</v>
      </c>
      <c r="D98">
        <v>-0.38431231048883052</v>
      </c>
      <c r="E98">
        <v>0.22028279209328835</v>
      </c>
      <c r="F98">
        <v>-0.24801070000989944</v>
      </c>
      <c r="G98">
        <v>-0.26038772247539721</v>
      </c>
      <c r="H98">
        <v>-0.24268783348088571</v>
      </c>
      <c r="I98">
        <v>-0.34062379282705874</v>
      </c>
      <c r="J98" s="9">
        <v>3.6938322179233277E-2</v>
      </c>
      <c r="K98" t="s">
        <v>51</v>
      </c>
    </row>
    <row r="99" spans="1:11" x14ac:dyDescent="0.2">
      <c r="A99" t="s">
        <v>11</v>
      </c>
      <c r="B99" s="1">
        <v>43059</v>
      </c>
      <c r="C99" s="8">
        <v>0.59471680029862151</v>
      </c>
      <c r="D99">
        <v>-0.14732317098467604</v>
      </c>
      <c r="E99">
        <v>-0.35429783576538154</v>
      </c>
      <c r="F99">
        <v>-0.16287438415689179</v>
      </c>
      <c r="G99">
        <v>-0.25687359977378604</v>
      </c>
      <c r="H99">
        <v>-0.24536764940722533</v>
      </c>
      <c r="I99">
        <v>1.1484568490558427</v>
      </c>
      <c r="J99" s="9">
        <v>0.37171648793040141</v>
      </c>
      <c r="K99" t="s">
        <v>51</v>
      </c>
    </row>
    <row r="100" spans="1:11" x14ac:dyDescent="0.2">
      <c r="A100" t="s">
        <v>11</v>
      </c>
      <c r="B100" s="1">
        <v>43056</v>
      </c>
      <c r="C100" s="8">
        <v>-9.6894397128422502E-2</v>
      </c>
      <c r="D100">
        <v>-0.16294560907124464</v>
      </c>
      <c r="E100">
        <v>0.15882581642401244</v>
      </c>
      <c r="F100">
        <v>-5.1202073752297524E-2</v>
      </c>
      <c r="G100">
        <v>-0.23550560007495466</v>
      </c>
      <c r="H100">
        <v>-0.20832957155431592</v>
      </c>
      <c r="I100">
        <v>-7.0653399718031987E-2</v>
      </c>
      <c r="J100" s="9">
        <v>0.29732133998569743</v>
      </c>
      <c r="K100" t="s">
        <v>52</v>
      </c>
    </row>
    <row r="101" spans="1:11" x14ac:dyDescent="0.2">
      <c r="A101" t="s">
        <v>11</v>
      </c>
      <c r="B101" s="1">
        <v>43055</v>
      </c>
      <c r="C101" s="8">
        <v>-5.2499677863234215E-2</v>
      </c>
      <c r="D101">
        <v>-0.25801374043556274</v>
      </c>
      <c r="E101">
        <v>-0.37534474537165841</v>
      </c>
      <c r="F101">
        <v>0.2406938663151571</v>
      </c>
      <c r="G101">
        <v>-0.21536354268474611</v>
      </c>
      <c r="H101">
        <v>-0.2303126502844266</v>
      </c>
      <c r="I101">
        <v>0.49173052255243049</v>
      </c>
      <c r="J101" s="9">
        <v>0.78088980162627308</v>
      </c>
      <c r="K101" t="s">
        <v>52</v>
      </c>
    </row>
    <row r="102" spans="1:11" x14ac:dyDescent="0.2">
      <c r="A102" t="s">
        <v>11</v>
      </c>
      <c r="B102" s="1">
        <v>43054</v>
      </c>
      <c r="C102" s="8">
        <v>0.11871019005497593</v>
      </c>
      <c r="D102">
        <v>-7.7662177846377342E-2</v>
      </c>
      <c r="E102">
        <v>-0.46879302320849875</v>
      </c>
      <c r="F102">
        <v>0.13786688742775838</v>
      </c>
      <c r="G102">
        <v>-0.238717145867686</v>
      </c>
      <c r="H102">
        <v>-0.24577001939497839</v>
      </c>
      <c r="I102">
        <v>0.94839730014359647</v>
      </c>
      <c r="J102" s="9">
        <v>0.59490193176451334</v>
      </c>
      <c r="K102" t="s">
        <v>52</v>
      </c>
    </row>
    <row r="103" spans="1:11" x14ac:dyDescent="0.2">
      <c r="A103" t="s">
        <v>11</v>
      </c>
      <c r="B103" s="1">
        <v>43053</v>
      </c>
      <c r="C103" s="8">
        <v>-6.1367768149343631E-2</v>
      </c>
      <c r="D103">
        <v>0.15176054381139056</v>
      </c>
      <c r="E103">
        <v>-0.57781601423866225</v>
      </c>
      <c r="F103">
        <v>0.16993121417759238</v>
      </c>
      <c r="G103">
        <v>-0.23273274481576658</v>
      </c>
      <c r="H103">
        <v>-0.2354264070378701</v>
      </c>
      <c r="I103">
        <v>0.6625029680709259</v>
      </c>
      <c r="J103" s="9">
        <v>1.0412728194327372</v>
      </c>
      <c r="K103" t="s">
        <v>52</v>
      </c>
    </row>
    <row r="104" spans="1:11" x14ac:dyDescent="0.2">
      <c r="A104" t="s">
        <v>11</v>
      </c>
      <c r="B104" s="1">
        <v>43052</v>
      </c>
      <c r="C104" s="8">
        <v>2.2196178792197645E-2</v>
      </c>
      <c r="D104">
        <v>0.3801563890107727</v>
      </c>
      <c r="E104">
        <v>-0.19476226215646916</v>
      </c>
      <c r="F104">
        <v>-8.2160734062482019E-2</v>
      </c>
      <c r="G104">
        <v>-0.23182961252239254</v>
      </c>
      <c r="H104">
        <v>-0.22521161669265113</v>
      </c>
      <c r="I104">
        <v>1.5929766288718965</v>
      </c>
      <c r="J104" s="9">
        <v>3.6938322179233277E-2</v>
      </c>
      <c r="K104" t="s">
        <v>52</v>
      </c>
    </row>
    <row r="105" spans="1:11" x14ac:dyDescent="0.2">
      <c r="A105" t="s">
        <v>11</v>
      </c>
      <c r="B105" s="1">
        <v>43049</v>
      </c>
      <c r="C105" s="8">
        <v>-0.25451343546817862</v>
      </c>
      <c r="D105">
        <v>-0.23702735991612106</v>
      </c>
      <c r="E105">
        <v>-0.53488031898057076</v>
      </c>
      <c r="F105">
        <v>-0.10869672861406884</v>
      </c>
      <c r="G105">
        <v>-0.2362376706508465</v>
      </c>
      <c r="H105">
        <v>-0.22398955701443193</v>
      </c>
      <c r="I105">
        <v>0.54270317344465957</v>
      </c>
      <c r="J105" s="9">
        <v>0.52050678381980942</v>
      </c>
      <c r="K105" t="s">
        <v>51</v>
      </c>
    </row>
    <row r="106" spans="1:11" x14ac:dyDescent="0.2">
      <c r="A106" t="s">
        <v>11</v>
      </c>
      <c r="B106" s="1">
        <v>43048</v>
      </c>
      <c r="C106" s="8">
        <v>0.24509947471482302</v>
      </c>
      <c r="D106">
        <v>-0.15298742670428148</v>
      </c>
      <c r="E106">
        <v>-5.5010783556287406E-2</v>
      </c>
      <c r="F106">
        <v>0.20420687380672523</v>
      </c>
      <c r="G106">
        <v>-0.16496287471989476</v>
      </c>
      <c r="H106">
        <v>-0.12436370228389761</v>
      </c>
      <c r="I106">
        <v>0.12531973263418331</v>
      </c>
      <c r="J106" s="9">
        <v>0.33451891395804922</v>
      </c>
      <c r="K106" t="s">
        <v>52</v>
      </c>
    </row>
    <row r="107" spans="1:11" x14ac:dyDescent="0.2">
      <c r="A107" t="s">
        <v>11</v>
      </c>
      <c r="B107" s="1">
        <v>43047</v>
      </c>
      <c r="C107" s="8">
        <v>-0.64057512693966956</v>
      </c>
      <c r="D107">
        <v>-8.7587703616043885E-2</v>
      </c>
      <c r="E107">
        <v>-0.43385515355845328</v>
      </c>
      <c r="F107">
        <v>1.5741275925323925</v>
      </c>
      <c r="G107">
        <v>0.5283208362627706</v>
      </c>
      <c r="H107">
        <v>1.5312927374493797</v>
      </c>
      <c r="I107">
        <v>1.0648105912415389E-2</v>
      </c>
      <c r="J107" s="9">
        <v>1.078470393405089</v>
      </c>
      <c r="K107" t="s">
        <v>51</v>
      </c>
    </row>
    <row r="108" spans="1:11" x14ac:dyDescent="0.2">
      <c r="A108" t="s">
        <v>11</v>
      </c>
      <c r="B108" s="1">
        <v>43046</v>
      </c>
      <c r="C108" s="8">
        <v>4.2023217251266287E-2</v>
      </c>
      <c r="D108">
        <v>-0.27575787312332606</v>
      </c>
      <c r="E108">
        <v>-8.0267074713351969E-2</v>
      </c>
      <c r="F108">
        <v>0.79463275257953103</v>
      </c>
      <c r="G108">
        <v>-0.22456776670927503</v>
      </c>
      <c r="H108">
        <v>-0.12984006914488147</v>
      </c>
      <c r="I108">
        <v>0.43223951733779775</v>
      </c>
      <c r="J108" s="9">
        <v>0.81808737559862532</v>
      </c>
      <c r="K108" t="s">
        <v>52</v>
      </c>
    </row>
    <row r="109" spans="1:11" x14ac:dyDescent="0.2">
      <c r="A109" t="s">
        <v>11</v>
      </c>
      <c r="B109" s="1">
        <v>43045</v>
      </c>
      <c r="C109" s="8">
        <v>8.812982369291264E-2</v>
      </c>
      <c r="D109">
        <v>3.0057813407031814E-2</v>
      </c>
      <c r="E109">
        <v>0.72793424813434837</v>
      </c>
      <c r="F109">
        <v>8.9217564083182599E-2</v>
      </c>
      <c r="G109">
        <v>-0.23572632487170597</v>
      </c>
      <c r="H109">
        <v>-0.17775072480124962</v>
      </c>
      <c r="I109">
        <v>1.1848149280258684</v>
      </c>
      <c r="J109" s="9">
        <v>1.5248412810733134</v>
      </c>
      <c r="K109" t="s">
        <v>51</v>
      </c>
    </row>
    <row r="110" spans="1:11" x14ac:dyDescent="0.2">
      <c r="A110" t="s">
        <v>10</v>
      </c>
      <c r="B110" s="1">
        <v>43063</v>
      </c>
      <c r="C110" s="8">
        <v>-1.102202135961645</v>
      </c>
      <c r="D110">
        <v>-0.25359602430034078</v>
      </c>
      <c r="E110">
        <v>-2.3600683062660868</v>
      </c>
      <c r="F110">
        <v>-0.97835916617780705</v>
      </c>
      <c r="G110">
        <v>-0.28189667599152046</v>
      </c>
      <c r="H110">
        <v>-0.27168814258417956</v>
      </c>
      <c r="I110">
        <v>-0.87867476437523973</v>
      </c>
      <c r="J110" s="9">
        <v>-1.4881622106871986</v>
      </c>
      <c r="K110" t="s">
        <v>51</v>
      </c>
    </row>
    <row r="111" spans="1:11" x14ac:dyDescent="0.2">
      <c r="A111" t="s">
        <v>10</v>
      </c>
      <c r="B111" s="1">
        <v>43061</v>
      </c>
      <c r="C111" s="8">
        <v>1.3070490027976611</v>
      </c>
      <c r="D111">
        <v>0.96007180195807207</v>
      </c>
      <c r="E111">
        <v>1.0116465874147391</v>
      </c>
      <c r="F111">
        <v>-0.45859989928798467</v>
      </c>
      <c r="G111">
        <v>-0.26613373067602114</v>
      </c>
      <c r="H111">
        <v>-0.27015551360414108</v>
      </c>
      <c r="I111">
        <v>-0.63910647484644401</v>
      </c>
      <c r="J111" s="9">
        <v>-1.1901038444739929</v>
      </c>
      <c r="K111" t="s">
        <v>51</v>
      </c>
    </row>
    <row r="112" spans="1:11" x14ac:dyDescent="0.2">
      <c r="A112" t="s">
        <v>10</v>
      </c>
      <c r="B112" s="1">
        <v>43060</v>
      </c>
      <c r="C112" s="8">
        <v>2.1468672177831416</v>
      </c>
      <c r="D112">
        <v>0.62670792104095596</v>
      </c>
      <c r="E112">
        <v>0.86684385042437262</v>
      </c>
      <c r="F112">
        <v>-0.58263336070487415</v>
      </c>
      <c r="G112">
        <v>-0.26803746803296552</v>
      </c>
      <c r="H112">
        <v>-0.26897715640053066</v>
      </c>
      <c r="I112">
        <v>-0.42478485715229686</v>
      </c>
      <c r="J112" s="9">
        <v>-0.99139826699852251</v>
      </c>
      <c r="K112" t="s">
        <v>52</v>
      </c>
    </row>
    <row r="113" spans="1:11" x14ac:dyDescent="0.2">
      <c r="A113" t="s">
        <v>10</v>
      </c>
      <c r="B113" s="1">
        <v>43059</v>
      </c>
      <c r="C113" s="8">
        <v>-1.3424259960029659</v>
      </c>
      <c r="D113">
        <v>-1.0447583709882253</v>
      </c>
      <c r="E113">
        <v>0.21186402846247343</v>
      </c>
      <c r="F113">
        <v>-0.68599457855228196</v>
      </c>
      <c r="G113">
        <v>-0.27539449175431824</v>
      </c>
      <c r="H113">
        <v>-0.2696823016629652</v>
      </c>
      <c r="I113">
        <v>-0.64334407612014077</v>
      </c>
      <c r="J113" s="9">
        <v>-0.99139826699852251</v>
      </c>
      <c r="K113" t="s">
        <v>52</v>
      </c>
    </row>
    <row r="114" spans="1:11" x14ac:dyDescent="0.2">
      <c r="A114" t="s">
        <v>10</v>
      </c>
      <c r="B114" s="1">
        <v>43056</v>
      </c>
      <c r="C114" s="8">
        <v>2.5985577199569487</v>
      </c>
      <c r="D114">
        <v>-5.2492835594423841</v>
      </c>
      <c r="E114">
        <v>-0.67968305597093726</v>
      </c>
      <c r="F114">
        <v>-0.17804802227359184</v>
      </c>
      <c r="G114">
        <v>-0.25740355962236922</v>
      </c>
      <c r="H114">
        <v>-0.2676339821114837</v>
      </c>
      <c r="I114">
        <v>-0.36361078974050193</v>
      </c>
      <c r="J114" s="9">
        <v>-0.49463432330984647</v>
      </c>
      <c r="K114" t="s">
        <v>52</v>
      </c>
    </row>
    <row r="115" spans="1:11" x14ac:dyDescent="0.2">
      <c r="A115" t="s">
        <v>10</v>
      </c>
      <c r="B115" s="1">
        <v>43055</v>
      </c>
      <c r="C115" s="8">
        <v>0.2208629850906694</v>
      </c>
      <c r="D115">
        <v>0.38665992976750951</v>
      </c>
      <c r="E115">
        <v>0.80833344223757775</v>
      </c>
      <c r="F115">
        <v>-0.6387437361077527</v>
      </c>
      <c r="G115">
        <v>-0.28266062736959752</v>
      </c>
      <c r="H115">
        <v>-0.27252752031825828</v>
      </c>
      <c r="I115">
        <v>-0.35550874838318153</v>
      </c>
      <c r="J115" s="9">
        <v>-0.49463432330984647</v>
      </c>
      <c r="K115" t="s">
        <v>51</v>
      </c>
    </row>
    <row r="116" spans="1:11" x14ac:dyDescent="0.2">
      <c r="A116" t="s">
        <v>10</v>
      </c>
      <c r="B116" s="1">
        <v>43054</v>
      </c>
      <c r="C116" s="8">
        <v>-0.77898911153553396</v>
      </c>
      <c r="D116">
        <v>0.33685317987757341</v>
      </c>
      <c r="E116">
        <v>-0.57108100322816235</v>
      </c>
      <c r="F116">
        <v>-0.59149289366322333</v>
      </c>
      <c r="G116">
        <v>-0.27974238223404924</v>
      </c>
      <c r="H116">
        <v>-0.27189288958206714</v>
      </c>
      <c r="I116">
        <v>-0.59423443898919381</v>
      </c>
      <c r="J116" s="9">
        <v>-0.69333990078531693</v>
      </c>
      <c r="K116" t="s">
        <v>52</v>
      </c>
    </row>
    <row r="117" spans="1:11" x14ac:dyDescent="0.2">
      <c r="A117" t="s">
        <v>10</v>
      </c>
      <c r="B117" s="1">
        <v>43053</v>
      </c>
      <c r="C117" s="8">
        <v>9.3985694433930567E-2</v>
      </c>
      <c r="D117">
        <v>9.6818912452718869E-2</v>
      </c>
      <c r="E117">
        <v>-0.28526397277544824</v>
      </c>
      <c r="F117">
        <v>-0.14556306809297792</v>
      </c>
      <c r="G117">
        <v>-0.24784311343755958</v>
      </c>
      <c r="H117">
        <v>-0.26917340767236481</v>
      </c>
      <c r="I117">
        <v>-0.43942796981832266</v>
      </c>
      <c r="J117" s="9">
        <v>-0.49463432330984647</v>
      </c>
      <c r="K117" t="s">
        <v>52</v>
      </c>
    </row>
    <row r="118" spans="1:11" x14ac:dyDescent="0.2">
      <c r="A118" t="s">
        <v>10</v>
      </c>
      <c r="B118" s="1">
        <v>43052</v>
      </c>
      <c r="C118" s="8">
        <v>5.0334402587465285E-2</v>
      </c>
      <c r="D118">
        <v>0.71712675736368492</v>
      </c>
      <c r="E118">
        <v>-1.2555264984271535</v>
      </c>
      <c r="F118">
        <v>-0.60625878192713878</v>
      </c>
      <c r="G118">
        <v>-0.27058479143832204</v>
      </c>
      <c r="H118">
        <v>-0.26546672239525415</v>
      </c>
      <c r="I118">
        <v>-0.77017731221289187</v>
      </c>
      <c r="J118" s="9">
        <v>-0.69333990078531693</v>
      </c>
      <c r="K118" t="s">
        <v>51</v>
      </c>
    </row>
    <row r="119" spans="1:11" x14ac:dyDescent="0.2">
      <c r="A119" t="s">
        <v>10</v>
      </c>
      <c r="B119" s="1">
        <v>43049</v>
      </c>
      <c r="C119" s="8">
        <v>-1.0729219325732247</v>
      </c>
      <c r="D119">
        <v>1.9287045385667632E-2</v>
      </c>
      <c r="E119">
        <v>-1.1410313109840362</v>
      </c>
      <c r="F119">
        <v>-0.76868355283020839</v>
      </c>
      <c r="G119">
        <v>-0.28080847515393809</v>
      </c>
      <c r="H119">
        <v>-0.27066780588516287</v>
      </c>
      <c r="I119">
        <v>-0.7522431185260946</v>
      </c>
      <c r="J119" s="9">
        <v>-0.5939871120475817</v>
      </c>
      <c r="K119" t="s">
        <v>51</v>
      </c>
    </row>
    <row r="120" spans="1:11" x14ac:dyDescent="0.2">
      <c r="A120" t="s">
        <v>10</v>
      </c>
      <c r="B120" s="1">
        <v>43049</v>
      </c>
      <c r="C120" s="8">
        <v>-1.0729219325732247</v>
      </c>
      <c r="D120">
        <v>1.9287045385667632E-2</v>
      </c>
      <c r="E120">
        <v>-1.1410313109840362</v>
      </c>
      <c r="F120">
        <v>-0.76868355283020839</v>
      </c>
      <c r="G120">
        <v>-0.28069793556547035</v>
      </c>
      <c r="H120">
        <v>-0.27061428281102623</v>
      </c>
      <c r="I120">
        <v>-0.75210742354788618</v>
      </c>
      <c r="J120" s="9">
        <v>-0.5939871120475817</v>
      </c>
      <c r="K120" t="s">
        <v>51</v>
      </c>
    </row>
    <row r="121" spans="1:11" x14ac:dyDescent="0.2">
      <c r="A121" t="s">
        <v>10</v>
      </c>
      <c r="B121" s="1">
        <v>43048</v>
      </c>
      <c r="C121" s="8">
        <v>-0.4663745530934405</v>
      </c>
      <c r="D121">
        <v>0.27658905585462851</v>
      </c>
      <c r="E121">
        <v>1.9149799409842148</v>
      </c>
      <c r="F121">
        <v>-0.75687084221907597</v>
      </c>
      <c r="G121">
        <v>-0.27145191309896893</v>
      </c>
      <c r="H121">
        <v>-0.27111638022078383</v>
      </c>
      <c r="I121">
        <v>0.12609853043608354</v>
      </c>
      <c r="J121" s="9">
        <v>-0.29592874583437606</v>
      </c>
      <c r="K121" t="s">
        <v>52</v>
      </c>
    </row>
    <row r="122" spans="1:11" x14ac:dyDescent="0.2">
      <c r="A122" t="s">
        <v>10</v>
      </c>
      <c r="B122" s="1">
        <v>43047</v>
      </c>
      <c r="C122" s="8">
        <v>-9.2757999664692864E-2</v>
      </c>
      <c r="D122">
        <v>0.19315971180331673</v>
      </c>
      <c r="E122">
        <v>-0.61064919298100395</v>
      </c>
      <c r="F122">
        <v>-0.76277719752464224</v>
      </c>
      <c r="G122">
        <v>-0.28216197100384305</v>
      </c>
      <c r="H122">
        <v>-0.27237374767669126</v>
      </c>
      <c r="I122">
        <v>-0.83874627813782299</v>
      </c>
      <c r="J122" s="9">
        <v>-1.1901038444739929</v>
      </c>
      <c r="K122" t="s">
        <v>51</v>
      </c>
    </row>
    <row r="123" spans="1:11" x14ac:dyDescent="0.2">
      <c r="A123" t="s">
        <v>10</v>
      </c>
      <c r="B123" s="1">
        <v>43046</v>
      </c>
      <c r="C123" s="8">
        <v>-1.3067750045932713</v>
      </c>
      <c r="D123">
        <v>0.18738363179650142</v>
      </c>
      <c r="E123">
        <v>-1.0905187284052873</v>
      </c>
      <c r="F123">
        <v>-0.79526215170525605</v>
      </c>
      <c r="G123">
        <v>-0.28404114400779462</v>
      </c>
      <c r="H123">
        <v>-0.27323011686287679</v>
      </c>
      <c r="I123">
        <v>-3.5408117183434534E-2</v>
      </c>
      <c r="J123" s="9">
        <v>0.20083519785429979</v>
      </c>
      <c r="K123" t="s">
        <v>51</v>
      </c>
    </row>
    <row r="124" spans="1:11" x14ac:dyDescent="0.2">
      <c r="A124" t="s">
        <v>10</v>
      </c>
      <c r="B124" s="1">
        <v>43045</v>
      </c>
      <c r="C124" s="8">
        <v>-0.87965757393325672</v>
      </c>
      <c r="D124">
        <v>8.0489347994982946E-2</v>
      </c>
      <c r="E124">
        <v>-0.48436773613720219</v>
      </c>
      <c r="F124">
        <v>-0.81298121762195452</v>
      </c>
      <c r="G124">
        <v>-0.28128993647259759</v>
      </c>
      <c r="H124">
        <v>-0.26699000607663381</v>
      </c>
      <c r="I124">
        <v>-0.7007581025776729</v>
      </c>
      <c r="J124" s="9">
        <v>-1.1901038444739929</v>
      </c>
      <c r="K124" t="s">
        <v>51</v>
      </c>
    </row>
    <row r="125" spans="1:11" x14ac:dyDescent="0.2">
      <c r="A125" t="s">
        <v>14</v>
      </c>
      <c r="B125" s="1">
        <v>43063</v>
      </c>
      <c r="C125" s="8">
        <v>-7.1979032645889784E-2</v>
      </c>
      <c r="D125">
        <v>-0.84948761242233384</v>
      </c>
      <c r="E125">
        <v>-3.4604007322896124</v>
      </c>
      <c r="F125">
        <v>-1.2015198142058356</v>
      </c>
      <c r="G125">
        <v>-0.28557809238772797</v>
      </c>
      <c r="H125">
        <v>-0.27413886048198322</v>
      </c>
      <c r="I125">
        <v>-0.92637607462658034</v>
      </c>
      <c r="J125" s="9">
        <v>-1.1226219343021071</v>
      </c>
      <c r="K125" t="s">
        <v>51</v>
      </c>
    </row>
    <row r="126" spans="1:11" x14ac:dyDescent="0.2">
      <c r="A126" t="s">
        <v>14</v>
      </c>
      <c r="B126" s="1">
        <v>43061</v>
      </c>
      <c r="C126" s="8">
        <v>0.57047134946803812</v>
      </c>
      <c r="D126">
        <v>0.97543215489959467</v>
      </c>
      <c r="E126">
        <v>-1.0046473378891043</v>
      </c>
      <c r="F126">
        <v>-0.66911640543139006</v>
      </c>
      <c r="G126">
        <v>-0.28423146708012587</v>
      </c>
      <c r="H126">
        <v>-0.27327302487265048</v>
      </c>
      <c r="I126">
        <v>2.2403194468446554</v>
      </c>
      <c r="J126" s="9">
        <v>-0.75708165791701576</v>
      </c>
      <c r="K126" t="s">
        <v>52</v>
      </c>
    </row>
    <row r="127" spans="1:11" x14ac:dyDescent="0.2">
      <c r="A127" t="s">
        <v>14</v>
      </c>
      <c r="B127" s="1">
        <v>43060</v>
      </c>
      <c r="C127" s="8">
        <v>0.34058388205830387</v>
      </c>
      <c r="D127">
        <v>0.57133472466637591</v>
      </c>
      <c r="E127">
        <v>1.7272415087357567</v>
      </c>
      <c r="F127">
        <v>-0.28882825630678605</v>
      </c>
      <c r="G127">
        <v>-0.27963125042529713</v>
      </c>
      <c r="H127">
        <v>-0.27358872666522305</v>
      </c>
      <c r="I127">
        <v>-0.85516161010445635</v>
      </c>
      <c r="J127" s="9">
        <v>-1.4881622106871986</v>
      </c>
      <c r="K127" t="s">
        <v>52</v>
      </c>
    </row>
    <row r="128" spans="1:11" x14ac:dyDescent="0.2">
      <c r="A128" t="s">
        <v>14</v>
      </c>
      <c r="B128" s="1">
        <v>43059</v>
      </c>
      <c r="C128" s="8">
        <v>-3.5740967583310401</v>
      </c>
      <c r="D128">
        <v>-0.89855136073602038</v>
      </c>
      <c r="E128">
        <v>-2.6416759549033935</v>
      </c>
      <c r="F128">
        <v>-0.74517403525631076</v>
      </c>
      <c r="G128">
        <v>-0.28434895787877568</v>
      </c>
      <c r="H128">
        <v>-0.27360122970651307</v>
      </c>
      <c r="I128">
        <v>-0.86190677247893688</v>
      </c>
      <c r="J128" s="9">
        <v>-2.6001105146832862E-2</v>
      </c>
      <c r="K128" t="s">
        <v>51</v>
      </c>
    </row>
    <row r="129" spans="1:11" x14ac:dyDescent="0.2">
      <c r="A129" t="s">
        <v>14</v>
      </c>
      <c r="B129" s="1">
        <v>43056</v>
      </c>
      <c r="C129" s="8">
        <v>-1.1341292488722949</v>
      </c>
      <c r="D129">
        <v>1.185406302986403</v>
      </c>
      <c r="E129">
        <v>-1.9382882410058293</v>
      </c>
      <c r="F129">
        <v>-0.62565490267429236</v>
      </c>
      <c r="G129">
        <v>-0.2838880324379186</v>
      </c>
      <c r="H129">
        <v>-0.27448894563810328</v>
      </c>
      <c r="I129">
        <v>-0.92986555789823633</v>
      </c>
      <c r="J129" s="9">
        <v>-0.75708165791701576</v>
      </c>
      <c r="K129" t="s">
        <v>51</v>
      </c>
    </row>
    <row r="130" spans="1:11" x14ac:dyDescent="0.2">
      <c r="A130" t="s">
        <v>14</v>
      </c>
      <c r="B130" s="1">
        <v>43055</v>
      </c>
      <c r="C130" s="8">
        <v>2.0897662848633378</v>
      </c>
      <c r="D130">
        <v>3.3469056930583405</v>
      </c>
      <c r="E130">
        <v>0.85800414850616902</v>
      </c>
      <c r="F130">
        <v>-0.40834738888880445</v>
      </c>
      <c r="G130">
        <v>-0.27840211591634484</v>
      </c>
      <c r="H130">
        <v>-0.27405133919295316</v>
      </c>
      <c r="I130">
        <v>-0.90104260186696672</v>
      </c>
      <c r="J130" s="9">
        <v>-1.4881622106871986</v>
      </c>
      <c r="K130" t="s">
        <v>52</v>
      </c>
    </row>
    <row r="131" spans="1:11" x14ac:dyDescent="0.2">
      <c r="A131" t="s">
        <v>14</v>
      </c>
      <c r="B131" s="1">
        <v>43054</v>
      </c>
      <c r="C131" s="8">
        <v>9.3539691814964049E-3</v>
      </c>
      <c r="D131">
        <v>-0.448797372813586</v>
      </c>
      <c r="E131">
        <v>-1.1646038497854054</v>
      </c>
      <c r="F131">
        <v>-0.63652027836356673</v>
      </c>
      <c r="G131">
        <v>-0.28440318440122947</v>
      </c>
      <c r="H131">
        <v>-0.27368249947489809</v>
      </c>
      <c r="I131">
        <v>-0.77835518271727588</v>
      </c>
      <c r="J131" s="9">
        <v>-1.1226219343021071</v>
      </c>
      <c r="K131" t="s">
        <v>51</v>
      </c>
    </row>
    <row r="132" spans="1:11" x14ac:dyDescent="0.2">
      <c r="A132" t="s">
        <v>14</v>
      </c>
      <c r="B132" s="1">
        <v>43053</v>
      </c>
      <c r="C132" s="8">
        <v>-2.2826605931807236</v>
      </c>
      <c r="D132">
        <v>-4.8160049928146494E-2</v>
      </c>
      <c r="E132">
        <v>-1.5783860894376167</v>
      </c>
      <c r="F132">
        <v>-0.49527039440299964</v>
      </c>
      <c r="G132">
        <v>-0.28490026085705578</v>
      </c>
      <c r="H132">
        <v>-0.27405133919295316</v>
      </c>
      <c r="I132">
        <v>-0.72680312141604408</v>
      </c>
      <c r="J132" s="9">
        <v>-0.75708165791701576</v>
      </c>
      <c r="K132" t="s">
        <v>52</v>
      </c>
    </row>
    <row r="133" spans="1:11" x14ac:dyDescent="0.2">
      <c r="A133" t="s">
        <v>14</v>
      </c>
      <c r="B133" s="1">
        <v>43052</v>
      </c>
      <c r="C133" s="8">
        <v>0.22255734260807483</v>
      </c>
      <c r="D133">
        <v>1.5219861236788403</v>
      </c>
      <c r="E133">
        <v>-0.86068647720889546</v>
      </c>
      <c r="F133">
        <v>-0.96248154904179872</v>
      </c>
      <c r="G133">
        <v>-0.28225219901056298</v>
      </c>
      <c r="H133">
        <v>-0.27174765383527011</v>
      </c>
      <c r="I133">
        <v>-0.89583650377678592</v>
      </c>
      <c r="J133" s="9">
        <v>0.33953917123825855</v>
      </c>
      <c r="K133" t="s">
        <v>52</v>
      </c>
    </row>
    <row r="134" spans="1:11" x14ac:dyDescent="0.2">
      <c r="A134" t="s">
        <v>14</v>
      </c>
      <c r="B134" s="1">
        <v>43049</v>
      </c>
      <c r="C134" s="8">
        <v>-1.0672916399057883</v>
      </c>
      <c r="D134">
        <v>-0.46505717657793538</v>
      </c>
      <c r="E134">
        <v>0.37434616928924708</v>
      </c>
      <c r="F134">
        <v>-0.50613577009227395</v>
      </c>
      <c r="G134">
        <v>-0.28164666950982914</v>
      </c>
      <c r="H134">
        <v>-0.27067239228432988</v>
      </c>
      <c r="I134">
        <v>2.2913836836582879</v>
      </c>
      <c r="J134" s="9">
        <v>-0.75708165791701576</v>
      </c>
      <c r="K134" t="s">
        <v>52</v>
      </c>
    </row>
    <row r="135" spans="1:11" x14ac:dyDescent="0.2">
      <c r="A135" t="s">
        <v>14</v>
      </c>
      <c r="B135" s="1">
        <v>43048</v>
      </c>
      <c r="C135" s="8">
        <v>4.585725951205722E-2</v>
      </c>
      <c r="D135">
        <v>-0.20825229017149008</v>
      </c>
      <c r="E135">
        <v>1.409854114138247</v>
      </c>
      <c r="F135">
        <v>-0.56046264853864602</v>
      </c>
      <c r="G135">
        <v>-0.28217085922688229</v>
      </c>
      <c r="H135">
        <v>-0.27306047317072041</v>
      </c>
      <c r="I135">
        <v>-0.46059246423640954</v>
      </c>
      <c r="J135" s="9">
        <v>1.0706197240084414</v>
      </c>
      <c r="K135" t="s">
        <v>51</v>
      </c>
    </row>
    <row r="136" spans="1:11" x14ac:dyDescent="0.2">
      <c r="A136" t="s">
        <v>14</v>
      </c>
      <c r="B136" s="1">
        <v>43047</v>
      </c>
      <c r="C136" s="8">
        <v>-1.0215649399156781</v>
      </c>
      <c r="D136">
        <v>0.65448908255980953</v>
      </c>
      <c r="E136">
        <v>1.3845978229811824</v>
      </c>
      <c r="F136">
        <v>-0.59305877560646925</v>
      </c>
      <c r="G136">
        <v>-0.28197202864455179</v>
      </c>
      <c r="H136">
        <v>-0.27380752988779816</v>
      </c>
      <c r="I136">
        <v>-0.91956762691316829</v>
      </c>
      <c r="J136" s="9">
        <v>-1.4881622106871986</v>
      </c>
      <c r="K136" t="s">
        <v>51</v>
      </c>
    </row>
    <row r="137" spans="1:11" x14ac:dyDescent="0.2">
      <c r="A137" t="s">
        <v>14</v>
      </c>
      <c r="B137" s="1">
        <v>43046</v>
      </c>
      <c r="C137" s="8">
        <v>0.11358863307711012</v>
      </c>
      <c r="D137">
        <v>1.7212408704064741</v>
      </c>
      <c r="E137">
        <v>2.5211309332522998</v>
      </c>
      <c r="F137">
        <v>-0.46267426733517636</v>
      </c>
      <c r="G137">
        <v>-0.27875458831229438</v>
      </c>
      <c r="H137">
        <v>-0.27297295188169041</v>
      </c>
      <c r="I137">
        <v>-0.91838542162340064</v>
      </c>
      <c r="J137" s="9">
        <v>-1.4881622106871986</v>
      </c>
      <c r="K137" t="s">
        <v>52</v>
      </c>
    </row>
    <row r="138" spans="1:11" x14ac:dyDescent="0.2">
      <c r="A138" t="s">
        <v>14</v>
      </c>
      <c r="B138" s="1">
        <v>43045</v>
      </c>
      <c r="C138" s="8">
        <v>-2.6426036154607697</v>
      </c>
      <c r="D138">
        <v>-0.51318502626908757</v>
      </c>
      <c r="E138">
        <v>-0.18129224013546946</v>
      </c>
      <c r="F138">
        <v>-0.83209704077050595</v>
      </c>
      <c r="G138">
        <v>-0.28293003054123517</v>
      </c>
      <c r="H138">
        <v>-0.27293856851814291</v>
      </c>
      <c r="I138">
        <v>-0.79656466003185888</v>
      </c>
      <c r="J138" s="9">
        <v>-0.75708165791701576</v>
      </c>
      <c r="K138" t="s">
        <v>51</v>
      </c>
    </row>
  </sheetData>
  <conditionalFormatting sqref="K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C8" sqref="C8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16</v>
      </c>
      <c r="B1" t="s">
        <v>44</v>
      </c>
      <c r="C1" t="s">
        <v>45</v>
      </c>
      <c r="D1" t="s">
        <v>17</v>
      </c>
      <c r="E1" t="s">
        <v>18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39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40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42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43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Dataset</vt:lpstr>
      <vt:lpstr>Training Dataset no Outliers</vt:lpstr>
      <vt:lpstr>CSV (follower norm)</vt:lpstr>
      <vt:lpstr>CSV (outliers, follower norm)</vt:lpstr>
      <vt:lpstr>CSV (revenue norm)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2017-12-01T19:36:02Z</dcterms:modified>
</cp:coreProperties>
</file>