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0" i="4" l="1"/>
  <c r="AH28" i="2" l="1"/>
  <c r="E28" i="2"/>
  <c r="E29" i="2" l="1"/>
  <c r="B31" i="4" l="1"/>
  <c r="B32" i="4"/>
  <c r="B30" i="4"/>
  <c r="B33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<sst xmlns="http://schemas.openxmlformats.org/spreadsheetml/2006/main" count="230" uniqueCount="153">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</sst>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95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topLeftCell="A36" workbookViewId="0">
      <selection activeCell="C46" sqref="C46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42</v>
      </c>
      <c r="B1" s="53" t="s">
        <v>43</v>
      </c>
      <c r="C1" s="5" t="s">
        <v>44</v>
      </c>
    </row>
    <row r="2" spans="1:3" x14ac:dyDescent="0.25">
      <c r="A2" s="25" t="s">
        <v>45</v>
      </c>
      <c r="B2" s="26">
        <v>15</v>
      </c>
      <c r="C2" s="27" t="s">
        <v>46</v>
      </c>
    </row>
    <row r="3" spans="1:3" x14ac:dyDescent="0.25">
      <c r="A3" s="25" t="s">
        <v>47</v>
      </c>
      <c r="B3" s="26">
        <v>0.24</v>
      </c>
      <c r="C3" s="27"/>
    </row>
    <row r="4" spans="1:3" x14ac:dyDescent="0.25">
      <c r="A4" s="25" t="s">
        <v>127</v>
      </c>
      <c r="B4" s="26">
        <v>1</v>
      </c>
      <c r="C4" s="27"/>
    </row>
    <row r="5" spans="1:3" x14ac:dyDescent="0.25">
      <c r="A5" s="25" t="s">
        <v>128</v>
      </c>
      <c r="B5" s="26">
        <v>0.1</v>
      </c>
      <c r="C5" s="27"/>
    </row>
    <row r="6" spans="1:3" x14ac:dyDescent="0.25">
      <c r="A6" s="25" t="s">
        <v>129</v>
      </c>
      <c r="B6" s="26">
        <v>1</v>
      </c>
      <c r="C6" s="27"/>
    </row>
    <row r="7" spans="1:3" x14ac:dyDescent="0.25">
      <c r="A7" s="25" t="s">
        <v>48</v>
      </c>
      <c r="B7" s="26">
        <v>0.125</v>
      </c>
      <c r="C7" s="27"/>
    </row>
    <row r="8" spans="1:3" x14ac:dyDescent="0.25">
      <c r="A8" s="25" t="s">
        <v>122</v>
      </c>
      <c r="B8" s="26">
        <v>0.56000000000000005</v>
      </c>
      <c r="C8" s="27"/>
    </row>
    <row r="9" spans="1:3" x14ac:dyDescent="0.25">
      <c r="A9" s="25" t="s">
        <v>123</v>
      </c>
      <c r="B9" s="26">
        <v>0.26</v>
      </c>
      <c r="C9" s="27"/>
    </row>
    <row r="10" spans="1:3" x14ac:dyDescent="0.25">
      <c r="A10" s="25" t="s">
        <v>124</v>
      </c>
      <c r="B10" s="26">
        <v>0.03</v>
      </c>
      <c r="C10" s="27"/>
    </row>
    <row r="11" spans="1:3" x14ac:dyDescent="0.25">
      <c r="A11" s="25" t="s">
        <v>49</v>
      </c>
      <c r="B11" s="26">
        <v>0.7</v>
      </c>
      <c r="C11" s="27"/>
    </row>
    <row r="12" spans="1:3" x14ac:dyDescent="0.25">
      <c r="A12" s="25" t="s">
        <v>50</v>
      </c>
      <c r="B12" s="26">
        <v>0.2</v>
      </c>
      <c r="C12" s="27"/>
    </row>
    <row r="13" spans="1:3" x14ac:dyDescent="0.25">
      <c r="A13" s="25" t="s">
        <v>51</v>
      </c>
      <c r="B13" s="26">
        <v>0.4</v>
      </c>
      <c r="C13" s="27"/>
    </row>
    <row r="14" spans="1:3" x14ac:dyDescent="0.25">
      <c r="A14" s="25" t="s">
        <v>52</v>
      </c>
      <c r="B14" s="26">
        <f>1/15</f>
        <v>6.6666666666666666E-2</v>
      </c>
      <c r="C14" s="27"/>
    </row>
    <row r="15" spans="1:3" x14ac:dyDescent="0.25">
      <c r="A15" s="27" t="s">
        <v>67</v>
      </c>
      <c r="B15" s="28">
        <v>0.4</v>
      </c>
      <c r="C15" s="27" t="s">
        <v>68</v>
      </c>
    </row>
    <row r="16" spans="1:3" x14ac:dyDescent="0.25">
      <c r="A16" s="27" t="s">
        <v>69</v>
      </c>
      <c r="B16" s="28">
        <v>0.75</v>
      </c>
      <c r="C16" s="27"/>
    </row>
    <row r="17" spans="1:3" x14ac:dyDescent="0.25">
      <c r="A17" s="27" t="s">
        <v>70</v>
      </c>
      <c r="B17" s="28">
        <v>0.51500000000000001</v>
      </c>
      <c r="C17" s="27"/>
    </row>
    <row r="18" spans="1:3" x14ac:dyDescent="0.25">
      <c r="A18" s="25" t="s">
        <v>53</v>
      </c>
      <c r="B18" s="26">
        <v>0.21</v>
      </c>
      <c r="C18" s="27" t="s">
        <v>54</v>
      </c>
    </row>
    <row r="19" spans="1:3" x14ac:dyDescent="0.25">
      <c r="A19" s="25" t="s">
        <v>55</v>
      </c>
      <c r="B19" s="26">
        <v>0.5</v>
      </c>
      <c r="C19" s="27"/>
    </row>
    <row r="20" spans="1:3" x14ac:dyDescent="0.25">
      <c r="A20" s="25" t="s">
        <v>56</v>
      </c>
      <c r="B20" s="26">
        <f>60/365.251</f>
        <v>0.16427059747954148</v>
      </c>
      <c r="C20" s="27"/>
    </row>
    <row r="21" spans="1:3" x14ac:dyDescent="0.25">
      <c r="A21" s="25" t="s">
        <v>57</v>
      </c>
      <c r="B21" s="26">
        <v>3</v>
      </c>
      <c r="C21" s="27"/>
    </row>
    <row r="22" spans="1:3" x14ac:dyDescent="0.25">
      <c r="A22" s="25" t="s">
        <v>58</v>
      </c>
      <c r="B22" s="26">
        <v>0.5</v>
      </c>
      <c r="C22" s="27"/>
    </row>
    <row r="23" spans="1:3" x14ac:dyDescent="0.25">
      <c r="A23" s="25" t="s">
        <v>59</v>
      </c>
      <c r="B23" s="26">
        <v>2</v>
      </c>
      <c r="C23" s="27"/>
    </row>
    <row r="24" spans="1:3" x14ac:dyDescent="0.25">
      <c r="A24" s="25" t="s">
        <v>60</v>
      </c>
      <c r="B24" s="26">
        <v>3</v>
      </c>
      <c r="C24" s="27"/>
    </row>
    <row r="25" spans="1:3" x14ac:dyDescent="0.25">
      <c r="A25" s="25" t="s">
        <v>61</v>
      </c>
      <c r="B25" s="26">
        <v>3</v>
      </c>
      <c r="C25" s="27"/>
    </row>
    <row r="26" spans="1:3" x14ac:dyDescent="0.25">
      <c r="A26" s="25" t="s">
        <v>62</v>
      </c>
      <c r="B26" s="26">
        <v>3.5000000000000003E-2</v>
      </c>
      <c r="C26" s="27"/>
    </row>
    <row r="27" spans="1:3" x14ac:dyDescent="0.25">
      <c r="A27" s="25" t="s">
        <v>63</v>
      </c>
      <c r="B27" s="26">
        <f>1/12</f>
        <v>8.3333333333333329E-2</v>
      </c>
      <c r="C27" s="27"/>
    </row>
    <row r="28" spans="1:3" x14ac:dyDescent="0.25">
      <c r="A28" s="25" t="s">
        <v>64</v>
      </c>
      <c r="B28" s="26">
        <f>2/12</f>
        <v>0.16666666666666666</v>
      </c>
      <c r="C28" s="27"/>
    </row>
    <row r="29" spans="1:3" x14ac:dyDescent="0.25">
      <c r="A29" s="25" t="s">
        <v>65</v>
      </c>
      <c r="B29" s="26">
        <v>2</v>
      </c>
      <c r="C29" s="27"/>
    </row>
    <row r="30" spans="1:3" x14ac:dyDescent="0.25">
      <c r="A30" s="25" t="s">
        <v>66</v>
      </c>
      <c r="B30" s="26">
        <f>6.8/1000000*365</f>
        <v>2.4819999999999998E-3</v>
      </c>
      <c r="C30" s="27"/>
    </row>
    <row r="31" spans="1:3" x14ac:dyDescent="0.25">
      <c r="A31" s="25" t="s">
        <v>125</v>
      </c>
      <c r="B31" s="26">
        <f>6.8/1000000*365</f>
        <v>2.4819999999999998E-3</v>
      </c>
      <c r="C31" s="27"/>
    </row>
    <row r="32" spans="1:3" x14ac:dyDescent="0.25">
      <c r="A32" s="25" t="s">
        <v>126</v>
      </c>
      <c r="B32" s="26">
        <f>6.8/1000000*365</f>
        <v>2.4819999999999998E-3</v>
      </c>
      <c r="C32" s="27"/>
    </row>
    <row r="33" spans="1:3" x14ac:dyDescent="0.25">
      <c r="A33" s="27" t="s">
        <v>71</v>
      </c>
      <c r="B33" s="28">
        <f>1/52</f>
        <v>1.9230769230769232E-2</v>
      </c>
      <c r="C33" s="27"/>
    </row>
    <row r="34" spans="1:3" x14ac:dyDescent="0.25">
      <c r="A34" s="25" t="s">
        <v>72</v>
      </c>
      <c r="B34" s="26">
        <v>26</v>
      </c>
      <c r="C34" s="27" t="s">
        <v>73</v>
      </c>
    </row>
    <row r="35" spans="1:3" x14ac:dyDescent="0.25">
      <c r="A35" s="25" t="s">
        <v>74</v>
      </c>
      <c r="B35" s="26">
        <v>4</v>
      </c>
      <c r="C35" s="27" t="s">
        <v>75</v>
      </c>
    </row>
    <row r="36" spans="1:3" x14ac:dyDescent="0.25">
      <c r="A36" s="25" t="s">
        <v>76</v>
      </c>
      <c r="B36" s="26">
        <v>2</v>
      </c>
      <c r="C36" s="27" t="s">
        <v>77</v>
      </c>
    </row>
    <row r="37" spans="1:3" x14ac:dyDescent="0.25">
      <c r="A37" s="29" t="s">
        <v>78</v>
      </c>
      <c r="B37" s="30">
        <v>0.4</v>
      </c>
      <c r="C37" s="27" t="s">
        <v>79</v>
      </c>
    </row>
    <row r="38" spans="1:3" x14ac:dyDescent="0.25">
      <c r="A38" s="29" t="s">
        <v>142</v>
      </c>
      <c r="B38" s="30">
        <v>0.40100000000000002</v>
      </c>
      <c r="C38" s="27" t="s">
        <v>143</v>
      </c>
    </row>
    <row r="39" spans="1:3" x14ac:dyDescent="0.25">
      <c r="A39" s="29" t="s">
        <v>148</v>
      </c>
      <c r="B39" s="30">
        <v>0.23200000000000001</v>
      </c>
      <c r="C39" s="27" t="s">
        <v>149</v>
      </c>
    </row>
    <row r="40" spans="1:3" x14ac:dyDescent="0.25">
      <c r="A40" s="29" t="s">
        <v>151</v>
      </c>
      <c r="B40" s="30">
        <f>6/12</f>
        <v>0.5</v>
      </c>
      <c r="C40" s="27" t="s">
        <v>152</v>
      </c>
    </row>
    <row r="41" spans="1:3" x14ac:dyDescent="0.25">
      <c r="A41" s="31" t="s">
        <v>80</v>
      </c>
      <c r="B41" s="32">
        <v>4.7</v>
      </c>
      <c r="C41" s="31" t="s">
        <v>81</v>
      </c>
    </row>
    <row r="42" spans="1:3" x14ac:dyDescent="0.25">
      <c r="A42" s="33" t="s">
        <v>82</v>
      </c>
      <c r="B42" s="33">
        <v>0.01</v>
      </c>
      <c r="C42" s="33"/>
    </row>
    <row r="43" spans="1:3" x14ac:dyDescent="0.25">
      <c r="A43" s="34" t="s">
        <v>83</v>
      </c>
      <c r="B43" s="35">
        <v>1850</v>
      </c>
      <c r="C43" s="34" t="s">
        <v>84</v>
      </c>
    </row>
    <row r="44" spans="1:3" x14ac:dyDescent="0.25">
      <c r="A44" s="34" t="s">
        <v>144</v>
      </c>
      <c r="B44" s="35">
        <v>1900</v>
      </c>
      <c r="C44" s="34" t="s">
        <v>145</v>
      </c>
    </row>
    <row r="45" spans="1:3" x14ac:dyDescent="0.25">
      <c r="A45" s="34" t="s">
        <v>85</v>
      </c>
      <c r="B45" s="35">
        <v>2016</v>
      </c>
      <c r="C45" s="34" t="s">
        <v>86</v>
      </c>
    </row>
    <row r="46" spans="1:3" x14ac:dyDescent="0.25">
      <c r="A46" s="34" t="s">
        <v>87</v>
      </c>
      <c r="B46" s="35">
        <v>2020</v>
      </c>
      <c r="C46" s="34" t="s">
        <v>88</v>
      </c>
    </row>
    <row r="47" spans="1:3" x14ac:dyDescent="0.25">
      <c r="A47" s="36" t="s">
        <v>89</v>
      </c>
      <c r="B47" s="37">
        <v>1945</v>
      </c>
      <c r="C47" s="34" t="s">
        <v>90</v>
      </c>
    </row>
    <row r="48" spans="1:3" x14ac:dyDescent="0.25">
      <c r="A48" s="36" t="s">
        <v>91</v>
      </c>
      <c r="B48" s="37">
        <v>1955</v>
      </c>
      <c r="C48" s="34" t="s">
        <v>92</v>
      </c>
    </row>
    <row r="49" spans="1:3" x14ac:dyDescent="0.25">
      <c r="A49" s="36" t="s">
        <v>93</v>
      </c>
      <c r="B49" s="37">
        <v>2050</v>
      </c>
      <c r="C49" s="34" t="s">
        <v>94</v>
      </c>
    </row>
    <row r="50" spans="1:3" x14ac:dyDescent="0.25">
      <c r="A50" s="34" t="s">
        <v>95</v>
      </c>
      <c r="B50" s="35">
        <v>1990</v>
      </c>
      <c r="C50" s="34"/>
    </row>
    <row r="51" spans="1:3" x14ac:dyDescent="0.25">
      <c r="A51" s="34" t="s">
        <v>96</v>
      </c>
      <c r="B51" s="35">
        <v>2015</v>
      </c>
      <c r="C51" s="34"/>
    </row>
    <row r="52" spans="1:3" x14ac:dyDescent="0.25">
      <c r="A52" s="34" t="s">
        <v>85</v>
      </c>
      <c r="B52" s="35">
        <v>2016</v>
      </c>
      <c r="C52" s="34"/>
    </row>
    <row r="53" spans="1:3" x14ac:dyDescent="0.25">
      <c r="A53" s="34" t="s">
        <v>87</v>
      </c>
      <c r="B53" s="35">
        <v>2020</v>
      </c>
      <c r="C53" s="34"/>
    </row>
    <row r="54" spans="1:3" x14ac:dyDescent="0.25">
      <c r="A54" s="34" t="s">
        <v>97</v>
      </c>
      <c r="B54" s="35">
        <v>2035</v>
      </c>
      <c r="C54" s="34"/>
    </row>
    <row r="55" spans="1:3" x14ac:dyDescent="0.25">
      <c r="A55" s="38" t="s">
        <v>98</v>
      </c>
      <c r="B55" s="39">
        <v>1000000</v>
      </c>
      <c r="C55" s="38" t="s">
        <v>99</v>
      </c>
    </row>
    <row r="56" spans="1:3" x14ac:dyDescent="0.25">
      <c r="A56" s="40" t="s">
        <v>100</v>
      </c>
      <c r="B56" s="41">
        <v>3</v>
      </c>
      <c r="C56" s="40" t="s">
        <v>101</v>
      </c>
    </row>
    <row r="57" spans="1:3" x14ac:dyDescent="0.25">
      <c r="A57" s="42" t="s">
        <v>102</v>
      </c>
      <c r="B57" s="43">
        <v>3</v>
      </c>
      <c r="C57" s="42"/>
    </row>
    <row r="58" spans="1:3" x14ac:dyDescent="0.25">
      <c r="A58" s="42" t="s">
        <v>103</v>
      </c>
      <c r="B58" s="43">
        <v>0</v>
      </c>
      <c r="C58" s="42"/>
    </row>
    <row r="59" spans="1:3" s="62" customFormat="1" x14ac:dyDescent="0.25">
      <c r="A59" s="60" t="s">
        <v>133</v>
      </c>
      <c r="B59" s="61" t="b">
        <v>0</v>
      </c>
      <c r="C59" s="64"/>
    </row>
    <row r="60" spans="1:3" s="55" customFormat="1" x14ac:dyDescent="0.25">
      <c r="A60" s="42" t="s">
        <v>134</v>
      </c>
      <c r="B60" s="43" t="b">
        <v>0</v>
      </c>
      <c r="C60" s="65"/>
    </row>
    <row r="61" spans="1:3" s="55" customFormat="1" x14ac:dyDescent="0.25">
      <c r="A61" s="42" t="s">
        <v>135</v>
      </c>
      <c r="B61" s="43" t="b">
        <v>0</v>
      </c>
      <c r="C61" s="65"/>
    </row>
    <row r="62" spans="1:3" s="55" customFormat="1" x14ac:dyDescent="0.25">
      <c r="A62" s="42" t="s">
        <v>136</v>
      </c>
      <c r="B62" s="43" t="b">
        <v>0</v>
      </c>
      <c r="C62" s="65"/>
    </row>
    <row r="63" spans="1:3" s="63" customFormat="1" x14ac:dyDescent="0.25">
      <c r="A63" s="44" t="s">
        <v>132</v>
      </c>
      <c r="B63" s="45" t="b">
        <v>0</v>
      </c>
      <c r="C63" s="66"/>
    </row>
    <row r="64" spans="1:3" s="55" customFormat="1" x14ac:dyDescent="0.25">
      <c r="A64" s="42" t="s">
        <v>137</v>
      </c>
      <c r="B64" s="67">
        <v>0.1</v>
      </c>
      <c r="C64" s="65"/>
    </row>
    <row r="65" spans="1:3" s="55" customFormat="1" x14ac:dyDescent="0.25">
      <c r="A65" s="42" t="s">
        <v>138</v>
      </c>
      <c r="B65" s="67">
        <v>0.1</v>
      </c>
      <c r="C65" s="65"/>
    </row>
    <row r="66" spans="1:3" s="55" customFormat="1" x14ac:dyDescent="0.25">
      <c r="A66" s="42" t="s">
        <v>139</v>
      </c>
      <c r="B66" s="67">
        <v>0.1</v>
      </c>
      <c r="C66" s="65"/>
    </row>
    <row r="67" spans="1:3" s="55" customFormat="1" x14ac:dyDescent="0.25">
      <c r="A67" s="42" t="s">
        <v>140</v>
      </c>
      <c r="B67" s="67">
        <v>0.1</v>
      </c>
      <c r="C67" s="65"/>
    </row>
    <row r="68" spans="1:3" s="55" customFormat="1" x14ac:dyDescent="0.25">
      <c r="A68" s="44" t="s">
        <v>141</v>
      </c>
      <c r="B68" s="68">
        <v>0.1</v>
      </c>
      <c r="C68" s="66"/>
    </row>
    <row r="69" spans="1:3" x14ac:dyDescent="0.25">
      <c r="A69" s="42" t="s">
        <v>104</v>
      </c>
      <c r="B69" s="42" t="b">
        <v>0</v>
      </c>
      <c r="C69" s="42"/>
    </row>
    <row r="70" spans="1:3" x14ac:dyDescent="0.25">
      <c r="A70" s="42" t="s">
        <v>105</v>
      </c>
      <c r="B70" s="42" t="b">
        <v>0</v>
      </c>
      <c r="C70" s="42"/>
    </row>
    <row r="71" spans="1:3" x14ac:dyDescent="0.25">
      <c r="A71" s="44" t="s">
        <v>106</v>
      </c>
      <c r="B71" s="44" t="b">
        <v>0</v>
      </c>
      <c r="C71" s="44"/>
    </row>
    <row r="72" spans="1:3" x14ac:dyDescent="0.25">
      <c r="A72" s="46" t="s">
        <v>107</v>
      </c>
      <c r="B72" s="47">
        <v>5</v>
      </c>
      <c r="C72" s="48"/>
    </row>
    <row r="73" spans="1:3" x14ac:dyDescent="0.25">
      <c r="A73" s="46" t="s">
        <v>108</v>
      </c>
      <c r="B73" s="49">
        <v>1</v>
      </c>
      <c r="C73" s="48"/>
    </row>
    <row r="74" spans="1:3" x14ac:dyDescent="0.25">
      <c r="A74" s="46" t="s">
        <v>109</v>
      </c>
      <c r="B74" s="47" t="s">
        <v>110</v>
      </c>
      <c r="C74" s="48"/>
    </row>
    <row r="75" spans="1:3" x14ac:dyDescent="0.25">
      <c r="A75" s="50" t="s">
        <v>111</v>
      </c>
      <c r="B75" s="51" t="s">
        <v>112</v>
      </c>
      <c r="C75" s="50" t="s">
        <v>113</v>
      </c>
    </row>
    <row r="76" spans="1:3" x14ac:dyDescent="0.25">
      <c r="A76" s="54" t="s">
        <v>114</v>
      </c>
      <c r="B76" s="54"/>
      <c r="C76" s="54"/>
    </row>
    <row r="77" spans="1:3" s="55" customFormat="1" x14ac:dyDescent="0.25">
      <c r="A77" s="58" t="s">
        <v>117</v>
      </c>
      <c r="B77" s="59" t="b">
        <v>0</v>
      </c>
      <c r="C77" s="59"/>
    </row>
    <row r="78" spans="1:3" s="55" customFormat="1" x14ac:dyDescent="0.25">
      <c r="A78" s="46" t="s">
        <v>118</v>
      </c>
      <c r="B78" s="47" t="b">
        <v>0</v>
      </c>
      <c r="C78" s="47"/>
    </row>
    <row r="79" spans="1:3" s="55" customFormat="1" x14ac:dyDescent="0.25">
      <c r="A79" s="46" t="s">
        <v>130</v>
      </c>
      <c r="B79" s="47" t="b">
        <v>0</v>
      </c>
      <c r="C79" s="47"/>
    </row>
    <row r="80" spans="1:3" s="55" customFormat="1" x14ac:dyDescent="0.25">
      <c r="A80" s="46" t="s">
        <v>131</v>
      </c>
      <c r="B80" s="47" t="b">
        <v>0</v>
      </c>
      <c r="C80" s="47"/>
    </row>
    <row r="81" spans="1:3" s="55" customFormat="1" x14ac:dyDescent="0.25">
      <c r="A81" s="46" t="s">
        <v>146</v>
      </c>
      <c r="B81" s="47" t="b">
        <v>0</v>
      </c>
      <c r="C81" s="47"/>
    </row>
    <row r="82" spans="1:3" s="55" customFormat="1" x14ac:dyDescent="0.25">
      <c r="A82" s="46" t="s">
        <v>119</v>
      </c>
      <c r="B82" s="47" t="b">
        <v>0</v>
      </c>
      <c r="C82" s="47"/>
    </row>
    <row r="83" spans="1:3" s="55" customFormat="1" x14ac:dyDescent="0.25">
      <c r="A83" s="46" t="s">
        <v>120</v>
      </c>
      <c r="B83" s="47" t="b">
        <v>0</v>
      </c>
      <c r="C83" s="47"/>
    </row>
    <row r="84" spans="1:3" s="55" customFormat="1" x14ac:dyDescent="0.25">
      <c r="A84" s="56" t="s">
        <v>121</v>
      </c>
      <c r="B84" s="57" t="b">
        <v>0</v>
      </c>
      <c r="C84" s="57"/>
    </row>
  </sheetData>
  <dataValidations count="6">
    <dataValidation type="decimal" allowBlank="1" showInputMessage="1" showErrorMessage="1" sqref="B43:B54">
      <formula1>-10000</formula1>
      <formula2>10000</formula2>
    </dataValidation>
    <dataValidation type="decimal" allowBlank="1" showInputMessage="1" showErrorMessage="1" sqref="B73">
      <formula1>0</formula1>
      <formula2>1000</formula2>
    </dataValidation>
    <dataValidation type="whole" allowBlank="1" showInputMessage="1" showErrorMessage="1" sqref="B55:B56">
      <formula1>0</formula1>
      <formula2>10000000000</formula2>
    </dataValidation>
    <dataValidation type="whole" allowBlank="1" showInputMessage="1" showErrorMessage="1" sqref="B72 B57:B58">
      <formula1>0</formula1>
      <formula2>10</formula2>
    </dataValidation>
    <dataValidation type="decimal" allowBlank="1" showInputMessage="1" showErrorMessage="1" sqref="B42">
      <formula1>0</formula1>
      <formula2>100</formula2>
    </dataValidation>
    <dataValidation type="decimal" allowBlank="1" showInputMessage="1" showErrorMessage="1" sqref="B64:B68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0:B32 B14 B20 B27:B28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B75</xm:sqref>
        </x14:dataValidation>
        <x14:dataValidation type="list" allowBlank="1" showInputMessage="1" showErrorMessage="1">
          <x14:formula1>
            <xm:f>dropdown_lists!$C$2:$C$4</xm:f>
          </x14:formula1>
          <xm:sqref>B74</xm:sqref>
        </x14:dataValidation>
        <x14:dataValidation type="list" allowBlank="1" showInputMessage="1" showErrorMessage="1">
          <x14:formula1>
            <xm:f>dropdown_lists!$B$2:$B$3</xm:f>
          </x14:formula1>
          <xm:sqref>B77:B84 B59:B63 B69:B71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8" sqref="M1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5" width="10.140625" style="1" bestFit="1" customWidth="1"/>
    <col min="26" max="26" width="8.7109375" style="1" bestFit="1" customWidth="1"/>
    <col min="27" max="27" width="10.140625" style="1" bestFit="1" customWidth="1"/>
    <col min="28" max="28" width="8.7109375" style="1" bestFit="1" customWidth="1"/>
    <col min="29" max="29" width="8" style="1" customWidth="1"/>
    <col min="30" max="30" width="10.140625" style="1" bestFit="1" customWidth="1"/>
    <col min="31" max="31" width="8.85546875" style="1" bestFit="1" customWidth="1"/>
    <col min="32" max="33" width="8.710937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</row>
    <row r="3" spans="1:34" s="71" customFormat="1" x14ac:dyDescent="0.25">
      <c r="A3" s="69" t="s">
        <v>10</v>
      </c>
      <c r="B3" s="70" t="s">
        <v>6</v>
      </c>
      <c r="C3" s="70">
        <v>1</v>
      </c>
      <c r="D3" s="70" t="s">
        <v>6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10000</v>
      </c>
      <c r="K3" s="84"/>
      <c r="L3" s="84">
        <v>20000</v>
      </c>
      <c r="M3" s="84"/>
      <c r="N3" s="84"/>
      <c r="O3" s="84">
        <v>30000</v>
      </c>
      <c r="P3" s="84"/>
      <c r="Q3" s="84"/>
      <c r="R3" s="84"/>
      <c r="S3" s="84"/>
      <c r="T3" s="84">
        <v>50000</v>
      </c>
      <c r="U3" s="84"/>
      <c r="V3" s="84">
        <v>70000</v>
      </c>
      <c r="W3" s="84"/>
      <c r="X3" s="84">
        <v>100000</v>
      </c>
      <c r="Y3" s="84">
        <v>120000</v>
      </c>
      <c r="Z3" s="84">
        <v>100000</v>
      </c>
      <c r="AA3" s="84">
        <v>100000</v>
      </c>
      <c r="AB3" s="84">
        <v>120000</v>
      </c>
      <c r="AC3" s="84">
        <v>150000</v>
      </c>
      <c r="AD3" s="84">
        <v>200000</v>
      </c>
      <c r="AE3" s="84">
        <v>210000</v>
      </c>
      <c r="AF3" s="84">
        <v>250000</v>
      </c>
      <c r="AG3" s="84">
        <v>250000</v>
      </c>
      <c r="AH3" s="84">
        <v>250000</v>
      </c>
    </row>
    <row r="4" spans="1:34" s="24" customFormat="1" x14ac:dyDescent="0.25">
      <c r="A4" s="22" t="s">
        <v>2</v>
      </c>
      <c r="B4" s="23" t="s">
        <v>6</v>
      </c>
      <c r="C4" s="23">
        <v>5</v>
      </c>
      <c r="D4" s="23" t="s">
        <v>6</v>
      </c>
      <c r="E4" s="85"/>
      <c r="F4" s="85">
        <v>0</v>
      </c>
      <c r="G4" s="85"/>
      <c r="H4" s="85"/>
      <c r="I4" s="85"/>
      <c r="J4" s="85"/>
      <c r="K4" s="85">
        <v>10</v>
      </c>
      <c r="L4" s="85"/>
      <c r="M4" s="85"/>
      <c r="N4" s="85">
        <v>30</v>
      </c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>
        <v>50</v>
      </c>
    </row>
    <row r="5" spans="1:34" s="24" customFormat="1" x14ac:dyDescent="0.25">
      <c r="A5" s="22" t="s">
        <v>11</v>
      </c>
      <c r="B5" s="23" t="s">
        <v>16</v>
      </c>
      <c r="C5" s="23"/>
      <c r="D5" s="23" t="s">
        <v>16</v>
      </c>
      <c r="E5" s="85"/>
      <c r="F5" s="85">
        <v>0</v>
      </c>
      <c r="G5" s="85"/>
      <c r="H5" s="85"/>
      <c r="I5" s="85"/>
      <c r="J5" s="85"/>
      <c r="K5" s="85"/>
      <c r="L5" s="85"/>
      <c r="M5" s="85"/>
      <c r="N5" s="85"/>
      <c r="O5" s="85"/>
      <c r="P5" s="85">
        <v>1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</row>
    <row r="6" spans="1:34" s="24" customFormat="1" x14ac:dyDescent="0.25">
      <c r="A6" s="22" t="s">
        <v>40</v>
      </c>
      <c r="B6" s="23" t="s">
        <v>6</v>
      </c>
      <c r="C6" s="23">
        <v>1</v>
      </c>
      <c r="D6" s="23" t="s">
        <v>6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>
        <v>0</v>
      </c>
      <c r="AG6" s="85"/>
      <c r="AH6" s="85"/>
    </row>
    <row r="7" spans="1:34" s="24" customFormat="1" x14ac:dyDescent="0.25">
      <c r="A7" s="22" t="s">
        <v>41</v>
      </c>
      <c r="B7" s="23" t="s">
        <v>16</v>
      </c>
      <c r="C7" s="23"/>
      <c r="D7" s="23" t="s">
        <v>16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</row>
    <row r="8" spans="1:34" s="7" customFormat="1" x14ac:dyDescent="0.25">
      <c r="A8" s="16" t="s">
        <v>3</v>
      </c>
      <c r="B8" s="6" t="s">
        <v>7</v>
      </c>
      <c r="C8" s="6">
        <v>1</v>
      </c>
      <c r="D8" s="6" t="s">
        <v>6</v>
      </c>
      <c r="E8" s="86"/>
      <c r="F8" s="86">
        <v>70</v>
      </c>
      <c r="G8" s="86"/>
      <c r="H8" s="86"/>
      <c r="I8" s="86"/>
      <c r="J8" s="86">
        <v>80</v>
      </c>
      <c r="K8" s="86"/>
      <c r="L8" s="86"/>
      <c r="M8" s="86"/>
      <c r="N8" s="86"/>
      <c r="O8" s="86"/>
      <c r="P8" s="86"/>
      <c r="Q8" s="86"/>
      <c r="R8" s="86">
        <v>82</v>
      </c>
      <c r="S8" s="86"/>
      <c r="T8" s="86"/>
      <c r="U8" s="86"/>
      <c r="V8" s="86"/>
      <c r="W8" s="86">
        <v>84</v>
      </c>
      <c r="X8" s="86"/>
      <c r="Y8" s="86"/>
      <c r="Z8" s="86"/>
      <c r="AA8" s="86"/>
      <c r="AB8" s="86"/>
      <c r="AC8" s="86"/>
      <c r="AD8" s="86"/>
      <c r="AE8" s="86"/>
      <c r="AF8" s="86"/>
      <c r="AG8" s="86">
        <v>85</v>
      </c>
      <c r="AH8" s="86"/>
    </row>
    <row r="9" spans="1:34" s="7" customFormat="1" x14ac:dyDescent="0.25">
      <c r="A9" s="16" t="s">
        <v>12</v>
      </c>
      <c r="B9" s="6" t="s">
        <v>16</v>
      </c>
      <c r="C9" s="6"/>
      <c r="D9" s="6" t="s">
        <v>16</v>
      </c>
      <c r="E9" s="86"/>
      <c r="F9" s="86">
        <v>1005000</v>
      </c>
      <c r="G9" s="86"/>
      <c r="H9" s="86"/>
      <c r="I9" s="86"/>
      <c r="J9" s="86">
        <v>2040504</v>
      </c>
      <c r="K9" s="86"/>
      <c r="L9" s="86"/>
      <c r="M9" s="86"/>
      <c r="N9" s="86"/>
      <c r="O9" s="86"/>
      <c r="P9" s="86">
        <v>1</v>
      </c>
      <c r="Q9" s="86"/>
      <c r="R9" s="86">
        <v>4049504</v>
      </c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</row>
    <row r="10" spans="1:34" s="9" customFormat="1" x14ac:dyDescent="0.25">
      <c r="A10" s="17" t="s">
        <v>0</v>
      </c>
      <c r="B10" s="8" t="s">
        <v>7</v>
      </c>
      <c r="C10" s="8">
        <v>1</v>
      </c>
      <c r="D10" s="8" t="s">
        <v>6</v>
      </c>
      <c r="E10" s="87"/>
      <c r="F10" s="87"/>
      <c r="G10" s="87"/>
      <c r="H10" s="87">
        <v>30</v>
      </c>
      <c r="I10" s="87"/>
      <c r="J10" s="87"/>
      <c r="K10" s="87">
        <v>40</v>
      </c>
      <c r="L10" s="87"/>
      <c r="M10" s="87"/>
      <c r="N10" s="87"/>
      <c r="O10" s="87"/>
      <c r="P10" s="87"/>
      <c r="Q10" s="87"/>
      <c r="R10" s="87"/>
      <c r="S10" s="87">
        <v>40</v>
      </c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</row>
    <row r="11" spans="1:34" s="9" customFormat="1" x14ac:dyDescent="0.25">
      <c r="A11" s="17" t="s">
        <v>13</v>
      </c>
      <c r="B11" s="8" t="s">
        <v>16</v>
      </c>
      <c r="C11" s="8"/>
      <c r="D11" s="8" t="s">
        <v>16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v>1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</row>
    <row r="12" spans="1:34" s="11" customFormat="1" x14ac:dyDescent="0.25">
      <c r="A12" s="18" t="s">
        <v>4</v>
      </c>
      <c r="B12" s="10" t="s">
        <v>7</v>
      </c>
      <c r="C12" s="10">
        <v>1</v>
      </c>
      <c r="D12" s="10" t="s">
        <v>6</v>
      </c>
      <c r="E12" s="88"/>
      <c r="F12" s="88"/>
      <c r="G12" s="88"/>
      <c r="H12" s="88"/>
      <c r="I12" s="88"/>
      <c r="J12" s="88"/>
      <c r="K12" s="88"/>
      <c r="L12" s="88"/>
      <c r="M12" s="88">
        <v>30</v>
      </c>
      <c r="N12" s="88"/>
      <c r="O12" s="88"/>
      <c r="P12" s="88"/>
      <c r="Q12" s="88"/>
      <c r="R12" s="88"/>
      <c r="S12" s="88">
        <v>40</v>
      </c>
      <c r="T12" s="88"/>
      <c r="U12" s="88"/>
      <c r="V12" s="88">
        <v>50</v>
      </c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s="11" customFormat="1" x14ac:dyDescent="0.25">
      <c r="A13" s="18" t="s">
        <v>14</v>
      </c>
      <c r="B13" s="10" t="s">
        <v>16</v>
      </c>
      <c r="C13" s="10"/>
      <c r="D13" s="10" t="s">
        <v>16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>
        <v>1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</row>
    <row r="14" spans="1:34" s="11" customFormat="1" x14ac:dyDescent="0.25">
      <c r="A14" s="18" t="s">
        <v>5</v>
      </c>
      <c r="B14" s="10" t="s">
        <v>7</v>
      </c>
      <c r="C14" s="10">
        <v>1</v>
      </c>
      <c r="D14" s="10" t="s">
        <v>6</v>
      </c>
      <c r="E14" s="88"/>
      <c r="F14" s="88"/>
      <c r="G14" s="88"/>
      <c r="H14" s="88"/>
      <c r="I14" s="88">
        <v>7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>
        <v>50</v>
      </c>
      <c r="V14" s="88">
        <v>70</v>
      </c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</row>
    <row r="15" spans="1:34" s="11" customFormat="1" x14ac:dyDescent="0.25">
      <c r="A15" s="18" t="s">
        <v>15</v>
      </c>
      <c r="B15" s="10" t="s">
        <v>16</v>
      </c>
      <c r="C15" s="10"/>
      <c r="D15" s="10" t="s">
        <v>16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>
        <v>1</v>
      </c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E16" s="89"/>
      <c r="F16" s="89"/>
      <c r="G16" s="89"/>
      <c r="H16" s="89"/>
      <c r="I16" s="89">
        <v>0</v>
      </c>
      <c r="J16" s="89"/>
      <c r="K16" s="89"/>
      <c r="L16" s="89"/>
      <c r="M16" s="89">
        <v>40</v>
      </c>
      <c r="N16" s="89"/>
      <c r="O16" s="89"/>
      <c r="P16" s="89">
        <v>65</v>
      </c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>
        <v>93</v>
      </c>
      <c r="AG16" s="89">
        <v>85</v>
      </c>
      <c r="AH16" s="89"/>
    </row>
    <row r="17" spans="1:34" s="13" customFormat="1" x14ac:dyDescent="0.25">
      <c r="A17" s="19" t="s">
        <v>18</v>
      </c>
      <c r="B17" s="12" t="s">
        <v>16</v>
      </c>
      <c r="C17" s="12"/>
      <c r="D17" s="12" t="s">
        <v>16</v>
      </c>
      <c r="E17" s="89"/>
      <c r="F17" s="89"/>
      <c r="G17" s="89"/>
      <c r="H17" s="89"/>
      <c r="I17" s="89">
        <v>0</v>
      </c>
      <c r="J17" s="89"/>
      <c r="K17" s="89"/>
      <c r="L17" s="89"/>
      <c r="M17" s="89">
        <v>1926492</v>
      </c>
      <c r="N17" s="89"/>
      <c r="O17" s="89"/>
      <c r="P17" s="89">
        <v>4573928</v>
      </c>
      <c r="Q17" s="89"/>
      <c r="R17" s="89"/>
      <c r="S17" s="89"/>
      <c r="T17" s="89"/>
      <c r="U17" s="89"/>
      <c r="V17" s="89"/>
      <c r="W17" s="89">
        <v>9382947</v>
      </c>
      <c r="X17" s="89"/>
      <c r="Y17" s="89"/>
      <c r="Z17" s="89"/>
      <c r="AA17" s="89"/>
      <c r="AB17" s="89"/>
      <c r="AC17" s="89">
        <v>52431253</v>
      </c>
      <c r="AD17" s="89"/>
      <c r="AE17" s="89"/>
      <c r="AF17" s="89"/>
      <c r="AG17" s="89"/>
      <c r="AH17" s="89"/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E18" s="89"/>
      <c r="F18" s="89"/>
      <c r="G18" s="89"/>
      <c r="H18" s="89"/>
      <c r="I18" s="89">
        <v>0</v>
      </c>
      <c r="J18" s="89"/>
      <c r="K18" s="89"/>
      <c r="L18" s="89"/>
      <c r="M18" s="89">
        <v>10</v>
      </c>
      <c r="N18" s="89"/>
      <c r="O18" s="89"/>
      <c r="P18" s="89">
        <v>8</v>
      </c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12" t="s">
        <v>16</v>
      </c>
      <c r="E19" s="89"/>
      <c r="F19" s="89"/>
      <c r="G19" s="89"/>
      <c r="H19" s="89"/>
      <c r="I19" s="89">
        <v>0</v>
      </c>
      <c r="J19" s="89"/>
      <c r="K19" s="89"/>
      <c r="L19" s="89"/>
      <c r="M19" s="89"/>
      <c r="N19" s="89"/>
      <c r="O19" s="89"/>
      <c r="P19" s="89">
        <v>1</v>
      </c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</row>
    <row r="20" spans="1:34" s="74" customFormat="1" x14ac:dyDescent="0.25">
      <c r="A20" s="72" t="s">
        <v>21</v>
      </c>
      <c r="B20" s="73" t="s">
        <v>6</v>
      </c>
      <c r="C20" s="73">
        <v>1</v>
      </c>
      <c r="D20" s="73" t="s">
        <v>6</v>
      </c>
      <c r="E20" s="90"/>
      <c r="F20" s="90"/>
      <c r="G20" s="90"/>
      <c r="H20" s="90"/>
      <c r="I20" s="90">
        <v>0</v>
      </c>
      <c r="J20" s="90"/>
      <c r="K20" s="90"/>
      <c r="L20" s="90"/>
      <c r="M20" s="90">
        <v>15</v>
      </c>
      <c r="N20" s="90"/>
      <c r="O20" s="90"/>
      <c r="P20" s="90">
        <v>30</v>
      </c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>
        <v>50</v>
      </c>
    </row>
    <row r="21" spans="1:34" s="74" customFormat="1" x14ac:dyDescent="0.25">
      <c r="A21" s="72" t="s">
        <v>22</v>
      </c>
      <c r="B21" s="73" t="s">
        <v>16</v>
      </c>
      <c r="C21" s="73"/>
      <c r="D21" s="73" t="s">
        <v>16</v>
      </c>
      <c r="E21" s="90"/>
      <c r="F21" s="90"/>
      <c r="G21" s="90"/>
      <c r="H21" s="90"/>
      <c r="I21" s="90">
        <v>0</v>
      </c>
      <c r="J21" s="90"/>
      <c r="K21" s="90"/>
      <c r="L21" s="90"/>
      <c r="M21" s="90">
        <v>492549</v>
      </c>
      <c r="N21" s="90"/>
      <c r="O21" s="90"/>
      <c r="P21" s="90">
        <v>256491</v>
      </c>
      <c r="Q21" s="90"/>
      <c r="R21" s="90"/>
      <c r="S21" s="90"/>
      <c r="T21" s="90"/>
      <c r="U21" s="90"/>
      <c r="V21" s="90"/>
      <c r="W21" s="90">
        <v>9382947</v>
      </c>
      <c r="X21" s="90"/>
      <c r="Y21" s="90"/>
      <c r="Z21" s="90"/>
      <c r="AA21" s="90"/>
      <c r="AB21" s="90"/>
      <c r="AC21" s="90">
        <v>52431253</v>
      </c>
      <c r="AD21" s="90"/>
      <c r="AE21" s="90"/>
      <c r="AF21" s="90"/>
      <c r="AG21" s="90"/>
      <c r="AH21" s="90"/>
    </row>
    <row r="22" spans="1:34" s="74" customFormat="1" x14ac:dyDescent="0.25">
      <c r="A22" s="72" t="s">
        <v>23</v>
      </c>
      <c r="B22" s="73" t="s">
        <v>6</v>
      </c>
      <c r="C22" s="73">
        <v>1</v>
      </c>
      <c r="D22" s="73" t="s">
        <v>6</v>
      </c>
      <c r="E22" s="90"/>
      <c r="F22" s="90"/>
      <c r="G22" s="90"/>
      <c r="H22" s="90"/>
      <c r="I22" s="90">
        <v>0</v>
      </c>
      <c r="J22" s="90"/>
      <c r="K22" s="90"/>
      <c r="L22" s="90"/>
      <c r="M22" s="90">
        <v>55</v>
      </c>
      <c r="N22" s="90"/>
      <c r="O22" s="90"/>
      <c r="P22" s="90">
        <v>50</v>
      </c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>
        <v>20</v>
      </c>
    </row>
    <row r="23" spans="1:34" s="74" customFormat="1" x14ac:dyDescent="0.25">
      <c r="A23" s="72" t="s">
        <v>24</v>
      </c>
      <c r="B23" s="73" t="s">
        <v>16</v>
      </c>
      <c r="C23" s="73"/>
      <c r="D23" s="73" t="s">
        <v>16</v>
      </c>
      <c r="E23" s="90"/>
      <c r="F23" s="90"/>
      <c r="G23" s="90"/>
      <c r="H23" s="90"/>
      <c r="I23" s="90">
        <v>0</v>
      </c>
      <c r="J23" s="90"/>
      <c r="K23" s="90"/>
      <c r="L23" s="90"/>
      <c r="M23" s="90"/>
      <c r="N23" s="90"/>
      <c r="O23" s="90"/>
      <c r="P23" s="90">
        <v>1</v>
      </c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</row>
    <row r="24" spans="1:34" s="15" customFormat="1" x14ac:dyDescent="0.25">
      <c r="A24" s="20" t="s">
        <v>25</v>
      </c>
      <c r="B24" s="14" t="s">
        <v>6</v>
      </c>
      <c r="C24" s="14">
        <v>1</v>
      </c>
      <c r="D24" s="14" t="s">
        <v>6</v>
      </c>
      <c r="E24" s="91"/>
      <c r="F24" s="91"/>
      <c r="G24" s="91"/>
      <c r="H24" s="91"/>
      <c r="I24" s="91">
        <v>0</v>
      </c>
      <c r="J24" s="91"/>
      <c r="K24" s="91"/>
      <c r="L24" s="91"/>
      <c r="M24" s="91">
        <v>5</v>
      </c>
      <c r="N24" s="91"/>
      <c r="O24" s="91"/>
      <c r="P24" s="91">
        <v>15</v>
      </c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>
        <v>30</v>
      </c>
    </row>
    <row r="25" spans="1:34" s="15" customFormat="1" x14ac:dyDescent="0.25">
      <c r="A25" s="20" t="s">
        <v>26</v>
      </c>
      <c r="B25" s="14" t="s">
        <v>16</v>
      </c>
      <c r="C25" s="14"/>
      <c r="D25" s="14" t="s">
        <v>16</v>
      </c>
      <c r="E25" s="91"/>
      <c r="F25" s="91"/>
      <c r="G25" s="91"/>
      <c r="H25" s="91"/>
      <c r="I25" s="91">
        <v>0</v>
      </c>
      <c r="J25" s="91"/>
      <c r="K25" s="91"/>
      <c r="L25" s="91"/>
      <c r="M25" s="91">
        <v>0</v>
      </c>
      <c r="N25" s="91"/>
      <c r="O25" s="91"/>
      <c r="P25" s="91">
        <v>0</v>
      </c>
      <c r="Q25" s="91"/>
      <c r="R25" s="91"/>
      <c r="S25" s="91"/>
      <c r="T25" s="91"/>
      <c r="U25" s="91"/>
      <c r="V25" s="91"/>
      <c r="W25" s="91">
        <v>0</v>
      </c>
      <c r="X25" s="91"/>
      <c r="Y25" s="91"/>
      <c r="Z25" s="91"/>
      <c r="AA25" s="91"/>
      <c r="AB25" s="91"/>
      <c r="AC25" s="91">
        <v>0</v>
      </c>
      <c r="AD25" s="91"/>
      <c r="AE25" s="91"/>
      <c r="AF25" s="91"/>
      <c r="AG25" s="91"/>
      <c r="AH25" s="91"/>
    </row>
    <row r="26" spans="1:34" s="15" customFormat="1" x14ac:dyDescent="0.25">
      <c r="A26" s="20" t="s">
        <v>27</v>
      </c>
      <c r="B26" s="14" t="s">
        <v>6</v>
      </c>
      <c r="C26" s="14">
        <v>1</v>
      </c>
      <c r="D26" s="14" t="s">
        <v>6</v>
      </c>
      <c r="E26" s="91"/>
      <c r="F26" s="91"/>
      <c r="G26" s="91"/>
      <c r="H26" s="91"/>
      <c r="I26" s="91">
        <v>0</v>
      </c>
      <c r="J26" s="91"/>
      <c r="K26" s="91"/>
      <c r="L26" s="91"/>
      <c r="M26" s="91">
        <v>65</v>
      </c>
      <c r="N26" s="91"/>
      <c r="O26" s="91"/>
      <c r="P26" s="91">
        <v>62</v>
      </c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>
        <v>35</v>
      </c>
    </row>
    <row r="27" spans="1:34" s="15" customFormat="1" x14ac:dyDescent="0.25">
      <c r="A27" s="20" t="s">
        <v>28</v>
      </c>
      <c r="B27" s="14" t="s">
        <v>16</v>
      </c>
      <c r="C27" s="14"/>
      <c r="D27" s="14" t="s">
        <v>16</v>
      </c>
      <c r="E27" s="91"/>
      <c r="F27" s="91"/>
      <c r="G27" s="91"/>
      <c r="H27" s="91"/>
      <c r="I27" s="91">
        <v>0</v>
      </c>
      <c r="J27" s="91"/>
      <c r="K27" s="91"/>
      <c r="L27" s="91"/>
      <c r="M27" s="91"/>
      <c r="N27" s="91"/>
      <c r="O27" s="91"/>
      <c r="P27" s="91">
        <v>1</v>
      </c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</row>
    <row r="28" spans="1:34" s="77" customFormat="1" x14ac:dyDescent="0.25">
      <c r="A28" s="75" t="s">
        <v>38</v>
      </c>
      <c r="B28" s="76" t="s">
        <v>6</v>
      </c>
      <c r="C28" s="76">
        <v>1</v>
      </c>
      <c r="D28" s="76" t="s">
        <v>6</v>
      </c>
      <c r="E28" s="92">
        <f>7/365</f>
        <v>1.9178082191780823E-2</v>
      </c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>
        <f>7/365</f>
        <v>1.9178082191780823E-2</v>
      </c>
    </row>
    <row r="29" spans="1:34" s="77" customFormat="1" x14ac:dyDescent="0.25">
      <c r="A29" s="75" t="s">
        <v>36</v>
      </c>
      <c r="B29" s="76" t="s">
        <v>6</v>
      </c>
      <c r="C29" s="76">
        <v>1</v>
      </c>
      <c r="D29" s="76" t="s">
        <v>6</v>
      </c>
      <c r="E29" s="92">
        <f>30/365</f>
        <v>8.2191780821917804E-2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>
        <f>30/365</f>
        <v>8.2191780821917804E-2</v>
      </c>
    </row>
    <row r="30" spans="1:34" s="77" customFormat="1" x14ac:dyDescent="0.25">
      <c r="A30" s="75" t="s">
        <v>37</v>
      </c>
      <c r="B30" s="76" t="s">
        <v>6</v>
      </c>
      <c r="C30" s="76">
        <v>1</v>
      </c>
      <c r="D30" s="76" t="s">
        <v>6</v>
      </c>
      <c r="E30" s="92">
        <f>7/365</f>
        <v>1.9178082191780823E-2</v>
      </c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>
        <f>7/365</f>
        <v>1.9178082191780823E-2</v>
      </c>
    </row>
    <row r="31" spans="1:34" s="77" customFormat="1" x14ac:dyDescent="0.25">
      <c r="A31" s="75" t="s">
        <v>39</v>
      </c>
      <c r="B31" s="76" t="s">
        <v>6</v>
      </c>
      <c r="C31" s="76">
        <v>1</v>
      </c>
      <c r="D31" s="76" t="s">
        <v>6</v>
      </c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>
        <v>0</v>
      </c>
    </row>
    <row r="32" spans="1:34" s="77" customFormat="1" x14ac:dyDescent="0.25">
      <c r="A32" s="75" t="s">
        <v>29</v>
      </c>
      <c r="B32" s="76" t="s">
        <v>16</v>
      </c>
      <c r="C32" s="76"/>
      <c r="D32" s="76" t="s">
        <v>16</v>
      </c>
      <c r="E32" s="92"/>
      <c r="F32" s="92"/>
      <c r="G32" s="92"/>
      <c r="H32" s="92"/>
      <c r="I32" s="92">
        <v>0</v>
      </c>
      <c r="J32" s="92"/>
      <c r="K32" s="92"/>
      <c r="L32" s="92"/>
      <c r="M32" s="92">
        <v>532947</v>
      </c>
      <c r="N32" s="92"/>
      <c r="O32" s="92"/>
      <c r="P32" s="92">
        <v>9283747</v>
      </c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>
        <v>739284639</v>
      </c>
    </row>
    <row r="33" spans="1:34" s="80" customFormat="1" x14ac:dyDescent="0.25">
      <c r="A33" s="78" t="s">
        <v>32</v>
      </c>
      <c r="B33" s="79" t="s">
        <v>6</v>
      </c>
      <c r="C33" s="79">
        <v>1</v>
      </c>
      <c r="D33" s="79" t="s">
        <v>6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</row>
    <row r="34" spans="1:34" s="80" customFormat="1" x14ac:dyDescent="0.25">
      <c r="A34" s="78" t="s">
        <v>33</v>
      </c>
      <c r="B34" s="79" t="s">
        <v>6</v>
      </c>
      <c r="C34" s="79">
        <v>1</v>
      </c>
      <c r="D34" s="79" t="s">
        <v>6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</row>
    <row r="35" spans="1:34" s="80" customFormat="1" x14ac:dyDescent="0.25">
      <c r="A35" s="78" t="s">
        <v>34</v>
      </c>
      <c r="B35" s="79" t="s">
        <v>6</v>
      </c>
      <c r="C35" s="79">
        <v>1</v>
      </c>
      <c r="D35" s="79" t="s">
        <v>6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</row>
    <row r="36" spans="1:34" s="80" customFormat="1" x14ac:dyDescent="0.25">
      <c r="A36" s="78" t="s">
        <v>35</v>
      </c>
      <c r="B36" s="79" t="s">
        <v>6</v>
      </c>
      <c r="C36" s="79">
        <v>1</v>
      </c>
      <c r="D36" s="79" t="str">
        <f>D35</f>
        <v>yes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</row>
    <row r="37" spans="1:34" s="83" customFormat="1" x14ac:dyDescent="0.25">
      <c r="A37" s="81" t="s">
        <v>147</v>
      </c>
      <c r="B37" s="82" t="s">
        <v>16</v>
      </c>
      <c r="C37" s="82">
        <v>1</v>
      </c>
      <c r="D37" s="82" t="s">
        <v>6</v>
      </c>
      <c r="E37" s="94">
        <v>0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>
        <v>0</v>
      </c>
    </row>
    <row r="38" spans="1:34" s="83" customFormat="1" x14ac:dyDescent="0.25">
      <c r="A38" s="81" t="s">
        <v>150</v>
      </c>
      <c r="B38" s="82" t="s">
        <v>16</v>
      </c>
      <c r="C38" s="82">
        <v>1</v>
      </c>
      <c r="D38" s="82" t="s">
        <v>6</v>
      </c>
      <c r="E38" s="94"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>
        <v>0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115</v>
      </c>
      <c r="D2" t="s">
        <v>112</v>
      </c>
    </row>
    <row r="3" spans="1:4" x14ac:dyDescent="0.25">
      <c r="A3" t="s">
        <v>7</v>
      </c>
      <c r="B3" t="b">
        <v>0</v>
      </c>
      <c r="C3" t="s">
        <v>116</v>
      </c>
    </row>
    <row r="4" spans="1:4" x14ac:dyDescent="0.25">
      <c r="A4" t="s">
        <v>16</v>
      </c>
      <c r="C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2016-08-08T06:21:33Z</dcterms:modified>
</cp:coreProperties>
</file>