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5" i="4" l="1"/>
  <c r="B24" i="4"/>
  <c r="B22" i="4"/>
  <c r="B21" i="4"/>
  <c r="B14" i="4"/>
  <c r="B8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<sst xmlns="http://schemas.openxmlformats.org/spreadsheetml/2006/main" count="193" uniqueCount="120">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</sst>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68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0" fillId="16" borderId="9" xfId="0" applyFont="1" applyFill="1" applyBorder="1"/>
    <xf numFmtId="0" fontId="0" fillId="16" borderId="9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36" workbookViewId="0">
      <selection activeCell="C49" sqref="C49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48</v>
      </c>
      <c r="B4" s="38">
        <v>0.10299999999999999</v>
      </c>
      <c r="C4" s="39"/>
    </row>
    <row r="5" spans="1:3" x14ac:dyDescent="0.25">
      <c r="A5" s="37" t="s">
        <v>49</v>
      </c>
      <c r="B5" s="38">
        <v>0.7</v>
      </c>
      <c r="C5" s="39"/>
    </row>
    <row r="6" spans="1:3" x14ac:dyDescent="0.25">
      <c r="A6" s="37" t="s">
        <v>50</v>
      </c>
      <c r="B6" s="38">
        <v>0.2</v>
      </c>
      <c r="C6" s="39"/>
    </row>
    <row r="7" spans="1:3" x14ac:dyDescent="0.25">
      <c r="A7" s="37" t="s">
        <v>51</v>
      </c>
      <c r="B7" s="38">
        <v>0.4</v>
      </c>
      <c r="C7" s="39"/>
    </row>
    <row r="8" spans="1:3" x14ac:dyDescent="0.25">
      <c r="A8" s="37" t="s">
        <v>52</v>
      </c>
      <c r="B8" s="38">
        <f>1/15</f>
        <v>6.6666666666666666E-2</v>
      </c>
      <c r="C8" s="39"/>
    </row>
    <row r="9" spans="1:3" x14ac:dyDescent="0.25">
      <c r="A9" s="39" t="s">
        <v>67</v>
      </c>
      <c r="B9" s="40">
        <v>0.4</v>
      </c>
      <c r="C9" s="39" t="s">
        <v>68</v>
      </c>
    </row>
    <row r="10" spans="1:3" x14ac:dyDescent="0.25">
      <c r="A10" s="39" t="s">
        <v>69</v>
      </c>
      <c r="B10" s="40">
        <v>0.75</v>
      </c>
      <c r="C10" s="39"/>
    </row>
    <row r="11" spans="1:3" x14ac:dyDescent="0.25">
      <c r="A11" s="39" t="s">
        <v>70</v>
      </c>
      <c r="B11" s="40">
        <v>0.51500000000000001</v>
      </c>
      <c r="C11" s="39"/>
    </row>
    <row r="12" spans="1:3" x14ac:dyDescent="0.25">
      <c r="A12" s="37" t="s">
        <v>53</v>
      </c>
      <c r="B12" s="38">
        <v>0.21</v>
      </c>
      <c r="C12" s="39" t="s">
        <v>54</v>
      </c>
    </row>
    <row r="13" spans="1:3" x14ac:dyDescent="0.25">
      <c r="A13" s="37" t="s">
        <v>55</v>
      </c>
      <c r="B13" s="38">
        <v>0.5</v>
      </c>
      <c r="C13" s="39"/>
    </row>
    <row r="14" spans="1:3" x14ac:dyDescent="0.25">
      <c r="A14" s="37" t="s">
        <v>56</v>
      </c>
      <c r="B14" s="38">
        <f>60/365.251</f>
        <v>0.16427059747954148</v>
      </c>
      <c r="C14" s="39"/>
    </row>
    <row r="15" spans="1:3" x14ac:dyDescent="0.25">
      <c r="A15" s="37" t="s">
        <v>57</v>
      </c>
      <c r="B15" s="38">
        <v>3</v>
      </c>
      <c r="C15" s="39"/>
    </row>
    <row r="16" spans="1:3" x14ac:dyDescent="0.25">
      <c r="A16" s="37" t="s">
        <v>58</v>
      </c>
      <c r="B16" s="38">
        <v>0.5</v>
      </c>
      <c r="C16" s="39"/>
    </row>
    <row r="17" spans="1:3" x14ac:dyDescent="0.25">
      <c r="A17" s="37" t="s">
        <v>59</v>
      </c>
      <c r="B17" s="38">
        <v>2</v>
      </c>
      <c r="C17" s="39"/>
    </row>
    <row r="18" spans="1:3" x14ac:dyDescent="0.25">
      <c r="A18" s="37" t="s">
        <v>60</v>
      </c>
      <c r="B18" s="38">
        <v>3</v>
      </c>
      <c r="C18" s="39"/>
    </row>
    <row r="19" spans="1:3" x14ac:dyDescent="0.25">
      <c r="A19" s="37" t="s">
        <v>61</v>
      </c>
      <c r="B19" s="38">
        <v>3</v>
      </c>
      <c r="C19" s="39"/>
    </row>
    <row r="20" spans="1:3" x14ac:dyDescent="0.25">
      <c r="A20" s="37" t="s">
        <v>62</v>
      </c>
      <c r="B20" s="38">
        <v>3.5000000000000003E-2</v>
      </c>
      <c r="C20" s="39"/>
    </row>
    <row r="21" spans="1:3" x14ac:dyDescent="0.25">
      <c r="A21" s="37" t="s">
        <v>63</v>
      </c>
      <c r="B21" s="38">
        <f>1/12</f>
        <v>8.3333333333333329E-2</v>
      </c>
      <c r="C21" s="39"/>
    </row>
    <row r="22" spans="1:3" x14ac:dyDescent="0.25">
      <c r="A22" s="37" t="s">
        <v>64</v>
      </c>
      <c r="B22" s="38">
        <f>2/12</f>
        <v>0.16666666666666666</v>
      </c>
      <c r="C22" s="39"/>
    </row>
    <row r="23" spans="1:3" x14ac:dyDescent="0.25">
      <c r="A23" s="37" t="s">
        <v>65</v>
      </c>
      <c r="B23" s="38">
        <v>2</v>
      </c>
      <c r="C23" s="39"/>
    </row>
    <row r="24" spans="1:3" x14ac:dyDescent="0.25">
      <c r="A24" s="37" t="s">
        <v>66</v>
      </c>
      <c r="B24" s="38">
        <f>6.8/1000000*365</f>
        <v>2.4819999999999998E-3</v>
      </c>
      <c r="C24" s="39"/>
    </row>
    <row r="25" spans="1:3" x14ac:dyDescent="0.25">
      <c r="A25" s="39" t="s">
        <v>71</v>
      </c>
      <c r="B25" s="40">
        <f>1/52</f>
        <v>1.9230769230769232E-2</v>
      </c>
      <c r="C25" s="39"/>
    </row>
    <row r="26" spans="1:3" x14ac:dyDescent="0.25">
      <c r="A26" s="37" t="s">
        <v>72</v>
      </c>
      <c r="B26" s="38">
        <v>26</v>
      </c>
      <c r="C26" s="39" t="s">
        <v>73</v>
      </c>
    </row>
    <row r="27" spans="1:3" x14ac:dyDescent="0.25">
      <c r="A27" s="37" t="s">
        <v>74</v>
      </c>
      <c r="B27" s="38">
        <v>4</v>
      </c>
      <c r="C27" s="39" t="s">
        <v>75</v>
      </c>
    </row>
    <row r="28" spans="1:3" x14ac:dyDescent="0.25">
      <c r="A28" s="37" t="s">
        <v>76</v>
      </c>
      <c r="B28" s="38">
        <v>2</v>
      </c>
      <c r="C28" s="39" t="s">
        <v>77</v>
      </c>
    </row>
    <row r="29" spans="1:3" x14ac:dyDescent="0.25">
      <c r="A29" s="41" t="s">
        <v>78</v>
      </c>
      <c r="B29" s="42">
        <v>0.4</v>
      </c>
      <c r="C29" s="39" t="s">
        <v>79</v>
      </c>
    </row>
    <row r="30" spans="1:3" x14ac:dyDescent="0.25">
      <c r="A30" s="43" t="s">
        <v>80</v>
      </c>
      <c r="B30" s="44">
        <v>4.7</v>
      </c>
      <c r="C30" s="43" t="s">
        <v>81</v>
      </c>
    </row>
    <row r="31" spans="1:3" x14ac:dyDescent="0.25">
      <c r="A31" s="45" t="s">
        <v>82</v>
      </c>
      <c r="B31" s="45">
        <v>0.01</v>
      </c>
      <c r="C31" s="45"/>
    </row>
    <row r="32" spans="1:3" x14ac:dyDescent="0.25">
      <c r="A32" s="46" t="s">
        <v>83</v>
      </c>
      <c r="B32" s="47">
        <v>1850</v>
      </c>
      <c r="C32" s="46" t="s">
        <v>84</v>
      </c>
    </row>
    <row r="33" spans="1:3" x14ac:dyDescent="0.25">
      <c r="A33" s="46" t="s">
        <v>85</v>
      </c>
      <c r="B33" s="47">
        <v>2016</v>
      </c>
      <c r="C33" s="46" t="s">
        <v>86</v>
      </c>
    </row>
    <row r="34" spans="1:3" x14ac:dyDescent="0.25">
      <c r="A34" s="46" t="s">
        <v>87</v>
      </c>
      <c r="B34" s="47">
        <v>2020</v>
      </c>
      <c r="C34" s="46" t="s">
        <v>88</v>
      </c>
    </row>
    <row r="35" spans="1:3" x14ac:dyDescent="0.25">
      <c r="A35" s="48" t="s">
        <v>89</v>
      </c>
      <c r="B35" s="49">
        <v>1945</v>
      </c>
      <c r="C35" s="46" t="s">
        <v>90</v>
      </c>
    </row>
    <row r="36" spans="1:3" x14ac:dyDescent="0.25">
      <c r="A36" s="48" t="s">
        <v>91</v>
      </c>
      <c r="B36" s="49">
        <v>1955</v>
      </c>
      <c r="C36" s="46" t="s">
        <v>92</v>
      </c>
    </row>
    <row r="37" spans="1:3" x14ac:dyDescent="0.25">
      <c r="A37" s="48" t="s">
        <v>93</v>
      </c>
      <c r="B37" s="49">
        <v>2050</v>
      </c>
      <c r="C37" s="46" t="s">
        <v>94</v>
      </c>
    </row>
    <row r="38" spans="1:3" x14ac:dyDescent="0.25">
      <c r="A38" s="46" t="s">
        <v>95</v>
      </c>
      <c r="B38" s="47">
        <v>1990</v>
      </c>
      <c r="C38" s="46"/>
    </row>
    <row r="39" spans="1:3" x14ac:dyDescent="0.25">
      <c r="A39" s="46" t="s">
        <v>96</v>
      </c>
      <c r="B39" s="47">
        <v>2015</v>
      </c>
      <c r="C39" s="46"/>
    </row>
    <row r="40" spans="1:3" x14ac:dyDescent="0.25">
      <c r="A40" s="46" t="s">
        <v>85</v>
      </c>
      <c r="B40" s="47">
        <v>2016</v>
      </c>
      <c r="C40" s="46"/>
    </row>
    <row r="41" spans="1:3" x14ac:dyDescent="0.25">
      <c r="A41" s="46" t="s">
        <v>87</v>
      </c>
      <c r="B41" s="47">
        <v>2020</v>
      </c>
      <c r="C41" s="46"/>
    </row>
    <row r="42" spans="1:3" x14ac:dyDescent="0.25">
      <c r="A42" s="46" t="s">
        <v>97</v>
      </c>
      <c r="B42" s="47">
        <v>2035</v>
      </c>
      <c r="C42" s="46"/>
    </row>
    <row r="43" spans="1:3" x14ac:dyDescent="0.25">
      <c r="A43" s="50" t="s">
        <v>98</v>
      </c>
      <c r="B43" s="51">
        <v>1000000</v>
      </c>
      <c r="C43" s="50" t="s">
        <v>99</v>
      </c>
    </row>
    <row r="44" spans="1:3" x14ac:dyDescent="0.25">
      <c r="A44" s="52" t="s">
        <v>100</v>
      </c>
      <c r="B44" s="53">
        <v>3</v>
      </c>
      <c r="C44" s="52" t="s">
        <v>101</v>
      </c>
    </row>
    <row r="45" spans="1:3" x14ac:dyDescent="0.25">
      <c r="A45" s="54" t="s">
        <v>102</v>
      </c>
      <c r="B45" s="55">
        <v>3</v>
      </c>
      <c r="C45" s="54"/>
    </row>
    <row r="46" spans="1:3" x14ac:dyDescent="0.25">
      <c r="A46" s="54" t="s">
        <v>103</v>
      </c>
      <c r="B46" s="55">
        <v>0</v>
      </c>
      <c r="C46" s="54"/>
    </row>
    <row r="47" spans="1:3" x14ac:dyDescent="0.25">
      <c r="A47" s="56" t="s">
        <v>104</v>
      </c>
      <c r="B47" s="57">
        <v>0</v>
      </c>
      <c r="C47" s="56"/>
    </row>
    <row r="48" spans="1:3" x14ac:dyDescent="0.25">
      <c r="A48" s="54" t="s">
        <v>105</v>
      </c>
      <c r="B48" s="54" t="b">
        <v>0</v>
      </c>
      <c r="C48" s="54"/>
    </row>
    <row r="49" spans="1:3" x14ac:dyDescent="0.25">
      <c r="A49" s="54" t="s">
        <v>106</v>
      </c>
      <c r="B49" s="54" t="b">
        <v>0</v>
      </c>
      <c r="C49" s="54"/>
    </row>
    <row r="50" spans="1:3" x14ac:dyDescent="0.25">
      <c r="A50" s="54" t="s">
        <v>107</v>
      </c>
      <c r="B50" s="54" t="b">
        <v>0</v>
      </c>
      <c r="C50" s="54"/>
    </row>
    <row r="51" spans="1:3" x14ac:dyDescent="0.25">
      <c r="A51" s="56" t="s">
        <v>108</v>
      </c>
      <c r="B51" s="56" t="b">
        <v>0</v>
      </c>
      <c r="C51" s="56"/>
    </row>
    <row r="52" spans="1:3" x14ac:dyDescent="0.25">
      <c r="A52" s="58" t="s">
        <v>109</v>
      </c>
      <c r="B52" s="59">
        <v>5</v>
      </c>
      <c r="C52" s="60"/>
    </row>
    <row r="53" spans="1:3" x14ac:dyDescent="0.25">
      <c r="A53" s="58" t="s">
        <v>110</v>
      </c>
      <c r="B53" s="61">
        <v>1</v>
      </c>
      <c r="C53" s="60"/>
    </row>
    <row r="54" spans="1:3" x14ac:dyDescent="0.25">
      <c r="A54" s="58" t="s">
        <v>111</v>
      </c>
      <c r="B54" s="59" t="s">
        <v>112</v>
      </c>
      <c r="C54" s="60"/>
    </row>
    <row r="55" spans="1:3" x14ac:dyDescent="0.25">
      <c r="A55" s="62" t="s">
        <v>113</v>
      </c>
      <c r="B55" s="63" t="s">
        <v>114</v>
      </c>
      <c r="C55" s="62" t="s">
        <v>115</v>
      </c>
    </row>
    <row r="56" spans="1:3" x14ac:dyDescent="0.25">
      <c r="A56" s="52" t="s">
        <v>116</v>
      </c>
      <c r="B56" s="52"/>
      <c r="C56" s="52"/>
    </row>
    <row r="57" spans="1:3" x14ac:dyDescent="0.25">
      <c r="A57" s="66" t="s">
        <v>119</v>
      </c>
      <c r="B57" s="67" t="b">
        <v>0</v>
      </c>
      <c r="C57" s="67"/>
    </row>
  </sheetData>
  <dataValidations count="5">
    <dataValidation type="decimal" allowBlank="1" showInputMessage="1" showErrorMessage="1" sqref="B32:B42">
      <formula1>-10000</formula1>
      <formula2>10000</formula2>
    </dataValidation>
    <dataValidation type="decimal" allowBlank="1" showInputMessage="1" showErrorMessage="1" sqref="B53">
      <formula1>0</formula1>
      <formula2>1000</formula2>
    </dataValidation>
    <dataValidation type="whole" allowBlank="1" showInputMessage="1" showErrorMessage="1" sqref="B43:B44">
      <formula1>0</formula1>
      <formula2>10000000000</formula2>
    </dataValidation>
    <dataValidation type="whole" allowBlank="1" showInputMessage="1" showErrorMessage="1" sqref="B45:B47 B52">
      <formula1>0</formula1>
      <formula2>10</formula2>
    </dataValidation>
    <dataValidation type="decimal" allowBlank="1" showInputMessage="1" showErrorMessage="1" sqref="B31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B55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  <x14:dataValidation type="list" allowBlank="1" showInputMessage="1" showErrorMessage="1">
          <x14:formula1>
            <xm:f>dropdown_lists!$B$2:$B$3</xm:f>
          </x14:formula1>
          <xm:sqref>B48:B51 B57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2016-07-02T10:26:02Z</dcterms:modified>
</cp:coreProperties>
</file>