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612" windowWidth="16272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9" i="1" l="1"/>
  <c r="BB20" i="2" l="1"/>
  <c r="BQ20" i="2" s="1"/>
  <c r="BB21" i="2" l="1"/>
  <c r="BR21" i="2" s="1"/>
</calcChain>
</file>

<file path=xl/sharedStrings.xml><?xml version="1.0" encoding="utf-8"?>
<sst xmlns="http://schemas.openxmlformats.org/spreadsheetml/2006/main" count="117" uniqueCount="71">
  <si>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</si>
  <si>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</si>
  <si>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</si>
  <si>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</si>
  <si>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</si>
  <si>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</si>
  <si>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</si>
  <si>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</si>
  <si>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</si>
  <si>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</si>
  <si>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</si>
  <si>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</si>
  <si>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</si>
  <si>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</si>
  <si>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</si>
  <si>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</si>
  <si>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</si>
  <si>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</si>
  <si>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</si>
  <si>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</si>
  <si>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</si>
  <si>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</si>
  <si>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</si>
  <si>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</si>
  <si>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program_perc_xpert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</si>
  <si>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</si>
  <si>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</si>
  <si>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</si>
  <si>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</si>
  <si>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program_prop_child_reporting</t>
  </si>
  <si>
    <t>program_perc_shortcourse_mdr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</si>
  <si>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</si>
  <si>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</si>
  <si>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</si>
  <si>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</si>
  <si>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</si>
  <si>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</si>
  <si>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</si>
  <si>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</si>
  <si>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</si>
  <si>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</si>
  <si>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</si>
  <si>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age_breakpoints</t>
  </si>
  <si>
    <t>scenario_7</t>
  </si>
  <si>
    <t>scenario_8</t>
  </si>
  <si>
    <t>program_perc_xpertacf_ruralpoor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</si>
  <si>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</si>
  <si>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</si>
  <si>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</si>
  <si>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</si>
  <si>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</si>
  <si>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epi_prop_smearneg</t>
  </si>
  <si>
    <t>epi_prop_smearpos</t>
  </si>
  <si>
    <t>program_perc_detect</t>
  </si>
  <si>
    <t>program_prop_acf_detections_per_round</t>
  </si>
  <si>
    <t>program_perc_awareness_raising</t>
  </si>
  <si>
    <t>scenario_9</t>
  </si>
  <si>
    <t>scenario_10</t>
  </si>
  <si>
    <t>scenario_11</t>
  </si>
  <si>
    <t>program_perc_cxrxpertacf_ruralpoor</t>
  </si>
  <si>
    <t>program_perc_cxrxpertacf_prison</t>
  </si>
  <si>
    <t>program_perc_ipt_age0to5</t>
  </si>
  <si>
    <t>scenario_12</t>
  </si>
  <si>
    <t>scenario_13</t>
  </si>
  <si>
    <t>scenario_14</t>
  </si>
  <si>
    <t>scenario_16</t>
  </si>
  <si>
    <t>scenario_15</t>
  </si>
  <si>
    <t>program_perc_ipt_age5to15</t>
  </si>
  <si>
    <t>program_perc_improve_dst</t>
  </si>
  <si>
    <t>program_perc_firstline_dst</t>
  </si>
  <si>
    <t>program_perc_secondline_dst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</si>
</sst>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  <xf numFmtId="0" fontId="8" fillId="4" borderId="3" xfId="0" applyFont="1" applyFill="1" applyBorder="1"/>
    <xf numFmtId="0" fontId="6" fillId="4" borderId="6" xfId="0" applyFont="1" applyFill="1" applyBorder="1"/>
    <xf numFmtId="0" fontId="11" fillId="4" borderId="0" xfId="0" applyFont="1" applyFill="1"/>
    <xf numFmtId="0" fontId="5" fillId="4" borderId="0" xfId="0" applyFont="1" applyFill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9"/>
  <sheetViews>
    <sheetView zoomScaleNormal="100" workbookViewId="0">
      <selection activeCell="A15" sqref="A15"/>
    </sheetView>
  </sheetViews>
  <sheetFormatPr defaultColWidth="9.109375" defaultRowHeight="14.4" x14ac:dyDescent="0.3"/>
  <cols>
    <col min="1" max="1" width="51.5546875" style="20" customWidth="1"/>
    <col min="2" max="2" width="16.6640625" style="23" customWidth="1"/>
    <col min="3" max="5" width="9.109375" style="20"/>
    <col min="6" max="6" width="13.88671875" style="20" bestFit="1" customWidth="1"/>
    <col min="7" max="7" width="16.88671875" style="20" bestFit="1" customWidth="1"/>
    <col min="8" max="8" width="15.6640625" style="20" bestFit="1" customWidth="1"/>
    <col min="9" max="16384" width="9.109375" style="20"/>
  </cols>
  <sheetData>
    <row r="1" spans="1:7" s="2" customFormat="1" x14ac:dyDescent="0.3">
      <c r="A1" s="2" t="s">
        <v>0</v>
      </c>
      <c r="B1" s="3" t="s">
        <v>1</v>
      </c>
    </row>
    <row r="2" spans="1:7" s="17" customFormat="1" x14ac:dyDescent="0.3">
      <c r="A2" s="15" t="s">
        <v>2</v>
      </c>
      <c r="B2" s="16">
        <v>21</v>
      </c>
      <c r="C2" s="17">
        <v>12</v>
      </c>
      <c r="D2" s="17">
        <v>50</v>
      </c>
      <c r="F2" s="16"/>
      <c r="G2" s="16"/>
    </row>
    <row r="3" spans="1:7" s="17" customFormat="1" x14ac:dyDescent="0.3">
      <c r="A3" s="18" t="s">
        <v>11</v>
      </c>
      <c r="B3" s="19">
        <v>0.43</v>
      </c>
      <c r="F3" s="19"/>
      <c r="G3" s="19"/>
    </row>
    <row r="4" spans="1:7" s="17" customFormat="1" x14ac:dyDescent="0.3">
      <c r="A4" s="18" t="s">
        <v>29</v>
      </c>
      <c r="B4" s="19">
        <v>0.4</v>
      </c>
      <c r="F4" s="19"/>
      <c r="G4" s="19"/>
    </row>
    <row r="5" spans="1:7" s="17" customFormat="1" x14ac:dyDescent="0.3">
      <c r="A5" s="18" t="s">
        <v>42</v>
      </c>
      <c r="B5" s="19">
        <v>5</v>
      </c>
      <c r="C5" s="17">
        <v>15</v>
      </c>
      <c r="F5" s="19"/>
      <c r="G5" s="19"/>
    </row>
    <row r="6" spans="1:7" s="17" customFormat="1" x14ac:dyDescent="0.3">
      <c r="A6" s="20" t="s">
        <v>13</v>
      </c>
      <c r="B6" s="21">
        <v>25800000</v>
      </c>
      <c r="F6" s="22"/>
      <c r="G6" s="22"/>
    </row>
    <row r="7" spans="1:7" x14ac:dyDescent="0.3">
      <c r="A7" s="20" t="s">
        <v>27</v>
      </c>
      <c r="B7" s="23">
        <v>4.5999999999999996</v>
      </c>
      <c r="D7" s="20" t="s">
        <v>28</v>
      </c>
    </row>
    <row r="8" spans="1:7" x14ac:dyDescent="0.3">
      <c r="A8" s="18" t="s">
        <v>46</v>
      </c>
      <c r="B8" s="19">
        <v>1.5</v>
      </c>
    </row>
    <row r="9" spans="1:7" x14ac:dyDescent="0.3">
      <c r="A9" s="18" t="s">
        <v>54</v>
      </c>
      <c r="B9" s="19">
        <f>1/3</f>
        <v>0.33333333333333331</v>
      </c>
    </row>
    <row r="10" spans="1:7" x14ac:dyDescent="0.3">
      <c r="A10" s="25" t="s">
        <v>31</v>
      </c>
      <c r="B10" s="25">
        <v>26.22</v>
      </c>
      <c r="C10" s="24"/>
      <c r="D10" s="24"/>
      <c r="E10" s="25"/>
    </row>
    <row r="11" spans="1:7" x14ac:dyDescent="0.3">
      <c r="A11" s="25" t="s">
        <v>32</v>
      </c>
      <c r="B11" s="25">
        <v>0</v>
      </c>
      <c r="C11" s="25"/>
      <c r="D11" s="25"/>
      <c r="E11" s="25"/>
    </row>
    <row r="12" spans="1:7" x14ac:dyDescent="0.3">
      <c r="A12" s="25" t="s">
        <v>33</v>
      </c>
      <c r="B12" s="25">
        <v>265450</v>
      </c>
      <c r="C12" s="25"/>
      <c r="D12" s="25"/>
      <c r="E12" s="25"/>
    </row>
    <row r="13" spans="1:7" x14ac:dyDescent="0.3">
      <c r="A13" s="25" t="s">
        <v>34</v>
      </c>
      <c r="B13" s="25">
        <v>3</v>
      </c>
      <c r="C13" s="14"/>
      <c r="D13" s="14"/>
      <c r="E13" s="14"/>
    </row>
    <row r="14" spans="1:7" x14ac:dyDescent="0.3">
      <c r="A14" s="25" t="s">
        <v>35</v>
      </c>
      <c r="B14" s="25">
        <v>1</v>
      </c>
      <c r="C14" s="25"/>
      <c r="D14" s="25"/>
      <c r="E14" s="25"/>
    </row>
    <row r="15" spans="1:7" x14ac:dyDescent="0.3">
      <c r="A15" s="1" t="s">
        <v>40</v>
      </c>
      <c r="B15" s="25">
        <v>26.24</v>
      </c>
      <c r="C15" s="25"/>
      <c r="D15" s="25"/>
      <c r="E15" s="25"/>
    </row>
    <row r="16" spans="1:7" x14ac:dyDescent="0.3">
      <c r="A16" s="1" t="s">
        <v>36</v>
      </c>
      <c r="B16" s="14">
        <v>0</v>
      </c>
    </row>
    <row r="17" spans="1:2" x14ac:dyDescent="0.3">
      <c r="A17" s="1" t="s">
        <v>37</v>
      </c>
      <c r="B17" s="26">
        <v>11575186.195826644</v>
      </c>
    </row>
    <row r="18" spans="1:2" x14ac:dyDescent="0.3">
      <c r="A18" s="25" t="s">
        <v>38</v>
      </c>
      <c r="B18" s="14">
        <v>3</v>
      </c>
    </row>
    <row r="19" spans="1:2" x14ac:dyDescent="0.3">
      <c r="A19" s="1" t="s">
        <v>39</v>
      </c>
      <c r="B19" s="14">
        <v>1</v>
      </c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R24"/>
  <sheetViews>
    <sheetView tabSelected="1" zoomScale="70" zoomScaleNormal="70" workbookViewId="0">
      <pane xSplit="2" ySplit="1" topLeftCell="AZ2" activePane="bottomRight" state="frozen"/>
      <selection pane="topRight" activeCell="C1" sqref="C1"/>
      <selection pane="bottomLeft" activeCell="A2" sqref="A2"/>
      <selection pane="bottomRight" activeCell="BB16" sqref="BB16"/>
    </sheetView>
  </sheetViews>
  <sheetFormatPr defaultColWidth="9.109375" defaultRowHeight="14.4" x14ac:dyDescent="0.3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4140625" style="7" bestFit="1" customWidth="1"/>
    <col min="7" max="7" width="7.44140625" style="7" customWidth="1"/>
    <col min="8" max="8" width="7.44140625" style="7" bestFit="1" customWidth="1"/>
    <col min="9" max="18" width="7.44140625" style="7" customWidth="1"/>
    <col min="19" max="24" width="7.33203125" style="7" customWidth="1"/>
    <col min="25" max="26" width="7.44140625" style="7" customWidth="1"/>
    <col min="27" max="28" width="7.109375" style="7" customWidth="1"/>
    <col min="29" max="29" width="7.44140625" style="7" bestFit="1" customWidth="1"/>
    <col min="30" max="33" width="7.44140625" style="7" customWidth="1"/>
    <col min="34" max="34" width="7.44140625" style="7" bestFit="1" customWidth="1"/>
    <col min="35" max="38" width="7.44140625" style="7" customWidth="1"/>
    <col min="39" max="39" width="7.5546875" style="7" customWidth="1"/>
    <col min="40" max="50" width="7" style="7" customWidth="1"/>
    <col min="51" max="52" width="7.44140625" style="7" bestFit="1" customWidth="1"/>
    <col min="53" max="54" width="7.88671875" style="7" customWidth="1"/>
    <col min="55" max="56" width="14" style="7" customWidth="1"/>
    <col min="57" max="59" width="14.44140625" style="7" bestFit="1" customWidth="1"/>
    <col min="60" max="64" width="14.44140625" style="7" customWidth="1"/>
    <col min="65" max="65" width="14.44140625" style="7" bestFit="1" customWidth="1"/>
    <col min="66" max="66" width="15.44140625" style="7" bestFit="1" customWidth="1"/>
    <col min="67" max="68" width="15" style="7" bestFit="1" customWidth="1"/>
    <col min="69" max="70" width="15.44140625" style="7" bestFit="1" customWidth="1"/>
    <col min="71" max="16384" width="9.109375" style="7"/>
  </cols>
  <sheetData>
    <row r="1" spans="1:70" s="2" customFormat="1" x14ac:dyDescent="0.3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43</v>
      </c>
      <c r="BJ1" s="2" t="s">
        <v>44</v>
      </c>
      <c r="BK1" s="2" t="s">
        <v>56</v>
      </c>
      <c r="BL1" s="2" t="s">
        <v>57</v>
      </c>
      <c r="BM1" s="2" t="s">
        <v>58</v>
      </c>
      <c r="BN1" s="2" t="s">
        <v>62</v>
      </c>
      <c r="BO1" s="2" t="s">
        <v>63</v>
      </c>
      <c r="BP1" s="2" t="s">
        <v>64</v>
      </c>
      <c r="BQ1" s="2" t="s">
        <v>66</v>
      </c>
      <c r="BR1" s="2" t="s">
        <v>65</v>
      </c>
    </row>
    <row r="2" spans="1:70" s="9" customFormat="1" x14ac:dyDescent="0.3">
      <c r="A2" s="4" t="s">
        <v>23</v>
      </c>
      <c r="B2" s="12" t="s">
        <v>3</v>
      </c>
      <c r="C2" s="12">
        <v>0.1</v>
      </c>
      <c r="D2" s="12" t="s">
        <v>3</v>
      </c>
      <c r="E2" s="1"/>
      <c r="BC2" s="27"/>
      <c r="BD2" s="27"/>
      <c r="BL2" s="27">
        <v>99</v>
      </c>
      <c r="BN2" s="27"/>
    </row>
    <row r="3" spans="1:70" x14ac:dyDescent="0.3">
      <c r="A3" s="4" t="s">
        <v>25</v>
      </c>
      <c r="B3" s="5" t="s">
        <v>3</v>
      </c>
      <c r="C3" s="5">
        <v>0.2</v>
      </c>
      <c r="D3" s="5" t="s">
        <v>3</v>
      </c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>
        <v>93</v>
      </c>
      <c r="AZ3" s="8">
        <v>85</v>
      </c>
      <c r="BM3" s="13"/>
    </row>
    <row r="4" spans="1:70" x14ac:dyDescent="0.3">
      <c r="A4" s="4" t="s">
        <v>26</v>
      </c>
      <c r="B4" s="5" t="s">
        <v>3</v>
      </c>
      <c r="C4" s="5">
        <v>0.2</v>
      </c>
      <c r="D4" s="5" t="s">
        <v>3</v>
      </c>
      <c r="AH4" s="9"/>
      <c r="AI4" s="8"/>
      <c r="AJ4" s="8"/>
      <c r="AK4" s="8"/>
      <c r="AL4" s="8"/>
      <c r="AM4" s="9"/>
      <c r="AN4" s="8"/>
      <c r="AO4" s="8"/>
      <c r="AP4" s="8"/>
      <c r="AQ4" s="8"/>
      <c r="AR4" s="9"/>
      <c r="AS4" s="8"/>
      <c r="AT4" s="9"/>
      <c r="AU4" s="9"/>
      <c r="AV4" s="9"/>
      <c r="AW4" s="9"/>
      <c r="AX4" s="9"/>
      <c r="AY4" s="9"/>
      <c r="AZ4" s="9"/>
      <c r="BA4" s="9"/>
      <c r="BB4" s="9"/>
      <c r="BM4" s="13"/>
    </row>
    <row r="5" spans="1:70" s="9" customFormat="1" x14ac:dyDescent="0.3">
      <c r="A5" s="4" t="s">
        <v>24</v>
      </c>
      <c r="B5" s="12" t="s">
        <v>4</v>
      </c>
      <c r="C5" s="12">
        <v>1</v>
      </c>
      <c r="D5" s="12" t="s">
        <v>3</v>
      </c>
      <c r="E5" s="1"/>
      <c r="AW5" s="9">
        <v>0</v>
      </c>
      <c r="AY5" s="9">
        <v>2.8</v>
      </c>
      <c r="BD5" s="27">
        <v>99</v>
      </c>
      <c r="BF5" s="27"/>
      <c r="BM5" s="27">
        <v>99</v>
      </c>
    </row>
    <row r="6" spans="1:70" x14ac:dyDescent="0.3">
      <c r="A6" s="4" t="s">
        <v>41</v>
      </c>
      <c r="B6" s="5" t="s">
        <v>4</v>
      </c>
      <c r="C6" s="5">
        <v>1</v>
      </c>
      <c r="D6" s="5" t="s">
        <v>3</v>
      </c>
      <c r="G6" s="7">
        <v>0</v>
      </c>
      <c r="AE6" s="7">
        <v>0</v>
      </c>
      <c r="BB6" s="7">
        <v>0</v>
      </c>
      <c r="BE6" s="13"/>
      <c r="BF6" s="13"/>
      <c r="BG6" s="13"/>
      <c r="BH6" s="13"/>
      <c r="BM6" s="13"/>
    </row>
    <row r="7" spans="1:70" x14ac:dyDescent="0.3">
      <c r="A7" s="4" t="s">
        <v>45</v>
      </c>
      <c r="B7" s="5" t="s">
        <v>4</v>
      </c>
      <c r="C7" s="5">
        <v>1</v>
      </c>
      <c r="D7" s="5" t="s">
        <v>3</v>
      </c>
      <c r="BB7" s="7">
        <v>0</v>
      </c>
      <c r="BE7" s="13"/>
      <c r="BF7" s="13"/>
      <c r="BG7" s="13"/>
      <c r="BH7" s="13"/>
      <c r="BM7" s="13"/>
    </row>
    <row r="8" spans="1:70" x14ac:dyDescent="0.3">
      <c r="A8" s="4" t="s">
        <v>60</v>
      </c>
      <c r="B8" s="5" t="s">
        <v>4</v>
      </c>
      <c r="C8" s="5">
        <v>1</v>
      </c>
      <c r="D8" s="5" t="s">
        <v>3</v>
      </c>
      <c r="BB8" s="7">
        <v>0</v>
      </c>
      <c r="BE8" s="13">
        <v>80</v>
      </c>
      <c r="BF8" s="13"/>
      <c r="BG8" s="13"/>
      <c r="BH8" s="13"/>
      <c r="BI8" s="13"/>
      <c r="BJ8" s="13"/>
      <c r="BM8" s="13">
        <v>80</v>
      </c>
    </row>
    <row r="9" spans="1:70" x14ac:dyDescent="0.3">
      <c r="A9" s="4" t="s">
        <v>59</v>
      </c>
      <c r="B9" s="5" t="s">
        <v>4</v>
      </c>
      <c r="C9" s="5">
        <v>1</v>
      </c>
      <c r="D9" s="5" t="s">
        <v>3</v>
      </c>
      <c r="BB9" s="7">
        <v>0</v>
      </c>
      <c r="BE9" s="13"/>
      <c r="BF9" s="13"/>
      <c r="BG9" s="13">
        <v>80</v>
      </c>
      <c r="BH9" s="13"/>
      <c r="BI9" s="13"/>
      <c r="BJ9" s="13"/>
      <c r="BM9" s="13">
        <v>80</v>
      </c>
    </row>
    <row r="10" spans="1:70" x14ac:dyDescent="0.3">
      <c r="A10" s="4" t="s">
        <v>30</v>
      </c>
      <c r="B10" s="5" t="s">
        <v>4</v>
      </c>
      <c r="C10" s="5">
        <v>1</v>
      </c>
      <c r="D10" s="5" t="s">
        <v>3</v>
      </c>
      <c r="BB10" s="7">
        <v>0</v>
      </c>
      <c r="BE10" s="13"/>
      <c r="BF10" s="13"/>
      <c r="BG10" s="13"/>
      <c r="BH10" s="13"/>
      <c r="BK10" s="13">
        <v>90</v>
      </c>
      <c r="BL10" s="13"/>
      <c r="BM10" s="13">
        <v>90</v>
      </c>
      <c r="BO10" s="13"/>
    </row>
    <row r="11" spans="1:70" x14ac:dyDescent="0.3">
      <c r="A11" s="4" t="s">
        <v>61</v>
      </c>
      <c r="B11" s="5" t="s">
        <v>4</v>
      </c>
      <c r="C11" s="5">
        <v>1</v>
      </c>
      <c r="D11" s="5" t="s">
        <v>3</v>
      </c>
      <c r="AW11" s="7">
        <v>0</v>
      </c>
      <c r="BB11" s="7">
        <v>5</v>
      </c>
      <c r="BE11" s="13"/>
      <c r="BF11" s="13"/>
      <c r="BG11" s="13"/>
      <c r="BH11" s="13">
        <v>90</v>
      </c>
      <c r="BK11" s="13"/>
      <c r="BL11" s="13"/>
      <c r="BM11" s="13">
        <v>90</v>
      </c>
    </row>
    <row r="12" spans="1:70" x14ac:dyDescent="0.3">
      <c r="A12" s="4" t="s">
        <v>67</v>
      </c>
      <c r="B12" s="5" t="s">
        <v>4</v>
      </c>
      <c r="C12" s="5">
        <v>1</v>
      </c>
      <c r="D12" s="5" t="s">
        <v>3</v>
      </c>
      <c r="BB12" s="7">
        <v>0</v>
      </c>
      <c r="BE12" s="13"/>
      <c r="BF12" s="13"/>
      <c r="BG12" s="13"/>
      <c r="BH12" s="13"/>
      <c r="BI12" s="13">
        <v>90</v>
      </c>
      <c r="BK12" s="13"/>
      <c r="BL12" s="13"/>
      <c r="BM12" s="13">
        <v>90</v>
      </c>
    </row>
    <row r="13" spans="1:70" x14ac:dyDescent="0.3">
      <c r="A13" s="4" t="s">
        <v>55</v>
      </c>
      <c r="B13" s="5" t="s">
        <v>4</v>
      </c>
      <c r="C13" s="5">
        <v>1</v>
      </c>
      <c r="D13" s="5" t="s">
        <v>3</v>
      </c>
      <c r="BB13" s="7">
        <v>0</v>
      </c>
      <c r="BE13" s="13"/>
      <c r="BF13" s="13"/>
      <c r="BG13" s="13"/>
      <c r="BH13" s="13"/>
      <c r="BJ13" s="13">
        <v>80</v>
      </c>
      <c r="BK13" s="13"/>
      <c r="BM13" s="13">
        <v>80</v>
      </c>
      <c r="BN13" s="13"/>
    </row>
    <row r="14" spans="1:70" s="31" customFormat="1" x14ac:dyDescent="0.3">
      <c r="A14" s="28" t="s">
        <v>69</v>
      </c>
      <c r="B14" s="29" t="s">
        <v>4</v>
      </c>
      <c r="C14" s="29">
        <v>1</v>
      </c>
      <c r="D14" s="29" t="s">
        <v>3</v>
      </c>
      <c r="E14" s="30"/>
      <c r="F14" s="30"/>
      <c r="G14" s="30"/>
      <c r="H14" s="30"/>
      <c r="I14" s="30"/>
      <c r="J14" s="30"/>
      <c r="K14" s="30"/>
      <c r="L14" s="30"/>
      <c r="M14" s="30">
        <v>30</v>
      </c>
      <c r="N14" s="30"/>
      <c r="O14" s="30"/>
      <c r="P14" s="30"/>
      <c r="Q14" s="30"/>
      <c r="R14" s="30"/>
      <c r="S14" s="30"/>
      <c r="T14" s="30"/>
      <c r="U14" s="30"/>
      <c r="V14" s="30">
        <v>50</v>
      </c>
      <c r="W14" s="30"/>
      <c r="X14" s="30"/>
      <c r="Y14" s="30"/>
      <c r="Z14" s="30"/>
      <c r="AA14" s="30"/>
      <c r="BB14" s="31">
        <v>80</v>
      </c>
    </row>
    <row r="15" spans="1:70" s="31" customFormat="1" x14ac:dyDescent="0.3">
      <c r="A15" s="28" t="s">
        <v>70</v>
      </c>
      <c r="B15" s="29" t="s">
        <v>4</v>
      </c>
      <c r="C15" s="29">
        <v>1</v>
      </c>
      <c r="D15" s="29" t="s">
        <v>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>
        <v>50</v>
      </c>
      <c r="W15" s="30"/>
      <c r="X15" s="30"/>
      <c r="Y15" s="30"/>
      <c r="Z15" s="30"/>
      <c r="AA15" s="30"/>
      <c r="BB15" s="31">
        <v>100</v>
      </c>
    </row>
    <row r="16" spans="1:70" x14ac:dyDescent="0.3">
      <c r="A16" s="4" t="s">
        <v>68</v>
      </c>
      <c r="B16" s="5" t="s">
        <v>4</v>
      </c>
      <c r="C16" s="5">
        <v>1</v>
      </c>
      <c r="D16" s="5" t="s">
        <v>3</v>
      </c>
      <c r="BB16" s="7">
        <v>0</v>
      </c>
      <c r="BE16" s="13"/>
      <c r="BF16" s="13"/>
      <c r="BG16" s="13"/>
      <c r="BH16" s="13"/>
      <c r="BJ16" s="13">
        <v>80</v>
      </c>
      <c r="BK16" s="13"/>
      <c r="BM16" s="13">
        <v>80</v>
      </c>
      <c r="BN16" s="13"/>
      <c r="BO16" s="7">
        <v>80</v>
      </c>
    </row>
    <row r="17" spans="1:70" x14ac:dyDescent="0.3">
      <c r="A17" s="4" t="s">
        <v>22</v>
      </c>
      <c r="B17" s="5" t="s">
        <v>4</v>
      </c>
      <c r="C17" s="5">
        <v>1</v>
      </c>
      <c r="D17" s="5" t="s">
        <v>3</v>
      </c>
      <c r="E17" s="6">
        <v>1</v>
      </c>
      <c r="F17" s="14">
        <v>1</v>
      </c>
      <c r="G17" s="14">
        <v>1.1289570744394</v>
      </c>
      <c r="H17" s="14">
        <v>1.42215881727406</v>
      </c>
      <c r="I17" s="14">
        <v>1.90118931222233</v>
      </c>
      <c r="J17" s="14">
        <v>2.3081073919986701</v>
      </c>
      <c r="K17" s="14">
        <v>2.4974653103104298</v>
      </c>
      <c r="L17" s="14">
        <v>2.9115458645382701</v>
      </c>
      <c r="M17" s="14">
        <v>3.90623450399154</v>
      </c>
      <c r="N17" s="14">
        <v>4.1703507493909102</v>
      </c>
      <c r="O17" s="14">
        <v>4.55399078719985</v>
      </c>
      <c r="P17" s="14">
        <v>5.0047790229916798</v>
      </c>
      <c r="Q17" s="14">
        <v>5.3718558386314896</v>
      </c>
      <c r="R17" s="14">
        <v>6.3137212289735496</v>
      </c>
      <c r="S17" s="14">
        <v>7.4628507238053698</v>
      </c>
      <c r="T17" s="14">
        <v>8.4391855224587609</v>
      </c>
      <c r="U17" s="14">
        <v>9.3018160392078606</v>
      </c>
      <c r="V17" s="14">
        <v>10.2347283365258</v>
      </c>
      <c r="W17" s="14">
        <v>15.386785740408699</v>
      </c>
      <c r="X17" s="14">
        <v>18.9416113416321</v>
      </c>
      <c r="Y17" s="14">
        <v>19.1590871369295</v>
      </c>
      <c r="Z17" s="14">
        <v>19.938817427385899</v>
      </c>
      <c r="AA17" s="14">
        <v>22.702351313969601</v>
      </c>
      <c r="AB17" s="14">
        <v>25.481798063623799</v>
      </c>
      <c r="AC17" s="14">
        <v>28.584806362378998</v>
      </c>
      <c r="AD17" s="14">
        <v>34.090656984785603</v>
      </c>
      <c r="AE17" s="14">
        <v>37.0398409405256</v>
      </c>
      <c r="AF17" s="14">
        <v>39.527551867219898</v>
      </c>
      <c r="AG17" s="14">
        <v>43.633070539419101</v>
      </c>
      <c r="AH17" s="14">
        <v>46.6140802213001</v>
      </c>
      <c r="AI17" s="14">
        <v>50.0989972337483</v>
      </c>
      <c r="AJ17" s="14">
        <v>52.899661134163203</v>
      </c>
      <c r="AK17" s="14">
        <v>57.784910096818798</v>
      </c>
      <c r="AL17" s="14">
        <v>61.2167842323652</v>
      </c>
      <c r="AM17" s="14">
        <v>63.651452282157699</v>
      </c>
      <c r="AN17" s="14">
        <v>67.053941908713696</v>
      </c>
      <c r="AO17" s="14">
        <v>68.8796680497925</v>
      </c>
      <c r="AP17" s="14">
        <v>70.456431535269701</v>
      </c>
      <c r="AQ17" s="14">
        <v>73.858921161825705</v>
      </c>
      <c r="AR17" s="14">
        <v>78.6721991701245</v>
      </c>
      <c r="AS17" s="14">
        <v>82.987551867219906</v>
      </c>
      <c r="AT17" s="14">
        <v>85.394190871369304</v>
      </c>
      <c r="AU17" s="14">
        <v>92.448132780083</v>
      </c>
      <c r="AV17" s="14">
        <v>96.348547717842294</v>
      </c>
      <c r="AW17" s="14">
        <v>100</v>
      </c>
      <c r="AX17" s="14">
        <v>104.647302904564</v>
      </c>
      <c r="AY17" s="14">
        <v>107.966804979253</v>
      </c>
      <c r="AZ17" s="14">
        <v>111.203319502075</v>
      </c>
      <c r="BA17" s="14">
        <v>115.767634854772</v>
      </c>
      <c r="BB17" s="14">
        <v>117.42738589211601</v>
      </c>
      <c r="BP17" s="13"/>
    </row>
    <row r="18" spans="1:70" x14ac:dyDescent="0.3">
      <c r="A18" s="4" t="s">
        <v>47</v>
      </c>
      <c r="B18" s="5" t="s">
        <v>3</v>
      </c>
      <c r="C18" s="5">
        <v>1</v>
      </c>
      <c r="D18" s="5" t="s">
        <v>3</v>
      </c>
      <c r="AB18" s="7">
        <v>0</v>
      </c>
      <c r="AK18" s="7">
        <v>3.1</v>
      </c>
      <c r="AP18" s="7">
        <v>4.4000000000000004</v>
      </c>
      <c r="AU18" s="7">
        <v>5.2</v>
      </c>
      <c r="AZ18" s="7">
        <v>5.4</v>
      </c>
      <c r="BB18" s="7">
        <v>5.9</v>
      </c>
      <c r="BP18" s="13"/>
    </row>
    <row r="19" spans="1:70" x14ac:dyDescent="0.3">
      <c r="A19" s="4" t="s">
        <v>48</v>
      </c>
      <c r="B19" s="5" t="s">
        <v>4</v>
      </c>
      <c r="C19" s="5">
        <v>1</v>
      </c>
      <c r="D19" s="5" t="s">
        <v>3</v>
      </c>
      <c r="AW19" s="7">
        <v>0.112</v>
      </c>
      <c r="BB19" s="7">
        <v>0.153</v>
      </c>
      <c r="BP19" s="13"/>
    </row>
    <row r="20" spans="1:70" x14ac:dyDescent="0.3">
      <c r="A20" s="4" t="s">
        <v>49</v>
      </c>
      <c r="B20" s="5" t="s">
        <v>4</v>
      </c>
      <c r="C20" s="5">
        <v>1</v>
      </c>
      <c r="D20" s="5" t="s">
        <v>3</v>
      </c>
      <c r="BB20" s="7">
        <f>4.5/98 * 100</f>
        <v>4.591836734693878</v>
      </c>
      <c r="BN20" s="13">
        <v>2.2999999999999998</v>
      </c>
      <c r="BP20" s="13"/>
      <c r="BQ20" s="7">
        <f>BB20/2</f>
        <v>2.295918367346939</v>
      </c>
    </row>
    <row r="21" spans="1:70" x14ac:dyDescent="0.3">
      <c r="A21" s="4" t="s">
        <v>50</v>
      </c>
      <c r="B21" s="5" t="s">
        <v>4</v>
      </c>
      <c r="C21" s="5">
        <v>1</v>
      </c>
      <c r="D21" s="5" t="s">
        <v>3</v>
      </c>
      <c r="BB21" s="7">
        <f>10/98 * 100</f>
        <v>10.204081632653061</v>
      </c>
      <c r="BN21" s="13">
        <v>5.0999999999999996</v>
      </c>
      <c r="BP21" s="13"/>
      <c r="BR21" s="7">
        <f>BB21/2</f>
        <v>5.1020408163265305</v>
      </c>
    </row>
    <row r="22" spans="1:70" x14ac:dyDescent="0.3">
      <c r="A22" s="4" t="s">
        <v>51</v>
      </c>
      <c r="B22" s="5" t="s">
        <v>4</v>
      </c>
      <c r="C22" s="5">
        <v>1</v>
      </c>
      <c r="D22" s="5" t="s">
        <v>3</v>
      </c>
      <c r="BB22" s="7">
        <v>0.4</v>
      </c>
      <c r="BP22" s="13"/>
    </row>
    <row r="23" spans="1:70" x14ac:dyDescent="0.3">
      <c r="A23" s="4" t="s">
        <v>52</v>
      </c>
      <c r="B23" s="5" t="s">
        <v>4</v>
      </c>
      <c r="C23" s="5">
        <v>1</v>
      </c>
      <c r="D23" s="5" t="s">
        <v>3</v>
      </c>
      <c r="BB23" s="7">
        <v>0.4</v>
      </c>
      <c r="BP23" s="13"/>
    </row>
    <row r="24" spans="1:70" x14ac:dyDescent="0.3">
      <c r="A24" s="4" t="s">
        <v>53</v>
      </c>
      <c r="B24" s="5" t="s">
        <v>4</v>
      </c>
      <c r="C24" s="5">
        <v>1</v>
      </c>
      <c r="D24" s="5" t="s">
        <v>3</v>
      </c>
      <c r="F24" s="7">
        <v>0</v>
      </c>
      <c r="G24" s="7">
        <v>30</v>
      </c>
      <c r="I24" s="7">
        <v>50</v>
      </c>
      <c r="S24" s="7">
        <v>50</v>
      </c>
      <c r="AM24" s="7">
        <v>50</v>
      </c>
      <c r="AR24" s="7">
        <v>53</v>
      </c>
      <c r="AW24" s="7">
        <v>55</v>
      </c>
      <c r="AZ24" s="7">
        <v>60</v>
      </c>
      <c r="BB24" s="7">
        <v>62</v>
      </c>
      <c r="BP24" s="13"/>
    </row>
  </sheetData>
  <dataValidations xWindow="382" yWindow="552" count="4">
    <dataValidation type="decimal" allowBlank="1" showInputMessage="1" showErrorMessage="1" sqref="BF5 BC5:BD5">
      <formula1>0</formula1>
      <formula2>100000000000000000000</formula2>
    </dataValidation>
    <dataValidation allowBlank="1" showErrorMessage="1" sqref="C1:D1"/>
    <dataValidation type="decimal" allowBlank="1" showInputMessage="1" showErrorMessage="1" sqref="BE2 F2:BB5 BC3:BE4 E14:AA15">
      <formula1>0</formula1>
      <formula2>100</formula2>
    </dataValidation>
    <dataValidation type="decimal" allowBlank="1" showInputMessage="1" showErrorMessage="1" promptTitle="Smoothness for fitting function" prompt="Must be positive." sqref="C28:C1048576 C2:C24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4">
        <x14:dataValidation type="list" allowBlank="1" showInputMessage="1" showErrorMessage="1">
          <x14:formula1>
            <xm:f>dropdown_lists!$A$2:$A$4</xm:f>
          </x14:formula1>
          <xm:sqref>B2:B5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D28:D1048576 D16:D24 D2:D13</xm:sqref>
        </x14:dataValidation>
        <x14:dataValidation type="list" allowBlank="1" showInputMessage="1" showErrorMessage="1">
          <x14:formula1>
            <xm:f>[1]dropdown_lists!#REF!</xm:f>
          </x14:formula1>
          <xm:sqref>B14:B15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D14:D15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4.4" x14ac:dyDescent="0.3"/>
  <sheetData>
    <row r="2" spans="1:4" x14ac:dyDescent="0.3">
      <c r="A2" t="s">
        <v>3</v>
      </c>
      <c r="B2" t="b">
        <v>1</v>
      </c>
      <c r="C2" t="s">
        <v>18</v>
      </c>
      <c r="D2" t="s">
        <v>19</v>
      </c>
    </row>
    <row r="3" spans="1:4" x14ac:dyDescent="0.3">
      <c r="A3" t="s">
        <v>4</v>
      </c>
      <c r="B3" t="b">
        <v>0</v>
      </c>
      <c r="C3" t="s">
        <v>20</v>
      </c>
    </row>
    <row r="4" spans="1:4" x14ac:dyDescent="0.3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2017-01-13T02:53:00Z</cp:lastPrinted>
  <dcterms:created xsi:type="dcterms:W3CDTF">2015-10-21T04:45:12Z</dcterms:created>
  <dcterms:modified xsi:type="dcterms:W3CDTF">2017-02-10T01:49:01Z</dcterms:modified>
</cp:coreProperties>
</file>