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35" windowWidth="20370" windowHeight="7410" tabRatio="807"/>
  </bookViews>
  <sheets>
    <sheet name="country_constants" sheetId="1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E28" i="2" l="1"/>
  <c r="BD28" i="2"/>
  <c r="E29" i="2"/>
  <c r="BD29" i="2"/>
  <c r="BD30" i="2" l="1"/>
  <c r="E30" i="2"/>
</calcChain>
</file>

<file path=xl/sharedStrings.xml><?xml version="1.0" encoding="utf-8"?>
<sst xmlns="http://schemas.openxmlformats.org/spreadsheetml/2006/main" count="139" uniqueCount="77">
  <si>
    <t>program_rate_restart_presenting</t>
  </si>
  <si>
    <t>timepoint_introduce_xdr</t>
  </si>
  <si>
    <t>program_rate_start_treatment</t>
  </si>
  <si>
    <t>program_prop_lowquality</t>
  </si>
  <si>
    <t>program_rate_leavelowquality</t>
  </si>
  <si>
    <t>parameter</t>
  </si>
  <si>
    <t>value</t>
  </si>
  <si>
    <t>tb_n_contact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</si>
  <si>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</si>
  <si>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</si>
  <si>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</si>
  <si>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</si>
  <si>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</si>
  <si>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</si>
  <si>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</si>
  <si>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</si>
  <si>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</si>
  <si>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</si>
  <si>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</si>
  <si>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</si>
  <si>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</si>
  <si>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</si>
  <si>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</si>
  <si>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</si>
  <si>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</si>
  <si>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</si>
  <si>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</si>
  <si>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</si>
  <si>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</si>
  <si>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</si>
  <si>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</si>
  <si>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</si>
  <si>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</si>
  <si>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</si>
  <si>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</si>
  <si>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</si>
  <si>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description</t>
  </si>
  <si>
    <t>evidence for value</t>
  </si>
  <si>
    <t>Effective contact rate for TB</t>
  </si>
  <si>
    <t>Inverse of time period that detected patients have to wait before starting treatment</t>
  </si>
  <si>
    <t>Rate at which patients who were told they didn't have TB turn up again to the health system</t>
  </si>
  <si>
    <t>Calendar year that XDR-TB first emerged</t>
  </si>
  <si>
    <t>Rate at which patients change from the low quality to the high quality health system</t>
  </si>
  <si>
    <t>program_cost_await_treatment</t>
  </si>
  <si>
    <t>scenario_1</t>
  </si>
  <si>
    <t>scenario_2</t>
  </si>
  <si>
    <t>Proportion of TB-related deaths not already under treatment that are correctly reported as such</t>
  </si>
  <si>
    <t>smoothness</t>
  </si>
  <si>
    <t>start_mdr_introduce_period</t>
  </si>
  <si>
    <t>end_mdr_introduce_period</t>
  </si>
  <si>
    <t>Calendar year that MDR-TB first begins to emerge</t>
  </si>
  <si>
    <t>Calendar year that MDR-TB amplification reaches full parameter value</t>
  </si>
  <si>
    <t>program_prop_death_reporting</t>
  </si>
  <si>
    <t>time_variant</t>
  </si>
  <si>
    <t>start_time</t>
  </si>
  <si>
    <t>Calendar year from which model starts running (i.e. when TB is introduced)</t>
  </si>
  <si>
    <t>susceptible_fully</t>
  </si>
  <si>
    <t>active</t>
  </si>
  <si>
    <t>Starting population of fully susceptible persons (essentially the starting population size)</t>
  </si>
  <si>
    <t>Seed of patients with active TB</t>
  </si>
  <si>
    <t>scenario_start_time</t>
  </si>
  <si>
    <t>scenario_full_time</t>
  </si>
  <si>
    <t>Time that scenarios reach full effect</t>
  </si>
  <si>
    <t>Time that scenarios start to be implemented (probably make these modifiable for each program later)</t>
  </si>
  <si>
    <t>program_timeperiod_await_treatment_smearneg</t>
  </si>
  <si>
    <t>program_timeperiod_await_treatment_extrapul</t>
  </si>
  <si>
    <t>scenario_3</t>
  </si>
  <si>
    <t>program_timeperiod_await_treatment_smearpos</t>
  </si>
  <si>
    <t>program_prop_xpert</t>
  </si>
  <si>
    <t>scenario_4</t>
  </si>
  <si>
    <t>scenario_5</t>
  </si>
  <si>
    <t>scenario_6</t>
  </si>
  <si>
    <t>scenario_7</t>
  </si>
  <si>
    <t>scenario_8</t>
  </si>
  <si>
    <t>program_prop_ipt</t>
  </si>
  <si>
    <t>program_cost_ipt</t>
  </si>
  <si>
    <t>scenario_9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</si>
</sst>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0">
    <xf numFmtId="0" fontId="0" fillId="0" borderId="0" xfId="0"/>
    <xf numFmtId="0" fontId="6" fillId="0" borderId="0" xfId="0" applyFont="1"/>
    <xf numFmtId="0" fontId="7" fillId="0" borderId="6" xfId="0" applyFont="1" applyBorder="1"/>
    <xf numFmtId="0" fontId="8" fillId="0" borderId="5" xfId="0" applyFont="1" applyBorder="1"/>
    <xf numFmtId="0" fontId="8" fillId="0" borderId="7" xfId="0" applyFont="1" applyBorder="1"/>
    <xf numFmtId="0" fontId="8" fillId="0" borderId="4" xfId="0" applyFont="1" applyBorder="1"/>
    <xf numFmtId="0" fontId="7" fillId="4" borderId="6" xfId="0" applyFont="1" applyFill="1" applyBorder="1"/>
    <xf numFmtId="0" fontId="6" fillId="4" borderId="0" xfId="0" applyFont="1" applyFill="1"/>
    <xf numFmtId="0" fontId="7" fillId="6" borderId="6" xfId="0" applyFont="1" applyFill="1" applyBorder="1"/>
    <xf numFmtId="0" fontId="6" fillId="6" borderId="0" xfId="0" applyFont="1" applyFill="1"/>
    <xf numFmtId="0" fontId="7" fillId="8" borderId="6" xfId="0" applyFont="1" applyFill="1" applyBorder="1"/>
    <xf numFmtId="0" fontId="6" fillId="8" borderId="0" xfId="0" applyFont="1" applyFill="1"/>
    <xf numFmtId="0" fontId="7" fillId="9" borderId="6" xfId="0" applyFont="1" applyFill="1" applyBorder="1"/>
    <xf numFmtId="0" fontId="6" fillId="9" borderId="0" xfId="0" applyFont="1" applyFill="1"/>
    <xf numFmtId="0" fontId="7" fillId="10" borderId="6" xfId="0" applyFont="1" applyFill="1" applyBorder="1"/>
    <xf numFmtId="0" fontId="6" fillId="10" borderId="0" xfId="0" applyFont="1" applyFill="1"/>
    <xf numFmtId="0" fontId="9" fillId="4" borderId="3" xfId="0" applyFont="1" applyFill="1" applyBorder="1"/>
    <xf numFmtId="0" fontId="9" fillId="6" borderId="3" xfId="0" applyFont="1" applyFill="1" applyBorder="1"/>
    <xf numFmtId="0" fontId="9" fillId="8" borderId="3" xfId="0" applyFont="1" applyFill="1" applyBorder="1"/>
    <xf numFmtId="0" fontId="9" fillId="9" borderId="3" xfId="0" applyFont="1" applyFill="1" applyBorder="1"/>
    <xf numFmtId="0" fontId="9" fillId="10" borderId="3" xfId="0" applyFont="1" applyFill="1" applyBorder="1"/>
    <xf numFmtId="0" fontId="9" fillId="0" borderId="3" xfId="0" applyFont="1" applyBorder="1"/>
    <xf numFmtId="0" fontId="9" fillId="12" borderId="3" xfId="0" applyFont="1" applyFill="1" applyBorder="1"/>
    <xf numFmtId="0" fontId="7" fillId="12" borderId="6" xfId="0" applyFont="1" applyFill="1" applyBorder="1"/>
    <xf numFmtId="0" fontId="6" fillId="12" borderId="0" xfId="0" applyFont="1" applyFill="1"/>
    <xf numFmtId="0" fontId="10" fillId="5" borderId="0" xfId="0" applyFont="1" applyFill="1"/>
    <xf numFmtId="0" fontId="10" fillId="7" borderId="0" xfId="0" applyFont="1" applyFill="1"/>
    <xf numFmtId="0" fontId="10" fillId="11" borderId="0" xfId="0" applyFont="1" applyFill="1"/>
    <xf numFmtId="0" fontId="10" fillId="13" borderId="0" xfId="0" applyFont="1" applyFill="1"/>
    <xf numFmtId="0" fontId="11" fillId="0" borderId="0" xfId="0" applyFont="1" applyFill="1" applyBorder="1" applyAlignment="1">
      <alignment vertical="center"/>
    </xf>
    <xf numFmtId="0" fontId="5" fillId="0" borderId="0" xfId="0" applyFont="1" applyFill="1" applyBorder="1"/>
    <xf numFmtId="0" fontId="0" fillId="0" borderId="0" xfId="0" applyFont="1" applyFill="1" applyBorder="1"/>
    <xf numFmtId="0" fontId="11" fillId="0" borderId="0" xfId="2" applyFont="1" applyFill="1" applyBorder="1"/>
    <xf numFmtId="0" fontId="11" fillId="0" borderId="0" xfId="0" applyFont="1" applyFill="1" applyBorder="1"/>
    <xf numFmtId="2" fontId="6" fillId="0" borderId="3" xfId="1" applyNumberFormat="1" applyFont="1" applyFill="1" applyBorder="1" applyProtection="1">
      <protection locked="0"/>
    </xf>
    <xf numFmtId="2" fontId="6" fillId="0" borderId="3" xfId="2" applyNumberFormat="1" applyFont="1" applyFill="1" applyBorder="1"/>
    <xf numFmtId="2" fontId="6" fillId="0" borderId="3" xfId="0" applyNumberFormat="1" applyFont="1" applyFill="1" applyBorder="1"/>
    <xf numFmtId="0" fontId="8" fillId="0" borderId="4" xfId="0" applyFont="1" applyFill="1" applyBorder="1"/>
    <xf numFmtId="2" fontId="8" fillId="0" borderId="5" xfId="0" applyNumberFormat="1" applyFont="1" applyFill="1" applyBorder="1"/>
    <xf numFmtId="0" fontId="9" fillId="14" borderId="3" xfId="0" applyFont="1" applyFill="1" applyBorder="1"/>
    <xf numFmtId="0" fontId="7" fillId="14" borderId="6" xfId="0" applyFont="1" applyFill="1" applyBorder="1"/>
    <xf numFmtId="0" fontId="6" fillId="14" borderId="0" xfId="0" applyFont="1" applyFill="1"/>
    <xf numFmtId="0" fontId="10" fillId="14" borderId="0" xfId="0" applyFont="1" applyFill="1"/>
    <xf numFmtId="0" fontId="7" fillId="15" borderId="6" xfId="0" applyFont="1" applyFill="1" applyBorder="1"/>
    <xf numFmtId="0" fontId="12" fillId="0" borderId="0" xfId="0" applyFont="1" applyFill="1" applyBorder="1"/>
    <xf numFmtId="2" fontId="12" fillId="0" borderId="3" xfId="0" applyNumberFormat="1" applyFont="1" applyFill="1" applyBorder="1"/>
    <xf numFmtId="0" fontId="13" fillId="0" borderId="0" xfId="0" applyFont="1" applyFill="1" applyBorder="1"/>
    <xf numFmtId="2" fontId="13" fillId="0" borderId="3" xfId="0" applyNumberFormat="1" applyFont="1" applyFill="1" applyBorder="1"/>
    <xf numFmtId="0" fontId="14" fillId="0" borderId="0" xfId="0" applyFont="1"/>
    <xf numFmtId="0" fontId="15" fillId="0" borderId="0" xfId="0" applyFont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14"/>
  <sheetViews>
    <sheetView tabSelected="1" zoomScale="110" zoomScaleNormal="110" workbookViewId="0">
      <selection activeCell="B6" sqref="B6"/>
    </sheetView>
  </sheetViews>
  <sheetFormatPr defaultRowHeight="15" x14ac:dyDescent="0.25"/>
  <cols>
    <col min="1" max="1" width="48.28515625" style="33" bestFit="1" customWidth="1"/>
    <col min="2" max="2" width="10.85546875" style="36" customWidth="1"/>
    <col min="3" max="3" width="84.28515625" style="31" bestFit="1" customWidth="1"/>
    <col min="4" max="4" width="17.7109375" style="31" bestFit="1" customWidth="1"/>
    <col min="5" max="16384" width="9.140625" style="31"/>
  </cols>
  <sheetData>
    <row r="1" spans="1:4" s="37" customFormat="1" x14ac:dyDescent="0.25">
      <c r="A1" s="37" t="s">
        <v>5</v>
      </c>
      <c r="B1" s="38" t="s">
        <v>6</v>
      </c>
      <c r="C1" s="37" t="s">
        <v>36</v>
      </c>
      <c r="D1" s="37" t="s">
        <v>37</v>
      </c>
    </row>
    <row r="2" spans="1:4" s="30" customFormat="1" x14ac:dyDescent="0.25">
      <c r="A2" s="29" t="s">
        <v>7</v>
      </c>
      <c r="B2" s="34">
        <v>6.7</v>
      </c>
      <c r="C2" s="30" t="s">
        <v>38</v>
      </c>
    </row>
    <row r="3" spans="1:4" x14ac:dyDescent="0.25">
      <c r="A3" s="29" t="s">
        <v>2</v>
      </c>
      <c r="B3" s="34">
        <v>26</v>
      </c>
      <c r="C3" s="31" t="s">
        <v>39</v>
      </c>
    </row>
    <row r="4" spans="1:4" x14ac:dyDescent="0.25">
      <c r="A4" s="29" t="s">
        <v>0</v>
      </c>
      <c r="B4" s="34">
        <v>4</v>
      </c>
      <c r="C4" s="31" t="s">
        <v>40</v>
      </c>
    </row>
    <row r="5" spans="1:4" x14ac:dyDescent="0.25">
      <c r="A5" s="29" t="s">
        <v>48</v>
      </c>
      <c r="B5" s="34">
        <v>1945</v>
      </c>
      <c r="C5" s="31" t="s">
        <v>50</v>
      </c>
    </row>
    <row r="6" spans="1:4" x14ac:dyDescent="0.25">
      <c r="A6" s="29" t="s">
        <v>49</v>
      </c>
      <c r="B6" s="34">
        <v>1955</v>
      </c>
      <c r="C6" s="31" t="s">
        <v>51</v>
      </c>
    </row>
    <row r="7" spans="1:4" x14ac:dyDescent="0.25">
      <c r="A7" s="29" t="s">
        <v>1</v>
      </c>
      <c r="B7" s="34">
        <v>2050</v>
      </c>
      <c r="C7" s="31" t="s">
        <v>41</v>
      </c>
    </row>
    <row r="8" spans="1:4" x14ac:dyDescent="0.25">
      <c r="A8" s="29" t="s">
        <v>4</v>
      </c>
      <c r="B8" s="34">
        <v>2</v>
      </c>
      <c r="C8" s="31" t="s">
        <v>42</v>
      </c>
    </row>
    <row r="9" spans="1:4" x14ac:dyDescent="0.25">
      <c r="A9" s="32" t="s">
        <v>52</v>
      </c>
      <c r="B9" s="35">
        <v>0.22</v>
      </c>
      <c r="C9" s="31" t="s">
        <v>46</v>
      </c>
    </row>
    <row r="10" spans="1:4" s="46" customFormat="1" x14ac:dyDescent="0.25">
      <c r="A10" s="46" t="s">
        <v>54</v>
      </c>
      <c r="B10" s="47">
        <v>1895</v>
      </c>
      <c r="C10" s="46" t="s">
        <v>55</v>
      </c>
    </row>
    <row r="11" spans="1:4" s="46" customFormat="1" x14ac:dyDescent="0.25">
      <c r="A11" s="46" t="s">
        <v>60</v>
      </c>
      <c r="B11" s="47">
        <v>2016</v>
      </c>
      <c r="C11" s="46" t="s">
        <v>63</v>
      </c>
    </row>
    <row r="12" spans="1:4" s="46" customFormat="1" x14ac:dyDescent="0.25">
      <c r="A12" s="46" t="s">
        <v>61</v>
      </c>
      <c r="B12" s="47">
        <v>2020</v>
      </c>
      <c r="C12" s="46" t="s">
        <v>62</v>
      </c>
    </row>
    <row r="13" spans="1:4" s="44" customFormat="1" x14ac:dyDescent="0.25">
      <c r="A13" s="44" t="s">
        <v>56</v>
      </c>
      <c r="B13" s="45">
        <v>190000</v>
      </c>
      <c r="C13" s="44" t="s">
        <v>58</v>
      </c>
    </row>
    <row r="14" spans="1:4" s="44" customFormat="1" x14ac:dyDescent="0.25">
      <c r="A14" s="44" t="s">
        <v>57</v>
      </c>
      <c r="B14" s="45">
        <v>3</v>
      </c>
      <c r="C14" s="44" t="s">
        <v>59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N33"/>
  <sheetViews>
    <sheetView zoomScale="70" zoomScaleNormal="70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J15" sqref="J15"/>
    </sheetView>
  </sheetViews>
  <sheetFormatPr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7.42578125" style="1" bestFit="1" customWidth="1"/>
    <col min="7" max="7" width="7" style="1" customWidth="1"/>
    <col min="8" max="9" width="7.42578125" style="1" bestFit="1" customWidth="1"/>
    <col min="10" max="10" width="7.42578125" style="1" customWidth="1"/>
    <col min="11" max="12" width="7.42578125" style="1" bestFit="1" customWidth="1"/>
    <col min="13" max="16" width="7.42578125" style="1" customWidth="1"/>
    <col min="17" max="17" width="7.7109375" style="1" customWidth="1"/>
    <col min="18" max="21" width="7.42578125" style="1" bestFit="1" customWidth="1"/>
    <col min="22" max="22" width="7.28515625" style="1" customWidth="1"/>
    <col min="23" max="26" width="7.42578125" style="1" bestFit="1" customWidth="1"/>
    <col min="27" max="28" width="7.42578125" style="1" customWidth="1"/>
    <col min="29" max="29" width="7.42578125" style="1" bestFit="1" customWidth="1"/>
    <col min="30" max="30" width="7.140625" style="1" customWidth="1"/>
    <col min="31" max="31" width="7.42578125" style="1" bestFit="1" customWidth="1"/>
    <col min="32" max="32" width="10" style="1" bestFit="1" customWidth="1"/>
    <col min="33" max="34" width="7.42578125" style="1" bestFit="1" customWidth="1"/>
    <col min="35" max="35" width="10" style="1" bestFit="1" customWidth="1"/>
    <col min="36" max="41" width="7.42578125" style="1" bestFit="1" customWidth="1"/>
    <col min="42" max="42" width="10" style="1" bestFit="1" customWidth="1"/>
    <col min="43" max="43" width="8" style="1" customWidth="1"/>
    <col min="44" max="45" width="7.42578125" style="1" bestFit="1" customWidth="1"/>
    <col min="46" max="47" width="10" style="1" bestFit="1" customWidth="1"/>
    <col min="48" max="48" width="7.42578125" style="1" bestFit="1" customWidth="1"/>
    <col min="49" max="49" width="10" style="1" bestFit="1" customWidth="1"/>
    <col min="50" max="50" width="7.42578125" style="1" bestFit="1" customWidth="1"/>
    <col min="51" max="51" width="8" style="1" customWidth="1"/>
    <col min="52" max="52" width="10" style="1" bestFit="1" customWidth="1"/>
    <col min="53" max="53" width="6.28515625" style="1" bestFit="1" customWidth="1"/>
    <col min="54" max="55" width="7.42578125" style="1" bestFit="1" customWidth="1"/>
    <col min="56" max="56" width="7.85546875" style="1" customWidth="1"/>
    <col min="57" max="57" width="7.42578125" style="1" bestFit="1" customWidth="1"/>
    <col min="58" max="58" width="14" style="1" bestFit="1" customWidth="1"/>
    <col min="59" max="66" width="14.42578125" style="1" bestFit="1" customWidth="1"/>
    <col min="67" max="16384" width="9.140625" style="1"/>
  </cols>
  <sheetData>
    <row r="1" spans="1:66" s="5" customFormat="1" x14ac:dyDescent="0.25">
      <c r="A1" s="3" t="s">
        <v>16</v>
      </c>
      <c r="B1" s="4" t="s">
        <v>15</v>
      </c>
      <c r="C1" s="4" t="s">
        <v>47</v>
      </c>
      <c r="D1" s="4" t="s">
        <v>53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1971</v>
      </c>
      <c r="N1" s="5">
        <v>1972</v>
      </c>
      <c r="O1" s="5">
        <v>1973</v>
      </c>
      <c r="P1" s="5">
        <v>1974</v>
      </c>
      <c r="Q1" s="5">
        <v>1975</v>
      </c>
      <c r="R1" s="5">
        <v>1976</v>
      </c>
      <c r="S1" s="5">
        <v>1977</v>
      </c>
      <c r="T1" s="5">
        <v>1978</v>
      </c>
      <c r="U1" s="5">
        <v>1979</v>
      </c>
      <c r="V1" s="5">
        <v>1980</v>
      </c>
      <c r="W1" s="5">
        <v>1981</v>
      </c>
      <c r="X1" s="5">
        <v>1982</v>
      </c>
      <c r="Y1" s="5">
        <v>1983</v>
      </c>
      <c r="Z1" s="5">
        <v>1984</v>
      </c>
      <c r="AA1" s="5">
        <v>1985</v>
      </c>
      <c r="AB1" s="5">
        <v>1986</v>
      </c>
      <c r="AC1" s="5">
        <v>1987</v>
      </c>
      <c r="AD1" s="5">
        <v>1988</v>
      </c>
      <c r="AE1" s="5">
        <v>1989</v>
      </c>
      <c r="AF1" s="5">
        <v>1990</v>
      </c>
      <c r="AG1" s="5">
        <v>1991</v>
      </c>
      <c r="AH1" s="5">
        <v>1992</v>
      </c>
      <c r="AI1" s="5">
        <v>1993</v>
      </c>
      <c r="AJ1" s="5">
        <v>1994</v>
      </c>
      <c r="AK1" s="5">
        <v>1995</v>
      </c>
      <c r="AL1" s="5">
        <v>1996</v>
      </c>
      <c r="AM1" s="5">
        <v>1997</v>
      </c>
      <c r="AN1" s="5">
        <v>1998</v>
      </c>
      <c r="AO1" s="5">
        <v>1999</v>
      </c>
      <c r="AP1" s="5">
        <v>2000</v>
      </c>
      <c r="AQ1" s="5">
        <v>2001</v>
      </c>
      <c r="AR1" s="5">
        <v>2002</v>
      </c>
      <c r="AS1" s="5">
        <v>2003</v>
      </c>
      <c r="AT1" s="5">
        <v>2004</v>
      </c>
      <c r="AU1" s="5">
        <v>2005</v>
      </c>
      <c r="AV1" s="5">
        <v>2006</v>
      </c>
      <c r="AW1" s="5">
        <v>2007</v>
      </c>
      <c r="AX1" s="5">
        <v>2008</v>
      </c>
      <c r="AY1" s="5">
        <v>2009</v>
      </c>
      <c r="AZ1" s="5">
        <v>2010</v>
      </c>
      <c r="BA1" s="5">
        <v>2011</v>
      </c>
      <c r="BB1" s="5">
        <v>2012</v>
      </c>
      <c r="BC1" s="5">
        <v>2013</v>
      </c>
      <c r="BD1" s="5">
        <v>2014</v>
      </c>
      <c r="BE1" s="5">
        <v>2015</v>
      </c>
      <c r="BF1" s="5" t="s">
        <v>44</v>
      </c>
      <c r="BG1" s="5" t="s">
        <v>45</v>
      </c>
      <c r="BH1" s="5" t="s">
        <v>66</v>
      </c>
      <c r="BI1" s="5" t="s">
        <v>69</v>
      </c>
      <c r="BJ1" s="5" t="s">
        <v>70</v>
      </c>
      <c r="BK1" s="5" t="s">
        <v>71</v>
      </c>
      <c r="BL1" s="5" t="s">
        <v>72</v>
      </c>
      <c r="BM1" s="5" t="s">
        <v>73</v>
      </c>
      <c r="BN1" s="5" t="s">
        <v>76</v>
      </c>
    </row>
    <row r="2" spans="1:66" s="7" customFormat="1" x14ac:dyDescent="0.25">
      <c r="A2" s="16" t="s">
        <v>8</v>
      </c>
      <c r="B2" s="6" t="s">
        <v>13</v>
      </c>
      <c r="C2" s="6">
        <v>1</v>
      </c>
      <c r="D2" s="6" t="s">
        <v>13</v>
      </c>
      <c r="H2" s="7">
        <v>0</v>
      </c>
      <c r="J2" s="7">
        <v>25</v>
      </c>
      <c r="Q2" s="7">
        <v>55</v>
      </c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K2" s="7">
        <v>100</v>
      </c>
      <c r="BN2" s="7">
        <v>100</v>
      </c>
    </row>
    <row r="3" spans="1:66" s="7" customFormat="1" x14ac:dyDescent="0.25">
      <c r="A3" s="16" t="s">
        <v>17</v>
      </c>
      <c r="B3" s="6" t="s">
        <v>13</v>
      </c>
      <c r="C3" s="6">
        <v>1</v>
      </c>
      <c r="D3" s="43" t="s">
        <v>13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300000</v>
      </c>
      <c r="Q3" s="7">
        <v>400000</v>
      </c>
      <c r="AA3" s="7">
        <v>500000</v>
      </c>
      <c r="AI3" s="7">
        <v>1000000</v>
      </c>
      <c r="AP3" s="7">
        <v>2000000</v>
      </c>
      <c r="AT3" s="7">
        <v>2500000</v>
      </c>
      <c r="AU3" s="7">
        <v>2500000</v>
      </c>
      <c r="AV3" s="7">
        <v>2500000</v>
      </c>
      <c r="AW3" s="7">
        <v>2500000</v>
      </c>
      <c r="AX3" s="7">
        <v>2500000</v>
      </c>
      <c r="AY3" s="7">
        <v>2500000</v>
      </c>
      <c r="AZ3" s="7">
        <v>2500000</v>
      </c>
      <c r="BA3" s="7">
        <v>2500000</v>
      </c>
      <c r="BB3" s="7">
        <v>2500000</v>
      </c>
      <c r="BC3" s="7">
        <v>2500000</v>
      </c>
      <c r="BD3" s="7">
        <v>2500000</v>
      </c>
    </row>
    <row r="4" spans="1:66" s="9" customFormat="1" x14ac:dyDescent="0.25">
      <c r="A4" s="17" t="s">
        <v>9</v>
      </c>
      <c r="B4" s="8" t="s">
        <v>13</v>
      </c>
      <c r="C4" s="8">
        <v>5</v>
      </c>
      <c r="D4" s="8" t="s">
        <v>13</v>
      </c>
      <c r="F4" s="9">
        <v>0</v>
      </c>
      <c r="K4" s="9">
        <v>10</v>
      </c>
      <c r="X4" s="9">
        <v>30</v>
      </c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>
        <v>50</v>
      </c>
      <c r="BH4" s="9">
        <v>60</v>
      </c>
      <c r="BI4" s="9">
        <v>75</v>
      </c>
      <c r="BN4" s="9">
        <v>75</v>
      </c>
    </row>
    <row r="5" spans="1:66" s="9" customFormat="1" x14ac:dyDescent="0.25">
      <c r="A5" s="17" t="s">
        <v>18</v>
      </c>
      <c r="B5" s="8" t="s">
        <v>23</v>
      </c>
      <c r="C5" s="8"/>
      <c r="D5" s="43" t="s">
        <v>23</v>
      </c>
      <c r="F5" s="9">
        <v>0</v>
      </c>
      <c r="AB5" s="9">
        <v>1</v>
      </c>
    </row>
    <row r="6" spans="1:66" s="9" customFormat="1" x14ac:dyDescent="0.25">
      <c r="A6" s="17" t="s">
        <v>74</v>
      </c>
      <c r="B6" s="8" t="s">
        <v>13</v>
      </c>
      <c r="C6" s="8">
        <v>1</v>
      </c>
      <c r="D6" s="8" t="s">
        <v>13</v>
      </c>
      <c r="BB6" s="9">
        <v>0</v>
      </c>
      <c r="BM6" s="9">
        <v>50</v>
      </c>
      <c r="BN6" s="9">
        <v>50</v>
      </c>
    </row>
    <row r="7" spans="1:66" s="9" customFormat="1" x14ac:dyDescent="0.25">
      <c r="A7" s="17" t="s">
        <v>75</v>
      </c>
      <c r="B7" s="8" t="s">
        <v>23</v>
      </c>
      <c r="C7" s="8"/>
      <c r="D7" s="43" t="s">
        <v>23</v>
      </c>
    </row>
    <row r="8" spans="1:66" s="11" customFormat="1" x14ac:dyDescent="0.25">
      <c r="A8" s="18" t="s">
        <v>10</v>
      </c>
      <c r="B8" s="10" t="s">
        <v>14</v>
      </c>
      <c r="C8" s="10">
        <v>1</v>
      </c>
      <c r="D8" s="10" t="s">
        <v>13</v>
      </c>
      <c r="G8" s="11">
        <v>70</v>
      </c>
      <c r="J8" s="11">
        <v>80</v>
      </c>
      <c r="AD8" s="11">
        <v>82</v>
      </c>
      <c r="AQ8" s="11">
        <v>84</v>
      </c>
      <c r="BC8" s="11">
        <v>85</v>
      </c>
      <c r="BJ8" s="11">
        <v>90</v>
      </c>
      <c r="BN8" s="11">
        <v>90</v>
      </c>
    </row>
    <row r="9" spans="1:66" s="11" customFormat="1" x14ac:dyDescent="0.25">
      <c r="A9" s="18" t="s">
        <v>19</v>
      </c>
      <c r="B9" s="10" t="s">
        <v>23</v>
      </c>
      <c r="C9" s="10"/>
      <c r="D9" s="43" t="s">
        <v>23</v>
      </c>
      <c r="G9" s="11">
        <v>1005000</v>
      </c>
      <c r="J9" s="11">
        <v>2040504</v>
      </c>
      <c r="AB9" s="11">
        <v>1</v>
      </c>
      <c r="AD9" s="11">
        <v>4049504</v>
      </c>
    </row>
    <row r="10" spans="1:66" s="13" customFormat="1" x14ac:dyDescent="0.25">
      <c r="A10" s="19" t="s">
        <v>3</v>
      </c>
      <c r="B10" s="12" t="s">
        <v>14</v>
      </c>
      <c r="C10" s="12">
        <v>1</v>
      </c>
      <c r="D10" s="12" t="s">
        <v>13</v>
      </c>
      <c r="H10" s="13">
        <v>30</v>
      </c>
      <c r="K10" s="13">
        <v>40</v>
      </c>
      <c r="AF10" s="13">
        <v>40</v>
      </c>
      <c r="BN10" s="13">
        <v>20</v>
      </c>
    </row>
    <row r="11" spans="1:66" s="13" customFormat="1" x14ac:dyDescent="0.25">
      <c r="A11" s="19" t="s">
        <v>20</v>
      </c>
      <c r="B11" s="12" t="s">
        <v>23</v>
      </c>
      <c r="C11" s="12"/>
      <c r="D11" s="43" t="s">
        <v>23</v>
      </c>
      <c r="AB11" s="13">
        <v>1</v>
      </c>
    </row>
    <row r="12" spans="1:66" s="15" customFormat="1" x14ac:dyDescent="0.25">
      <c r="A12" s="20" t="s">
        <v>11</v>
      </c>
      <c r="B12" s="14" t="s">
        <v>14</v>
      </c>
      <c r="C12" s="14">
        <v>1</v>
      </c>
      <c r="D12" s="14" t="s">
        <v>13</v>
      </c>
      <c r="V12" s="15">
        <v>30</v>
      </c>
      <c r="AF12" s="15">
        <v>40</v>
      </c>
      <c r="AP12" s="15">
        <v>50</v>
      </c>
    </row>
    <row r="13" spans="1:66" s="15" customFormat="1" x14ac:dyDescent="0.25">
      <c r="A13" s="20" t="s">
        <v>21</v>
      </c>
      <c r="B13" s="14" t="s">
        <v>23</v>
      </c>
      <c r="C13" s="14"/>
      <c r="D13" s="43" t="s">
        <v>23</v>
      </c>
      <c r="AB13" s="15">
        <v>1</v>
      </c>
    </row>
    <row r="14" spans="1:66" s="15" customFormat="1" x14ac:dyDescent="0.25">
      <c r="A14" s="20" t="s">
        <v>12</v>
      </c>
      <c r="B14" s="14" t="s">
        <v>14</v>
      </c>
      <c r="C14" s="14">
        <v>1</v>
      </c>
      <c r="D14" s="14" t="s">
        <v>13</v>
      </c>
      <c r="I14" s="15">
        <v>7</v>
      </c>
      <c r="AA14" s="15">
        <v>0</v>
      </c>
      <c r="AK14" s="15">
        <v>50</v>
      </c>
      <c r="AP14" s="15">
        <v>70</v>
      </c>
    </row>
    <row r="15" spans="1:66" s="15" customFormat="1" x14ac:dyDescent="0.25">
      <c r="A15" s="20" t="s">
        <v>22</v>
      </c>
      <c r="B15" s="14" t="s">
        <v>23</v>
      </c>
      <c r="C15" s="14"/>
      <c r="D15" s="43" t="s">
        <v>23</v>
      </c>
      <c r="AB15" s="15">
        <v>1</v>
      </c>
    </row>
    <row r="16" spans="1:66" s="13" customFormat="1" x14ac:dyDescent="0.25">
      <c r="A16" s="19" t="s">
        <v>24</v>
      </c>
      <c r="B16" s="12" t="s">
        <v>13</v>
      </c>
      <c r="C16" s="12">
        <v>1</v>
      </c>
      <c r="D16" s="12" t="s">
        <v>13</v>
      </c>
      <c r="I16" s="13">
        <v>0</v>
      </c>
      <c r="V16" s="13">
        <v>40</v>
      </c>
      <c r="AB16" s="13">
        <v>65</v>
      </c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>
        <v>93</v>
      </c>
      <c r="BC16" s="27">
        <v>85</v>
      </c>
      <c r="BF16" s="13">
        <v>91.1</v>
      </c>
      <c r="BG16" s="13">
        <v>96</v>
      </c>
      <c r="BN16" s="13">
        <v>96</v>
      </c>
    </row>
    <row r="17" spans="1:66" s="13" customFormat="1" x14ac:dyDescent="0.25">
      <c r="A17" s="19" t="s">
        <v>25</v>
      </c>
      <c r="B17" s="12" t="s">
        <v>23</v>
      </c>
      <c r="C17" s="12"/>
      <c r="D17" s="43" t="s">
        <v>23</v>
      </c>
      <c r="I17" s="13">
        <v>0</v>
      </c>
      <c r="V17" s="13">
        <v>1926492</v>
      </c>
      <c r="AB17" s="13">
        <v>4573928</v>
      </c>
      <c r="AQ17" s="13">
        <v>9382947</v>
      </c>
      <c r="AY17" s="13">
        <v>52431253</v>
      </c>
    </row>
    <row r="18" spans="1:66" s="13" customFormat="1" x14ac:dyDescent="0.25">
      <c r="A18" s="19" t="s">
        <v>26</v>
      </c>
      <c r="B18" s="12" t="s">
        <v>13</v>
      </c>
      <c r="C18" s="12">
        <v>3</v>
      </c>
      <c r="D18" s="12" t="s">
        <v>13</v>
      </c>
      <c r="I18" s="13">
        <v>0</v>
      </c>
      <c r="V18" s="13">
        <v>10</v>
      </c>
      <c r="AB18" s="13">
        <v>8</v>
      </c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13">
        <v>5</v>
      </c>
      <c r="BF18" s="13">
        <v>1.6</v>
      </c>
      <c r="BG18" s="13">
        <v>1.25</v>
      </c>
      <c r="BN18" s="13">
        <v>1.25</v>
      </c>
    </row>
    <row r="19" spans="1:66" s="13" customFormat="1" x14ac:dyDescent="0.25">
      <c r="A19" s="19" t="s">
        <v>27</v>
      </c>
      <c r="B19" s="12" t="s">
        <v>23</v>
      </c>
      <c r="C19" s="12"/>
      <c r="D19" s="43" t="s">
        <v>23</v>
      </c>
      <c r="I19" s="13">
        <v>0</v>
      </c>
      <c r="AB19" s="13">
        <v>1</v>
      </c>
    </row>
    <row r="20" spans="1:66" s="24" customFormat="1" x14ac:dyDescent="0.25">
      <c r="A20" s="22" t="s">
        <v>28</v>
      </c>
      <c r="B20" s="23" t="s">
        <v>13</v>
      </c>
      <c r="C20" s="23">
        <v>1</v>
      </c>
      <c r="D20" s="23" t="s">
        <v>13</v>
      </c>
      <c r="I20" s="24">
        <v>0</v>
      </c>
      <c r="V20" s="24">
        <v>15</v>
      </c>
      <c r="AB20" s="24">
        <v>30</v>
      </c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4">
        <v>50</v>
      </c>
    </row>
    <row r="21" spans="1:66" s="24" customFormat="1" x14ac:dyDescent="0.25">
      <c r="A21" s="22" t="s">
        <v>29</v>
      </c>
      <c r="B21" s="23" t="s">
        <v>23</v>
      </c>
      <c r="C21" s="23"/>
      <c r="D21" s="43" t="s">
        <v>23</v>
      </c>
      <c r="I21" s="24">
        <v>0</v>
      </c>
      <c r="V21" s="24">
        <v>492549</v>
      </c>
      <c r="AB21" s="24">
        <v>256491</v>
      </c>
      <c r="AQ21" s="24">
        <v>9382947</v>
      </c>
      <c r="AY21" s="24">
        <v>52431253</v>
      </c>
    </row>
    <row r="22" spans="1:66" s="24" customFormat="1" x14ac:dyDescent="0.25">
      <c r="A22" s="22" t="s">
        <v>30</v>
      </c>
      <c r="B22" s="23" t="s">
        <v>13</v>
      </c>
      <c r="C22" s="23">
        <v>1</v>
      </c>
      <c r="D22" s="23" t="s">
        <v>13</v>
      </c>
      <c r="I22" s="24">
        <v>0</v>
      </c>
      <c r="V22" s="24">
        <v>55</v>
      </c>
      <c r="AB22" s="24">
        <v>50</v>
      </c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4">
        <v>20</v>
      </c>
    </row>
    <row r="23" spans="1:66" s="24" customFormat="1" x14ac:dyDescent="0.25">
      <c r="A23" s="22" t="s">
        <v>31</v>
      </c>
      <c r="B23" s="23" t="s">
        <v>23</v>
      </c>
      <c r="C23" s="23"/>
      <c r="D23" s="43" t="s">
        <v>23</v>
      </c>
      <c r="I23" s="24">
        <v>0</v>
      </c>
      <c r="AB23" s="24">
        <v>1</v>
      </c>
    </row>
    <row r="24" spans="1:66" s="9" customFormat="1" x14ac:dyDescent="0.25">
      <c r="A24" s="17" t="s">
        <v>32</v>
      </c>
      <c r="B24" s="8" t="s">
        <v>13</v>
      </c>
      <c r="C24" s="8">
        <v>1</v>
      </c>
      <c r="D24" s="8" t="s">
        <v>13</v>
      </c>
      <c r="I24" s="9">
        <v>0</v>
      </c>
      <c r="V24" s="9">
        <v>5</v>
      </c>
      <c r="AB24" s="9">
        <v>15</v>
      </c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9">
        <v>30</v>
      </c>
    </row>
    <row r="25" spans="1:66" s="9" customFormat="1" x14ac:dyDescent="0.25">
      <c r="A25" s="17" t="s">
        <v>33</v>
      </c>
      <c r="B25" s="8" t="s">
        <v>23</v>
      </c>
      <c r="C25" s="8"/>
      <c r="D25" s="43" t="s">
        <v>23</v>
      </c>
      <c r="I25" s="9">
        <v>0</v>
      </c>
      <c r="V25" s="9">
        <v>0</v>
      </c>
      <c r="AB25" s="9">
        <v>0</v>
      </c>
      <c r="AQ25" s="9">
        <v>0</v>
      </c>
      <c r="AY25" s="9">
        <v>0</v>
      </c>
    </row>
    <row r="26" spans="1:66" s="9" customFormat="1" x14ac:dyDescent="0.25">
      <c r="A26" s="17" t="s">
        <v>34</v>
      </c>
      <c r="B26" s="8" t="s">
        <v>13</v>
      </c>
      <c r="C26" s="8">
        <v>1</v>
      </c>
      <c r="D26" s="8" t="s">
        <v>13</v>
      </c>
      <c r="I26" s="9">
        <v>0</v>
      </c>
      <c r="V26" s="9">
        <v>65</v>
      </c>
      <c r="AB26" s="9">
        <v>62</v>
      </c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9">
        <v>35</v>
      </c>
    </row>
    <row r="27" spans="1:66" s="9" customFormat="1" x14ac:dyDescent="0.25">
      <c r="A27" s="17" t="s">
        <v>35</v>
      </c>
      <c r="B27" s="8" t="s">
        <v>23</v>
      </c>
      <c r="C27" s="8"/>
      <c r="D27" s="43" t="s">
        <v>23</v>
      </c>
      <c r="I27" s="9">
        <v>0</v>
      </c>
      <c r="AB27" s="9">
        <v>1</v>
      </c>
    </row>
    <row r="28" spans="1:66" s="41" customFormat="1" x14ac:dyDescent="0.25">
      <c r="A28" s="39" t="s">
        <v>67</v>
      </c>
      <c r="B28" s="40" t="s">
        <v>13</v>
      </c>
      <c r="C28" s="40">
        <v>1</v>
      </c>
      <c r="D28" s="40" t="s">
        <v>13</v>
      </c>
      <c r="E28" s="41">
        <f>2/365</f>
        <v>5.4794520547945206E-3</v>
      </c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1">
        <f>2/365</f>
        <v>5.4794520547945206E-3</v>
      </c>
    </row>
    <row r="29" spans="1:66" s="41" customFormat="1" x14ac:dyDescent="0.25">
      <c r="A29" s="39" t="s">
        <v>64</v>
      </c>
      <c r="B29" s="40" t="s">
        <v>13</v>
      </c>
      <c r="C29" s="40">
        <v>1</v>
      </c>
      <c r="D29" s="40" t="s">
        <v>13</v>
      </c>
      <c r="E29" s="41">
        <f>30/365</f>
        <v>8.2191780821917804E-2</v>
      </c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1">
        <f>30/365</f>
        <v>8.2191780821917804E-2</v>
      </c>
    </row>
    <row r="30" spans="1:66" s="41" customFormat="1" x14ac:dyDescent="0.25">
      <c r="A30" s="39" t="s">
        <v>65</v>
      </c>
      <c r="B30" s="40" t="s">
        <v>13</v>
      </c>
      <c r="C30" s="40">
        <v>1</v>
      </c>
      <c r="D30" s="40" t="s">
        <v>13</v>
      </c>
      <c r="E30" s="41">
        <f>7/365</f>
        <v>1.9178082191780823E-2</v>
      </c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1">
        <f>7/365</f>
        <v>1.9178082191780823E-2</v>
      </c>
    </row>
    <row r="31" spans="1:66" s="41" customFormat="1" x14ac:dyDescent="0.25">
      <c r="A31" s="39" t="s">
        <v>68</v>
      </c>
      <c r="B31" s="40" t="s">
        <v>13</v>
      </c>
      <c r="C31" s="40">
        <v>1</v>
      </c>
      <c r="D31" s="40" t="s">
        <v>13</v>
      </c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1">
        <v>0</v>
      </c>
      <c r="BL31" s="41">
        <v>100</v>
      </c>
    </row>
    <row r="32" spans="1:66" s="41" customFormat="1" x14ac:dyDescent="0.25">
      <c r="A32" s="39" t="s">
        <v>43</v>
      </c>
      <c r="B32" s="40" t="s">
        <v>23</v>
      </c>
      <c r="C32" s="40"/>
      <c r="D32" s="43" t="s">
        <v>23</v>
      </c>
      <c r="I32" s="41">
        <v>0</v>
      </c>
      <c r="V32" s="41">
        <v>532947</v>
      </c>
      <c r="AB32" s="41">
        <v>9283747</v>
      </c>
      <c r="BD32" s="41">
        <v>739284639</v>
      </c>
    </row>
    <row r="33" spans="5:22" x14ac:dyDescent="0.25">
      <c r="E33" s="48"/>
      <c r="F33" s="48"/>
      <c r="G33" s="48"/>
      <c r="H33" s="48"/>
      <c r="I33" s="48"/>
      <c r="J33" s="48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</row>
  </sheetData>
  <dataValidations xWindow="382" yWindow="552" count="4">
    <dataValidation type="decimal" allowBlank="1" showInputMessage="1" showErrorMessage="1" sqref="E28:BE31 E2:BG2 E4:BG4 E10:BG10 E20:BG20 E22:BG22 E24:BG24 E26:BG26 E12:BG12 E14:BG14 E16:BG16 E18:BG18 E8:BG8 BF28:BG30">
      <formula1>0</formula1>
      <formula2>100</formula2>
    </dataValidation>
    <dataValidation type="decimal" allowBlank="1" showInputMessage="1" showErrorMessage="1" sqref="E9:BG9 BF31:BG31 E5:BG7 E11:BG11 E13:BG13 E15:BG15 E17:BG17 E19:BG19 E21:BG21 E23:BG23 E25:BG25 E27:BG27 E32:BG32 E3:BG3">
      <formula1>0</formula1>
      <formula2>100000000000000000000</formula2>
    </dataValidation>
    <dataValidation allowBlank="1" showErrorMessage="1" sqref="C1:D1"/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D2:D1048576</xm:sqref>
        </x14:dataValidation>
        <x14:dataValidation type="list" allowBlank="1" showInputMessage="1" showErrorMessage="1">
          <x14:formula1>
            <xm:f>dropdown_lists!$A$2:$A$4</xm:f>
          </x14:formula1>
          <xm:sqref>B2:B32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A4"/>
  <sheetViews>
    <sheetView workbookViewId="0">
      <selection activeCell="D8" sqref="D8"/>
    </sheetView>
  </sheetViews>
  <sheetFormatPr defaultRowHeight="15" x14ac:dyDescent="0.25"/>
  <sheetData>
    <row r="2" spans="1:1" x14ac:dyDescent="0.25">
      <c r="A2" t="s">
        <v>13</v>
      </c>
    </row>
    <row r="3" spans="1:1" x14ac:dyDescent="0.25">
      <c r="A3" t="s">
        <v>14</v>
      </c>
    </row>
    <row r="4" spans="1:1" x14ac:dyDescent="0.25">
      <c r="A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country_constants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2016-06-27T02:52:55Z</dcterms:modified>
</cp:coreProperties>
</file>