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35" windowWidth="20370" windowHeight="7410" tabRatio="807" activeTab="1"/>
  </bookViews>
  <sheets>
    <sheet name="country_constants" sheetId="1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E28" i="2" l="1"/>
  <c r="AZ28" i="2"/>
  <c r="E29" i="2"/>
  <c r="AZ29" i="2"/>
  <c r="AZ30" i="2" l="1"/>
  <c r="E30" i="2"/>
  <c r="D36" i="2" l="1"/>
</calcChain>
</file>

<file path=xl/sharedStrings.xml><?xml version="1.0" encoding="utf-8"?>
<sst xmlns="http://schemas.openxmlformats.org/spreadsheetml/2006/main" count="156" uniqueCount="83">
  <si>
    <t>program_rate_restart_presenting</t>
  </si>
  <si>
    <t>timepoint_introduce_xdr</t>
  </si>
  <si>
    <t>program_rate_start_treatment</t>
  </si>
  <si>
    <t>program_prop_lowquality</t>
  </si>
  <si>
    <t>program_rate_leavelowquality</t>
  </si>
  <si>
    <t>parameter</t>
  </si>
  <si>
    <t>value</t>
  </si>
  <si>
    <t>tb_n_contact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</si>
  <si>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</si>
  <si>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</si>
  <si>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</si>
  <si>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</si>
  <si>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</si>
  <si>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</si>
  <si>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</si>
  <si>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</si>
  <si>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</si>
  <si>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</si>
  <si>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</si>
  <si>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</si>
  <si>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</si>
  <si>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</si>
  <si>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</si>
  <si>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</si>
  <si>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</si>
  <si>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</si>
  <si>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</si>
  <si>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</si>
  <si>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</si>
  <si>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</si>
  <si>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</si>
  <si>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</si>
  <si>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</si>
  <si>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</si>
  <si>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</si>
  <si>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</si>
  <si>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description</t>
  </si>
  <si>
    <t>evidence for value</t>
  </si>
  <si>
    <t>Effective contact rate for TB</t>
  </si>
  <si>
    <t>Inverse of time period that detected patients have to wait before starting treatment</t>
  </si>
  <si>
    <t>Rate at which patients who were told they didn't have TB turn up again to the health system</t>
  </si>
  <si>
    <t>Calendar year that XDR-TB first emerged</t>
  </si>
  <si>
    <t>Rate at which patients change from the low quality to the high quality health system</t>
  </si>
  <si>
    <t>program_cost_await_treatment</t>
  </si>
  <si>
    <t>scenario_1</t>
  </si>
  <si>
    <t>scenario_2</t>
  </si>
  <si>
    <t>Proportion of TB-related deaths not already under treatment that are correctly reported as such</t>
  </si>
  <si>
    <t>smoothness</t>
  </si>
  <si>
    <t>start_mdr_introduce_period</t>
  </si>
  <si>
    <t>end_mdr_introduce_period</t>
  </si>
  <si>
    <t>Calendar year that MDR-TB first begins to emerge</t>
  </si>
  <si>
    <t>Calendar year that MDR-TB amplification reaches full parameter value</t>
  </si>
  <si>
    <t>program_prop_death_reporting</t>
  </si>
  <si>
    <t>time_variant</t>
  </si>
  <si>
    <t>demo_life_expectancy</t>
  </si>
  <si>
    <t>demo_rate_birth</t>
  </si>
  <si>
    <t>epi_prop_smearpos</t>
  </si>
  <si>
    <t>epi_prop_smearneg</t>
  </si>
  <si>
    <t>start_time</t>
  </si>
  <si>
    <t>Calendar year from which model starts running (i.e. when TB is introduced)</t>
  </si>
  <si>
    <t>susceptible_fully</t>
  </si>
  <si>
    <t>active</t>
  </si>
  <si>
    <t>Starting population of fully susceptible persons (essentially the starting population size)</t>
  </si>
  <si>
    <t>Seed of patients with active TB</t>
  </si>
  <si>
    <t>scenario_start_time</t>
  </si>
  <si>
    <t>scenario_full_time</t>
  </si>
  <si>
    <t>Time that scenarios reach full effect</t>
  </si>
  <si>
    <t>Time that scenarios start to be implemented (probably make these modifiable for each program later)</t>
  </si>
  <si>
    <t>program_timeperiod_await_treatment_smearneg</t>
  </si>
  <si>
    <t>program_timeperiod_await_treatment_extrapul</t>
  </si>
  <si>
    <t>scenario_3</t>
  </si>
  <si>
    <t>program_timeperiod_await_treatment_smearpos</t>
  </si>
  <si>
    <t>program_prop_xpert</t>
  </si>
  <si>
    <t>scenario_4</t>
  </si>
  <si>
    <t>scenario_5</t>
  </si>
  <si>
    <t>scenario_6</t>
  </si>
  <si>
    <t>scenario_7</t>
  </si>
  <si>
    <t>scenario_8</t>
  </si>
  <si>
    <t>program_prop_ipt</t>
  </si>
  <si>
    <t>program_cost_ipt</t>
  </si>
  <si>
    <t>inflation</t>
  </si>
  <si>
    <t>scenario_9</t>
  </si>
  <si>
    <t>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</si>
</sst>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1">
    <xf numFmtId="0" fontId="0" fillId="0" borderId="0" xfId="0"/>
    <xf numFmtId="0" fontId="6" fillId="0" borderId="0" xfId="0" applyFont="1"/>
    <xf numFmtId="0" fontId="7" fillId="0" borderId="6" xfId="0" applyFont="1" applyBorder="1"/>
    <xf numFmtId="0" fontId="8" fillId="0" borderId="5" xfId="0" applyFont="1" applyBorder="1"/>
    <xf numFmtId="0" fontId="8" fillId="0" borderId="7" xfId="0" applyFont="1" applyBorder="1"/>
    <xf numFmtId="0" fontId="8" fillId="0" borderId="4" xfId="0" applyFont="1" applyBorder="1"/>
    <xf numFmtId="0" fontId="7" fillId="4" borderId="6" xfId="0" applyFont="1" applyFill="1" applyBorder="1"/>
    <xf numFmtId="0" fontId="6" fillId="4" borderId="0" xfId="0" applyFont="1" applyFill="1"/>
    <xf numFmtId="0" fontId="7" fillId="6" borderId="6" xfId="0" applyFont="1" applyFill="1" applyBorder="1"/>
    <xf numFmtId="0" fontId="6" fillId="6" borderId="0" xfId="0" applyFont="1" applyFill="1"/>
    <xf numFmtId="0" fontId="7" fillId="8" borderId="6" xfId="0" applyFont="1" applyFill="1" applyBorder="1"/>
    <xf numFmtId="0" fontId="6" fillId="8" borderId="0" xfId="0" applyFont="1" applyFill="1"/>
    <xf numFmtId="0" fontId="7" fillId="9" borderId="6" xfId="0" applyFont="1" applyFill="1" applyBorder="1"/>
    <xf numFmtId="0" fontId="6" fillId="9" borderId="0" xfId="0" applyFont="1" applyFill="1"/>
    <xf numFmtId="0" fontId="7" fillId="10" borderId="6" xfId="0" applyFont="1" applyFill="1" applyBorder="1"/>
    <xf numFmtId="0" fontId="6" fillId="10" borderId="0" xfId="0" applyFont="1" applyFill="1"/>
    <xf numFmtId="0" fontId="9" fillId="4" borderId="3" xfId="0" applyFont="1" applyFill="1" applyBorder="1"/>
    <xf numFmtId="0" fontId="9" fillId="6" borderId="3" xfId="0" applyFont="1" applyFill="1" applyBorder="1"/>
    <xf numFmtId="0" fontId="9" fillId="8" borderId="3" xfId="0" applyFont="1" applyFill="1" applyBorder="1"/>
    <xf numFmtId="0" fontId="9" fillId="9" borderId="3" xfId="0" applyFont="1" applyFill="1" applyBorder="1"/>
    <xf numFmtId="0" fontId="9" fillId="10" borderId="3" xfId="0" applyFont="1" applyFill="1" applyBorder="1"/>
    <xf numFmtId="0" fontId="9" fillId="0" borderId="3" xfId="0" applyFont="1" applyBorder="1"/>
    <xf numFmtId="0" fontId="9" fillId="12" borderId="3" xfId="0" applyFont="1" applyFill="1" applyBorder="1"/>
    <xf numFmtId="0" fontId="7" fillId="12" borderId="6" xfId="0" applyFont="1" applyFill="1" applyBorder="1"/>
    <xf numFmtId="0" fontId="6" fillId="12" borderId="0" xfId="0" applyFont="1" applyFill="1"/>
    <xf numFmtId="0" fontId="10" fillId="5" borderId="0" xfId="0" applyFont="1" applyFill="1"/>
    <xf numFmtId="0" fontId="10" fillId="7" borderId="0" xfId="0" applyFont="1" applyFill="1"/>
    <xf numFmtId="0" fontId="10" fillId="11" borderId="0" xfId="0" applyFont="1" applyFill="1"/>
    <xf numFmtId="0" fontId="10" fillId="13" borderId="0" xfId="0" applyFont="1" applyFill="1"/>
    <xf numFmtId="0" fontId="11" fillId="0" borderId="0" xfId="0" applyFont="1" applyFill="1" applyBorder="1" applyAlignment="1">
      <alignment vertical="center"/>
    </xf>
    <xf numFmtId="0" fontId="5" fillId="0" borderId="0" xfId="0" applyFont="1" applyFill="1" applyBorder="1"/>
    <xf numFmtId="0" fontId="0" fillId="0" borderId="0" xfId="0" applyFont="1" applyFill="1" applyBorder="1"/>
    <xf numFmtId="0" fontId="11" fillId="0" borderId="0" xfId="2" applyFont="1" applyFill="1" applyBorder="1"/>
    <xf numFmtId="0" fontId="11" fillId="0" borderId="0" xfId="0" applyFont="1" applyFill="1" applyBorder="1"/>
    <xf numFmtId="2" fontId="6" fillId="0" borderId="3" xfId="1" applyNumberFormat="1" applyFont="1" applyFill="1" applyBorder="1" applyProtection="1">
      <protection locked="0"/>
    </xf>
    <xf numFmtId="2" fontId="6" fillId="0" borderId="3" xfId="2" applyNumberFormat="1" applyFont="1" applyFill="1" applyBorder="1"/>
    <xf numFmtId="2" fontId="6" fillId="0" borderId="3" xfId="0" applyNumberFormat="1" applyFont="1" applyFill="1" applyBorder="1"/>
    <xf numFmtId="0" fontId="8" fillId="0" borderId="4" xfId="0" applyFont="1" applyFill="1" applyBorder="1"/>
    <xf numFmtId="2" fontId="8" fillId="0" borderId="5" xfId="0" applyNumberFormat="1" applyFont="1" applyFill="1" applyBorder="1"/>
    <xf numFmtId="0" fontId="9" fillId="14" borderId="3" xfId="0" applyFont="1" applyFill="1" applyBorder="1"/>
    <xf numFmtId="0" fontId="7" fillId="14" borderId="6" xfId="0" applyFont="1" applyFill="1" applyBorder="1"/>
    <xf numFmtId="0" fontId="6" fillId="14" borderId="0" xfId="0" applyFont="1" applyFill="1"/>
    <xf numFmtId="0" fontId="10" fillId="14" borderId="0" xfId="0" applyFont="1" applyFill="1"/>
    <xf numFmtId="0" fontId="6" fillId="5" borderId="0" xfId="0" applyFont="1" applyFill="1"/>
    <xf numFmtId="0" fontId="7" fillId="15" borderId="6" xfId="0" applyFont="1" applyFill="1" applyBorder="1"/>
    <xf numFmtId="0" fontId="12" fillId="0" borderId="0" xfId="0" applyFont="1" applyFill="1" applyBorder="1"/>
    <xf numFmtId="2" fontId="12" fillId="0" borderId="3" xfId="0" applyNumberFormat="1" applyFont="1" applyFill="1" applyBorder="1"/>
    <xf numFmtId="0" fontId="13" fillId="0" borderId="0" xfId="0" applyFont="1" applyFill="1" applyBorder="1"/>
    <xf numFmtId="2" fontId="13" fillId="0" borderId="3" xfId="0" applyNumberFormat="1" applyFont="1" applyFill="1" applyBorder="1"/>
    <xf numFmtId="0" fontId="14" fillId="0" borderId="0" xfId="0" applyFont="1"/>
    <xf numFmtId="0" fontId="15" fillId="0" borderId="0" xfId="0" applyFont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14"/>
  <sheetViews>
    <sheetView zoomScale="110" zoomScaleNormal="110" workbookViewId="0">
      <selection activeCell="B8" sqref="B8"/>
    </sheetView>
  </sheetViews>
  <sheetFormatPr defaultRowHeight="15" x14ac:dyDescent="0.25"/>
  <cols>
    <col min="1" max="1" width="48.28515625" style="33" bestFit="1" customWidth="1"/>
    <col min="2" max="2" width="10.85546875" style="36" customWidth="1"/>
    <col min="3" max="3" width="84.28515625" style="31" bestFit="1" customWidth="1"/>
    <col min="4" max="4" width="17.7109375" style="31" bestFit="1" customWidth="1"/>
    <col min="5" max="16384" width="9.140625" style="31"/>
  </cols>
  <sheetData>
    <row r="1" spans="1:4" s="37" customFormat="1" x14ac:dyDescent="0.25">
      <c r="A1" s="37" t="s">
        <v>5</v>
      </c>
      <c r="B1" s="38" t="s">
        <v>6</v>
      </c>
      <c r="C1" s="37" t="s">
        <v>36</v>
      </c>
      <c r="D1" s="37" t="s">
        <v>37</v>
      </c>
    </row>
    <row r="2" spans="1:4" s="30" customFormat="1" x14ac:dyDescent="0.25">
      <c r="A2" s="29" t="s">
        <v>7</v>
      </c>
      <c r="B2" s="34">
        <v>6.7</v>
      </c>
      <c r="C2" s="30" t="s">
        <v>38</v>
      </c>
    </row>
    <row r="3" spans="1:4" x14ac:dyDescent="0.25">
      <c r="A3" s="29" t="s">
        <v>2</v>
      </c>
      <c r="B3" s="34">
        <v>26</v>
      </c>
      <c r="C3" s="31" t="s">
        <v>39</v>
      </c>
    </row>
    <row r="4" spans="1:4" x14ac:dyDescent="0.25">
      <c r="A4" s="29" t="s">
        <v>0</v>
      </c>
      <c r="B4" s="34">
        <v>4</v>
      </c>
      <c r="C4" s="31" t="s">
        <v>40</v>
      </c>
    </row>
    <row r="5" spans="1:4" x14ac:dyDescent="0.25">
      <c r="A5" s="29" t="s">
        <v>48</v>
      </c>
      <c r="B5" s="34">
        <v>1945</v>
      </c>
      <c r="C5" s="31" t="s">
        <v>50</v>
      </c>
    </row>
    <row r="6" spans="1:4" x14ac:dyDescent="0.25">
      <c r="A6" s="29" t="s">
        <v>49</v>
      </c>
      <c r="B6" s="34">
        <v>1955</v>
      </c>
      <c r="C6" s="31" t="s">
        <v>51</v>
      </c>
    </row>
    <row r="7" spans="1:4" x14ac:dyDescent="0.25">
      <c r="A7" s="29" t="s">
        <v>1</v>
      </c>
      <c r="B7" s="34">
        <v>2050</v>
      </c>
      <c r="C7" s="31" t="s">
        <v>41</v>
      </c>
    </row>
    <row r="8" spans="1:4" x14ac:dyDescent="0.25">
      <c r="A8" s="29" t="s">
        <v>4</v>
      </c>
      <c r="B8" s="34">
        <v>2</v>
      </c>
      <c r="C8" s="31" t="s">
        <v>42</v>
      </c>
    </row>
    <row r="9" spans="1:4" x14ac:dyDescent="0.25">
      <c r="A9" s="32" t="s">
        <v>52</v>
      </c>
      <c r="B9" s="35">
        <v>0.22</v>
      </c>
      <c r="C9" s="31" t="s">
        <v>46</v>
      </c>
    </row>
    <row r="10" spans="1:4" s="47" customFormat="1" x14ac:dyDescent="0.25">
      <c r="A10" s="47" t="s">
        <v>58</v>
      </c>
      <c r="B10" s="48">
        <v>1895</v>
      </c>
      <c r="C10" s="47" t="s">
        <v>59</v>
      </c>
    </row>
    <row r="11" spans="1:4" s="47" customFormat="1" x14ac:dyDescent="0.25">
      <c r="A11" s="47" t="s">
        <v>64</v>
      </c>
      <c r="B11" s="48">
        <v>2016</v>
      </c>
      <c r="C11" s="47" t="s">
        <v>67</v>
      </c>
    </row>
    <row r="12" spans="1:4" s="47" customFormat="1" x14ac:dyDescent="0.25">
      <c r="A12" s="47" t="s">
        <v>65</v>
      </c>
      <c r="B12" s="48">
        <v>2020</v>
      </c>
      <c r="C12" s="47" t="s">
        <v>66</v>
      </c>
    </row>
    <row r="13" spans="1:4" s="45" customFormat="1" x14ac:dyDescent="0.25">
      <c r="A13" s="45" t="s">
        <v>60</v>
      </c>
      <c r="B13" s="46">
        <v>190000</v>
      </c>
      <c r="C13" s="45" t="s">
        <v>62</v>
      </c>
    </row>
    <row r="14" spans="1:4" s="45" customFormat="1" x14ac:dyDescent="0.25">
      <c r="A14" s="45" t="s">
        <v>61</v>
      </c>
      <c r="B14" s="46">
        <v>3</v>
      </c>
      <c r="C14" s="45" t="s">
        <v>63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J38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37" sqref="M37"/>
    </sheetView>
  </sheetViews>
  <sheetFormatPr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7.42578125" style="1" bestFit="1" customWidth="1"/>
    <col min="7" max="7" width="7" style="1" customWidth="1"/>
    <col min="8" max="9" width="7.42578125" style="1" bestFit="1" customWidth="1"/>
    <col min="10" max="10" width="7.42578125" style="1" customWidth="1"/>
    <col min="11" max="12" width="7.42578125" style="1" bestFit="1" customWidth="1"/>
    <col min="13" max="13" width="7.7109375" style="1" customWidth="1"/>
    <col min="14" max="17" width="7.42578125" style="1" bestFit="1" customWidth="1"/>
    <col min="18" max="18" width="7.28515625" style="1" customWidth="1"/>
    <col min="19" max="22" width="7.42578125" style="1" bestFit="1" customWidth="1"/>
    <col min="23" max="24" width="7.42578125" style="1" customWidth="1"/>
    <col min="25" max="25" width="7.42578125" style="1" bestFit="1" customWidth="1"/>
    <col min="26" max="26" width="7.140625" style="1" customWidth="1"/>
    <col min="27" max="38" width="7.42578125" style="1" bestFit="1" customWidth="1"/>
    <col min="39" max="39" width="8" style="1" customWidth="1"/>
    <col min="40" max="46" width="7.42578125" style="1" bestFit="1" customWidth="1"/>
    <col min="47" max="47" width="8" style="1" customWidth="1"/>
    <col min="48" max="48" width="7.42578125" style="1" bestFit="1" customWidth="1"/>
    <col min="49" max="49" width="6.28515625" style="1" bestFit="1" customWidth="1"/>
    <col min="50" max="51" width="7.42578125" style="1" bestFit="1" customWidth="1"/>
    <col min="52" max="52" width="7.85546875" style="1" customWidth="1"/>
    <col min="53" max="53" width="7.42578125" style="1" bestFit="1" customWidth="1"/>
    <col min="54" max="54" width="14" style="1" bestFit="1" customWidth="1"/>
    <col min="55" max="62" width="14.42578125" style="1" bestFit="1" customWidth="1"/>
    <col min="63" max="16384" width="9.140625" style="1"/>
  </cols>
  <sheetData>
    <row r="1" spans="1:62" s="5" customFormat="1" x14ac:dyDescent="0.25">
      <c r="A1" s="3" t="s">
        <v>16</v>
      </c>
      <c r="B1" s="4" t="s">
        <v>15</v>
      </c>
      <c r="C1" s="4" t="s">
        <v>47</v>
      </c>
      <c r="D1" s="4" t="s">
        <v>53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1975</v>
      </c>
      <c r="N1" s="5">
        <v>1976</v>
      </c>
      <c r="O1" s="5">
        <v>1977</v>
      </c>
      <c r="P1" s="5">
        <v>1978</v>
      </c>
      <c r="Q1" s="5">
        <v>1979</v>
      </c>
      <c r="R1" s="5">
        <v>1980</v>
      </c>
      <c r="S1" s="5">
        <v>1981</v>
      </c>
      <c r="T1" s="5">
        <v>1982</v>
      </c>
      <c r="U1" s="5">
        <v>1983</v>
      </c>
      <c r="V1" s="5">
        <v>1984</v>
      </c>
      <c r="W1" s="5">
        <v>1985</v>
      </c>
      <c r="X1" s="5">
        <v>1986</v>
      </c>
      <c r="Y1" s="5">
        <v>1987</v>
      </c>
      <c r="Z1" s="5">
        <v>1988</v>
      </c>
      <c r="AA1" s="5">
        <v>1989</v>
      </c>
      <c r="AB1" s="5">
        <v>1990</v>
      </c>
      <c r="AC1" s="5">
        <v>1991</v>
      </c>
      <c r="AD1" s="5">
        <v>1992</v>
      </c>
      <c r="AE1" s="5">
        <v>1993</v>
      </c>
      <c r="AF1" s="5">
        <v>1994</v>
      </c>
      <c r="AG1" s="5">
        <v>1995</v>
      </c>
      <c r="AH1" s="5">
        <v>1996</v>
      </c>
      <c r="AI1" s="5">
        <v>1997</v>
      </c>
      <c r="AJ1" s="5">
        <v>1998</v>
      </c>
      <c r="AK1" s="5">
        <v>1999</v>
      </c>
      <c r="AL1" s="5">
        <v>2000</v>
      </c>
      <c r="AM1" s="5">
        <v>2001</v>
      </c>
      <c r="AN1" s="5">
        <v>2002</v>
      </c>
      <c r="AO1" s="5">
        <v>2003</v>
      </c>
      <c r="AP1" s="5">
        <v>2004</v>
      </c>
      <c r="AQ1" s="5">
        <v>2005</v>
      </c>
      <c r="AR1" s="5">
        <v>2006</v>
      </c>
      <c r="AS1" s="5">
        <v>2007</v>
      </c>
      <c r="AT1" s="5">
        <v>2008</v>
      </c>
      <c r="AU1" s="5">
        <v>2009</v>
      </c>
      <c r="AV1" s="5">
        <v>2010</v>
      </c>
      <c r="AW1" s="5">
        <v>2011</v>
      </c>
      <c r="AX1" s="5">
        <v>2012</v>
      </c>
      <c r="AY1" s="5">
        <v>2013</v>
      </c>
      <c r="AZ1" s="5">
        <v>2014</v>
      </c>
      <c r="BA1" s="5">
        <v>2015</v>
      </c>
      <c r="BB1" s="5" t="s">
        <v>44</v>
      </c>
      <c r="BC1" s="5" t="s">
        <v>45</v>
      </c>
      <c r="BD1" s="5" t="s">
        <v>70</v>
      </c>
      <c r="BE1" s="5" t="s">
        <v>73</v>
      </c>
      <c r="BF1" s="5" t="s">
        <v>74</v>
      </c>
      <c r="BG1" s="5" t="s">
        <v>75</v>
      </c>
      <c r="BH1" s="5" t="s">
        <v>76</v>
      </c>
      <c r="BI1" s="5" t="s">
        <v>77</v>
      </c>
      <c r="BJ1" s="5" t="s">
        <v>81</v>
      </c>
    </row>
    <row r="2" spans="1:62" s="7" customFormat="1" x14ac:dyDescent="0.25">
      <c r="A2" s="16" t="s">
        <v>8</v>
      </c>
      <c r="B2" s="6" t="s">
        <v>13</v>
      </c>
      <c r="C2" s="6">
        <v>1</v>
      </c>
      <c r="D2" s="6" t="s">
        <v>13</v>
      </c>
      <c r="H2" s="7">
        <v>0</v>
      </c>
      <c r="J2" s="7">
        <v>25</v>
      </c>
      <c r="M2" s="7">
        <v>55</v>
      </c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G2" s="7">
        <v>100</v>
      </c>
      <c r="BJ2" s="7">
        <v>100</v>
      </c>
    </row>
    <row r="3" spans="1:62" s="7" customFormat="1" x14ac:dyDescent="0.25">
      <c r="A3" s="16" t="s">
        <v>17</v>
      </c>
      <c r="B3" s="6" t="s">
        <v>23</v>
      </c>
      <c r="C3" s="6"/>
      <c r="D3" s="44" t="s">
        <v>23</v>
      </c>
      <c r="H3" s="7">
        <v>0</v>
      </c>
      <c r="J3" s="7">
        <v>10000000</v>
      </c>
      <c r="M3" s="7">
        <v>15040500</v>
      </c>
      <c r="W3" s="7">
        <v>39034561</v>
      </c>
      <c r="X3" s="7">
        <v>1</v>
      </c>
    </row>
    <row r="4" spans="1:62" s="9" customFormat="1" x14ac:dyDescent="0.25">
      <c r="A4" s="17" t="s">
        <v>9</v>
      </c>
      <c r="B4" s="8" t="s">
        <v>13</v>
      </c>
      <c r="C4" s="8">
        <v>5</v>
      </c>
      <c r="D4" s="8" t="s">
        <v>13</v>
      </c>
      <c r="F4" s="9">
        <v>0</v>
      </c>
      <c r="K4" s="9">
        <v>10</v>
      </c>
      <c r="T4" s="9">
        <v>30</v>
      </c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>
        <v>50</v>
      </c>
      <c r="BD4" s="9">
        <v>85</v>
      </c>
      <c r="BE4" s="9">
        <v>90</v>
      </c>
      <c r="BJ4" s="9">
        <v>90</v>
      </c>
    </row>
    <row r="5" spans="1:62" s="9" customFormat="1" x14ac:dyDescent="0.25">
      <c r="A5" s="17" t="s">
        <v>18</v>
      </c>
      <c r="B5" s="8" t="s">
        <v>23</v>
      </c>
      <c r="C5" s="8"/>
      <c r="D5" s="44" t="s">
        <v>23</v>
      </c>
      <c r="F5" s="9">
        <v>0</v>
      </c>
      <c r="X5" s="9">
        <v>1</v>
      </c>
    </row>
    <row r="6" spans="1:62" s="9" customFormat="1" x14ac:dyDescent="0.25">
      <c r="A6" s="17" t="s">
        <v>78</v>
      </c>
      <c r="B6" s="8" t="s">
        <v>13</v>
      </c>
      <c r="C6" s="8">
        <v>1</v>
      </c>
      <c r="D6" s="8" t="s">
        <v>13</v>
      </c>
      <c r="AX6" s="9">
        <v>0</v>
      </c>
      <c r="BI6" s="9">
        <v>50</v>
      </c>
      <c r="BJ6" s="9">
        <v>50</v>
      </c>
    </row>
    <row r="7" spans="1:62" s="9" customFormat="1" x14ac:dyDescent="0.25">
      <c r="A7" s="17" t="s">
        <v>79</v>
      </c>
      <c r="B7" s="8" t="s">
        <v>23</v>
      </c>
      <c r="C7" s="8"/>
      <c r="D7" s="44" t="s">
        <v>23</v>
      </c>
    </row>
    <row r="8" spans="1:62" s="11" customFormat="1" x14ac:dyDescent="0.25">
      <c r="A8" s="18" t="s">
        <v>10</v>
      </c>
      <c r="B8" s="10" t="s">
        <v>14</v>
      </c>
      <c r="C8" s="10">
        <v>1</v>
      </c>
      <c r="D8" s="10" t="s">
        <v>13</v>
      </c>
      <c r="G8" s="11">
        <v>70</v>
      </c>
      <c r="J8" s="11">
        <v>80</v>
      </c>
      <c r="Z8" s="11">
        <v>82</v>
      </c>
      <c r="AM8" s="11">
        <v>84</v>
      </c>
      <c r="AY8" s="11">
        <v>85</v>
      </c>
      <c r="BF8" s="11">
        <v>90</v>
      </c>
      <c r="BJ8" s="11">
        <v>90</v>
      </c>
    </row>
    <row r="9" spans="1:62" s="11" customFormat="1" x14ac:dyDescent="0.25">
      <c r="A9" s="18" t="s">
        <v>19</v>
      </c>
      <c r="B9" s="10" t="s">
        <v>23</v>
      </c>
      <c r="C9" s="10"/>
      <c r="D9" s="44" t="s">
        <v>23</v>
      </c>
      <c r="G9" s="11">
        <v>1005000</v>
      </c>
      <c r="J9" s="11">
        <v>2040504</v>
      </c>
      <c r="X9" s="11">
        <v>1</v>
      </c>
      <c r="Z9" s="11">
        <v>4049504</v>
      </c>
    </row>
    <row r="10" spans="1:62" s="13" customFormat="1" x14ac:dyDescent="0.25">
      <c r="A10" s="19" t="s">
        <v>3</v>
      </c>
      <c r="B10" s="12" t="s">
        <v>14</v>
      </c>
      <c r="C10" s="12">
        <v>1</v>
      </c>
      <c r="D10" s="12" t="s">
        <v>13</v>
      </c>
      <c r="H10" s="13">
        <v>30</v>
      </c>
      <c r="K10" s="13">
        <v>40</v>
      </c>
      <c r="AB10" s="13">
        <v>40</v>
      </c>
      <c r="BJ10" s="13">
        <v>20</v>
      </c>
    </row>
    <row r="11" spans="1:62" s="13" customFormat="1" x14ac:dyDescent="0.25">
      <c r="A11" s="19" t="s">
        <v>20</v>
      </c>
      <c r="B11" s="12" t="s">
        <v>23</v>
      </c>
      <c r="C11" s="12"/>
      <c r="D11" s="44" t="s">
        <v>23</v>
      </c>
      <c r="X11" s="13">
        <v>1</v>
      </c>
    </row>
    <row r="12" spans="1:62" s="15" customFormat="1" x14ac:dyDescent="0.25">
      <c r="A12" s="20" t="s">
        <v>11</v>
      </c>
      <c r="B12" s="14" t="s">
        <v>14</v>
      </c>
      <c r="C12" s="14">
        <v>1</v>
      </c>
      <c r="D12" s="14" t="s">
        <v>13</v>
      </c>
      <c r="R12" s="15">
        <v>30</v>
      </c>
      <c r="AB12" s="15">
        <v>40</v>
      </c>
      <c r="AL12" s="15">
        <v>50</v>
      </c>
    </row>
    <row r="13" spans="1:62" s="15" customFormat="1" x14ac:dyDescent="0.25">
      <c r="A13" s="20" t="s">
        <v>21</v>
      </c>
      <c r="B13" s="14" t="s">
        <v>23</v>
      </c>
      <c r="C13" s="14"/>
      <c r="D13" s="44" t="s">
        <v>23</v>
      </c>
      <c r="X13" s="15">
        <v>1</v>
      </c>
    </row>
    <row r="14" spans="1:62" s="15" customFormat="1" x14ac:dyDescent="0.25">
      <c r="A14" s="20" t="s">
        <v>12</v>
      </c>
      <c r="B14" s="14" t="s">
        <v>14</v>
      </c>
      <c r="C14" s="14">
        <v>1</v>
      </c>
      <c r="D14" s="14" t="s">
        <v>13</v>
      </c>
      <c r="I14" s="15">
        <v>7</v>
      </c>
      <c r="W14" s="15">
        <v>0</v>
      </c>
      <c r="AG14" s="15">
        <v>50</v>
      </c>
      <c r="AL14" s="15">
        <v>70</v>
      </c>
    </row>
    <row r="15" spans="1:62" s="15" customFormat="1" x14ac:dyDescent="0.25">
      <c r="A15" s="20" t="s">
        <v>22</v>
      </c>
      <c r="B15" s="14" t="s">
        <v>23</v>
      </c>
      <c r="C15" s="14"/>
      <c r="D15" s="44" t="s">
        <v>23</v>
      </c>
      <c r="X15" s="15">
        <v>1</v>
      </c>
    </row>
    <row r="16" spans="1:62" s="13" customFormat="1" x14ac:dyDescent="0.25">
      <c r="A16" s="19" t="s">
        <v>24</v>
      </c>
      <c r="B16" s="12" t="s">
        <v>13</v>
      </c>
      <c r="C16" s="12">
        <v>1</v>
      </c>
      <c r="D16" s="12" t="s">
        <v>13</v>
      </c>
      <c r="I16" s="13">
        <v>0</v>
      </c>
      <c r="R16" s="13">
        <v>40</v>
      </c>
      <c r="X16" s="13">
        <v>65</v>
      </c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>
        <v>93</v>
      </c>
      <c r="AY16" s="27">
        <v>85</v>
      </c>
      <c r="BB16" s="13">
        <v>91.1</v>
      </c>
      <c r="BC16" s="13">
        <v>96</v>
      </c>
      <c r="BJ16" s="13">
        <v>96</v>
      </c>
    </row>
    <row r="17" spans="1:62" s="13" customFormat="1" x14ac:dyDescent="0.25">
      <c r="A17" s="19" t="s">
        <v>25</v>
      </c>
      <c r="B17" s="12" t="s">
        <v>23</v>
      </c>
      <c r="C17" s="12"/>
      <c r="D17" s="44" t="s">
        <v>23</v>
      </c>
      <c r="I17" s="13">
        <v>0</v>
      </c>
      <c r="R17" s="13">
        <v>1926492</v>
      </c>
      <c r="X17" s="13">
        <v>4573928</v>
      </c>
      <c r="AM17" s="13">
        <v>9382947</v>
      </c>
      <c r="AU17" s="13">
        <v>52431253</v>
      </c>
    </row>
    <row r="18" spans="1:62" s="13" customFormat="1" x14ac:dyDescent="0.25">
      <c r="A18" s="19" t="s">
        <v>26</v>
      </c>
      <c r="B18" s="12" t="s">
        <v>13</v>
      </c>
      <c r="C18" s="12">
        <v>3</v>
      </c>
      <c r="D18" s="12" t="s">
        <v>13</v>
      </c>
      <c r="I18" s="13">
        <v>0</v>
      </c>
      <c r="R18" s="13">
        <v>10</v>
      </c>
      <c r="X18" s="13">
        <v>8</v>
      </c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13">
        <v>5</v>
      </c>
      <c r="BB18" s="13">
        <v>1.6</v>
      </c>
      <c r="BC18" s="13">
        <v>1.25</v>
      </c>
      <c r="BJ18" s="13">
        <v>1.25</v>
      </c>
    </row>
    <row r="19" spans="1:62" s="13" customFormat="1" x14ac:dyDescent="0.25">
      <c r="A19" s="19" t="s">
        <v>27</v>
      </c>
      <c r="B19" s="12" t="s">
        <v>23</v>
      </c>
      <c r="C19" s="12"/>
      <c r="D19" s="44" t="s">
        <v>23</v>
      </c>
      <c r="I19" s="13">
        <v>0</v>
      </c>
      <c r="X19" s="13">
        <v>1</v>
      </c>
    </row>
    <row r="20" spans="1:62" s="24" customFormat="1" x14ac:dyDescent="0.25">
      <c r="A20" s="22" t="s">
        <v>28</v>
      </c>
      <c r="B20" s="23" t="s">
        <v>13</v>
      </c>
      <c r="C20" s="23">
        <v>1</v>
      </c>
      <c r="D20" s="23" t="s">
        <v>13</v>
      </c>
      <c r="I20" s="24">
        <v>0</v>
      </c>
      <c r="R20" s="24">
        <v>15</v>
      </c>
      <c r="X20" s="24">
        <v>30</v>
      </c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4">
        <v>50</v>
      </c>
    </row>
    <row r="21" spans="1:62" s="24" customFormat="1" x14ac:dyDescent="0.25">
      <c r="A21" s="22" t="s">
        <v>29</v>
      </c>
      <c r="B21" s="23" t="s">
        <v>23</v>
      </c>
      <c r="C21" s="23"/>
      <c r="D21" s="44" t="s">
        <v>23</v>
      </c>
      <c r="I21" s="24">
        <v>0</v>
      </c>
      <c r="R21" s="24">
        <v>492549</v>
      </c>
      <c r="X21" s="24">
        <v>256491</v>
      </c>
      <c r="AM21" s="24">
        <v>9382947</v>
      </c>
      <c r="AU21" s="24">
        <v>52431253</v>
      </c>
    </row>
    <row r="22" spans="1:62" s="24" customFormat="1" x14ac:dyDescent="0.25">
      <c r="A22" s="22" t="s">
        <v>30</v>
      </c>
      <c r="B22" s="23" t="s">
        <v>13</v>
      </c>
      <c r="C22" s="23">
        <v>1</v>
      </c>
      <c r="D22" s="23" t="s">
        <v>13</v>
      </c>
      <c r="I22" s="24">
        <v>0</v>
      </c>
      <c r="R22" s="24">
        <v>55</v>
      </c>
      <c r="X22" s="24">
        <v>50</v>
      </c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4">
        <v>20</v>
      </c>
    </row>
    <row r="23" spans="1:62" s="24" customFormat="1" x14ac:dyDescent="0.25">
      <c r="A23" s="22" t="s">
        <v>31</v>
      </c>
      <c r="B23" s="23" t="s">
        <v>23</v>
      </c>
      <c r="C23" s="23"/>
      <c r="D23" s="44" t="s">
        <v>23</v>
      </c>
      <c r="I23" s="24">
        <v>0</v>
      </c>
      <c r="X23" s="24">
        <v>1</v>
      </c>
    </row>
    <row r="24" spans="1:62" s="9" customFormat="1" x14ac:dyDescent="0.25">
      <c r="A24" s="17" t="s">
        <v>32</v>
      </c>
      <c r="B24" s="8" t="s">
        <v>13</v>
      </c>
      <c r="C24" s="8">
        <v>1</v>
      </c>
      <c r="D24" s="8" t="s">
        <v>13</v>
      </c>
      <c r="I24" s="9">
        <v>0</v>
      </c>
      <c r="R24" s="9">
        <v>5</v>
      </c>
      <c r="X24" s="9">
        <v>15</v>
      </c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9">
        <v>30</v>
      </c>
    </row>
    <row r="25" spans="1:62" s="9" customFormat="1" x14ac:dyDescent="0.25">
      <c r="A25" s="17" t="s">
        <v>33</v>
      </c>
      <c r="B25" s="8" t="s">
        <v>23</v>
      </c>
      <c r="C25" s="8"/>
      <c r="D25" s="44" t="s">
        <v>23</v>
      </c>
      <c r="I25" s="9">
        <v>0</v>
      </c>
      <c r="R25" s="9">
        <v>0</v>
      </c>
      <c r="X25" s="9">
        <v>0</v>
      </c>
      <c r="AM25" s="9">
        <v>0</v>
      </c>
      <c r="AU25" s="9">
        <v>0</v>
      </c>
    </row>
    <row r="26" spans="1:62" s="9" customFormat="1" x14ac:dyDescent="0.25">
      <c r="A26" s="17" t="s">
        <v>34</v>
      </c>
      <c r="B26" s="8" t="s">
        <v>13</v>
      </c>
      <c r="C26" s="8">
        <v>1</v>
      </c>
      <c r="D26" s="8" t="s">
        <v>13</v>
      </c>
      <c r="I26" s="9">
        <v>0</v>
      </c>
      <c r="R26" s="9">
        <v>65</v>
      </c>
      <c r="X26" s="9">
        <v>62</v>
      </c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9">
        <v>35</v>
      </c>
    </row>
    <row r="27" spans="1:62" s="9" customFormat="1" x14ac:dyDescent="0.25">
      <c r="A27" s="17" t="s">
        <v>35</v>
      </c>
      <c r="B27" s="8" t="s">
        <v>23</v>
      </c>
      <c r="C27" s="8"/>
      <c r="D27" s="44" t="s">
        <v>23</v>
      </c>
      <c r="I27" s="9">
        <v>0</v>
      </c>
      <c r="X27" s="9">
        <v>1</v>
      </c>
    </row>
    <row r="28" spans="1:62" s="41" customFormat="1" x14ac:dyDescent="0.25">
      <c r="A28" s="39" t="s">
        <v>71</v>
      </c>
      <c r="B28" s="40" t="s">
        <v>13</v>
      </c>
      <c r="C28" s="40">
        <v>1</v>
      </c>
      <c r="D28" s="40" t="s">
        <v>13</v>
      </c>
      <c r="E28" s="41">
        <f>2/365</f>
        <v>5.4794520547945206E-3</v>
      </c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1">
        <f>2/365</f>
        <v>5.4794520547945206E-3</v>
      </c>
    </row>
    <row r="29" spans="1:62" s="41" customFormat="1" x14ac:dyDescent="0.25">
      <c r="A29" s="39" t="s">
        <v>68</v>
      </c>
      <c r="B29" s="40" t="s">
        <v>13</v>
      </c>
      <c r="C29" s="40">
        <v>1</v>
      </c>
      <c r="D29" s="40" t="s">
        <v>13</v>
      </c>
      <c r="E29" s="41">
        <f>30/365</f>
        <v>8.2191780821917804E-2</v>
      </c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1">
        <f>30/365</f>
        <v>8.2191780821917804E-2</v>
      </c>
    </row>
    <row r="30" spans="1:62" s="41" customFormat="1" x14ac:dyDescent="0.25">
      <c r="A30" s="39" t="s">
        <v>69</v>
      </c>
      <c r="B30" s="40" t="s">
        <v>13</v>
      </c>
      <c r="C30" s="40">
        <v>1</v>
      </c>
      <c r="D30" s="40" t="s">
        <v>13</v>
      </c>
      <c r="E30" s="41">
        <f>7/365</f>
        <v>1.9178082191780823E-2</v>
      </c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1">
        <f>7/365</f>
        <v>1.9178082191780823E-2</v>
      </c>
    </row>
    <row r="31" spans="1:62" s="41" customFormat="1" x14ac:dyDescent="0.25">
      <c r="A31" s="39" t="s">
        <v>72</v>
      </c>
      <c r="B31" s="40" t="s">
        <v>13</v>
      </c>
      <c r="C31" s="40">
        <v>1</v>
      </c>
      <c r="D31" s="40" t="s">
        <v>13</v>
      </c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1">
        <v>0</v>
      </c>
      <c r="BH31" s="41">
        <v>100</v>
      </c>
    </row>
    <row r="32" spans="1:62" s="41" customFormat="1" x14ac:dyDescent="0.25">
      <c r="A32" s="39" t="s">
        <v>43</v>
      </c>
      <c r="B32" s="40" t="s">
        <v>23</v>
      </c>
      <c r="C32" s="40"/>
      <c r="D32" s="44" t="s">
        <v>23</v>
      </c>
      <c r="I32" s="41">
        <v>0</v>
      </c>
      <c r="R32" s="41">
        <v>532947</v>
      </c>
      <c r="X32" s="41">
        <v>9283747</v>
      </c>
      <c r="AZ32" s="41">
        <v>739284639</v>
      </c>
    </row>
    <row r="33" spans="1:53" s="7" customFormat="1" x14ac:dyDescent="0.25">
      <c r="A33" s="16" t="s">
        <v>54</v>
      </c>
      <c r="B33" s="6" t="s">
        <v>13</v>
      </c>
      <c r="C33" s="6">
        <v>1</v>
      </c>
      <c r="D33" s="44" t="s">
        <v>14</v>
      </c>
      <c r="AB33" s="43"/>
      <c r="AL33" s="43"/>
      <c r="AR33" s="43"/>
      <c r="AS33" s="43"/>
      <c r="AT33" s="43"/>
      <c r="AU33" s="43"/>
      <c r="AV33" s="43"/>
      <c r="AW33" s="43"/>
      <c r="AX33" s="43"/>
      <c r="AY33" s="43"/>
      <c r="AZ33" s="43"/>
    </row>
    <row r="34" spans="1:53" s="7" customFormat="1" x14ac:dyDescent="0.25">
      <c r="A34" s="16" t="s">
        <v>55</v>
      </c>
      <c r="B34" s="6" t="s">
        <v>13</v>
      </c>
      <c r="C34" s="6">
        <v>1</v>
      </c>
      <c r="D34" s="6" t="s">
        <v>13</v>
      </c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</row>
    <row r="35" spans="1:53" s="7" customFormat="1" x14ac:dyDescent="0.25">
      <c r="A35" s="16" t="s">
        <v>56</v>
      </c>
      <c r="B35" s="6" t="s">
        <v>13</v>
      </c>
      <c r="C35" s="6">
        <v>1</v>
      </c>
      <c r="D35" s="6" t="s">
        <v>13</v>
      </c>
    </row>
    <row r="36" spans="1:53" s="7" customFormat="1" x14ac:dyDescent="0.25">
      <c r="A36" s="16" t="s">
        <v>57</v>
      </c>
      <c r="B36" s="6" t="s">
        <v>13</v>
      </c>
      <c r="C36" s="6">
        <v>1</v>
      </c>
      <c r="D36" s="44" t="str">
        <f>D35</f>
        <v>yes</v>
      </c>
    </row>
    <row r="37" spans="1:53" x14ac:dyDescent="0.25">
      <c r="A37" s="21" t="s">
        <v>80</v>
      </c>
      <c r="B37" s="2" t="s">
        <v>13</v>
      </c>
      <c r="C37" s="2">
        <v>1</v>
      </c>
      <c r="D37" s="2" t="s">
        <v>13</v>
      </c>
      <c r="E37" s="49">
        <v>0</v>
      </c>
      <c r="F37" s="49">
        <v>0</v>
      </c>
      <c r="G37" s="49">
        <v>0</v>
      </c>
      <c r="H37" s="49">
        <v>0</v>
      </c>
      <c r="I37" s="49">
        <v>0</v>
      </c>
      <c r="J37" s="49">
        <v>0</v>
      </c>
      <c r="K37" s="49">
        <v>0</v>
      </c>
      <c r="L37" s="1">
        <v>4.1000000000000002E-2</v>
      </c>
      <c r="M37" s="1">
        <v>0.13100000000000001</v>
      </c>
      <c r="N37">
        <v>0.114</v>
      </c>
      <c r="O37">
        <v>7.0000000000000007E-2</v>
      </c>
      <c r="P37">
        <v>6.0999999999999999E-2</v>
      </c>
      <c r="Q37">
        <v>7.8E-2</v>
      </c>
      <c r="R37">
        <v>0.14499999999999999</v>
      </c>
      <c r="S37">
        <v>0.11199999999999999</v>
      </c>
      <c r="T37">
        <v>7.0000000000000007E-2</v>
      </c>
      <c r="U37">
        <v>6.7000000000000004E-2</v>
      </c>
      <c r="V37">
        <v>5.2999999999999999E-2</v>
      </c>
      <c r="W37">
        <v>4.4000000000000004E-2</v>
      </c>
      <c r="X37">
        <v>1.8000000000000002E-2</v>
      </c>
      <c r="Y37">
        <v>5.7000000000000002E-2</v>
      </c>
      <c r="Z37">
        <v>0.11800000000000001</v>
      </c>
      <c r="AA37">
        <v>6.2E-2</v>
      </c>
      <c r="AB37">
        <v>8.199999999999999E-2</v>
      </c>
      <c r="AC37">
        <v>6.5000000000000002E-2</v>
      </c>
      <c r="AD37">
        <v>4.9000000000000002E-2</v>
      </c>
      <c r="AE37">
        <v>5.2000000000000005E-2</v>
      </c>
      <c r="AF37">
        <v>8.0000000000000002E-3</v>
      </c>
      <c r="AG37">
        <v>2.2000000000000002E-2</v>
      </c>
      <c r="AH37">
        <v>3.1E-2</v>
      </c>
      <c r="AI37">
        <v>3.4000000000000002E-2</v>
      </c>
      <c r="AJ37">
        <v>5.7000000000000002E-2</v>
      </c>
      <c r="AK37">
        <v>0.02</v>
      </c>
      <c r="AL37">
        <v>1.1000000000000001E-2</v>
      </c>
      <c r="AM37">
        <v>4.2999999999999997E-2</v>
      </c>
      <c r="AN37">
        <v>8.0000000000000002E-3</v>
      </c>
      <c r="AO37">
        <v>4.2000000000000003E-2</v>
      </c>
      <c r="AP37">
        <v>2.7999999999999997E-2</v>
      </c>
      <c r="AQ37">
        <v>2.4E-2</v>
      </c>
      <c r="AR37">
        <v>2.5000000000000001E-2</v>
      </c>
      <c r="AS37">
        <v>4.8000000000000001E-2</v>
      </c>
      <c r="AT37">
        <v>7.6999999999999999E-2</v>
      </c>
      <c r="AU37">
        <v>3.2000000000000001E-2</v>
      </c>
      <c r="AV37">
        <v>3.7000000000000005E-2</v>
      </c>
      <c r="AW37">
        <v>7.2999999999999995E-2</v>
      </c>
      <c r="AX37">
        <v>3.4000000000000002E-2</v>
      </c>
      <c r="AY37">
        <v>2.8999999999999998E-2</v>
      </c>
      <c r="AZ37">
        <v>5.0000000000000001E-3</v>
      </c>
      <c r="BA37" s="7">
        <v>1.4E-2</v>
      </c>
    </row>
    <row r="38" spans="1:53" x14ac:dyDescent="0.25">
      <c r="A38" s="21" t="s">
        <v>82</v>
      </c>
      <c r="B38" s="2" t="s">
        <v>13</v>
      </c>
      <c r="C38" s="2">
        <v>1</v>
      </c>
      <c r="D38" s="2" t="s">
        <v>13</v>
      </c>
      <c r="E38" s="49">
        <v>116.4</v>
      </c>
      <c r="F38" s="49">
        <v>116.4</v>
      </c>
      <c r="G38" s="49">
        <v>116.4</v>
      </c>
      <c r="H38" s="49">
        <v>116.4</v>
      </c>
      <c r="I38" s="49">
        <v>116.4</v>
      </c>
      <c r="J38" s="49">
        <v>116.4</v>
      </c>
      <c r="K38" s="50">
        <v>14.02</v>
      </c>
      <c r="L38" s="50">
        <v>14.59</v>
      </c>
      <c r="M38" s="50">
        <v>16.5</v>
      </c>
      <c r="N38" s="50">
        <v>18.38</v>
      </c>
      <c r="O38" s="50">
        <v>19.670000000000002</v>
      </c>
      <c r="P38" s="50">
        <v>20.87</v>
      </c>
      <c r="Q38" s="50">
        <v>22.5</v>
      </c>
      <c r="R38" s="50">
        <v>25.9</v>
      </c>
      <c r="S38" s="1">
        <v>28.8</v>
      </c>
      <c r="T38" s="1">
        <v>30.8</v>
      </c>
      <c r="U38" s="1">
        <v>32.9</v>
      </c>
      <c r="V38" s="1">
        <v>34.6</v>
      </c>
      <c r="W38" s="1">
        <v>36.1</v>
      </c>
      <c r="X38" s="1">
        <v>36.799999999999997</v>
      </c>
      <c r="Y38" s="1">
        <v>38.9</v>
      </c>
      <c r="Z38" s="1">
        <v>43.4</v>
      </c>
      <c r="AA38" s="1">
        <v>46.1</v>
      </c>
      <c r="AB38" s="1">
        <v>49.9</v>
      </c>
      <c r="AC38" s="1">
        <v>53.1</v>
      </c>
      <c r="AD38" s="1">
        <v>55.7</v>
      </c>
      <c r="AE38" s="1">
        <v>58.6</v>
      </c>
      <c r="AF38" s="1">
        <v>59.1</v>
      </c>
      <c r="AG38" s="1">
        <v>60.4</v>
      </c>
      <c r="AH38" s="1">
        <v>62.2</v>
      </c>
      <c r="AI38" s="1">
        <v>64.3</v>
      </c>
      <c r="AJ38" s="1">
        <v>68</v>
      </c>
      <c r="AK38" s="1">
        <v>69.3</v>
      </c>
      <c r="AL38" s="1">
        <v>70.099999999999994</v>
      </c>
      <c r="AM38" s="1">
        <v>73.099999999999994</v>
      </c>
      <c r="AN38" s="1">
        <v>73.599999999999994</v>
      </c>
      <c r="AO38" s="1">
        <v>76.7</v>
      </c>
      <c r="AP38" s="1">
        <v>78.900000000000006</v>
      </c>
      <c r="AQ38" s="1">
        <v>80.8</v>
      </c>
      <c r="AR38" s="1">
        <v>82.8</v>
      </c>
      <c r="AS38" s="1">
        <v>86.7</v>
      </c>
      <c r="AT38" s="1">
        <v>93.4</v>
      </c>
      <c r="AU38" s="1">
        <v>96.5</v>
      </c>
      <c r="AV38" s="1">
        <v>100</v>
      </c>
      <c r="AW38" s="1">
        <v>107.3</v>
      </c>
      <c r="AX38" s="1">
        <v>110.9</v>
      </c>
      <c r="AY38" s="1">
        <v>114.2</v>
      </c>
      <c r="AZ38" s="1">
        <v>114.8</v>
      </c>
      <c r="BA38" s="1">
        <v>116.4</v>
      </c>
    </row>
  </sheetData>
  <dataValidations xWindow="382" yWindow="552" count="4">
    <dataValidation type="decimal" allowBlank="1" showInputMessage="1" showErrorMessage="1" sqref="E28:BA31 E2:BC2 E4:BC4 E10:BC10 E20:BC20 E22:BC22 E24:BC24 E26:BC26 E12:BC12 E14:BC14 E16:BC16 E18:BC18 E8:BC8 BB28:BC30 N37:AW37">
      <formula1>0</formula1>
      <formula2>100</formula2>
    </dataValidation>
    <dataValidation type="decimal" allowBlank="1" showInputMessage="1" showErrorMessage="1" sqref="E9:BC9 BB31:BC31 E3:BC3 E11:BC11 E13:BC13 E15:BC15 E17:BC17 E19:BC19 E21:BC21 E23:BC23 E25:BC25 E27:BC27 E32:BC32 E5:BC7">
      <formula1>0</formula1>
      <formula2>100000000000000000000</formula2>
    </dataValidation>
    <dataValidation allowBlank="1" showErrorMessage="1" sqref="C1:D1"/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D34 D37:D1048576 D2:D32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dropdown_lists!$A$3</xm:f>
          </x14:formula1>
          <xm:sqref>D33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D36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D35</xm:sqref>
        </x14:dataValidation>
        <x14:dataValidation type="list" allowBlank="1" showInputMessage="1" showErrorMessage="1">
          <x14:formula1>
            <xm:f>dropdown_lists!$A$2:$A$4</xm:f>
          </x14:formula1>
          <xm:sqref>B2:B32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A4"/>
  <sheetViews>
    <sheetView workbookViewId="0">
      <selection activeCell="D8" sqref="D8"/>
    </sheetView>
  </sheetViews>
  <sheetFormatPr defaultRowHeight="15" x14ac:dyDescent="0.25"/>
  <sheetData>
    <row r="2" spans="1:1" x14ac:dyDescent="0.25">
      <c r="A2" t="s">
        <v>13</v>
      </c>
    </row>
    <row r="3" spans="1:1" x14ac:dyDescent="0.25">
      <c r="A3" t="s">
        <v>14</v>
      </c>
    </row>
    <row r="4" spans="1:1" x14ac:dyDescent="0.25">
      <c r="A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country_constants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dcterms:created xsi:type="dcterms:W3CDTF">2015-10-21T04:45:12Z</dcterms:created>
  <dcterms:modified xsi:type="dcterms:W3CDTF">2016-06-22T23:21:35Z</dcterms:modified>
</cp:coreProperties>
</file>