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5" windowWidth="20370" windowHeight="7530" tabRatio="807"/>
  </bookViews>
  <sheets>
    <sheet name="miscellaneous_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D31" i="2" l="1"/>
  <c r="E26" i="2" l="1"/>
</calcChain>
</file>

<file path=xl/sharedStrings.xml><?xml version="1.0" encoding="utf-8"?>
<sst xmlns="http://schemas.openxmlformats.org/spreadsheetml/2006/main" count="123" uniqueCount="64">
  <si>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</si>
  <si>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</si>
  <si>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</si>
  <si>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</si>
  <si>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</si>
  <si>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</si>
  <si>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</si>
  <si>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</si>
  <si>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</si>
  <si>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</si>
  <si>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</si>
  <si>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</si>
  <si>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</si>
  <si>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</si>
  <si>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</si>
  <si>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</si>
  <si>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</si>
  <si>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</si>
  <si>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</si>
  <si>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</si>
  <si>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</si>
  <si>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</si>
  <si>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</si>
  <si>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</si>
  <si>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</si>
  <si>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</si>
  <si>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</si>
  <si>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</si>
  <si>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</si>
  <si>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</si>
  <si>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</si>
  <si>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</si>
  <si>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</si>
  <si>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</si>
  <si>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</si>
  <si>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</si>
  <si>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</si>
  <si>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</si>
  <si>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</si>
  <si>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</si>
  <si>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</si>
  <si>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</si>
  <si>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</si>
  <si>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explicit</t>
  </si>
  <si>
    <t>scipy</t>
  </si>
  <si>
    <t>program_timeperiod_await_treatment</t>
  </si>
  <si>
    <t>program_cost_await_treatment</t>
  </si>
  <si>
    <t>scenario_1</t>
  </si>
  <si>
    <t>scenario_2</t>
  </si>
  <si>
    <t>Proportion of TB-related deaths not already under treatment that are correctly reported as such</t>
  </si>
  <si>
    <t>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</si>
  <si>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</si>
  <si>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</si>
  <si>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</si>
  <si>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</si>
  <si>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</si>
  <si>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time_variant</t>
  </si>
  <si>
    <t>demo_life_expectancy</t>
  </si>
  <si>
    <t>demo_rate_birth</t>
  </si>
  <si>
    <t>epi_prop_smearpos</t>
  </si>
  <si>
    <t>epi_prop_smearneg</t>
  </si>
  <si>
    <t>scenario_3</t>
  </si>
  <si>
    <t>scenario_4</t>
  </si>
  <si>
    <t>runge_kutta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</si>
</sst>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8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7" fillId="11" borderId="6" xfId="0" applyFont="1" applyFill="1" applyBorder="1"/>
    <xf numFmtId="0" fontId="6" fillId="11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11" borderId="3" xfId="0" applyFont="1" applyFill="1" applyBorder="1"/>
    <xf numFmtId="0" fontId="9" fillId="0" borderId="3" xfId="0" applyFont="1" applyBorder="1"/>
    <xf numFmtId="0" fontId="9" fillId="13" borderId="3" xfId="0" applyFont="1" applyFill="1" applyBorder="1"/>
    <xf numFmtId="0" fontId="7" fillId="13" borderId="6" xfId="0" applyFont="1" applyFill="1" applyBorder="1"/>
    <xf numFmtId="0" fontId="6" fillId="13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2" borderId="0" xfId="0" applyFont="1" applyFill="1"/>
    <xf numFmtId="0" fontId="10" fillId="14" borderId="0" xfId="0" applyFont="1" applyFill="1"/>
    <xf numFmtId="0" fontId="11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1" fillId="0" borderId="0" xfId="2" applyFont="1" applyFill="1" applyBorder="1"/>
    <xf numFmtId="0" fontId="11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9" fillId="15" borderId="3" xfId="0" applyFont="1" applyFill="1" applyBorder="1"/>
    <xf numFmtId="0" fontId="7" fillId="15" borderId="6" xfId="0" applyFont="1" applyFill="1" applyBorder="1"/>
    <xf numFmtId="0" fontId="6" fillId="15" borderId="0" xfId="0" applyFont="1" applyFill="1"/>
    <xf numFmtId="0" fontId="10" fillId="15" borderId="0" xfId="0" applyFont="1" applyFill="1"/>
    <xf numFmtId="0" fontId="6" fillId="5" borderId="0" xfId="0" applyFont="1" applyFill="1"/>
    <xf numFmtId="0" fontId="7" fillId="16" borderId="6" xfId="0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9"/>
  <sheetViews>
    <sheetView tabSelected="1" zoomScale="110" zoomScaleNormal="110" workbookViewId="0">
      <selection activeCell="C10" sqref="C10"/>
    </sheetView>
  </sheetViews>
  <sheetFormatPr defaultRowHeight="15" x14ac:dyDescent="0.25"/>
  <cols>
    <col min="1" max="1" width="48.28515625" style="36" bestFit="1" customWidth="1"/>
    <col min="2" max="2" width="10.85546875" style="39" customWidth="1"/>
    <col min="3" max="3" width="84.28515625" style="34" bestFit="1" customWidth="1"/>
    <col min="4" max="4" width="17.7109375" style="34" bestFit="1" customWidth="1"/>
    <col min="5" max="16384" width="9.140625" style="34"/>
  </cols>
  <sheetData>
    <row r="1" spans="1:4" s="40" customFormat="1" x14ac:dyDescent="0.25">
      <c r="A1" s="40" t="s">
        <v>5</v>
      </c>
      <c r="B1" s="41" t="s">
        <v>6</v>
      </c>
      <c r="C1" s="40" t="s">
        <v>36</v>
      </c>
      <c r="D1" s="40" t="s">
        <v>37</v>
      </c>
    </row>
    <row r="2" spans="1:4" s="33" customFormat="1" x14ac:dyDescent="0.25">
      <c r="A2" s="32" t="s">
        <v>7</v>
      </c>
      <c r="B2" s="37">
        <v>6.7</v>
      </c>
      <c r="C2" s="33" t="s">
        <v>38</v>
      </c>
    </row>
    <row r="3" spans="1:4" x14ac:dyDescent="0.25">
      <c r="A3" s="32" t="s">
        <v>2</v>
      </c>
      <c r="B3" s="37">
        <v>26</v>
      </c>
      <c r="C3" s="34" t="s">
        <v>39</v>
      </c>
    </row>
    <row r="4" spans="1:4" x14ac:dyDescent="0.25">
      <c r="A4" s="32" t="s">
        <v>0</v>
      </c>
      <c r="B4" s="37">
        <v>4</v>
      </c>
      <c r="C4" s="34" t="s">
        <v>40</v>
      </c>
    </row>
    <row r="5" spans="1:4" x14ac:dyDescent="0.25">
      <c r="A5" s="32" t="s">
        <v>51</v>
      </c>
      <c r="B5" s="37">
        <v>1945</v>
      </c>
      <c r="C5" s="34" t="s">
        <v>53</v>
      </c>
    </row>
    <row r="6" spans="1:4" x14ac:dyDescent="0.25">
      <c r="A6" s="32" t="s">
        <v>52</v>
      </c>
      <c r="B6" s="37">
        <v>1955</v>
      </c>
      <c r="C6" s="34" t="s">
        <v>54</v>
      </c>
    </row>
    <row r="7" spans="1:4" x14ac:dyDescent="0.25">
      <c r="A7" s="32" t="s">
        <v>1</v>
      </c>
      <c r="B7" s="37">
        <v>2050</v>
      </c>
      <c r="C7" s="34" t="s">
        <v>41</v>
      </c>
    </row>
    <row r="8" spans="1:4" x14ac:dyDescent="0.25">
      <c r="A8" s="32" t="s">
        <v>4</v>
      </c>
      <c r="B8" s="37">
        <v>2</v>
      </c>
      <c r="C8" s="34" t="s">
        <v>42</v>
      </c>
    </row>
    <row r="9" spans="1:4" x14ac:dyDescent="0.25">
      <c r="A9" s="35" t="s">
        <v>55</v>
      </c>
      <c r="B9" s="38">
        <v>0.2</v>
      </c>
      <c r="C9" s="34" t="s">
        <v>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F31"/>
  <sheetViews>
    <sheetView zoomScale="70" zoomScaleNormal="70" workbookViewId="0">
      <pane xSplit="2" ySplit="1" topLeftCell="AF2" activePane="bottomRight" state="frozen"/>
      <selection pane="topRight" activeCell="C1" sqref="C1"/>
      <selection pane="bottomLeft" activeCell="A2" sqref="A2"/>
      <selection pane="bottomRight" activeCell="Y13" sqref="Y13"/>
    </sheetView>
  </sheetViews>
  <sheetFormatPr defaultRowHeight="15" x14ac:dyDescent="0.25"/>
  <cols>
    <col min="1" max="1" width="47.42578125" style="24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3" width="7.7109375" style="1" customWidth="1"/>
    <col min="14" max="17" width="7.42578125" style="1" bestFit="1" customWidth="1"/>
    <col min="18" max="18" width="7.28515625" style="1" customWidth="1"/>
    <col min="19" max="22" width="7.42578125" style="1" bestFit="1" customWidth="1"/>
    <col min="23" max="24" width="7.42578125" style="1" customWidth="1"/>
    <col min="25" max="25" width="7.42578125" style="1" bestFit="1" customWidth="1"/>
    <col min="26" max="26" width="7.140625" style="1" customWidth="1"/>
    <col min="27" max="38" width="7.42578125" style="1" bestFit="1" customWidth="1"/>
    <col min="39" max="39" width="8" style="1" customWidth="1"/>
    <col min="40" max="46" width="7.42578125" style="1" bestFit="1" customWidth="1"/>
    <col min="47" max="47" width="8" style="1" customWidth="1"/>
    <col min="48" max="48" width="7.42578125" style="1" bestFit="1" customWidth="1"/>
    <col min="49" max="49" width="6.28515625" style="1" bestFit="1" customWidth="1"/>
    <col min="50" max="51" width="7.42578125" style="1" bestFit="1" customWidth="1"/>
    <col min="52" max="52" width="7.85546875" style="1" customWidth="1"/>
    <col min="53" max="53" width="7.42578125" style="1" bestFit="1" customWidth="1"/>
    <col min="54" max="16384" width="9.140625" style="1"/>
  </cols>
  <sheetData>
    <row r="1" spans="1:58" s="5" customFormat="1" x14ac:dyDescent="0.25">
      <c r="A1" s="3" t="s">
        <v>16</v>
      </c>
      <c r="B1" s="4" t="s">
        <v>15</v>
      </c>
      <c r="C1" s="4" t="s">
        <v>50</v>
      </c>
      <c r="D1" s="4" t="s">
        <v>56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1975</v>
      </c>
      <c r="N1" s="5">
        <v>1976</v>
      </c>
      <c r="O1" s="5">
        <v>1977</v>
      </c>
      <c r="P1" s="5">
        <v>1978</v>
      </c>
      <c r="Q1" s="5">
        <v>1979</v>
      </c>
      <c r="R1" s="5">
        <v>1980</v>
      </c>
      <c r="S1" s="5">
        <v>1981</v>
      </c>
      <c r="T1" s="5">
        <v>1982</v>
      </c>
      <c r="U1" s="5">
        <v>1983</v>
      </c>
      <c r="V1" s="5">
        <v>1984</v>
      </c>
      <c r="W1" s="5">
        <v>1985</v>
      </c>
      <c r="X1" s="5">
        <v>1986</v>
      </c>
      <c r="Y1" s="5">
        <v>1987</v>
      </c>
      <c r="Z1" s="5">
        <v>1988</v>
      </c>
      <c r="AA1" s="5">
        <v>1989</v>
      </c>
      <c r="AB1" s="5">
        <v>1990</v>
      </c>
      <c r="AC1" s="5">
        <v>1991</v>
      </c>
      <c r="AD1" s="5">
        <v>1992</v>
      </c>
      <c r="AE1" s="5">
        <v>1993</v>
      </c>
      <c r="AF1" s="5">
        <v>1994</v>
      </c>
      <c r="AG1" s="5">
        <v>1995</v>
      </c>
      <c r="AH1" s="5">
        <v>1996</v>
      </c>
      <c r="AI1" s="5">
        <v>1997</v>
      </c>
      <c r="AJ1" s="5">
        <v>1998</v>
      </c>
      <c r="AK1" s="5">
        <v>1999</v>
      </c>
      <c r="AL1" s="5">
        <v>2000</v>
      </c>
      <c r="AM1" s="5">
        <v>2001</v>
      </c>
      <c r="AN1" s="5">
        <v>2002</v>
      </c>
      <c r="AO1" s="5">
        <v>2003</v>
      </c>
      <c r="AP1" s="5">
        <v>2004</v>
      </c>
      <c r="AQ1" s="5">
        <v>2005</v>
      </c>
      <c r="AR1" s="5">
        <v>2006</v>
      </c>
      <c r="AS1" s="5">
        <v>2007</v>
      </c>
      <c r="AT1" s="5">
        <v>2008</v>
      </c>
      <c r="AU1" s="5">
        <v>2009</v>
      </c>
      <c r="AV1" s="5">
        <v>2010</v>
      </c>
      <c r="AW1" s="5">
        <v>2011</v>
      </c>
      <c r="AX1" s="5">
        <v>2012</v>
      </c>
      <c r="AY1" s="5">
        <v>2013</v>
      </c>
      <c r="AZ1" s="5">
        <v>2014</v>
      </c>
      <c r="BA1" s="5">
        <v>2015</v>
      </c>
      <c r="BB1" s="5" t="s">
        <v>47</v>
      </c>
      <c r="BC1" s="5" t="s">
        <v>48</v>
      </c>
      <c r="BE1" s="5" t="s">
        <v>61</v>
      </c>
      <c r="BF1" s="5" t="s">
        <v>62</v>
      </c>
    </row>
    <row r="2" spans="1:58" s="7" customFormat="1" x14ac:dyDescent="0.25">
      <c r="A2" s="18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M2" s="7">
        <v>40</v>
      </c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B2" s="7">
        <v>99</v>
      </c>
      <c r="BC2" s="7">
        <v>99</v>
      </c>
    </row>
    <row r="3" spans="1:58" s="7" customFormat="1" x14ac:dyDescent="0.25">
      <c r="A3" s="18" t="s">
        <v>17</v>
      </c>
      <c r="B3" s="6" t="s">
        <v>23</v>
      </c>
      <c r="C3" s="6"/>
      <c r="D3" s="47" t="s">
        <v>23</v>
      </c>
      <c r="H3" s="7">
        <v>0</v>
      </c>
      <c r="J3" s="7">
        <v>10000000</v>
      </c>
      <c r="M3" s="7">
        <v>15040500</v>
      </c>
      <c r="W3" s="7">
        <v>39034561</v>
      </c>
      <c r="X3" s="7">
        <v>1</v>
      </c>
    </row>
    <row r="4" spans="1:58" s="9" customFormat="1" x14ac:dyDescent="0.25">
      <c r="A4" s="19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T4" s="9">
        <v>30</v>
      </c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>
        <v>50</v>
      </c>
      <c r="BB4" s="9">
        <v>70</v>
      </c>
      <c r="BC4" s="9">
        <v>60</v>
      </c>
    </row>
    <row r="5" spans="1:58" s="9" customFormat="1" x14ac:dyDescent="0.25">
      <c r="A5" s="19" t="s">
        <v>18</v>
      </c>
      <c r="B5" s="8" t="s">
        <v>23</v>
      </c>
      <c r="C5" s="8"/>
      <c r="D5" s="47" t="s">
        <v>23</v>
      </c>
      <c r="F5" s="9">
        <v>0</v>
      </c>
      <c r="X5" s="9">
        <v>1</v>
      </c>
    </row>
    <row r="6" spans="1:58" s="11" customFormat="1" x14ac:dyDescent="0.25">
      <c r="A6" s="20" t="s">
        <v>10</v>
      </c>
      <c r="B6" s="10" t="s">
        <v>14</v>
      </c>
      <c r="C6" s="10">
        <v>1</v>
      </c>
      <c r="D6" s="10" t="s">
        <v>13</v>
      </c>
      <c r="G6" s="11">
        <v>70</v>
      </c>
      <c r="J6" s="11">
        <v>80</v>
      </c>
      <c r="Z6" s="11">
        <v>82</v>
      </c>
      <c r="AM6" s="11">
        <v>84</v>
      </c>
      <c r="AZ6" s="11">
        <v>85</v>
      </c>
      <c r="BB6" s="11">
        <v>85</v>
      </c>
      <c r="BC6" s="11">
        <v>85</v>
      </c>
      <c r="BE6" s="11">
        <v>92</v>
      </c>
    </row>
    <row r="7" spans="1:58" s="11" customFormat="1" x14ac:dyDescent="0.25">
      <c r="A7" s="20" t="s">
        <v>19</v>
      </c>
      <c r="B7" s="10" t="s">
        <v>23</v>
      </c>
      <c r="C7" s="10"/>
      <c r="D7" s="47" t="s">
        <v>23</v>
      </c>
      <c r="G7" s="11">
        <v>1005000</v>
      </c>
      <c r="J7" s="11">
        <v>2040504</v>
      </c>
      <c r="X7" s="11">
        <v>1</v>
      </c>
      <c r="Z7" s="11">
        <v>4049504</v>
      </c>
    </row>
    <row r="8" spans="1:58" s="13" customFormat="1" x14ac:dyDescent="0.25">
      <c r="A8" s="21" t="s">
        <v>3</v>
      </c>
      <c r="B8" s="12" t="s">
        <v>14</v>
      </c>
      <c r="C8" s="12">
        <v>1</v>
      </c>
      <c r="D8" s="12" t="s">
        <v>13</v>
      </c>
      <c r="H8" s="13">
        <v>30</v>
      </c>
      <c r="K8" s="13">
        <v>40</v>
      </c>
      <c r="AB8" s="13">
        <v>40</v>
      </c>
    </row>
    <row r="9" spans="1:58" s="13" customFormat="1" x14ac:dyDescent="0.25">
      <c r="A9" s="21" t="s">
        <v>20</v>
      </c>
      <c r="B9" s="12" t="s">
        <v>23</v>
      </c>
      <c r="C9" s="12"/>
      <c r="D9" s="47" t="s">
        <v>23</v>
      </c>
      <c r="X9" s="13">
        <v>1</v>
      </c>
    </row>
    <row r="10" spans="1:58" s="15" customFormat="1" x14ac:dyDescent="0.25">
      <c r="A10" s="22" t="s">
        <v>11</v>
      </c>
      <c r="B10" s="14" t="s">
        <v>14</v>
      </c>
      <c r="C10" s="14">
        <v>1</v>
      </c>
      <c r="D10" s="14" t="s">
        <v>13</v>
      </c>
      <c r="R10" s="15">
        <v>30</v>
      </c>
      <c r="AB10" s="15">
        <v>40</v>
      </c>
      <c r="AL10" s="15">
        <v>50</v>
      </c>
    </row>
    <row r="11" spans="1:58" s="15" customFormat="1" x14ac:dyDescent="0.25">
      <c r="A11" s="22" t="s">
        <v>21</v>
      </c>
      <c r="B11" s="14" t="s">
        <v>23</v>
      </c>
      <c r="C11" s="14"/>
      <c r="D11" s="47" t="s">
        <v>23</v>
      </c>
      <c r="X11" s="15">
        <v>1</v>
      </c>
    </row>
    <row r="12" spans="1:58" s="17" customFormat="1" x14ac:dyDescent="0.25">
      <c r="A12" s="23" t="s">
        <v>12</v>
      </c>
      <c r="B12" s="16" t="s">
        <v>14</v>
      </c>
      <c r="C12" s="16">
        <v>1</v>
      </c>
      <c r="D12" s="16" t="s">
        <v>13</v>
      </c>
      <c r="I12" s="17">
        <v>7</v>
      </c>
      <c r="W12" s="17">
        <v>0</v>
      </c>
      <c r="AG12" s="17">
        <v>50</v>
      </c>
      <c r="AL12" s="17">
        <v>70</v>
      </c>
    </row>
    <row r="13" spans="1:58" s="17" customFormat="1" x14ac:dyDescent="0.25">
      <c r="A13" s="23" t="s">
        <v>22</v>
      </c>
      <c r="B13" s="16" t="s">
        <v>23</v>
      </c>
      <c r="C13" s="16"/>
      <c r="D13" s="47" t="s">
        <v>23</v>
      </c>
      <c r="X13" s="17">
        <v>1</v>
      </c>
    </row>
    <row r="14" spans="1:58" s="13" customFormat="1" x14ac:dyDescent="0.25">
      <c r="A14" s="21" t="s">
        <v>24</v>
      </c>
      <c r="B14" s="12" t="s">
        <v>13</v>
      </c>
      <c r="C14" s="12">
        <v>1</v>
      </c>
      <c r="D14" s="12" t="s">
        <v>13</v>
      </c>
      <c r="I14" s="13">
        <v>0</v>
      </c>
      <c r="R14" s="13">
        <v>30</v>
      </c>
      <c r="X14" s="13">
        <v>50</v>
      </c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BB14" s="13">
        <v>90</v>
      </c>
      <c r="BC14" s="13">
        <v>90</v>
      </c>
      <c r="BF14" s="13">
        <v>95</v>
      </c>
    </row>
    <row r="15" spans="1:58" s="13" customFormat="1" x14ac:dyDescent="0.25">
      <c r="A15" s="21" t="s">
        <v>25</v>
      </c>
      <c r="B15" s="12" t="s">
        <v>23</v>
      </c>
      <c r="C15" s="12"/>
      <c r="D15" s="47" t="s">
        <v>23</v>
      </c>
      <c r="I15" s="13">
        <v>0</v>
      </c>
      <c r="R15" s="13">
        <v>1926492</v>
      </c>
      <c r="X15" s="13">
        <v>4573928</v>
      </c>
      <c r="AM15" s="13">
        <v>9382947</v>
      </c>
      <c r="AU15" s="13">
        <v>52431253</v>
      </c>
    </row>
    <row r="16" spans="1:58" s="13" customFormat="1" x14ac:dyDescent="0.25">
      <c r="A16" s="21" t="s">
        <v>26</v>
      </c>
      <c r="B16" s="12" t="s">
        <v>13</v>
      </c>
      <c r="C16" s="12">
        <v>1</v>
      </c>
      <c r="D16" s="12" t="s">
        <v>13</v>
      </c>
      <c r="I16" s="13">
        <v>0</v>
      </c>
      <c r="R16" s="13">
        <v>15</v>
      </c>
      <c r="X16" s="13">
        <v>12</v>
      </c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BB16" s="13">
        <v>2</v>
      </c>
    </row>
    <row r="17" spans="1:52" s="13" customFormat="1" x14ac:dyDescent="0.25">
      <c r="A17" s="21" t="s">
        <v>27</v>
      </c>
      <c r="B17" s="12" t="s">
        <v>23</v>
      </c>
      <c r="C17" s="12"/>
      <c r="D17" s="47" t="s">
        <v>23</v>
      </c>
      <c r="I17" s="13">
        <v>0</v>
      </c>
      <c r="X17" s="13">
        <v>1</v>
      </c>
    </row>
    <row r="18" spans="1:52" s="27" customFormat="1" x14ac:dyDescent="0.25">
      <c r="A18" s="25" t="s">
        <v>28</v>
      </c>
      <c r="B18" s="26" t="s">
        <v>13</v>
      </c>
      <c r="C18" s="26">
        <v>1</v>
      </c>
      <c r="D18" s="26" t="s">
        <v>13</v>
      </c>
      <c r="I18" s="27">
        <v>0</v>
      </c>
      <c r="R18" s="27">
        <v>15</v>
      </c>
      <c r="X18" s="27">
        <v>30</v>
      </c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27">
        <v>50</v>
      </c>
    </row>
    <row r="19" spans="1:52" s="27" customFormat="1" x14ac:dyDescent="0.25">
      <c r="A19" s="25" t="s">
        <v>29</v>
      </c>
      <c r="B19" s="26" t="s">
        <v>23</v>
      </c>
      <c r="C19" s="26"/>
      <c r="D19" s="47" t="s">
        <v>23</v>
      </c>
      <c r="I19" s="27">
        <v>0</v>
      </c>
      <c r="R19" s="27">
        <v>492549</v>
      </c>
      <c r="X19" s="27">
        <v>256491</v>
      </c>
      <c r="AM19" s="27">
        <v>9382947</v>
      </c>
      <c r="AU19" s="27">
        <v>52431253</v>
      </c>
    </row>
    <row r="20" spans="1:52" s="27" customFormat="1" x14ac:dyDescent="0.25">
      <c r="A20" s="25" t="s">
        <v>30</v>
      </c>
      <c r="B20" s="26" t="s">
        <v>13</v>
      </c>
      <c r="C20" s="26">
        <v>1</v>
      </c>
      <c r="D20" s="26" t="s">
        <v>13</v>
      </c>
      <c r="I20" s="27">
        <v>0</v>
      </c>
      <c r="R20" s="27">
        <v>55</v>
      </c>
      <c r="X20" s="27">
        <v>50</v>
      </c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27">
        <v>20</v>
      </c>
    </row>
    <row r="21" spans="1:52" s="27" customFormat="1" x14ac:dyDescent="0.25">
      <c r="A21" s="25" t="s">
        <v>31</v>
      </c>
      <c r="B21" s="26" t="s">
        <v>23</v>
      </c>
      <c r="C21" s="26"/>
      <c r="D21" s="47" t="s">
        <v>23</v>
      </c>
      <c r="I21" s="27">
        <v>0</v>
      </c>
      <c r="X21" s="27">
        <v>1</v>
      </c>
    </row>
    <row r="22" spans="1:52" s="9" customFormat="1" x14ac:dyDescent="0.25">
      <c r="A22" s="19" t="s">
        <v>32</v>
      </c>
      <c r="B22" s="8" t="s">
        <v>13</v>
      </c>
      <c r="C22" s="8">
        <v>1</v>
      </c>
      <c r="D22" s="8" t="s">
        <v>13</v>
      </c>
      <c r="I22" s="9">
        <v>0</v>
      </c>
      <c r="R22" s="9">
        <v>5</v>
      </c>
      <c r="X22" s="9">
        <v>15</v>
      </c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9">
        <v>30</v>
      </c>
    </row>
    <row r="23" spans="1:52" s="9" customFormat="1" x14ac:dyDescent="0.25">
      <c r="A23" s="19" t="s">
        <v>33</v>
      </c>
      <c r="B23" s="8" t="s">
        <v>23</v>
      </c>
      <c r="C23" s="8"/>
      <c r="D23" s="47" t="s">
        <v>23</v>
      </c>
      <c r="I23" s="9">
        <v>0</v>
      </c>
      <c r="R23" s="9">
        <v>0</v>
      </c>
      <c r="X23" s="9">
        <v>0</v>
      </c>
      <c r="AM23" s="9">
        <v>0</v>
      </c>
      <c r="AU23" s="9">
        <v>0</v>
      </c>
    </row>
    <row r="24" spans="1:52" s="9" customFormat="1" x14ac:dyDescent="0.25">
      <c r="A24" s="19" t="s">
        <v>34</v>
      </c>
      <c r="B24" s="8" t="s">
        <v>13</v>
      </c>
      <c r="C24" s="8">
        <v>1</v>
      </c>
      <c r="D24" s="8" t="s">
        <v>13</v>
      </c>
      <c r="I24" s="9">
        <v>0</v>
      </c>
      <c r="R24" s="9">
        <v>65</v>
      </c>
      <c r="X24" s="9">
        <v>62</v>
      </c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9">
        <v>35</v>
      </c>
    </row>
    <row r="25" spans="1:52" s="9" customFormat="1" x14ac:dyDescent="0.25">
      <c r="A25" s="19" t="s">
        <v>35</v>
      </c>
      <c r="B25" s="8" t="s">
        <v>23</v>
      </c>
      <c r="C25" s="8"/>
      <c r="D25" s="47" t="s">
        <v>23</v>
      </c>
      <c r="I25" s="9">
        <v>0</v>
      </c>
      <c r="X25" s="9">
        <v>1</v>
      </c>
    </row>
    <row r="26" spans="1:52" s="44" customFormat="1" x14ac:dyDescent="0.25">
      <c r="A26" s="42" t="s">
        <v>45</v>
      </c>
      <c r="B26" s="43" t="s">
        <v>13</v>
      </c>
      <c r="C26" s="43">
        <v>1</v>
      </c>
      <c r="D26" s="43" t="s">
        <v>13</v>
      </c>
      <c r="E26" s="44">
        <f>1/26</f>
        <v>3.8461538461538464E-2</v>
      </c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4">
        <v>0.04</v>
      </c>
    </row>
    <row r="27" spans="1:52" s="44" customFormat="1" x14ac:dyDescent="0.25">
      <c r="A27" s="42" t="s">
        <v>46</v>
      </c>
      <c r="B27" s="43" t="s">
        <v>23</v>
      </c>
      <c r="C27" s="43"/>
      <c r="D27" s="47" t="s">
        <v>23</v>
      </c>
      <c r="I27" s="44">
        <v>0</v>
      </c>
      <c r="R27" s="44">
        <v>532947</v>
      </c>
      <c r="X27" s="44">
        <v>9283747</v>
      </c>
      <c r="AZ27" s="44">
        <v>739284639</v>
      </c>
    </row>
    <row r="28" spans="1:52" s="7" customFormat="1" x14ac:dyDescent="0.25">
      <c r="A28" s="18" t="s">
        <v>57</v>
      </c>
      <c r="B28" s="6" t="s">
        <v>13</v>
      </c>
      <c r="C28" s="6">
        <v>1</v>
      </c>
      <c r="D28" s="47" t="s">
        <v>14</v>
      </c>
      <c r="AB28" s="46"/>
      <c r="AL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 s="7" customFormat="1" x14ac:dyDescent="0.25">
      <c r="A29" s="18" t="s">
        <v>58</v>
      </c>
      <c r="B29" s="6" t="s">
        <v>13</v>
      </c>
      <c r="C29" s="6">
        <v>1</v>
      </c>
      <c r="D29" s="6" t="s">
        <v>13</v>
      </c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 s="7" customFormat="1" x14ac:dyDescent="0.25">
      <c r="A30" s="18" t="s">
        <v>59</v>
      </c>
      <c r="B30" s="6" t="s">
        <v>13</v>
      </c>
      <c r="C30" s="6">
        <v>1</v>
      </c>
      <c r="D30" s="6" t="s">
        <v>14</v>
      </c>
    </row>
    <row r="31" spans="1:52" s="7" customFormat="1" x14ac:dyDescent="0.25">
      <c r="A31" s="18" t="s">
        <v>60</v>
      </c>
      <c r="B31" s="6" t="s">
        <v>13</v>
      </c>
      <c r="C31" s="6">
        <v>1</v>
      </c>
      <c r="D31" s="47" t="str">
        <f>D30</f>
        <v>no</v>
      </c>
    </row>
  </sheetData>
  <dataValidations xWindow="343" yWindow="238" count="4">
    <dataValidation type="decimal" allowBlank="1" showInputMessage="1" showErrorMessage="1" sqref="E26:BC26 E16:BC16 E14:BC14 E12:BC12 E10:BC10 E24:BC24 E22:BC22 E20:BC20 E18:BC18 E8:BC8 E6:BC6 E4:BC4 E2:BC2">
      <formula1>0</formula1>
      <formula2>100</formula2>
    </dataValidation>
    <dataValidation type="decimal" allowBlank="1" showInputMessage="1" showErrorMessage="1" sqref="E27:BC27 E25:BC25 E23:BC23 E21:BC21 E19:BC19 E17:BC17 E15:BC15 E13:BC13 E11:BC11 E9:BC9 E7:BC7 E5:BC5 E3:BC3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allowBlank="1" showErrorMessage="1" sqref="C1:D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43" yWindow="238" count="5">
        <x14:dataValidation type="list" allowBlank="1" showInputMessage="1" showErrorMessage="1">
          <x14:formula1>
            <xm:f>dropdown_lists!$A$2:$A$4</xm:f>
          </x14:formula1>
          <xm:sqref>B2:B27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D2:D27 D32:D1048576 D29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D28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D31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C5" sqref="C5"/>
    </sheetView>
  </sheetViews>
  <sheetFormatPr defaultRowHeight="15" x14ac:dyDescent="0.25"/>
  <sheetData>
    <row r="2" spans="1:3" x14ac:dyDescent="0.25">
      <c r="A2" t="s">
        <v>13</v>
      </c>
      <c r="B2" t="b">
        <v>1</v>
      </c>
      <c r="C2" t="s">
        <v>43</v>
      </c>
    </row>
    <row r="3" spans="1:3" x14ac:dyDescent="0.25">
      <c r="A3" t="s">
        <v>14</v>
      </c>
      <c r="B3" t="b">
        <v>0</v>
      </c>
      <c r="C3" t="s">
        <v>44</v>
      </c>
    </row>
    <row r="4" spans="1:3" x14ac:dyDescent="0.25">
      <c r="A4" t="s">
        <v>23</v>
      </c>
      <c r="C4" t="s">
        <v>63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miscellaneous_constants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2016-06-15T05:54:34Z</dcterms:modified>
</cp:coreProperties>
</file>