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555" windowWidth="16275" windowHeight="6360" tabRatio="807"/>
  </bookViews>
  <sheets>
    <sheet name="constants" sheetId="1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B18" i="2" l="1"/>
  <c r="BB19" i="2"/>
  <c r="BB20" i="2"/>
</calcChain>
</file>

<file path=xl/sharedStrings.xml><?xml version="1.0" encoding="utf-8"?>
<sst xmlns="http://schemas.openxmlformats.org/spreadsheetml/2006/main" count="104" uniqueCount="64">
  <si>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</si>
  <si>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</si>
  <si>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</si>
  <si>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</si>
  <si>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</si>
  <si>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</si>
  <si>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</si>
  <si>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</si>
  <si>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</si>
  <si>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</si>
  <si>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</si>
  <si>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</si>
  <si>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</si>
  <si>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</si>
  <si>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</si>
  <si>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</si>
  <si>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</si>
  <si>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</si>
  <si>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</si>
  <si>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</si>
  <si>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</si>
  <si>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</si>
  <si>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</si>
  <si>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</si>
  <si>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program_perc_lowquality</t>
  </si>
  <si>
    <t>program_perc_xpert</t>
  </si>
  <si>
    <t>program_perc_treatment_success</t>
  </si>
  <si>
    <t>program_perc_treatment_death</t>
  </si>
  <si>
    <t>demo_household_size</t>
  </si>
  <si>
    <t>Philippines average houshold size in 2010 https://psa.gov.ph/content/household-population-philippines-reaches-921-million</t>
  </si>
  <si>
    <t>transmission_modifier</t>
  </si>
  <si>
    <t>program_prop_child_reporting</t>
  </si>
  <si>
    <t>program_perc_shortcourse_mdr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</si>
  <si>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</si>
  <si>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</si>
  <si>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</si>
  <si>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</si>
  <si>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</si>
  <si>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</si>
  <si>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</si>
  <si>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</si>
  <si>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</si>
  <si>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</si>
  <si>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program_perc_xpertacf_prison</t>
  </si>
  <si>
    <t>program_perc_xpertacf_indigenous</t>
  </si>
  <si>
    <t>program_perc_xpertacf</t>
  </si>
  <si>
    <t>econ_unitcost_xpertacf</t>
  </si>
  <si>
    <t>econ_inflectioncost_xpertacf</t>
  </si>
  <si>
    <t>econ_startupcost_xpertacf</t>
  </si>
  <si>
    <t>econ_startupduration_xpertacf</t>
  </si>
  <si>
    <t>econ_saturation_xpertacf</t>
  </si>
  <si>
    <t>age_breakpoints</t>
  </si>
  <si>
    <t>program_perc_engage_lowquality</t>
  </si>
  <si>
    <t>scenario_7</t>
  </si>
  <si>
    <t>scenario_8</t>
  </si>
  <si>
    <t>program_perc_xpertacf_urbanpoor</t>
  </si>
  <si>
    <t>program_perc_xpertacf_ruralpoor</t>
  </si>
  <si>
    <t>program_number_tests_per_tb_presentation</t>
  </si>
  <si>
    <t>riskgroup_perc_diabetes</t>
  </si>
  <si>
    <t>riskgroup_perc_hiv</t>
  </si>
  <si>
    <t>riskgroup_perc_prison</t>
  </si>
  <si>
    <t>riskgroup_perc_indigenous</t>
  </si>
  <si>
    <t>riskgroup_perc_urbanpoor</t>
  </si>
  <si>
    <t>riskgroup_perc_ruralpoor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</si>
</sst>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23"/>
  <sheetViews>
    <sheetView tabSelected="1" zoomScaleNormal="100" workbookViewId="0">
      <selection activeCell="B17" sqref="B17"/>
    </sheetView>
  </sheetViews>
  <sheetFormatPr defaultColWidth="9.140625" defaultRowHeight="15" x14ac:dyDescent="0.25"/>
  <cols>
    <col min="1" max="1" width="51.5703125" style="20" customWidth="1"/>
    <col min="2" max="2" width="16.7109375" style="23" customWidth="1"/>
    <col min="3" max="5" width="9.140625" style="20"/>
    <col min="6" max="6" width="13.85546875" style="20" bestFit="1" customWidth="1"/>
    <col min="7" max="7" width="16.85546875" style="20" bestFit="1" customWidth="1"/>
    <col min="8" max="8" width="15.7109375" style="20" bestFit="1" customWidth="1"/>
    <col min="9" max="16384" width="9.140625" style="20"/>
  </cols>
  <sheetData>
    <row r="1" spans="1:7" s="2" customFormat="1" x14ac:dyDescent="0.25">
      <c r="A1" s="2" t="s">
        <v>0</v>
      </c>
      <c r="B1" s="3" t="s">
        <v>1</v>
      </c>
    </row>
    <row r="2" spans="1:7" s="17" customFormat="1" x14ac:dyDescent="0.25">
      <c r="A2" s="15" t="s">
        <v>2</v>
      </c>
      <c r="B2" s="16">
        <v>42</v>
      </c>
      <c r="C2" s="17">
        <v>15</v>
      </c>
      <c r="D2" s="17">
        <v>80</v>
      </c>
      <c r="F2" s="16"/>
      <c r="G2" s="16"/>
    </row>
    <row r="3" spans="1:7" s="17" customFormat="1" x14ac:dyDescent="0.25">
      <c r="A3" s="18" t="s">
        <v>11</v>
      </c>
      <c r="B3" s="19">
        <v>0.25</v>
      </c>
      <c r="F3" s="19"/>
      <c r="G3" s="19"/>
    </row>
    <row r="4" spans="1:7" s="17" customFormat="1" x14ac:dyDescent="0.25">
      <c r="A4" s="18" t="s">
        <v>31</v>
      </c>
      <c r="B4" s="19">
        <v>0.4</v>
      </c>
      <c r="F4" s="19"/>
      <c r="G4" s="19"/>
    </row>
    <row r="5" spans="1:7" s="17" customFormat="1" x14ac:dyDescent="0.25">
      <c r="A5" s="18" t="s">
        <v>51</v>
      </c>
      <c r="B5" s="19">
        <v>5</v>
      </c>
      <c r="C5" s="17">
        <v>15</v>
      </c>
      <c r="F5" s="19"/>
      <c r="G5" s="19"/>
    </row>
    <row r="6" spans="1:7" s="17" customFormat="1" x14ac:dyDescent="0.25">
      <c r="A6" s="20" t="s">
        <v>13</v>
      </c>
      <c r="B6" s="21">
        <v>44000000</v>
      </c>
      <c r="F6" s="22"/>
      <c r="G6" s="22"/>
    </row>
    <row r="7" spans="1:7" x14ac:dyDescent="0.25">
      <c r="A7" s="20" t="s">
        <v>28</v>
      </c>
      <c r="B7" s="23">
        <v>4.5999999999999996</v>
      </c>
      <c r="D7" s="20" t="s">
        <v>29</v>
      </c>
    </row>
    <row r="8" spans="1:7" x14ac:dyDescent="0.25">
      <c r="A8" s="18" t="s">
        <v>57</v>
      </c>
      <c r="B8" s="19">
        <v>2.5</v>
      </c>
    </row>
    <row r="9" spans="1:7" x14ac:dyDescent="0.25">
      <c r="A9" s="25" t="s">
        <v>33</v>
      </c>
      <c r="B9" s="25">
        <v>26.22</v>
      </c>
      <c r="C9" s="24"/>
      <c r="D9" s="24"/>
      <c r="E9" s="25"/>
    </row>
    <row r="10" spans="1:7" x14ac:dyDescent="0.25">
      <c r="A10" s="25" t="s">
        <v>34</v>
      </c>
      <c r="B10" s="25">
        <v>0</v>
      </c>
      <c r="C10" s="25"/>
      <c r="D10" s="25"/>
      <c r="E10" s="25"/>
    </row>
    <row r="11" spans="1:7" x14ac:dyDescent="0.25">
      <c r="A11" s="25" t="s">
        <v>35</v>
      </c>
      <c r="B11" s="25">
        <v>265450</v>
      </c>
      <c r="C11" s="25"/>
      <c r="D11" s="25"/>
      <c r="E11" s="25"/>
    </row>
    <row r="12" spans="1:7" x14ac:dyDescent="0.25">
      <c r="A12" s="25" t="s">
        <v>36</v>
      </c>
      <c r="B12" s="25">
        <v>3</v>
      </c>
      <c r="C12" s="14"/>
      <c r="D12" s="14"/>
      <c r="E12" s="14"/>
    </row>
    <row r="13" spans="1:7" x14ac:dyDescent="0.25">
      <c r="A13" s="25" t="s">
        <v>37</v>
      </c>
      <c r="B13" s="25">
        <v>1</v>
      </c>
      <c r="C13" s="25"/>
      <c r="D13" s="25"/>
      <c r="E13" s="25"/>
    </row>
    <row r="14" spans="1:7" x14ac:dyDescent="0.25">
      <c r="A14" s="1" t="s">
        <v>42</v>
      </c>
      <c r="B14" s="25">
        <v>30.26</v>
      </c>
      <c r="C14" s="25"/>
      <c r="D14" s="25"/>
      <c r="E14" s="25"/>
    </row>
    <row r="15" spans="1:7" x14ac:dyDescent="0.25">
      <c r="A15" s="1" t="s">
        <v>38</v>
      </c>
      <c r="B15" s="14">
        <v>0</v>
      </c>
    </row>
    <row r="16" spans="1:7" x14ac:dyDescent="0.25">
      <c r="A16" s="1" t="s">
        <v>39</v>
      </c>
      <c r="B16" s="26">
        <v>11575226.195826599</v>
      </c>
    </row>
    <row r="17" spans="1:5" x14ac:dyDescent="0.25">
      <c r="A17" s="25" t="s">
        <v>40</v>
      </c>
      <c r="B17" s="14">
        <v>3</v>
      </c>
    </row>
    <row r="18" spans="1:5" x14ac:dyDescent="0.25">
      <c r="A18" s="1" t="s">
        <v>41</v>
      </c>
      <c r="B18" s="14">
        <v>1</v>
      </c>
    </row>
    <row r="19" spans="1:5" s="14" customFormat="1" x14ac:dyDescent="0.25">
      <c r="A19" s="25" t="s">
        <v>46</v>
      </c>
      <c r="B19" s="25">
        <v>473</v>
      </c>
      <c r="C19" s="25"/>
      <c r="D19" s="25"/>
      <c r="E19" s="25"/>
    </row>
    <row r="20" spans="1:5" s="14" customFormat="1" x14ac:dyDescent="0.25">
      <c r="A20" s="25" t="s">
        <v>47</v>
      </c>
      <c r="B20" s="25">
        <v>0</v>
      </c>
      <c r="C20" s="25"/>
      <c r="D20" s="25"/>
      <c r="E20" s="25"/>
    </row>
    <row r="21" spans="1:5" s="14" customFormat="1" x14ac:dyDescent="0.25">
      <c r="A21" s="25" t="s">
        <v>48</v>
      </c>
      <c r="B21" s="25">
        <v>142024</v>
      </c>
      <c r="C21" s="25"/>
      <c r="D21" s="25"/>
      <c r="E21" s="25"/>
    </row>
    <row r="22" spans="1:5" s="14" customFormat="1" x14ac:dyDescent="0.25">
      <c r="A22" s="25" t="s">
        <v>49</v>
      </c>
      <c r="B22" s="25">
        <v>3</v>
      </c>
      <c r="C22" s="25"/>
      <c r="D22" s="25"/>
      <c r="E22" s="25"/>
    </row>
    <row r="23" spans="1:5" s="14" customFormat="1" x14ac:dyDescent="0.25">
      <c r="A23" s="25" t="s">
        <v>50</v>
      </c>
      <c r="B23" s="25">
        <v>0.9</v>
      </c>
      <c r="C23" s="25"/>
      <c r="D23" s="25"/>
      <c r="E23" s="25"/>
    </row>
  </sheetData>
  <dataValidations count="4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J21"/>
  <sheetViews>
    <sheetView zoomScale="70" zoomScaleNormal="70" workbookViewId="0">
      <pane xSplit="2" ySplit="1" topLeftCell="BB2" activePane="bottomRight" state="frozen"/>
      <selection pane="topRight" activeCell="C1" sqref="C1"/>
      <selection pane="bottomLeft" activeCell="A2" sqref="A2"/>
      <selection pane="bottomRight" activeCell="A21" sqref="A21"/>
    </sheetView>
  </sheetViews>
  <sheetFormatPr defaultColWidth="9.140625" defaultRowHeight="15" x14ac:dyDescent="0.25"/>
  <cols>
    <col min="1" max="1" width="56" style="4" bestFit="1" customWidth="1"/>
    <col min="2" max="2" width="11" style="5" bestFit="1" customWidth="1"/>
    <col min="3" max="4" width="11" style="5" customWidth="1"/>
    <col min="5" max="5" width="11" style="6" customWidth="1"/>
    <col min="6" max="6" width="7.42578125" style="7" bestFit="1" customWidth="1"/>
    <col min="7" max="7" width="7.42578125" style="7" customWidth="1"/>
    <col min="8" max="8" width="7.42578125" style="7" bestFit="1" customWidth="1"/>
    <col min="9" max="18" width="7.42578125" style="7" customWidth="1"/>
    <col min="19" max="24" width="7.28515625" style="7" customWidth="1"/>
    <col min="25" max="26" width="7.42578125" style="7" customWidth="1"/>
    <col min="27" max="28" width="7.140625" style="7" customWidth="1"/>
    <col min="29" max="29" width="7.42578125" style="7" bestFit="1" customWidth="1"/>
    <col min="30" max="33" width="7.42578125" style="7" customWidth="1"/>
    <col min="34" max="34" width="7.42578125" style="7" bestFit="1" customWidth="1"/>
    <col min="35" max="38" width="7.42578125" style="7" customWidth="1"/>
    <col min="39" max="39" width="7.5703125" style="7" customWidth="1"/>
    <col min="40" max="50" width="7" style="7" customWidth="1"/>
    <col min="51" max="52" width="7.42578125" style="7" bestFit="1" customWidth="1"/>
    <col min="53" max="54" width="7.85546875" style="7" customWidth="1"/>
    <col min="55" max="56" width="14" style="7" customWidth="1"/>
    <col min="57" max="59" width="14.42578125" style="7" bestFit="1" customWidth="1"/>
    <col min="60" max="60" width="14.42578125" style="7" customWidth="1"/>
    <col min="61" max="62" width="14.42578125" style="7" bestFit="1" customWidth="1"/>
    <col min="63" max="16384" width="9.140625" style="7"/>
  </cols>
  <sheetData>
    <row r="1" spans="1:62" s="2" customFormat="1" x14ac:dyDescent="0.25">
      <c r="A1" s="10" t="s">
        <v>6</v>
      </c>
      <c r="B1" s="11" t="s">
        <v>5</v>
      </c>
      <c r="C1" s="11" t="s">
        <v>10</v>
      </c>
      <c r="D1" s="11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  <c r="BI1" s="2" t="s">
        <v>53</v>
      </c>
      <c r="BJ1" s="2" t="s">
        <v>54</v>
      </c>
    </row>
    <row r="2" spans="1:62" s="9" customFormat="1" x14ac:dyDescent="0.25">
      <c r="A2" s="4" t="s">
        <v>23</v>
      </c>
      <c r="B2" s="12" t="s">
        <v>3</v>
      </c>
      <c r="C2" s="12">
        <v>0.1</v>
      </c>
      <c r="D2" s="12" t="s">
        <v>3</v>
      </c>
      <c r="E2" s="1"/>
      <c r="BC2" s="27">
        <v>99</v>
      </c>
      <c r="BD2" s="27"/>
      <c r="BJ2" s="9">
        <v>99</v>
      </c>
    </row>
    <row r="3" spans="1:62" x14ac:dyDescent="0.25">
      <c r="A3" s="4" t="s">
        <v>24</v>
      </c>
      <c r="B3" s="5" t="s">
        <v>4</v>
      </c>
      <c r="C3" s="5">
        <v>1</v>
      </c>
      <c r="D3" s="5" t="s">
        <v>3</v>
      </c>
      <c r="F3" s="7">
        <v>5</v>
      </c>
      <c r="AM3" s="7">
        <v>10</v>
      </c>
      <c r="AR3" s="7">
        <v>15</v>
      </c>
      <c r="AW3" s="7">
        <v>30</v>
      </c>
    </row>
    <row r="4" spans="1:62" x14ac:dyDescent="0.25">
      <c r="A4" s="4" t="s">
        <v>52</v>
      </c>
      <c r="B4" s="5" t="s">
        <v>3</v>
      </c>
      <c r="C4" s="5">
        <v>1</v>
      </c>
      <c r="D4" s="5" t="s">
        <v>3</v>
      </c>
      <c r="BB4" s="7">
        <v>0</v>
      </c>
      <c r="BD4" s="7">
        <v>50</v>
      </c>
      <c r="BJ4" s="7">
        <v>50</v>
      </c>
    </row>
    <row r="5" spans="1:62" x14ac:dyDescent="0.25">
      <c r="A5" s="4" t="s">
        <v>26</v>
      </c>
      <c r="B5" s="5" t="s">
        <v>3</v>
      </c>
      <c r="C5" s="5">
        <v>0.2</v>
      </c>
      <c r="D5" s="5" t="s">
        <v>3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>
        <v>93</v>
      </c>
      <c r="AZ5" s="8">
        <v>85</v>
      </c>
    </row>
    <row r="6" spans="1:62" x14ac:dyDescent="0.25">
      <c r="A6" s="4" t="s">
        <v>27</v>
      </c>
      <c r="B6" s="5" t="s">
        <v>3</v>
      </c>
      <c r="C6" s="5">
        <v>0.2</v>
      </c>
      <c r="D6" s="5" t="s">
        <v>3</v>
      </c>
      <c r="AH6" s="9"/>
      <c r="AI6" s="8"/>
      <c r="AJ6" s="8"/>
      <c r="AK6" s="8"/>
      <c r="AL6" s="8"/>
      <c r="AM6" s="9"/>
      <c r="AN6" s="8"/>
      <c r="AO6" s="8"/>
      <c r="AP6" s="8"/>
      <c r="AQ6" s="8"/>
      <c r="AR6" s="9"/>
      <c r="AS6" s="8"/>
      <c r="AT6" s="8"/>
      <c r="AU6" s="8"/>
      <c r="AV6" s="8"/>
      <c r="AW6" s="9"/>
      <c r="AX6" s="8"/>
      <c r="AY6" s="8"/>
      <c r="AZ6" s="8"/>
    </row>
    <row r="7" spans="1:62" s="9" customFormat="1" x14ac:dyDescent="0.25">
      <c r="A7" s="4" t="s">
        <v>25</v>
      </c>
      <c r="B7" s="12" t="s">
        <v>3</v>
      </c>
      <c r="C7" s="12">
        <v>1</v>
      </c>
      <c r="D7" s="12" t="s">
        <v>3</v>
      </c>
      <c r="E7" s="1"/>
      <c r="AW7" s="9">
        <v>0</v>
      </c>
      <c r="AY7" s="9">
        <v>2.8</v>
      </c>
      <c r="BE7" s="9">
        <v>99</v>
      </c>
      <c r="BF7" s="27"/>
      <c r="BJ7" s="9">
        <v>99</v>
      </c>
    </row>
    <row r="8" spans="1:62" x14ac:dyDescent="0.25">
      <c r="A8" s="4" t="s">
        <v>45</v>
      </c>
      <c r="B8" s="5" t="s">
        <v>3</v>
      </c>
      <c r="C8" s="5">
        <v>1</v>
      </c>
      <c r="D8" s="5" t="s">
        <v>3</v>
      </c>
      <c r="G8" s="7">
        <v>0</v>
      </c>
      <c r="AE8" s="7">
        <v>0</v>
      </c>
      <c r="BB8" s="7">
        <v>0</v>
      </c>
      <c r="BF8" s="7">
        <v>80</v>
      </c>
      <c r="BG8" s="13"/>
      <c r="BH8" s="13"/>
      <c r="BJ8" s="7">
        <v>80</v>
      </c>
    </row>
    <row r="9" spans="1:62" x14ac:dyDescent="0.25">
      <c r="A9" s="4" t="s">
        <v>43</v>
      </c>
      <c r="B9" s="5" t="s">
        <v>3</v>
      </c>
      <c r="C9" s="5">
        <v>1</v>
      </c>
      <c r="D9" s="5" t="s">
        <v>3</v>
      </c>
      <c r="G9" s="7">
        <v>0</v>
      </c>
      <c r="AE9" s="7">
        <v>0</v>
      </c>
      <c r="BB9" s="7">
        <v>0</v>
      </c>
      <c r="BG9" s="13">
        <v>80</v>
      </c>
      <c r="BH9" s="13"/>
    </row>
    <row r="10" spans="1:62" x14ac:dyDescent="0.25">
      <c r="A10" s="4" t="s">
        <v>44</v>
      </c>
      <c r="B10" s="5" t="s">
        <v>4</v>
      </c>
      <c r="C10" s="5">
        <v>1</v>
      </c>
      <c r="D10" s="5" t="s">
        <v>3</v>
      </c>
      <c r="BB10" s="7">
        <v>0</v>
      </c>
      <c r="BG10" s="13"/>
      <c r="BH10" s="13"/>
    </row>
    <row r="11" spans="1:62" x14ac:dyDescent="0.25">
      <c r="A11" s="4" t="s">
        <v>55</v>
      </c>
      <c r="B11" s="5" t="s">
        <v>4</v>
      </c>
      <c r="C11" s="5">
        <v>1</v>
      </c>
      <c r="D11" s="5" t="s">
        <v>3</v>
      </c>
      <c r="BB11" s="7">
        <v>0</v>
      </c>
      <c r="BG11" s="13"/>
      <c r="BH11" s="13"/>
    </row>
    <row r="12" spans="1:62" x14ac:dyDescent="0.25">
      <c r="A12" s="4" t="s">
        <v>56</v>
      </c>
      <c r="B12" s="5" t="s">
        <v>3</v>
      </c>
      <c r="C12" s="5">
        <v>1</v>
      </c>
      <c r="D12" s="5" t="s">
        <v>3</v>
      </c>
      <c r="BB12" s="7">
        <v>0</v>
      </c>
      <c r="BG12" s="13"/>
      <c r="BH12" s="13">
        <v>80</v>
      </c>
    </row>
    <row r="13" spans="1:62" x14ac:dyDescent="0.25">
      <c r="A13" s="4" t="s">
        <v>32</v>
      </c>
      <c r="B13" s="5" t="s">
        <v>3</v>
      </c>
      <c r="C13" s="5">
        <v>1</v>
      </c>
      <c r="D13" s="5" t="s">
        <v>3</v>
      </c>
      <c r="BB13" s="7">
        <v>0</v>
      </c>
      <c r="BG13" s="13"/>
      <c r="BH13" s="13"/>
      <c r="BI13" s="13">
        <v>90</v>
      </c>
      <c r="BJ13" s="7">
        <v>90</v>
      </c>
    </row>
    <row r="14" spans="1:62" x14ac:dyDescent="0.25">
      <c r="A14" s="4" t="s">
        <v>22</v>
      </c>
      <c r="B14" s="5" t="s">
        <v>3</v>
      </c>
      <c r="C14" s="5">
        <v>1</v>
      </c>
      <c r="D14" s="5" t="s">
        <v>3</v>
      </c>
      <c r="E14" s="6">
        <v>1</v>
      </c>
      <c r="F14" s="14">
        <v>1</v>
      </c>
      <c r="G14" s="14">
        <v>1.1289570744394</v>
      </c>
      <c r="H14" s="14">
        <v>1.42215881727406</v>
      </c>
      <c r="I14" s="14">
        <v>1.90118931222233</v>
      </c>
      <c r="J14" s="14">
        <v>2.3081073919986701</v>
      </c>
      <c r="K14" s="14">
        <v>2.4974653103104298</v>
      </c>
      <c r="L14" s="14">
        <v>2.9115458645382701</v>
      </c>
      <c r="M14" s="14">
        <v>3.90623450399154</v>
      </c>
      <c r="N14" s="14">
        <v>4.1703507493909102</v>
      </c>
      <c r="O14" s="14">
        <v>4.55399078719985</v>
      </c>
      <c r="P14" s="14">
        <v>5.0047790229916798</v>
      </c>
      <c r="Q14" s="14">
        <v>5.3718558386314896</v>
      </c>
      <c r="R14" s="14">
        <v>6.3137212289735496</v>
      </c>
      <c r="S14" s="14">
        <v>7.4628507238053698</v>
      </c>
      <c r="T14" s="14">
        <v>8.4391855224587609</v>
      </c>
      <c r="U14" s="14">
        <v>9.3018160392078606</v>
      </c>
      <c r="V14" s="14">
        <v>10.2347283365258</v>
      </c>
      <c r="W14" s="14">
        <v>15.386785740408699</v>
      </c>
      <c r="X14" s="14">
        <v>18.9416113416321</v>
      </c>
      <c r="Y14" s="14">
        <v>19.1590871369295</v>
      </c>
      <c r="Z14" s="14">
        <v>19.938817427385899</v>
      </c>
      <c r="AA14" s="14">
        <v>22.702351313969601</v>
      </c>
      <c r="AB14" s="14">
        <v>25.481798063623799</v>
      </c>
      <c r="AC14" s="14">
        <v>28.584806362378998</v>
      </c>
      <c r="AD14" s="14">
        <v>34.090656984785603</v>
      </c>
      <c r="AE14" s="14">
        <v>37.0398409405256</v>
      </c>
      <c r="AF14" s="14">
        <v>39.527551867219898</v>
      </c>
      <c r="AG14" s="14">
        <v>43.633070539419101</v>
      </c>
      <c r="AH14" s="14">
        <v>46.6140802213001</v>
      </c>
      <c r="AI14" s="14">
        <v>50.0989972337483</v>
      </c>
      <c r="AJ14" s="14">
        <v>52.899661134163203</v>
      </c>
      <c r="AK14" s="14">
        <v>57.784910096818798</v>
      </c>
      <c r="AL14" s="14">
        <v>61.2167842323652</v>
      </c>
      <c r="AM14" s="14">
        <v>63.651452282157699</v>
      </c>
      <c r="AN14" s="14">
        <v>67.053941908713696</v>
      </c>
      <c r="AO14" s="14">
        <v>68.8796680497925</v>
      </c>
      <c r="AP14" s="14">
        <v>70.456431535269701</v>
      </c>
      <c r="AQ14" s="14">
        <v>73.858921161825705</v>
      </c>
      <c r="AR14" s="14">
        <v>78.6721991701245</v>
      </c>
      <c r="AS14" s="14">
        <v>82.987551867219906</v>
      </c>
      <c r="AT14" s="14">
        <v>85.394190871369304</v>
      </c>
      <c r="AU14" s="14">
        <v>92.448132780083</v>
      </c>
      <c r="AV14" s="14">
        <v>96.348547717842294</v>
      </c>
      <c r="AW14" s="14">
        <v>100</v>
      </c>
      <c r="AX14" s="14">
        <v>104.647302904564</v>
      </c>
      <c r="AY14" s="14">
        <v>107.966804979253</v>
      </c>
      <c r="AZ14" s="14">
        <v>111.203319502075</v>
      </c>
      <c r="BA14" s="14">
        <v>115.767634854772</v>
      </c>
      <c r="BB14" s="14">
        <v>117.42738589211601</v>
      </c>
    </row>
    <row r="15" spans="1:62" x14ac:dyDescent="0.25">
      <c r="A15" s="4" t="s">
        <v>58</v>
      </c>
      <c r="B15" s="5" t="s">
        <v>3</v>
      </c>
      <c r="C15" s="5">
        <v>1</v>
      </c>
      <c r="D15" s="5" t="s">
        <v>3</v>
      </c>
      <c r="AB15" s="7">
        <v>0</v>
      </c>
      <c r="AK15" s="7">
        <v>3.1</v>
      </c>
      <c r="AP15" s="7">
        <v>4.4000000000000004</v>
      </c>
      <c r="AU15" s="7">
        <v>5.2</v>
      </c>
      <c r="AZ15" s="7">
        <v>5.4</v>
      </c>
      <c r="BB15" s="7">
        <v>5.9</v>
      </c>
    </row>
    <row r="16" spans="1:62" x14ac:dyDescent="0.25">
      <c r="A16" s="4" t="s">
        <v>59</v>
      </c>
      <c r="B16" s="5" t="s">
        <v>3</v>
      </c>
      <c r="C16" s="5">
        <v>1</v>
      </c>
      <c r="D16" s="5" t="s">
        <v>3</v>
      </c>
      <c r="BB16" s="7">
        <v>0.1</v>
      </c>
    </row>
    <row r="17" spans="1:54" x14ac:dyDescent="0.25">
      <c r="A17" s="4" t="s">
        <v>60</v>
      </c>
      <c r="B17" s="5" t="s">
        <v>4</v>
      </c>
      <c r="C17" s="5">
        <v>1</v>
      </c>
      <c r="D17" s="5" t="s">
        <v>3</v>
      </c>
      <c r="AW17" s="7">
        <v>0.112</v>
      </c>
      <c r="BB17" s="7">
        <v>0.153</v>
      </c>
    </row>
    <row r="18" spans="1:54" x14ac:dyDescent="0.25">
      <c r="A18" s="4" t="s">
        <v>61</v>
      </c>
      <c r="B18" s="5" t="s">
        <v>4</v>
      </c>
      <c r="C18" s="5">
        <v>1</v>
      </c>
      <c r="D18" s="5" t="s">
        <v>3</v>
      </c>
      <c r="BB18" s="7">
        <f>1/98 * 100</f>
        <v>1.0204081632653061</v>
      </c>
    </row>
    <row r="19" spans="1:54" x14ac:dyDescent="0.25">
      <c r="A19" s="4" t="s">
        <v>62</v>
      </c>
      <c r="B19" s="5" t="s">
        <v>4</v>
      </c>
      <c r="C19" s="5">
        <v>1</v>
      </c>
      <c r="D19" s="5" t="s">
        <v>3</v>
      </c>
      <c r="BB19" s="7">
        <f>4/98 * 100</f>
        <v>4.0816326530612246</v>
      </c>
    </row>
    <row r="20" spans="1:54" x14ac:dyDescent="0.25">
      <c r="A20" s="4" t="s">
        <v>63</v>
      </c>
      <c r="B20" s="5" t="s">
        <v>4</v>
      </c>
      <c r="C20" s="5">
        <v>1</v>
      </c>
      <c r="D20" s="5" t="s">
        <v>3</v>
      </c>
      <c r="BB20" s="7">
        <f>10/98 * 100</f>
        <v>10.204081632653061</v>
      </c>
    </row>
    <row r="21" spans="1:54" x14ac:dyDescent="0.25">
      <c r="A21" s="4" t="s">
        <v>30</v>
      </c>
      <c r="B21" s="5" t="s">
        <v>4</v>
      </c>
      <c r="C21" s="5">
        <v>1</v>
      </c>
      <c r="D21" s="5" t="s">
        <v>3</v>
      </c>
      <c r="E21" s="6">
        <v>1</v>
      </c>
      <c r="AH21" s="7">
        <v>1</v>
      </c>
      <c r="AM21" s="7">
        <v>0.75</v>
      </c>
      <c r="AR21" s="7">
        <v>0.62</v>
      </c>
    </row>
  </sheetData>
  <dataValidations xWindow="382" yWindow="552" count="4">
    <dataValidation type="decimal" allowBlank="1" showInputMessage="1" showErrorMessage="1" sqref="BF7 BC7:BD7">
      <formula1>0</formula1>
      <formula2>100000000000000000000</formula2>
    </dataValidation>
    <dataValidation allowBlank="1" showErrorMessage="1" sqref="C1:D1"/>
    <dataValidation type="decimal" allowBlank="1" showInputMessage="1" showErrorMessage="1" sqref="BE2 BC3:BE6 F2:BB7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18</v>
      </c>
      <c r="D2" t="s">
        <v>19</v>
      </c>
    </row>
    <row r="3" spans="1:4" x14ac:dyDescent="0.25">
      <c r="A3" t="s">
        <v>4</v>
      </c>
      <c r="B3" t="b">
        <v>0</v>
      </c>
      <c r="C3" t="s">
        <v>20</v>
      </c>
    </row>
    <row r="4" spans="1:4" x14ac:dyDescent="0.25">
      <c r="A4" t="s">
        <v>7</v>
      </c>
      <c r="C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cp:lastPrinted>2016-11-26T04:52:09Z</cp:lastPrinted>
  <dcterms:created xsi:type="dcterms:W3CDTF">2015-10-21T04:45:12Z</dcterms:created>
  <dcterms:modified xsi:type="dcterms:W3CDTF">2017-01-05T03:38:02Z</dcterms:modified>
</cp:coreProperties>
</file>