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T23" i="2" l="1"/>
  <c r="B21" i="1" l="1"/>
  <c r="B20" i="1"/>
  <c r="T14" i="2" l="1"/>
  <c r="S14" i="2"/>
  <c r="R14" i="2"/>
  <c r="Q14" i="2"/>
  <c r="P14" i="2"/>
  <c r="O14" i="2"/>
  <c r="B9" i="1" l="1"/>
  <c r="T24" i="2" l="1"/>
  <c r="AB24" i="2" s="1"/>
  <c r="AC25" i="2" l="1"/>
</calcChain>
</file>

<file path=xl/sharedStrings.xml><?xml version="1.0" encoding="utf-8"?>
<sst xmlns="http://schemas.openxmlformats.org/spreadsheetml/2006/main" count="108" uniqueCount="82">
  <si>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</si>
  <si>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</si>
  <si>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</si>
  <si>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</si>
  <si>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</si>
  <si>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</si>
  <si>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</si>
  <si>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</si>
  <si>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</si>
  <si>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</si>
  <si>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</si>
  <si>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</si>
  <si>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</si>
  <si>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</si>
  <si>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</si>
  <si>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</si>
  <si>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</si>
  <si>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</si>
  <si>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</si>
  <si>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</si>
  <si>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</si>
  <si>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</si>
  <si>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</si>
  <si>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</si>
  <si>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</si>
  <si>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</si>
  <si>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</si>
  <si>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</si>
  <si>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</si>
  <si>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</si>
  <si>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</si>
  <si>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</si>
  <si>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</si>
  <si>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</si>
  <si>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</si>
  <si>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</si>
  <si>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</si>
  <si>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</si>
  <si>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</si>
  <si>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</si>
  <si>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</si>
  <si>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</si>
  <si>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</si>
  <si>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</si>
  <si>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</si>
  <si>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program_prop_acf_detections_per_round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</si>
  <si>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</si>
  <si>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</si>
  <si>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</si>
  <si>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</si>
  <si>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</si>
  <si>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</si>
  <si>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</si>
  <si>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</si>
  <si>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</si>
  <si>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</si>
  <si>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</si>
  <si>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</si>
  <si>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</si>
  <si>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</si>
  <si>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</si>
  <si>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</si>
  <si>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</si>
  <si>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</si>
  <si>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</si>
  <si>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</si>
  <si>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</si>
  <si>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</si>
  <si>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</si>
  <si>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</si>
  <si>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</si>
  <si>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</si>
  <si>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</si>
  <si>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</si>
  <si>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</si>
  <si>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</si>
  <si>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</si>
  <si>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int_perc_improve_dst</t>
  </si>
  <si>
    <t>int_perc_food_voucher_ds</t>
  </si>
  <si>
    <t>int_perc_food_voucher_mdr</t>
  </si>
  <si>
    <t>int_perc_ngo_activities</t>
  </si>
  <si>
    <t>int_perc_opendoors_activities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</si>
</sst>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abSelected="1" topLeftCell="A14" zoomScale="115" zoomScaleNormal="115" workbookViewId="0">
      <selection activeCell="A20" sqref="A20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25</v>
      </c>
      <c r="B4" s="18">
        <v>1</v>
      </c>
      <c r="F4" s="18"/>
      <c r="G4" s="18"/>
    </row>
    <row r="5" spans="1:7" s="16" customFormat="1" x14ac:dyDescent="0.3">
      <c r="A5" s="17" t="s">
        <v>36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24</v>
      </c>
      <c r="B7" s="22">
        <v>2.7</v>
      </c>
    </row>
    <row r="8" spans="1:7" x14ac:dyDescent="0.3">
      <c r="A8" s="17" t="s">
        <v>39</v>
      </c>
      <c r="B8" s="18">
        <v>1.5</v>
      </c>
    </row>
    <row r="9" spans="1:7" x14ac:dyDescent="0.3">
      <c r="A9" s="17" t="s">
        <v>45</v>
      </c>
      <c r="B9" s="18">
        <f>1/3</f>
        <v>0.33333333333333331</v>
      </c>
    </row>
    <row r="10" spans="1:7" x14ac:dyDescent="0.3">
      <c r="A10" s="24" t="s">
        <v>26</v>
      </c>
      <c r="B10" s="24">
        <v>26.22</v>
      </c>
      <c r="C10" s="23"/>
      <c r="D10" s="23"/>
      <c r="E10" s="24"/>
    </row>
    <row r="11" spans="1:7" x14ac:dyDescent="0.3">
      <c r="A11" s="24" t="s">
        <v>27</v>
      </c>
      <c r="B11" s="24">
        <v>0</v>
      </c>
      <c r="C11" s="24"/>
      <c r="D11" s="24"/>
      <c r="E11" s="24"/>
    </row>
    <row r="12" spans="1:7" x14ac:dyDescent="0.3">
      <c r="A12" s="24" t="s">
        <v>28</v>
      </c>
      <c r="B12" s="24">
        <v>265450</v>
      </c>
      <c r="C12" s="24"/>
      <c r="D12" s="24"/>
      <c r="E12" s="24"/>
    </row>
    <row r="13" spans="1:7" x14ac:dyDescent="0.3">
      <c r="A13" s="24" t="s">
        <v>29</v>
      </c>
      <c r="B13" s="24">
        <v>3</v>
      </c>
      <c r="C13" s="13"/>
      <c r="D13" s="13"/>
      <c r="E13" s="13"/>
    </row>
    <row r="14" spans="1:7" x14ac:dyDescent="0.3">
      <c r="A14" s="24" t="s">
        <v>30</v>
      </c>
      <c r="B14" s="24">
        <v>1</v>
      </c>
      <c r="C14" s="24"/>
      <c r="D14" s="24"/>
      <c r="E14" s="24"/>
    </row>
    <row r="15" spans="1:7" x14ac:dyDescent="0.3">
      <c r="A15" s="1" t="s">
        <v>35</v>
      </c>
      <c r="B15" s="24">
        <v>26.24</v>
      </c>
      <c r="C15" s="24"/>
      <c r="D15" s="24"/>
      <c r="E15" s="24"/>
    </row>
    <row r="16" spans="1:7" x14ac:dyDescent="0.3">
      <c r="A16" s="1" t="s">
        <v>31</v>
      </c>
      <c r="B16" s="13">
        <v>0</v>
      </c>
    </row>
    <row r="17" spans="1:5" x14ac:dyDescent="0.3">
      <c r="A17" s="1" t="s">
        <v>32</v>
      </c>
      <c r="B17" s="25">
        <v>11575186.195826644</v>
      </c>
    </row>
    <row r="18" spans="1:5" x14ac:dyDescent="0.3">
      <c r="A18" s="24" t="s">
        <v>33</v>
      </c>
      <c r="B18" s="13">
        <v>3</v>
      </c>
    </row>
    <row r="19" spans="1:5" x14ac:dyDescent="0.3">
      <c r="A19" s="1" t="s">
        <v>34</v>
      </c>
      <c r="B19" s="13">
        <v>1</v>
      </c>
    </row>
    <row r="20" spans="1:5" s="13" customFormat="1" x14ac:dyDescent="0.3">
      <c r="A20" s="30" t="s">
        <v>48</v>
      </c>
      <c r="B20" s="31">
        <f>20/12</f>
        <v>1.6666666666666667</v>
      </c>
      <c r="C20" s="31"/>
      <c r="D20" s="31"/>
      <c r="E20" s="32"/>
    </row>
    <row r="21" spans="1:5" s="13" customFormat="1" x14ac:dyDescent="0.3">
      <c r="A21" s="33" t="s">
        <v>49</v>
      </c>
      <c r="B21" s="34">
        <f>12/20</f>
        <v>0.6</v>
      </c>
      <c r="C21" s="34"/>
      <c r="D21" s="34"/>
      <c r="E21" s="32" t="s">
        <v>50</v>
      </c>
    </row>
    <row r="22" spans="1:5" s="13" customFormat="1" x14ac:dyDescent="0.3">
      <c r="A22" s="33" t="s">
        <v>51</v>
      </c>
      <c r="B22" s="34">
        <v>0.84</v>
      </c>
      <c r="C22" s="34"/>
      <c r="D22" s="34"/>
      <c r="E22" s="32" t="s">
        <v>52</v>
      </c>
    </row>
    <row r="23" spans="1:5" x14ac:dyDescent="0.3">
      <c r="A23" s="35" t="s">
        <v>53</v>
      </c>
      <c r="B23" s="36">
        <v>1940</v>
      </c>
      <c r="C23" s="36"/>
      <c r="D23" s="36"/>
      <c r="E23" s="37" t="s">
        <v>54</v>
      </c>
    </row>
    <row r="24" spans="1:5" x14ac:dyDescent="0.3">
      <c r="A24" s="35" t="s">
        <v>55</v>
      </c>
      <c r="B24" s="36">
        <v>1950</v>
      </c>
      <c r="C24" s="36"/>
      <c r="D24" s="36"/>
      <c r="E24" s="37" t="s">
        <v>56</v>
      </c>
    </row>
    <row r="25" spans="1:5" x14ac:dyDescent="0.3">
      <c r="A25" s="37" t="s">
        <v>57</v>
      </c>
      <c r="B25" s="22">
        <v>1995</v>
      </c>
    </row>
    <row r="26" spans="1:5" x14ac:dyDescent="0.3">
      <c r="A26" s="32" t="s">
        <v>58</v>
      </c>
      <c r="B26" s="22">
        <v>10</v>
      </c>
    </row>
    <row r="27" spans="1:5" x14ac:dyDescent="0.3">
      <c r="A27" s="32" t="s">
        <v>59</v>
      </c>
      <c r="B27" s="22">
        <v>15</v>
      </c>
    </row>
    <row r="28" spans="1:5" x14ac:dyDescent="0.3">
      <c r="A28" s="33" t="s">
        <v>60</v>
      </c>
      <c r="B28" s="22">
        <v>0.5</v>
      </c>
    </row>
    <row r="29" spans="1:5" s="13" customFormat="1" x14ac:dyDescent="0.3">
      <c r="A29" s="30" t="s">
        <v>62</v>
      </c>
      <c r="B29" s="31">
        <v>0.13</v>
      </c>
      <c r="C29" s="31"/>
      <c r="D29" s="31"/>
      <c r="E29" s="32"/>
    </row>
    <row r="30" spans="1:5" s="13" customFormat="1" x14ac:dyDescent="0.3">
      <c r="A30" s="30" t="s">
        <v>65</v>
      </c>
      <c r="B30" s="31">
        <v>0.32</v>
      </c>
      <c r="C30" s="31"/>
      <c r="D30" s="31"/>
      <c r="E30" s="32"/>
    </row>
    <row r="31" spans="1:5" s="13" customFormat="1" x14ac:dyDescent="0.25">
      <c r="A31" s="30" t="s">
        <v>63</v>
      </c>
      <c r="B31" s="31">
        <v>0.05</v>
      </c>
      <c r="C31" s="31"/>
      <c r="D31" s="31"/>
      <c r="E31" s="32"/>
    </row>
    <row r="32" spans="1:5" s="13" customFormat="1" x14ac:dyDescent="0.25">
      <c r="A32" s="30" t="s">
        <v>64</v>
      </c>
      <c r="B32" s="31">
        <v>0.156</v>
      </c>
      <c r="C32" s="31"/>
      <c r="D32" s="31"/>
      <c r="E32" s="32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2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3" width="7.5703125" style="7" customWidth="1"/>
    <col min="14" max="15" width="7" style="7" customWidth="1"/>
    <col min="16" max="16" width="8.85546875" style="7" customWidth="1"/>
    <col min="17" max="18" width="7.42578125" style="7" bestFit="1" customWidth="1"/>
    <col min="19" max="20" width="7.85546875" style="7" customWidth="1"/>
    <col min="21" max="21" width="14" style="7" customWidth="1"/>
    <col min="22" max="23" width="14.42578125" style="7" bestFit="1" customWidth="1"/>
    <col min="24" max="26" width="14.42578125" style="7" customWidth="1"/>
    <col min="27" max="29" width="15.42578125" style="7" bestFit="1" customWidth="1"/>
    <col min="30" max="16384" width="9.140625" style="7"/>
  </cols>
  <sheetData>
    <row r="1" spans="1:29" s="2" customFormat="1" x14ac:dyDescent="0.25">
      <c r="A1" s="27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2006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37</v>
      </c>
      <c r="AB1" s="2" t="s">
        <v>38</v>
      </c>
      <c r="AC1" s="2" t="s">
        <v>46</v>
      </c>
    </row>
    <row r="2" spans="1:29" s="9" customFormat="1" x14ac:dyDescent="0.25">
      <c r="A2" s="28" t="s">
        <v>66</v>
      </c>
      <c r="B2" s="11" t="s">
        <v>3</v>
      </c>
      <c r="C2" s="11">
        <v>0.1</v>
      </c>
      <c r="D2" s="1"/>
      <c r="U2" s="26"/>
      <c r="AA2" s="26"/>
    </row>
    <row r="3" spans="1:29" x14ac:dyDescent="0.25">
      <c r="A3" s="28" t="s">
        <v>22</v>
      </c>
      <c r="B3" s="5" t="s">
        <v>3</v>
      </c>
      <c r="C3" s="5">
        <v>0.2</v>
      </c>
      <c r="M3" s="8"/>
      <c r="N3" s="8"/>
      <c r="O3" s="8"/>
      <c r="P3" s="8"/>
      <c r="Q3" s="8">
        <v>93</v>
      </c>
      <c r="R3" s="8">
        <v>85</v>
      </c>
    </row>
    <row r="4" spans="1:29" x14ac:dyDescent="0.25">
      <c r="A4" s="28" t="s">
        <v>23</v>
      </c>
      <c r="B4" s="5" t="s">
        <v>3</v>
      </c>
      <c r="C4" s="5">
        <v>0.2</v>
      </c>
      <c r="M4" s="9"/>
      <c r="N4" s="8"/>
      <c r="O4" s="9"/>
      <c r="P4" s="9"/>
      <c r="Q4" s="9"/>
      <c r="R4" s="9"/>
      <c r="S4" s="9"/>
      <c r="T4" s="9"/>
    </row>
    <row r="5" spans="1:29" s="9" customFormat="1" x14ac:dyDescent="0.25">
      <c r="A5" s="28" t="s">
        <v>67</v>
      </c>
      <c r="B5" s="11" t="s">
        <v>4</v>
      </c>
      <c r="C5" s="11"/>
      <c r="D5" s="1"/>
      <c r="T5" s="9">
        <v>0</v>
      </c>
      <c r="U5" s="26"/>
      <c r="V5" s="26"/>
    </row>
    <row r="6" spans="1:29" x14ac:dyDescent="0.25">
      <c r="A6" s="28" t="s">
        <v>68</v>
      </c>
      <c r="B6" s="5" t="s">
        <v>4</v>
      </c>
      <c r="T6" s="7">
        <v>0</v>
      </c>
      <c r="V6" s="12"/>
      <c r="W6" s="12"/>
      <c r="X6" s="12"/>
    </row>
    <row r="7" spans="1:29" x14ac:dyDescent="0.25">
      <c r="A7" s="28" t="s">
        <v>69</v>
      </c>
      <c r="B7" s="5" t="s">
        <v>4</v>
      </c>
      <c r="T7" s="7">
        <v>0</v>
      </c>
      <c r="V7" s="12"/>
      <c r="W7" s="12"/>
      <c r="X7" s="12"/>
    </row>
    <row r="8" spans="1:29" x14ac:dyDescent="0.25">
      <c r="A8" s="28" t="s">
        <v>70</v>
      </c>
      <c r="B8" s="5" t="s">
        <v>4</v>
      </c>
      <c r="T8" s="7">
        <v>0</v>
      </c>
      <c r="V8" s="12"/>
      <c r="W8" s="12"/>
      <c r="X8" s="12"/>
      <c r="Y8" s="12"/>
      <c r="Z8" s="12"/>
    </row>
    <row r="9" spans="1:29" x14ac:dyDescent="0.25">
      <c r="A9" s="28" t="s">
        <v>71</v>
      </c>
      <c r="B9" s="5" t="s">
        <v>4</v>
      </c>
      <c r="T9" s="7">
        <v>0</v>
      </c>
      <c r="V9" s="12"/>
      <c r="W9" s="12"/>
      <c r="X9" s="12"/>
      <c r="Y9" s="12"/>
      <c r="Z9" s="12"/>
    </row>
    <row r="10" spans="1:29" x14ac:dyDescent="0.25">
      <c r="A10" s="28" t="s">
        <v>72</v>
      </c>
      <c r="B10" s="5" t="s">
        <v>4</v>
      </c>
      <c r="T10" s="7">
        <v>0</v>
      </c>
      <c r="V10" s="12"/>
      <c r="W10" s="12">
        <v>50</v>
      </c>
      <c r="X10" s="12"/>
    </row>
    <row r="11" spans="1:29" x14ac:dyDescent="0.25">
      <c r="A11" s="28" t="s">
        <v>73</v>
      </c>
      <c r="B11" s="5" t="s">
        <v>4</v>
      </c>
      <c r="O11" s="7">
        <v>0</v>
      </c>
      <c r="P11" s="7">
        <v>10</v>
      </c>
      <c r="V11" s="12"/>
      <c r="W11" s="12"/>
      <c r="X11" s="12"/>
    </row>
    <row r="12" spans="1:29" x14ac:dyDescent="0.25">
      <c r="A12" s="28" t="s">
        <v>74</v>
      </c>
      <c r="B12" s="5" t="s">
        <v>4</v>
      </c>
      <c r="O12" s="7">
        <v>0</v>
      </c>
      <c r="P12" s="7">
        <v>10</v>
      </c>
      <c r="V12" s="12"/>
      <c r="W12" s="12"/>
      <c r="X12" s="12"/>
      <c r="Y12" s="12"/>
    </row>
    <row r="13" spans="1:29" x14ac:dyDescent="0.25">
      <c r="A13" s="28" t="s">
        <v>75</v>
      </c>
      <c r="B13" s="5" t="s">
        <v>4</v>
      </c>
      <c r="T13" s="7">
        <v>0</v>
      </c>
      <c r="V13" s="12"/>
      <c r="W13" s="12"/>
      <c r="X13" s="12"/>
      <c r="Z13" s="12"/>
      <c r="AA13" s="12"/>
    </row>
    <row r="14" spans="1:29" x14ac:dyDescent="0.25">
      <c r="A14" s="28" t="s">
        <v>76</v>
      </c>
      <c r="B14" s="5" t="s">
        <v>4</v>
      </c>
      <c r="C14" s="5">
        <v>0.5</v>
      </c>
      <c r="D14" s="29"/>
      <c r="E14" s="29"/>
      <c r="F14" s="29"/>
      <c r="G14" s="29"/>
      <c r="H14" s="29"/>
      <c r="I14" s="7">
        <v>0</v>
      </c>
      <c r="J14" s="7">
        <v>5</v>
      </c>
      <c r="O14" s="7">
        <f>80*(1174/2649)</f>
        <v>35.454888637221593</v>
      </c>
      <c r="P14" s="7">
        <f>80*(1077/2407)</f>
        <v>35.795596177814708</v>
      </c>
      <c r="Q14" s="7">
        <f>80*(1094/2280)</f>
        <v>38.385964912280699</v>
      </c>
      <c r="R14" s="7">
        <f>80*(961/1932)</f>
        <v>39.792960662525878</v>
      </c>
      <c r="S14" s="7">
        <f>80*(891/1872)</f>
        <v>38.076923076923073</v>
      </c>
      <c r="T14" s="7">
        <f>80*782/1660</f>
        <v>37.686746987951807</v>
      </c>
    </row>
    <row r="15" spans="1:29" x14ac:dyDescent="0.25">
      <c r="A15" s="28" t="s">
        <v>77</v>
      </c>
      <c r="B15" s="5" t="s">
        <v>4</v>
      </c>
      <c r="T15" s="7">
        <v>0</v>
      </c>
      <c r="V15" s="12">
        <v>100</v>
      </c>
      <c r="W15" s="12"/>
      <c r="X15" s="12"/>
      <c r="Z15" s="12"/>
      <c r="AA15" s="12"/>
    </row>
    <row r="16" spans="1:29" x14ac:dyDescent="0.25">
      <c r="A16" s="28" t="s">
        <v>78</v>
      </c>
      <c r="B16" s="5" t="s">
        <v>4</v>
      </c>
      <c r="O16" s="7">
        <v>50</v>
      </c>
      <c r="U16" s="7">
        <v>100</v>
      </c>
      <c r="V16" s="12"/>
      <c r="W16" s="12"/>
      <c r="X16" s="12"/>
      <c r="Z16" s="12"/>
      <c r="AA16" s="12"/>
    </row>
    <row r="17" spans="1:29" x14ac:dyDescent="0.25">
      <c r="A17" s="28" t="s">
        <v>79</v>
      </c>
      <c r="B17" s="5" t="s">
        <v>4</v>
      </c>
      <c r="O17" s="7">
        <v>100</v>
      </c>
      <c r="U17" s="7">
        <v>100</v>
      </c>
      <c r="V17" s="12"/>
      <c r="W17" s="12"/>
      <c r="X17" s="12"/>
      <c r="Z17" s="12"/>
      <c r="AA17" s="12"/>
    </row>
    <row r="18" spans="1:29" x14ac:dyDescent="0.25">
      <c r="A18" s="28" t="s">
        <v>80</v>
      </c>
      <c r="B18" s="5" t="s">
        <v>4</v>
      </c>
      <c r="D18" s="6">
        <v>100</v>
      </c>
      <c r="T18" s="7">
        <v>100</v>
      </c>
      <c r="V18" s="12"/>
      <c r="W18" s="12"/>
      <c r="X18" s="12">
        <v>0</v>
      </c>
      <c r="Z18" s="12">
        <v>0</v>
      </c>
      <c r="AA18" s="12"/>
    </row>
    <row r="19" spans="1:29" x14ac:dyDescent="0.25">
      <c r="A19" s="28" t="s">
        <v>81</v>
      </c>
      <c r="B19" s="5" t="s">
        <v>4</v>
      </c>
      <c r="D19" s="6">
        <v>100</v>
      </c>
      <c r="T19" s="7">
        <v>100</v>
      </c>
      <c r="V19" s="12"/>
      <c r="W19" s="12"/>
      <c r="X19" s="12"/>
      <c r="Y19" s="7">
        <v>0</v>
      </c>
      <c r="Z19" s="12">
        <v>0</v>
      </c>
      <c r="AA19" s="12"/>
    </row>
    <row r="20" spans="1:29" x14ac:dyDescent="0.25">
      <c r="A20" s="28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>
        <v>82.987551867219906</v>
      </c>
      <c r="O20" s="13">
        <v>100</v>
      </c>
      <c r="P20" s="13">
        <v>104.647302904564</v>
      </c>
      <c r="Q20" s="13">
        <v>107.966804979253</v>
      </c>
      <c r="R20" s="13">
        <v>111.203319502075</v>
      </c>
      <c r="S20" s="13">
        <v>115.767634854772</v>
      </c>
      <c r="T20" s="13">
        <v>117.42738589211601</v>
      </c>
    </row>
    <row r="21" spans="1:29" x14ac:dyDescent="0.25">
      <c r="A21" s="28" t="s">
        <v>61</v>
      </c>
      <c r="B21" s="5" t="s">
        <v>3</v>
      </c>
      <c r="I21" s="7">
        <v>1</v>
      </c>
    </row>
    <row r="22" spans="1:29" x14ac:dyDescent="0.25">
      <c r="A22" s="28" t="s">
        <v>40</v>
      </c>
      <c r="B22" s="5" t="s">
        <v>3</v>
      </c>
      <c r="I22" s="7">
        <v>1</v>
      </c>
      <c r="N22" s="7">
        <v>5.4</v>
      </c>
      <c r="Q22" s="7">
        <v>6</v>
      </c>
      <c r="R22" s="7">
        <v>7.63</v>
      </c>
      <c r="T22" s="7">
        <v>8.4</v>
      </c>
    </row>
    <row r="23" spans="1:29" x14ac:dyDescent="0.25">
      <c r="A23" s="28" t="s">
        <v>41</v>
      </c>
      <c r="B23" s="5" t="s">
        <v>4</v>
      </c>
      <c r="M23" s="7">
        <v>0.1</v>
      </c>
      <c r="T23" s="7">
        <f>100*9028/7265000</f>
        <v>0.12426703372333103</v>
      </c>
    </row>
    <row r="24" spans="1:29" x14ac:dyDescent="0.25">
      <c r="A24" s="28" t="s">
        <v>42</v>
      </c>
      <c r="B24" s="5" t="s">
        <v>4</v>
      </c>
      <c r="T24" s="7">
        <f>4.5/98 * 100</f>
        <v>4.591836734693878</v>
      </c>
      <c r="AA24" s="12">
        <v>2.2999999999999998</v>
      </c>
      <c r="AB24" s="7">
        <f>T24/2</f>
        <v>2.295918367346939</v>
      </c>
    </row>
    <row r="25" spans="1:29" x14ac:dyDescent="0.25">
      <c r="A25" s="28" t="s">
        <v>43</v>
      </c>
      <c r="B25" s="5" t="s">
        <v>4</v>
      </c>
      <c r="E25" s="7">
        <v>2</v>
      </c>
      <c r="T25" s="7">
        <v>4.5</v>
      </c>
      <c r="AA25" s="12">
        <v>5.0999999999999996</v>
      </c>
      <c r="AC25" s="7">
        <f>T25/2</f>
        <v>2.25</v>
      </c>
    </row>
    <row r="26" spans="1:29" x14ac:dyDescent="0.25">
      <c r="A26" s="28" t="s">
        <v>44</v>
      </c>
      <c r="B26" s="5" t="s">
        <v>3</v>
      </c>
      <c r="C26" s="5">
        <v>0.3</v>
      </c>
      <c r="L26" s="7">
        <v>67</v>
      </c>
    </row>
    <row r="27" spans="1:29" x14ac:dyDescent="0.25">
      <c r="A27" s="28" t="s">
        <v>47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S27" s="7">
        <v>3.11</v>
      </c>
      <c r="V27" s="12"/>
      <c r="W27" s="12"/>
      <c r="X27" s="12"/>
      <c r="Y27" s="12"/>
      <c r="Z27" s="12"/>
      <c r="AA27" s="12"/>
    </row>
  </sheetData>
  <dataValidations xWindow="382" yWindow="552" count="4">
    <dataValidation type="decimal" allowBlank="1" showInputMessage="1" showErrorMessage="1" sqref="V5 U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E2:T5 U3:U4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2017-04-26T11:51:04Z</dcterms:modified>
</cp:coreProperties>
</file>