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levallois/Documents/OpenClassRoom/Data analyst/Projet 2/"/>
    </mc:Choice>
  </mc:AlternateContent>
  <xr:revisionPtr revIDLastSave="0" documentId="13_ncr:1_{4EB98F60-2EEE-B74B-A927-6FC48E37EB65}" xr6:coauthVersionLast="45" xr6:coauthVersionMax="45" xr10:uidLastSave="{00000000-0000-0000-0000-000000000000}"/>
  <bookViews>
    <workbookView xWindow="0" yWindow="0" windowWidth="28800" windowHeight="18000" xr2:uid="{932F9266-C68F-F440-8EA4-88736E1A7A71}"/>
  </bookViews>
  <sheets>
    <sheet name="CA par produit" sheetId="1" r:id="rId1"/>
  </sheets>
  <definedNames>
    <definedName name="_xlchart.v1.2" hidden="1">'CA par produit'!$B$10:$M$10</definedName>
    <definedName name="_xlchart.v1.3" hidden="1">'CA par produit'!$B$9:$M$9</definedName>
    <definedName name="_xlchart.v2.0" hidden="1">'CA par produit'!$B$10:$M$10</definedName>
    <definedName name="_xlchart.v2.1" hidden="1">'CA par produit'!$B$9:$M$9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9" i="1"/>
  <c r="R10" i="1"/>
  <c r="Q3" i="1"/>
  <c r="Q4" i="1"/>
  <c r="Q5" i="1"/>
  <c r="Q6" i="1"/>
  <c r="Q9" i="1"/>
  <c r="Q10" i="1"/>
  <c r="P3" i="1"/>
  <c r="P4" i="1"/>
  <c r="P5" i="1"/>
  <c r="P6" i="1"/>
  <c r="P9" i="1"/>
  <c r="P10" i="1"/>
  <c r="O9" i="1"/>
  <c r="O10" i="1"/>
  <c r="O5" i="1"/>
  <c r="O6" i="1"/>
  <c r="R2" i="1"/>
  <c r="Q2" i="1"/>
  <c r="P2" i="1"/>
  <c r="O3" i="1"/>
  <c r="O4" i="1"/>
  <c r="O2" i="1"/>
  <c r="C7" i="1"/>
  <c r="D7" i="1"/>
  <c r="E7" i="1"/>
  <c r="F7" i="1"/>
  <c r="G7" i="1"/>
  <c r="H7" i="1"/>
  <c r="I7" i="1"/>
  <c r="J7" i="1"/>
  <c r="K7" i="1"/>
  <c r="L7" i="1"/>
  <c r="M7" i="1"/>
  <c r="B7" i="1"/>
  <c r="D12" i="1"/>
  <c r="E12" i="1"/>
  <c r="F12" i="1"/>
  <c r="G12" i="1"/>
  <c r="H12" i="1"/>
  <c r="I12" i="1"/>
  <c r="J12" i="1"/>
  <c r="K12" i="1"/>
  <c r="L12" i="1"/>
  <c r="M12" i="1"/>
  <c r="C12" i="1"/>
  <c r="N3" i="1"/>
  <c r="N4" i="1"/>
  <c r="N2" i="1"/>
  <c r="C11" i="1"/>
  <c r="D11" i="1"/>
  <c r="E11" i="1"/>
  <c r="F11" i="1"/>
  <c r="G11" i="1"/>
  <c r="H11" i="1"/>
  <c r="I11" i="1"/>
  <c r="J11" i="1"/>
  <c r="K11" i="1"/>
  <c r="L11" i="1"/>
  <c r="M11" i="1"/>
  <c r="B11" i="1"/>
  <c r="C8" i="1"/>
  <c r="C13" i="1" s="1"/>
  <c r="D8" i="1"/>
  <c r="D13" i="1" s="1"/>
  <c r="E8" i="1"/>
  <c r="E13" i="1" s="1"/>
  <c r="F8" i="1"/>
  <c r="F13" i="1" s="1"/>
  <c r="G8" i="1"/>
  <c r="G13" i="1" s="1"/>
  <c r="H8" i="1"/>
  <c r="H13" i="1" s="1"/>
  <c r="I8" i="1"/>
  <c r="I13" i="1" s="1"/>
  <c r="J8" i="1"/>
  <c r="J13" i="1" s="1"/>
  <c r="K8" i="1"/>
  <c r="K13" i="1" s="1"/>
  <c r="L8" i="1"/>
  <c r="L13" i="1" s="1"/>
  <c r="M8" i="1"/>
  <c r="M13" i="1" s="1"/>
  <c r="B8" i="1"/>
  <c r="B13" i="1" s="1"/>
  <c r="Q7" i="1" l="1"/>
  <c r="O7" i="1"/>
  <c r="R11" i="1"/>
  <c r="R12" i="1"/>
  <c r="Q11" i="1"/>
  <c r="P7" i="1"/>
  <c r="Q8" i="1"/>
  <c r="R8" i="1"/>
  <c r="P8" i="1"/>
  <c r="O8" i="1"/>
  <c r="O11" i="1"/>
  <c r="O12" i="1"/>
  <c r="P12" i="1"/>
  <c r="R13" i="1"/>
  <c r="P11" i="1"/>
  <c r="Q12" i="1"/>
  <c r="P13" i="1"/>
  <c r="O13" i="1"/>
  <c r="Q13" i="1"/>
  <c r="R7" i="1"/>
  <c r="N8" i="1"/>
</calcChain>
</file>

<file path=xl/sharedStrings.xml><?xml version="1.0" encoding="utf-8"?>
<sst xmlns="http://schemas.openxmlformats.org/spreadsheetml/2006/main" count="19" uniqueCount="19">
  <si>
    <t>Biens de consommation</t>
  </si>
  <si>
    <t>Nourriture</t>
  </si>
  <si>
    <t>High-tech</t>
  </si>
  <si>
    <t>CA mensuel</t>
  </si>
  <si>
    <t>Nombre de ventes</t>
  </si>
  <si>
    <t>Nombre de visites</t>
  </si>
  <si>
    <t>Taux de conversion</t>
  </si>
  <si>
    <t>CA par catégorie</t>
  </si>
  <si>
    <t>Taux d'attrition</t>
  </si>
  <si>
    <t>Temps passé par visiteurs (pour toutes les sessions)</t>
  </si>
  <si>
    <t>Évolution de la variabilité du temps passé par les visiteurs sur le site web (pour les sessions ayant abouti à un achat)</t>
  </si>
  <si>
    <t>Moyenne</t>
  </si>
  <si>
    <t>Montant du panier moyen</t>
  </si>
  <si>
    <t>Proportion commandes fournisseurs nourriture</t>
  </si>
  <si>
    <t>Proportion commandes fournisseurs biens de consommation</t>
  </si>
  <si>
    <t>Max</t>
  </si>
  <si>
    <t>Min</t>
  </si>
  <si>
    <t>Dispersion</t>
  </si>
  <si>
    <t>Proportion commandes fournisseurs high-tech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</si>
</sst>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%"/>
    <numFmt numFmtId="166" formatCode="#,##0.00\ [$€-40C];\-#,##0.00\ [$€-40C]"/>
    <numFmt numFmtId="169" formatCode="#,##0.00\ [$€-40C]"/>
    <numFmt numFmtId="171" formatCode="#,##0\ [$€-40C]"/>
    <numFmt numFmtId="173" formatCode="#,##0\ [$€-40C];\-#,##0\ [$€-40C]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856D"/>
        <bgColor indexed="64"/>
      </patternFill>
    </fill>
    <fill>
      <patternFill patternType="solid">
        <fgColor rgb="FF5B9B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9" fontId="0" fillId="0" borderId="1" xfId="2" applyFont="1" applyBorder="1"/>
    <xf numFmtId="164" fontId="0" fillId="0" borderId="1" xfId="2" applyNumberFormat="1" applyFont="1" applyBorder="1"/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9" fontId="0" fillId="0" borderId="1" xfId="2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1" applyNumberFormat="1" applyFont="1" applyBorder="1"/>
    <xf numFmtId="0" fontId="0" fillId="0" borderId="1" xfId="0" applyNumberFormat="1" applyBorder="1"/>
    <xf numFmtId="166" fontId="0" fillId="0" borderId="1" xfId="1" applyNumberFormat="1" applyFont="1" applyBorder="1"/>
    <xf numFmtId="169" fontId="0" fillId="0" borderId="1" xfId="0" applyNumberFormat="1" applyBorder="1"/>
    <xf numFmtId="166" fontId="0" fillId="0" borderId="1" xfId="0" applyNumberFormat="1" applyBorder="1"/>
    <xf numFmtId="171" fontId="0" fillId="0" borderId="1" xfId="1" applyNumberFormat="1" applyFont="1" applyBorder="1"/>
    <xf numFmtId="171" fontId="2" fillId="0" borderId="1" xfId="1" applyNumberFormat="1" applyFont="1" applyBorder="1"/>
    <xf numFmtId="171" fontId="0" fillId="0" borderId="1" xfId="0" applyNumberFormat="1" applyBorder="1"/>
    <xf numFmtId="173" fontId="2" fillId="0" borderId="1" xfId="1" applyNumberFormat="1" applyFont="1" applyBorder="1"/>
    <xf numFmtId="173" fontId="0" fillId="0" borderId="1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C6A4E7"/>
      <color rgb="FF5B9BD6"/>
      <color rgb="FFA90000"/>
      <color rgb="FFFF85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tx1"/>
                </a:solidFill>
              </a:rPr>
              <a:t>CA par catégorie</a:t>
            </a:r>
            <a:r>
              <a:rPr lang="fr-CA" sz="1600" b="1" baseline="0">
                <a:solidFill>
                  <a:schemeClr val="tx1"/>
                </a:solidFill>
              </a:rPr>
              <a:t> de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par produit'!$A$2</c:f>
              <c:strCache>
                <c:ptCount val="1"/>
                <c:pt idx="0">
                  <c:v>Nourriture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produit'!$B$2:$M$2</c:f>
              <c:numCache>
                <c:formatCode>#\ ##0\ [$€-40C]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20000</c:v>
                </c:pt>
                <c:pt idx="5">
                  <c:v>45000</c:v>
                </c:pt>
                <c:pt idx="6">
                  <c:v>80000</c:v>
                </c:pt>
                <c:pt idx="7">
                  <c:v>115000</c:v>
                </c:pt>
                <c:pt idx="8">
                  <c:v>195000</c:v>
                </c:pt>
                <c:pt idx="9">
                  <c:v>250000</c:v>
                </c:pt>
                <c:pt idx="10">
                  <c:v>345000</c:v>
                </c:pt>
                <c:pt idx="11">
                  <c:v>470000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F-894D-BB91-4989BB1086A2}"/>
            </c:ext>
          </c:extLst>
        </c:ser>
        <c:ser>
          <c:idx val="1"/>
          <c:order val="1"/>
          <c:tx>
            <c:strRef>
              <c:f>'CA par produit'!$A$3</c:f>
              <c:strCache>
                <c:ptCount val="1"/>
                <c:pt idx="0">
                  <c:v>Biens de consommation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produit'!$B$3:$M$3</c:f>
              <c:numCache>
                <c:formatCode>#\ ##0\ [$€-40C]</c:formatCode>
                <c:ptCount val="12"/>
                <c:pt idx="0">
                  <c:v>190000</c:v>
                </c:pt>
                <c:pt idx="1">
                  <c:v>155000</c:v>
                </c:pt>
                <c:pt idx="2">
                  <c:v>160000</c:v>
                </c:pt>
                <c:pt idx="3">
                  <c:v>195000</c:v>
                </c:pt>
                <c:pt idx="4">
                  <c:v>200000</c:v>
                </c:pt>
                <c:pt idx="5">
                  <c:v>190000</c:v>
                </c:pt>
                <c:pt idx="6">
                  <c:v>225000</c:v>
                </c:pt>
                <c:pt idx="7">
                  <c:v>195000</c:v>
                </c:pt>
                <c:pt idx="8">
                  <c:v>200000</c:v>
                </c:pt>
                <c:pt idx="9">
                  <c:v>190000</c:v>
                </c:pt>
                <c:pt idx="10">
                  <c:v>195000</c:v>
                </c:pt>
                <c:pt idx="11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F-894D-BB91-4989BB1086A2}"/>
            </c:ext>
          </c:extLst>
        </c:ser>
        <c:ser>
          <c:idx val="2"/>
          <c:order val="2"/>
          <c:tx>
            <c:strRef>
              <c:f>'CA par produit'!$A$4</c:f>
              <c:strCache>
                <c:ptCount val="1"/>
                <c:pt idx="0">
                  <c:v>High-tech</c:v>
                </c:pt>
              </c:strCache>
            </c:strRef>
          </c:tx>
          <c:spPr>
            <a:ln w="38100" cap="rnd">
              <a:solidFill>
                <a:srgbClr val="A90000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produit'!$B$4:$M$4</c:f>
              <c:numCache>
                <c:formatCode>#\ ##0\ [$€-40C]</c:formatCode>
                <c:ptCount val="12"/>
                <c:pt idx="0">
                  <c:v>295000</c:v>
                </c:pt>
                <c:pt idx="1">
                  <c:v>340000</c:v>
                </c:pt>
                <c:pt idx="2">
                  <c:v>330000</c:v>
                </c:pt>
                <c:pt idx="3">
                  <c:v>310000</c:v>
                </c:pt>
                <c:pt idx="4">
                  <c:v>290000</c:v>
                </c:pt>
                <c:pt idx="5">
                  <c:v>290000</c:v>
                </c:pt>
                <c:pt idx="6">
                  <c:v>290000</c:v>
                </c:pt>
                <c:pt idx="7">
                  <c:v>315000</c:v>
                </c:pt>
                <c:pt idx="8">
                  <c:v>285000</c:v>
                </c:pt>
                <c:pt idx="9">
                  <c:v>250000</c:v>
                </c:pt>
                <c:pt idx="10">
                  <c:v>155000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F-894D-BB91-4989BB10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03584"/>
        <c:axId val="436977616"/>
      </c:lineChart>
      <c:dateAx>
        <c:axId val="436503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77616"/>
        <c:crosses val="autoZero"/>
        <c:auto val="1"/>
        <c:lblOffset val="100"/>
        <c:baseTimeUnit val="months"/>
      </c:dateAx>
      <c:valAx>
        <c:axId val="4369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€-4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5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Évolution</a:t>
            </a:r>
            <a:r>
              <a:rPr lang="fr-CA" baseline="0"/>
              <a:t> du nombre de ventes et du nombre de visites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'CA par produit'!$A$10</c:f>
              <c:strCache>
                <c:ptCount val="1"/>
                <c:pt idx="0">
                  <c:v>Nombre de visites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produit'!$B$10:$M$10</c:f>
              <c:numCache>
                <c:formatCode>General</c:formatCode>
                <c:ptCount val="12"/>
                <c:pt idx="0">
                  <c:v>10000</c:v>
                </c:pt>
                <c:pt idx="1">
                  <c:v>9000</c:v>
                </c:pt>
                <c:pt idx="2">
                  <c:v>9000</c:v>
                </c:pt>
                <c:pt idx="3">
                  <c:v>12000</c:v>
                </c:pt>
                <c:pt idx="4">
                  <c:v>27500</c:v>
                </c:pt>
                <c:pt idx="5">
                  <c:v>45000</c:v>
                </c:pt>
                <c:pt idx="6">
                  <c:v>75000</c:v>
                </c:pt>
                <c:pt idx="7">
                  <c:v>105000</c:v>
                </c:pt>
                <c:pt idx="8">
                  <c:v>180000</c:v>
                </c:pt>
                <c:pt idx="9">
                  <c:v>255000</c:v>
                </c:pt>
                <c:pt idx="10">
                  <c:v>390000</c:v>
                </c:pt>
                <c:pt idx="11">
                  <c:v>555000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C-BE42-B72E-E31D333F5785}"/>
            </c:ext>
          </c:extLst>
        </c:ser>
        <c:ser>
          <c:idx val="0"/>
          <c:order val="1"/>
          <c:tx>
            <c:strRef>
              <c:f>'CA par produit'!$A$9</c:f>
              <c:strCache>
                <c:ptCount val="1"/>
                <c:pt idx="0">
                  <c:v>Nombre de ventes</c:v>
                </c:pt>
              </c:strCache>
            </c:strRef>
          </c:tx>
          <c:spPr>
            <a:solidFill>
              <a:srgbClr val="C6A4E7"/>
            </a:solidFill>
            <a:ln>
              <a:noFill/>
            </a:ln>
            <a:effectLst/>
          </c:spPr>
          <c:invertIfNegative val="0"/>
          <c:val>
            <c:numRef>
              <c:f>'CA par produit'!$B$9:$M$9</c:f>
              <c:numCache>
                <c:formatCode>General</c:formatCode>
                <c:ptCount val="12"/>
                <c:pt idx="0">
                  <c:v>1009.9999999999998</c:v>
                </c:pt>
                <c:pt idx="1">
                  <c:v>990</c:v>
                </c:pt>
                <c:pt idx="2">
                  <c:v>981</c:v>
                </c:pt>
                <c:pt idx="3">
                  <c:v>1206</c:v>
                </c:pt>
                <c:pt idx="4">
                  <c:v>2760</c:v>
                </c:pt>
                <c:pt idx="5">
                  <c:v>4140</c:v>
                </c:pt>
                <c:pt idx="6">
                  <c:v>6300.0000000000009</c:v>
                </c:pt>
                <c:pt idx="7">
                  <c:v>8400.0000000000018</c:v>
                </c:pt>
                <c:pt idx="8">
                  <c:v>12600</c:v>
                </c:pt>
                <c:pt idx="9">
                  <c:v>15299.999999999998</c:v>
                </c:pt>
                <c:pt idx="10">
                  <c:v>20670</c:v>
                </c:pt>
                <c:pt idx="11">
                  <c:v>27750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C-BE42-B72E-E31D333F5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042000"/>
        <c:axId val="1574452928"/>
      </c:barChart>
      <c:dateAx>
        <c:axId val="1634042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452928"/>
        <c:crosses val="autoZero"/>
        <c:auto val="1"/>
        <c:lblOffset val="100"/>
        <c:baseTimeUnit val="months"/>
      </c:dateAx>
      <c:valAx>
        <c:axId val="15744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0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par produit'!$A$11</c:f>
              <c:strCache>
                <c:ptCount val="1"/>
                <c:pt idx="0">
                  <c:v>Taux de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produit'!$B$11:$M$11</c:f>
              <c:numCache>
                <c:formatCode>0.0%</c:formatCode>
                <c:ptCount val="12"/>
                <c:pt idx="0">
                  <c:v>0.10099999999999998</c:v>
                </c:pt>
                <c:pt idx="1">
                  <c:v>0.11</c:v>
                </c:pt>
                <c:pt idx="2">
                  <c:v>0.109</c:v>
                </c:pt>
                <c:pt idx="3">
                  <c:v>0.10050000000000001</c:v>
                </c:pt>
                <c:pt idx="4">
                  <c:v>0.10036363636363636</c:v>
                </c:pt>
                <c:pt idx="5">
                  <c:v>9.1999999999999998E-2</c:v>
                </c:pt>
                <c:pt idx="6">
                  <c:v>8.4000000000000005E-2</c:v>
                </c:pt>
                <c:pt idx="7">
                  <c:v>8.0000000000000016E-2</c:v>
                </c:pt>
                <c:pt idx="8">
                  <c:v>7.0000000000000007E-2</c:v>
                </c:pt>
                <c:pt idx="9">
                  <c:v>5.9999999999999991E-2</c:v>
                </c:pt>
                <c:pt idx="10">
                  <c:v>5.2999999999999999E-2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A-8C4F-A83A-1D71FA8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673472"/>
        <c:axId val="435372208"/>
      </c:lineChart>
      <c:dateAx>
        <c:axId val="4366734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372208"/>
        <c:crosses val="autoZero"/>
        <c:auto val="1"/>
        <c:lblOffset val="100"/>
        <c:baseTimeUnit val="months"/>
      </c:dateAx>
      <c:valAx>
        <c:axId val="435372208"/>
        <c:scaling>
          <c:orientation val="minMax"/>
          <c:max val="0.1100000000000000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6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CA annuel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 par produit'!$N$1</c:f>
              <c:strCache>
                <c:ptCount val="1"/>
                <c:pt idx="0">
                  <c:v>CA par catégorie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0B-9348-AE92-B026E3D6FADF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B-A543-A7A1-DA73B3C6DF24}"/>
              </c:ext>
            </c:extLst>
          </c:dPt>
          <c:dPt>
            <c:idx val="2"/>
            <c:bubble3D val="0"/>
            <c:spPr>
              <a:solidFill>
                <a:srgbClr val="A9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DB-A543-A7A1-DA73B3C6D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 par produit'!$A$2:$A$4</c:f>
              <c:strCache>
                <c:ptCount val="3"/>
                <c:pt idx="0">
                  <c:v>Nourriture</c:v>
                </c:pt>
                <c:pt idx="1">
                  <c:v>Biens de consommation</c:v>
                </c:pt>
                <c:pt idx="2">
                  <c:v>High-tech</c:v>
                </c:pt>
              </c:strCache>
            </c:strRef>
          </c:cat>
          <c:val>
            <c:numRef>
              <c:f>'CA par produit'!$N$2:$N$4</c:f>
              <c:numCache>
                <c:formatCode>#\ ##0\ [$€-40C]</c:formatCode>
                <c:ptCount val="3"/>
                <c:pt idx="0">
                  <c:v>1520000</c:v>
                </c:pt>
                <c:pt idx="1">
                  <c:v>2275000</c:v>
                </c:pt>
                <c:pt idx="2">
                  <c:v>3150000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A543-A7A1-DA73B3C6DF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29077607461965"/>
          <c:y val="0.28217975761620112"/>
          <c:w val="0.40910282943077508"/>
          <c:h val="0.57224518880035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par produit'!$A$13</c:f>
              <c:strCache>
                <c:ptCount val="1"/>
                <c:pt idx="0">
                  <c:v>Montant du panier moyen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produit'!$B$13:$M$13</c:f>
              <c:numCache>
                <c:formatCode>#\ ##0.00\ [$€-40C];\-#\ ##0.00\ [$€-40C]</c:formatCode>
                <c:ptCount val="12"/>
                <c:pt idx="0">
                  <c:v>480.19801980198031</c:v>
                </c:pt>
                <c:pt idx="1">
                  <c:v>500</c:v>
                </c:pt>
                <c:pt idx="2">
                  <c:v>499.4903160040775</c:v>
                </c:pt>
                <c:pt idx="3">
                  <c:v>418.73963515754559</c:v>
                </c:pt>
                <c:pt idx="4">
                  <c:v>184.78260869565219</c:v>
                </c:pt>
                <c:pt idx="5">
                  <c:v>126.81159420289855</c:v>
                </c:pt>
                <c:pt idx="6">
                  <c:v>94.444444444444429</c:v>
                </c:pt>
                <c:pt idx="7">
                  <c:v>74.404761904761884</c:v>
                </c:pt>
                <c:pt idx="8">
                  <c:v>53.968253968253968</c:v>
                </c:pt>
                <c:pt idx="9">
                  <c:v>45.098039215686278</c:v>
                </c:pt>
                <c:pt idx="10">
                  <c:v>33.623609095307209</c:v>
                </c:pt>
                <c:pt idx="11">
                  <c:v>23.423423423423422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D-B843-89F1-4807C2416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08768"/>
        <c:axId val="442036000"/>
      </c:lineChart>
      <c:dateAx>
        <c:axId val="4443087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036000"/>
        <c:crosses val="autoZero"/>
        <c:auto val="1"/>
        <c:lblOffset val="100"/>
        <c:baseTimeUnit val="months"/>
      </c:dateAx>
      <c:valAx>
        <c:axId val="4420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40C]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tx1"/>
                </a:solidFill>
              </a:rPr>
              <a:t>CA par catégorie</a:t>
            </a:r>
            <a:r>
              <a:rPr lang="fr-CA" sz="1600" b="1" baseline="0">
                <a:solidFill>
                  <a:schemeClr val="tx1"/>
                </a:solidFill>
              </a:rPr>
              <a:t> de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 par produit'!$A$2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produit'!$B$2:$M$2</c:f>
              <c:numCache>
                <c:formatCode>#\ ##0\ [$€-40C]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20000</c:v>
                </c:pt>
                <c:pt idx="5">
                  <c:v>45000</c:v>
                </c:pt>
                <c:pt idx="6">
                  <c:v>80000</c:v>
                </c:pt>
                <c:pt idx="7">
                  <c:v>115000</c:v>
                </c:pt>
                <c:pt idx="8">
                  <c:v>195000</c:v>
                </c:pt>
                <c:pt idx="9">
                  <c:v>250000</c:v>
                </c:pt>
                <c:pt idx="10">
                  <c:v>345000</c:v>
                </c:pt>
                <c:pt idx="11">
                  <c:v>470000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F-3A48-AFA5-860BA63D684F}"/>
            </c:ext>
          </c:extLst>
        </c:ser>
        <c:ser>
          <c:idx val="1"/>
          <c:order val="1"/>
          <c:tx>
            <c:strRef>
              <c:f>'CA par produit'!$A$3</c:f>
              <c:strCache>
                <c:ptCount val="1"/>
                <c:pt idx="0">
                  <c:v>Biens de consommation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produit'!$B$3:$M$3</c:f>
              <c:numCache>
                <c:formatCode>#\ ##0\ [$€-40C]</c:formatCode>
                <c:ptCount val="12"/>
                <c:pt idx="0">
                  <c:v>190000</c:v>
                </c:pt>
                <c:pt idx="1">
                  <c:v>155000</c:v>
                </c:pt>
                <c:pt idx="2">
                  <c:v>160000</c:v>
                </c:pt>
                <c:pt idx="3">
                  <c:v>195000</c:v>
                </c:pt>
                <c:pt idx="4">
                  <c:v>200000</c:v>
                </c:pt>
                <c:pt idx="5">
                  <c:v>190000</c:v>
                </c:pt>
                <c:pt idx="6">
                  <c:v>225000</c:v>
                </c:pt>
                <c:pt idx="7">
                  <c:v>195000</c:v>
                </c:pt>
                <c:pt idx="8">
                  <c:v>200000</c:v>
                </c:pt>
                <c:pt idx="9">
                  <c:v>190000</c:v>
                </c:pt>
                <c:pt idx="10">
                  <c:v>195000</c:v>
                </c:pt>
                <c:pt idx="11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F-3A48-AFA5-860BA63D684F}"/>
            </c:ext>
          </c:extLst>
        </c:ser>
        <c:ser>
          <c:idx val="2"/>
          <c:order val="2"/>
          <c:tx>
            <c:strRef>
              <c:f>'CA par produit'!$A$4</c:f>
              <c:strCache>
                <c:ptCount val="1"/>
                <c:pt idx="0">
                  <c:v>High-tech</c:v>
                </c:pt>
              </c:strCache>
            </c:strRef>
          </c:tx>
          <c:spPr>
            <a:solidFill>
              <a:srgbClr val="A90000"/>
            </a:solidFill>
            <a:ln>
              <a:noFill/>
            </a:ln>
            <a:effectLst/>
          </c:spPr>
          <c:invertIfNegative val="0"/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produit'!$B$4:$M$4</c:f>
              <c:numCache>
                <c:formatCode>#\ ##0\ [$€-40C]</c:formatCode>
                <c:ptCount val="12"/>
                <c:pt idx="0">
                  <c:v>295000</c:v>
                </c:pt>
                <c:pt idx="1">
                  <c:v>340000</c:v>
                </c:pt>
                <c:pt idx="2">
                  <c:v>330000</c:v>
                </c:pt>
                <c:pt idx="3">
                  <c:v>310000</c:v>
                </c:pt>
                <c:pt idx="4">
                  <c:v>290000</c:v>
                </c:pt>
                <c:pt idx="5">
                  <c:v>290000</c:v>
                </c:pt>
                <c:pt idx="6">
                  <c:v>290000</c:v>
                </c:pt>
                <c:pt idx="7">
                  <c:v>315000</c:v>
                </c:pt>
                <c:pt idx="8">
                  <c:v>285000</c:v>
                </c:pt>
                <c:pt idx="9">
                  <c:v>250000</c:v>
                </c:pt>
                <c:pt idx="10">
                  <c:v>155000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F-3A48-AFA5-860BA63D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503584"/>
        <c:axId val="436977616"/>
      </c:barChart>
      <c:dateAx>
        <c:axId val="436503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77616"/>
        <c:crosses val="autoZero"/>
        <c:auto val="1"/>
        <c:lblOffset val="100"/>
        <c:baseTimeUnit val="months"/>
      </c:dateAx>
      <c:valAx>
        <c:axId val="4369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€-4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5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Commandes de produits high-tech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Commande de produits High-tech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produit'!$B$7:$M$7</c:f>
              <c:numCache>
                <c:formatCode>0%</c:formatCode>
                <c:ptCount val="12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0.60000000000000009</c:v>
                </c:pt>
                <c:pt idx="5">
                  <c:v>0.58000000000000007</c:v>
                </c:pt>
                <c:pt idx="6">
                  <c:v>0.52</c:v>
                </c:pt>
                <c:pt idx="7">
                  <c:v>0.42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9-E04E-AEB5-2054C3A7F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217360"/>
        <c:axId val="467632016"/>
      </c:lineChart>
      <c:dateAx>
        <c:axId val="2672173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632016"/>
        <c:crosses val="autoZero"/>
        <c:auto val="1"/>
        <c:lblOffset val="100"/>
        <c:baseTimeUnit val="months"/>
      </c:dateAx>
      <c:valAx>
        <c:axId val="467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72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Tendance</a:t>
            </a:r>
            <a:r>
              <a:rPr lang="fr-CA" b="1" baseline="0"/>
              <a:t> similaire du taux de conversion et du CA de produits high tech</a:t>
            </a:r>
          </a:p>
          <a:p>
            <a:pPr>
              <a:defRPr b="1"/>
            </a:pP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par produit'!$A$2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produit'!$B$2:$M$2</c:f>
              <c:numCache>
                <c:formatCode>#\ ##0\ [$€-40C]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20000</c:v>
                </c:pt>
                <c:pt idx="5">
                  <c:v>45000</c:v>
                </c:pt>
                <c:pt idx="6">
                  <c:v>80000</c:v>
                </c:pt>
                <c:pt idx="7">
                  <c:v>115000</c:v>
                </c:pt>
                <c:pt idx="8">
                  <c:v>195000</c:v>
                </c:pt>
                <c:pt idx="9">
                  <c:v>250000</c:v>
                </c:pt>
                <c:pt idx="10">
                  <c:v>345000</c:v>
                </c:pt>
                <c:pt idx="11">
                  <c:v>470000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4-4149-AEAE-9C7F021B9294}"/>
            </c:ext>
          </c:extLst>
        </c:ser>
        <c:ser>
          <c:idx val="1"/>
          <c:order val="1"/>
          <c:tx>
            <c:strRef>
              <c:f>'CA par produit'!$A$3</c:f>
              <c:strCache>
                <c:ptCount val="1"/>
                <c:pt idx="0">
                  <c:v>Biens de consommation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produit'!$B$3:$M$3</c:f>
              <c:numCache>
                <c:formatCode>#\ ##0\ [$€-40C]</c:formatCode>
                <c:ptCount val="12"/>
                <c:pt idx="0">
                  <c:v>190000</c:v>
                </c:pt>
                <c:pt idx="1">
                  <c:v>155000</c:v>
                </c:pt>
                <c:pt idx="2">
                  <c:v>160000</c:v>
                </c:pt>
                <c:pt idx="3">
                  <c:v>195000</c:v>
                </c:pt>
                <c:pt idx="4">
                  <c:v>200000</c:v>
                </c:pt>
                <c:pt idx="5">
                  <c:v>190000</c:v>
                </c:pt>
                <c:pt idx="6">
                  <c:v>225000</c:v>
                </c:pt>
                <c:pt idx="7">
                  <c:v>195000</c:v>
                </c:pt>
                <c:pt idx="8">
                  <c:v>200000</c:v>
                </c:pt>
                <c:pt idx="9">
                  <c:v>190000</c:v>
                </c:pt>
                <c:pt idx="10">
                  <c:v>195000</c:v>
                </c:pt>
                <c:pt idx="11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4-4149-AEAE-9C7F021B9294}"/>
            </c:ext>
          </c:extLst>
        </c:ser>
        <c:ser>
          <c:idx val="2"/>
          <c:order val="2"/>
          <c:tx>
            <c:strRef>
              <c:f>'CA par produit'!$A$4</c:f>
              <c:strCache>
                <c:ptCount val="1"/>
                <c:pt idx="0">
                  <c:v>High-tech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produit'!$B$4:$M$4</c:f>
              <c:numCache>
                <c:formatCode>#\ ##0\ [$€-40C]</c:formatCode>
                <c:ptCount val="12"/>
                <c:pt idx="0">
                  <c:v>295000</c:v>
                </c:pt>
                <c:pt idx="1">
                  <c:v>340000</c:v>
                </c:pt>
                <c:pt idx="2">
                  <c:v>330000</c:v>
                </c:pt>
                <c:pt idx="3">
                  <c:v>310000</c:v>
                </c:pt>
                <c:pt idx="4">
                  <c:v>290000</c:v>
                </c:pt>
                <c:pt idx="5">
                  <c:v>290000</c:v>
                </c:pt>
                <c:pt idx="6">
                  <c:v>290000</c:v>
                </c:pt>
                <c:pt idx="7">
                  <c:v>315000</c:v>
                </c:pt>
                <c:pt idx="8">
                  <c:v>285000</c:v>
                </c:pt>
                <c:pt idx="9">
                  <c:v>250000</c:v>
                </c:pt>
                <c:pt idx="10">
                  <c:v>155000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4-4149-AEAE-9C7F021B9294}"/>
            </c:ext>
          </c:extLst>
        </c:ser>
        <c:ser>
          <c:idx val="3"/>
          <c:order val="3"/>
          <c:tx>
            <c:strRef>
              <c:f>'CA par produit'!$A$5</c:f>
              <c:strCache>
                <c:ptCount val="1"/>
                <c:pt idx="0">
                  <c:v>Proportion commandes fournisseurs nourriture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produit'!$B$5:$M$5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0.12</c:v>
                </c:pt>
                <c:pt idx="6">
                  <c:v>0.18</c:v>
                </c:pt>
                <c:pt idx="7">
                  <c:v>0.28000000000000003</c:v>
                </c:pt>
                <c:pt idx="8">
                  <c:v>0.39</c:v>
                </c:pt>
                <c:pt idx="9">
                  <c:v>0.49</c:v>
                </c:pt>
                <c:pt idx="10">
                  <c:v>0.6</c:v>
                </c:pt>
                <c:pt idx="1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4-4149-AEAE-9C7F021B9294}"/>
            </c:ext>
          </c:extLst>
        </c:ser>
        <c:ser>
          <c:idx val="4"/>
          <c:order val="4"/>
          <c:tx>
            <c:strRef>
              <c:f>'CA par produit'!$A$6</c:f>
              <c:strCache>
                <c:ptCount val="1"/>
                <c:pt idx="0">
                  <c:v>Proportion commandes fournisseurs biens de consommation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produit'!$B$6:$M$6</c:f>
              <c:numCache>
                <c:formatCode>0%</c:formatCode>
                <c:ptCount val="1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0.61</c:v>
                </c:pt>
                <c:pt idx="9">
                  <c:v>0.51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4-4149-AEAE-9C7F021B9294}"/>
            </c:ext>
          </c:extLst>
        </c:ser>
        <c:ser>
          <c:idx val="5"/>
          <c:order val="5"/>
          <c:tx>
            <c:strRef>
              <c:f>'CA par produit'!$A$7</c:f>
              <c:strCache>
                <c:ptCount val="1"/>
                <c:pt idx="0">
                  <c:v>Proportion commandes fournisseurs high-tech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produit'!$B$7:$M$7</c:f>
              <c:numCache>
                <c:formatCode>0%</c:formatCode>
                <c:ptCount val="12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0.60000000000000009</c:v>
                </c:pt>
                <c:pt idx="5">
                  <c:v>0.58000000000000007</c:v>
                </c:pt>
                <c:pt idx="6">
                  <c:v>0.52</c:v>
                </c:pt>
                <c:pt idx="7">
                  <c:v>0.42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84-4149-AEAE-9C7F021B9294}"/>
            </c:ext>
          </c:extLst>
        </c:ser>
        <c:ser>
          <c:idx val="6"/>
          <c:order val="6"/>
          <c:tx>
            <c:strRef>
              <c:f>'CA par produit'!$A$8</c:f>
              <c:strCache>
                <c:ptCount val="1"/>
                <c:pt idx="0">
                  <c:v>CA mensuel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produit'!$B$8:$M$8</c:f>
              <c:numCache>
                <c:formatCode>#\ ##0\ [$€-40C];\-#\ ##0\ [$€-40C]</c:formatCode>
                <c:ptCount val="12"/>
                <c:pt idx="0">
                  <c:v>485000</c:v>
                </c:pt>
                <c:pt idx="1">
                  <c:v>495000</c:v>
                </c:pt>
                <c:pt idx="2">
                  <c:v>490000</c:v>
                </c:pt>
                <c:pt idx="3">
                  <c:v>505000</c:v>
                </c:pt>
                <c:pt idx="4">
                  <c:v>510000</c:v>
                </c:pt>
                <c:pt idx="5">
                  <c:v>525000</c:v>
                </c:pt>
                <c:pt idx="6">
                  <c:v>595000</c:v>
                </c:pt>
                <c:pt idx="7">
                  <c:v>625000</c:v>
                </c:pt>
                <c:pt idx="8">
                  <c:v>680000</c:v>
                </c:pt>
                <c:pt idx="9">
                  <c:v>690000</c:v>
                </c:pt>
                <c:pt idx="10">
                  <c:v>695000</c:v>
                </c:pt>
                <c:pt idx="11">
                  <c:v>650000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84-4149-AEAE-9C7F021B9294}"/>
            </c:ext>
          </c:extLst>
        </c:ser>
        <c:ser>
          <c:idx val="7"/>
          <c:order val="7"/>
          <c:tx>
            <c:strRef>
              <c:f>'CA par produit'!$A$9</c:f>
              <c:strCache>
                <c:ptCount val="1"/>
                <c:pt idx="0">
                  <c:v>Nombre de ventes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produit'!$B$9:$M$9</c:f>
              <c:numCache>
                <c:formatCode>General</c:formatCode>
                <c:ptCount val="12"/>
                <c:pt idx="0">
                  <c:v>1009.9999999999998</c:v>
                </c:pt>
                <c:pt idx="1">
                  <c:v>990</c:v>
                </c:pt>
                <c:pt idx="2">
                  <c:v>981</c:v>
                </c:pt>
                <c:pt idx="3">
                  <c:v>1206</c:v>
                </c:pt>
                <c:pt idx="4">
                  <c:v>2760</c:v>
                </c:pt>
                <c:pt idx="5">
                  <c:v>4140</c:v>
                </c:pt>
                <c:pt idx="6">
                  <c:v>6300.0000000000009</c:v>
                </c:pt>
                <c:pt idx="7">
                  <c:v>8400.0000000000018</c:v>
                </c:pt>
                <c:pt idx="8">
                  <c:v>12600</c:v>
                </c:pt>
                <c:pt idx="9">
                  <c:v>15299.999999999998</c:v>
                </c:pt>
                <c:pt idx="10">
                  <c:v>20670</c:v>
                </c:pt>
                <c:pt idx="11">
                  <c:v>27750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84-4149-AEAE-9C7F021B9294}"/>
            </c:ext>
          </c:extLst>
        </c:ser>
        <c:ser>
          <c:idx val="8"/>
          <c:order val="8"/>
          <c:tx>
            <c:strRef>
              <c:f>'CA par produit'!$A$10</c:f>
              <c:strCache>
                <c:ptCount val="1"/>
                <c:pt idx="0">
                  <c:v>Nombre de visites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produit'!$B$10:$M$10</c:f>
              <c:numCache>
                <c:formatCode>General</c:formatCode>
                <c:ptCount val="12"/>
                <c:pt idx="0">
                  <c:v>10000</c:v>
                </c:pt>
                <c:pt idx="1">
                  <c:v>9000</c:v>
                </c:pt>
                <c:pt idx="2">
                  <c:v>9000</c:v>
                </c:pt>
                <c:pt idx="3">
                  <c:v>12000</c:v>
                </c:pt>
                <c:pt idx="4">
                  <c:v>27500</c:v>
                </c:pt>
                <c:pt idx="5">
                  <c:v>45000</c:v>
                </c:pt>
                <c:pt idx="6">
                  <c:v>75000</c:v>
                </c:pt>
                <c:pt idx="7">
                  <c:v>105000</c:v>
                </c:pt>
                <c:pt idx="8">
                  <c:v>180000</c:v>
                </c:pt>
                <c:pt idx="9">
                  <c:v>255000</c:v>
                </c:pt>
                <c:pt idx="10">
                  <c:v>390000</c:v>
                </c:pt>
                <c:pt idx="11">
                  <c:v>555000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84-4149-AEAE-9C7F021B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65408"/>
        <c:axId val="442866944"/>
      </c:lineChart>
      <c:lineChart>
        <c:grouping val="standard"/>
        <c:varyColors val="0"/>
        <c:ser>
          <c:idx val="9"/>
          <c:order val="9"/>
          <c:tx>
            <c:strRef>
              <c:f>'CA par produit'!$A$11</c:f>
              <c:strCache>
                <c:ptCount val="1"/>
                <c:pt idx="0">
                  <c:v>Taux de conversion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produit'!$B$11:$M$11</c:f>
              <c:numCache>
                <c:formatCode>0.0%</c:formatCode>
                <c:ptCount val="12"/>
                <c:pt idx="0">
                  <c:v>0.10099999999999998</c:v>
                </c:pt>
                <c:pt idx="1">
                  <c:v>0.11</c:v>
                </c:pt>
                <c:pt idx="2">
                  <c:v>0.109</c:v>
                </c:pt>
                <c:pt idx="3">
                  <c:v>0.10050000000000001</c:v>
                </c:pt>
                <c:pt idx="4">
                  <c:v>0.10036363636363636</c:v>
                </c:pt>
                <c:pt idx="5">
                  <c:v>9.1999999999999998E-2</c:v>
                </c:pt>
                <c:pt idx="6">
                  <c:v>8.4000000000000005E-2</c:v>
                </c:pt>
                <c:pt idx="7">
                  <c:v>8.0000000000000016E-2</c:v>
                </c:pt>
                <c:pt idx="8">
                  <c:v>7.0000000000000007E-2</c:v>
                </c:pt>
                <c:pt idx="9">
                  <c:v>5.9999999999999991E-2</c:v>
                </c:pt>
                <c:pt idx="10">
                  <c:v>5.2999999999999999E-2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84-4149-AEAE-9C7F021B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19776"/>
        <c:axId val="431321824"/>
      </c:lineChart>
      <c:dateAx>
        <c:axId val="35856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66944"/>
        <c:crosses val="autoZero"/>
        <c:auto val="1"/>
        <c:lblOffset val="100"/>
        <c:baseTimeUnit val="months"/>
      </c:dateAx>
      <c:valAx>
        <c:axId val="442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€-4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565408"/>
        <c:crosses val="autoZero"/>
        <c:crossBetween val="between"/>
      </c:valAx>
      <c:valAx>
        <c:axId val="43132182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19776"/>
        <c:crosses val="max"/>
        <c:crossBetween val="between"/>
      </c:valAx>
      <c:dateAx>
        <c:axId val="444319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313218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Tendance</a:t>
            </a:r>
            <a:r>
              <a:rPr lang="fr-CA" b="1" baseline="0"/>
              <a:t> similaire du taux de conversion et du CA de produits high tech</a:t>
            </a:r>
          </a:p>
          <a:p>
            <a:pPr>
              <a:defRPr b="1"/>
            </a:pP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 par produit'!$A$4</c:f>
              <c:strCache>
                <c:ptCount val="1"/>
                <c:pt idx="0">
                  <c:v>High-tech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produit'!$B$4:$M$4</c:f>
              <c:numCache>
                <c:formatCode>#\ ##0\ [$€-40C]</c:formatCode>
                <c:ptCount val="12"/>
                <c:pt idx="0">
                  <c:v>295000</c:v>
                </c:pt>
                <c:pt idx="1">
                  <c:v>340000</c:v>
                </c:pt>
                <c:pt idx="2">
                  <c:v>330000</c:v>
                </c:pt>
                <c:pt idx="3">
                  <c:v>310000</c:v>
                </c:pt>
                <c:pt idx="4">
                  <c:v>290000</c:v>
                </c:pt>
                <c:pt idx="5">
                  <c:v>290000</c:v>
                </c:pt>
                <c:pt idx="6">
                  <c:v>290000</c:v>
                </c:pt>
                <c:pt idx="7">
                  <c:v>315000</c:v>
                </c:pt>
                <c:pt idx="8">
                  <c:v>285000</c:v>
                </c:pt>
                <c:pt idx="9">
                  <c:v>250000</c:v>
                </c:pt>
                <c:pt idx="10">
                  <c:v>155000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5-0447-9F66-B4E80538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565408"/>
        <c:axId val="442866944"/>
      </c:lineChart>
      <c:lineChart>
        <c:grouping val="standard"/>
        <c:varyColors val="0"/>
        <c:ser>
          <c:idx val="9"/>
          <c:order val="1"/>
          <c:tx>
            <c:strRef>
              <c:f>'CA par produit'!$A$11</c:f>
              <c:strCache>
                <c:ptCount val="1"/>
                <c:pt idx="0">
                  <c:v>Taux de conversion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produit'!$B$11:$M$11</c:f>
              <c:numCache>
                <c:formatCode>0.0%</c:formatCode>
                <c:ptCount val="12"/>
                <c:pt idx="0">
                  <c:v>0.10099999999999998</c:v>
                </c:pt>
                <c:pt idx="1">
                  <c:v>0.11</c:v>
                </c:pt>
                <c:pt idx="2">
                  <c:v>0.109</c:v>
                </c:pt>
                <c:pt idx="3">
                  <c:v>0.10050000000000001</c:v>
                </c:pt>
                <c:pt idx="4">
                  <c:v>0.10036363636363636</c:v>
                </c:pt>
                <c:pt idx="5">
                  <c:v>9.1999999999999998E-2</c:v>
                </c:pt>
                <c:pt idx="6">
                  <c:v>8.4000000000000005E-2</c:v>
                </c:pt>
                <c:pt idx="7">
                  <c:v>8.0000000000000016E-2</c:v>
                </c:pt>
                <c:pt idx="8">
                  <c:v>7.0000000000000007E-2</c:v>
                </c:pt>
                <c:pt idx="9">
                  <c:v>5.9999999999999991E-2</c:v>
                </c:pt>
                <c:pt idx="10">
                  <c:v>5.2999999999999999E-2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65-0447-9F66-B4E80538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19776"/>
        <c:axId val="431321824"/>
      </c:lineChart>
      <c:dateAx>
        <c:axId val="35856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2866944"/>
        <c:crosses val="autoZero"/>
        <c:auto val="1"/>
        <c:lblOffset val="100"/>
        <c:baseTimeUnit val="months"/>
      </c:dateAx>
      <c:valAx>
        <c:axId val="442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[$€-40C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565408"/>
        <c:crosses val="autoZero"/>
        <c:crossBetween val="between"/>
      </c:valAx>
      <c:valAx>
        <c:axId val="4313218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319776"/>
        <c:crosses val="max"/>
        <c:crossBetween val="between"/>
      </c:valAx>
      <c:dateAx>
        <c:axId val="444319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313218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Ventes</a:t>
            </a:r>
            <a:r>
              <a:rPr lang="fr-CA" b="1" baseline="0"/>
              <a:t> VS Visites</a:t>
            </a:r>
            <a:endParaRPr lang="fr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'CA par produit'!$A$7</c:f>
              <c:strCache>
                <c:ptCount val="1"/>
                <c:pt idx="0">
                  <c:v>Proportion commandes fournisseurs high-tech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produit'!$B$7:$M$7</c:f>
              <c:numCache>
                <c:formatCode>0%</c:formatCode>
                <c:ptCount val="12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0.60000000000000009</c:v>
                </c:pt>
                <c:pt idx="5">
                  <c:v>0.58000000000000007</c:v>
                </c:pt>
                <c:pt idx="6">
                  <c:v>0.52</c:v>
                </c:pt>
                <c:pt idx="7">
                  <c:v>0.42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CA-6843-BC1F-2B1BF54B4DD5}"/>
            </c:ext>
          </c:extLst>
        </c:ser>
        <c:ser>
          <c:idx val="7"/>
          <c:order val="1"/>
          <c:tx>
            <c:strRef>
              <c:f>'CA par produit'!$A$9</c:f>
              <c:strCache>
                <c:ptCount val="1"/>
                <c:pt idx="0">
                  <c:v>Nombre de ventes</c:v>
                </c:pt>
              </c:strCache>
            </c:strRef>
          </c:tx>
          <c:spPr>
            <a:solidFill>
              <a:srgbClr val="C6A4E7"/>
            </a:solidFill>
            <a:ln>
              <a:noFill/>
            </a:ln>
            <a:effectLst/>
          </c:spPr>
          <c:invertIfNegative val="0"/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produit'!$B$9:$M$9</c:f>
              <c:numCache>
                <c:formatCode>General</c:formatCode>
                <c:ptCount val="12"/>
                <c:pt idx="0">
                  <c:v>1009.9999999999998</c:v>
                </c:pt>
                <c:pt idx="1">
                  <c:v>990</c:v>
                </c:pt>
                <c:pt idx="2">
                  <c:v>981</c:v>
                </c:pt>
                <c:pt idx="3">
                  <c:v>1206</c:v>
                </c:pt>
                <c:pt idx="4">
                  <c:v>2760</c:v>
                </c:pt>
                <c:pt idx="5">
                  <c:v>4140</c:v>
                </c:pt>
                <c:pt idx="6">
                  <c:v>6300.0000000000009</c:v>
                </c:pt>
                <c:pt idx="7">
                  <c:v>8400.0000000000018</c:v>
                </c:pt>
                <c:pt idx="8">
                  <c:v>12600</c:v>
                </c:pt>
                <c:pt idx="9">
                  <c:v>15299.999999999998</c:v>
                </c:pt>
                <c:pt idx="10">
                  <c:v>20670</c:v>
                </c:pt>
                <c:pt idx="11">
                  <c:v>27750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CA-6843-BC1F-2B1BF54B4DD5}"/>
            </c:ext>
          </c:extLst>
        </c:ser>
        <c:ser>
          <c:idx val="8"/>
          <c:order val="2"/>
          <c:tx>
            <c:strRef>
              <c:f>'CA par produit'!$A$10</c:f>
              <c:strCache>
                <c:ptCount val="1"/>
                <c:pt idx="0">
                  <c:v>Nombre de visites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'CA par produit'!$B$1:$M$1</c:f>
              <c:numCache>
                <c:formatCode>mmm\-yy</c:formatCode>
                <c:ptCount val="12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</c:numCache>
            </c:numRef>
          </c:cat>
          <c:val>
            <c:numRef>
              <c:f>'CA par produit'!$B$10:$M$10</c:f>
              <c:numCache>
                <c:formatCode>General</c:formatCode>
                <c:ptCount val="12"/>
                <c:pt idx="0">
                  <c:v>10000</c:v>
                </c:pt>
                <c:pt idx="1">
                  <c:v>9000</c:v>
                </c:pt>
                <c:pt idx="2">
                  <c:v>9000</c:v>
                </c:pt>
                <c:pt idx="3">
                  <c:v>12000</c:v>
                </c:pt>
                <c:pt idx="4">
                  <c:v>27500</c:v>
                </c:pt>
                <c:pt idx="5">
                  <c:v>45000</c:v>
                </c:pt>
                <c:pt idx="6">
                  <c:v>75000</c:v>
                </c:pt>
                <c:pt idx="7">
                  <c:v>105000</c:v>
                </c:pt>
                <c:pt idx="8">
                  <c:v>180000</c:v>
                </c:pt>
                <c:pt idx="9">
                  <c:v>255000</c:v>
                </c:pt>
                <c:pt idx="10">
                  <c:v>390000</c:v>
                </c:pt>
                <c:pt idx="11">
                  <c:v>555000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CA-6843-BC1F-2B1BF54B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188704"/>
        <c:axId val="431321088"/>
      </c:barChart>
      <c:dateAx>
        <c:axId val="514188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321088"/>
        <c:crosses val="autoZero"/>
        <c:auto val="1"/>
        <c:lblOffset val="100"/>
        <c:baseTimeUnit val="months"/>
      </c:dateAx>
      <c:valAx>
        <c:axId val="431321088"/>
        <c:scaling>
          <c:orientation val="minMax"/>
          <c:max val="6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255545</xdr:colOff>
      <xdr:row>40</xdr:row>
      <xdr:rowOff>41510</xdr:rowOff>
    </xdr:from>
    <xdr:to>
      <xdr:col>6</xdr:col>
      <xdr:colOff>435100</xdr:colOff>
      <xdr:row>56</xdr:row>
      <xdr:rowOff>94796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F28FF7-3FEA-A54C-80EF-61E194F1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358908</xdr:colOff>
      <xdr:row>35</xdr:row>
      <xdr:rowOff>69796</xdr:rowOff>
    </xdr:from>
    <xdr:to>
      <xdr:col>13</xdr:col>
      <xdr:colOff>805320</xdr:colOff>
      <xdr:row>54</xdr:row>
      <xdr:rowOff>110512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E37A21E-F2C1-B749-8BD3-8961856A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36286</xdr:colOff>
      <xdr:row>17</xdr:row>
      <xdr:rowOff>79103</xdr:rowOff>
    </xdr:from>
    <xdr:to>
      <xdr:col>14</xdr:col>
      <xdr:colOff>60371</xdr:colOff>
      <xdr:row>30</xdr:row>
      <xdr:rowOff>163286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5F90FB7-E0D7-D24D-B9E9-3AB7F5010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113393</xdr:colOff>
      <xdr:row>17</xdr:row>
      <xdr:rowOff>64796</xdr:rowOff>
    </xdr:from>
    <xdr:to>
      <xdr:col>6</xdr:col>
      <xdr:colOff>574091</xdr:colOff>
      <xdr:row>34</xdr:row>
      <xdr:rowOff>66611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8AC1A63-604F-A544-B218-AF6CC1FD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</xdr:colOff>
      <xdr:row>30</xdr:row>
      <xdr:rowOff>0</xdr:rowOff>
    </xdr:from>
    <xdr:to>
      <xdr:col>27</xdr:col>
      <xdr:colOff>595313</xdr:colOff>
      <xdr:row>60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00E1D0F-22E4-9247-B264-68FB73D88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53</xdr:row>
      <xdr:rowOff>161394</xdr:rowOff>
    </xdr:from>
    <xdr:to>
      <xdr:col>9</xdr:col>
      <xdr:colOff>530956</xdr:colOff>
      <xdr:row>82</xdr:row>
      <xdr:rowOff>199495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577DA15-E96F-A64C-9DD8-2A9EEF058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765846</xdr:colOff>
      <xdr:row>6</xdr:row>
      <xdr:rowOff>202045</xdr:rowOff>
    </xdr:from>
    <xdr:to>
      <xdr:col>28</xdr:col>
      <xdr:colOff>307878</xdr:colOff>
      <xdr:row>22</xdr:row>
      <xdr:rowOff>117378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177FC686-83C8-6A40-99D9-D16F677D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423334</xdr:colOff>
      <xdr:row>63</xdr:row>
      <xdr:rowOff>42334</xdr:rowOff>
    </xdr:from>
    <xdr:to>
      <xdr:col>20</xdr:col>
      <xdr:colOff>86102</xdr:colOff>
      <xdr:row>81</xdr:row>
      <xdr:rowOff>64576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4DA49BB1-4F62-254B-9CEE-5C5F2DF2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304989</xdr:colOff>
      <xdr:row>61</xdr:row>
      <xdr:rowOff>46925</xdr:rowOff>
    </xdr:from>
    <xdr:to>
      <xdr:col>28</xdr:col>
      <xdr:colOff>6996</xdr:colOff>
      <xdr:row>80</xdr:row>
      <xdr:rowOff>62288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A99D4056-89B8-BB4A-B249-D101B0D7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795669</xdr:colOff>
      <xdr:row>29</xdr:row>
      <xdr:rowOff>18312</xdr:rowOff>
    </xdr:from>
    <xdr:to>
      <xdr:col>41</xdr:col>
      <xdr:colOff>809845</xdr:colOff>
      <xdr:row>56</xdr:row>
      <xdr:rowOff>24809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D2C913-4AA1-0245-BDF8-8AFF57AB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E12-12C4-C24B-B548-63A62EFB29B4}">
  <dimension ref="A1:R15"/>
  <sheetViews>
    <sheetView tabSelected="1" topLeftCell="C1" zoomScale="50" zoomScaleNormal="100" zoomScalePageLayoutView="117" workbookViewId="0">
      <selection activeCell="B9" sqref="B9:M10"/>
    </sheetView>
  </sheetViews>
  <sheetFormatPr baseColWidth="10" defaultRowHeight="16" x14ac:dyDescent="0.2"/>
  <cols>
    <col min="1" max="1" width="21" bestFit="1" customWidth="1"/>
    <col min="2" max="13" width="13.6640625" bestFit="1" customWidth="1"/>
    <col min="14" max="14" width="15.33203125" bestFit="1" customWidth="1"/>
    <col min="15" max="17" width="13.6640625" bestFit="1" customWidth="1"/>
    <col min="18" max="18" width="13" bestFit="1" customWidth="1"/>
  </cols>
  <sheetData>
    <row r="1" spans="1:18" ht="17" x14ac:dyDescent="0.2">
      <c r="A1" s="1"/>
      <c r="B1" s="9">
        <v>43525</v>
      </c>
      <c r="C1" s="9">
        <v>43556</v>
      </c>
      <c r="D1" s="9">
        <v>43586</v>
      </c>
      <c r="E1" s="9">
        <v>43617</v>
      </c>
      <c r="F1" s="9">
        <v>43647</v>
      </c>
      <c r="G1" s="9">
        <v>43678</v>
      </c>
      <c r="H1" s="9">
        <v>43709</v>
      </c>
      <c r="I1" s="9">
        <v>43739</v>
      </c>
      <c r="J1" s="9">
        <v>43770</v>
      </c>
      <c r="K1" s="9">
        <v>43800</v>
      </c>
      <c r="L1" s="9">
        <v>43831</v>
      </c>
      <c r="M1" s="9">
        <v>43862</v>
      </c>
      <c r="N1" s="10" t="s">
        <v>7</v>
      </c>
      <c r="O1" s="18" t="s">
        <v>15</v>
      </c>
      <c r="P1" s="18" t="s">
        <v>16</v>
      </c>
      <c r="Q1" s="18" t="s">
        <v>11</v>
      </c>
      <c r="R1" s="18" t="s">
        <v>17</v>
      </c>
    </row>
    <row r="2" spans="1:18" x14ac:dyDescent="0.2">
      <c r="A2" s="13" t="s">
        <v>1</v>
      </c>
      <c r="B2" s="24">
        <v>0</v>
      </c>
      <c r="C2" s="24">
        <v>0</v>
      </c>
      <c r="D2" s="24">
        <v>0</v>
      </c>
      <c r="E2" s="24">
        <v>0</v>
      </c>
      <c r="F2" s="24">
        <v>20000</v>
      </c>
      <c r="G2" s="24">
        <v>45000</v>
      </c>
      <c r="H2" s="24">
        <v>80000</v>
      </c>
      <c r="I2" s="24">
        <v>115000</v>
      </c>
      <c r="J2" s="24">
        <v>195000</v>
      </c>
      <c r="K2" s="24">
        <v>250000</v>
      </c>
      <c r="L2" s="24">
        <v>345000</v>
      </c>
      <c r="M2" s="24">
        <v>470000</v>
      </c>
      <c r="N2" s="25">
        <f>SUM(B2:M2)</f>
        <v>1520000</v>
      </c>
      <c r="O2" s="26">
        <f>MAX(B2:M2)</f>
        <v>470000</v>
      </c>
      <c r="P2" s="22">
        <f>MIN(B2:M2)</f>
        <v>0</v>
      </c>
      <c r="Q2" s="22">
        <f>AVERAGE(B2:M2)</f>
        <v>126666.66666666667</v>
      </c>
      <c r="R2" s="1">
        <f>_xlfn.STDEV.S(B2:M2)</f>
        <v>156660.21908073613</v>
      </c>
    </row>
    <row r="3" spans="1:18" x14ac:dyDescent="0.2">
      <c r="A3" s="3" t="s">
        <v>0</v>
      </c>
      <c r="B3" s="24">
        <v>190000</v>
      </c>
      <c r="C3" s="24">
        <v>155000</v>
      </c>
      <c r="D3" s="24">
        <v>160000</v>
      </c>
      <c r="E3" s="24">
        <v>195000</v>
      </c>
      <c r="F3" s="24">
        <v>200000</v>
      </c>
      <c r="G3" s="24">
        <v>190000</v>
      </c>
      <c r="H3" s="24">
        <v>225000</v>
      </c>
      <c r="I3" s="24">
        <v>195000</v>
      </c>
      <c r="J3" s="24">
        <v>200000</v>
      </c>
      <c r="K3" s="24">
        <v>190000</v>
      </c>
      <c r="L3" s="24">
        <v>195000</v>
      </c>
      <c r="M3" s="24">
        <v>180000</v>
      </c>
      <c r="N3" s="25">
        <f t="shared" ref="N3:N8" si="0">SUM(B3:M3)</f>
        <v>2275000</v>
      </c>
      <c r="O3" s="26">
        <f t="shared" ref="O3:O13" si="1">MAX(B3:M3)</f>
        <v>225000</v>
      </c>
      <c r="P3" s="26">
        <f t="shared" ref="P3:P13" si="2">MIN(B3:M3)</f>
        <v>155000</v>
      </c>
      <c r="Q3" s="22">
        <f t="shared" ref="Q3:Q13" si="3">AVERAGE(B3:M3)</f>
        <v>189583.33333333334</v>
      </c>
      <c r="R3" s="1">
        <f t="shared" ref="R3:R13" si="4">_xlfn.STDEV.S(B3:M3)</f>
        <v>18396.928267973697</v>
      </c>
    </row>
    <row r="4" spans="1:18" x14ac:dyDescent="0.2">
      <c r="A4" s="4" t="s">
        <v>2</v>
      </c>
      <c r="B4" s="24">
        <v>295000</v>
      </c>
      <c r="C4" s="24">
        <v>340000</v>
      </c>
      <c r="D4" s="24">
        <v>330000</v>
      </c>
      <c r="E4" s="24">
        <v>310000</v>
      </c>
      <c r="F4" s="24">
        <v>290000</v>
      </c>
      <c r="G4" s="24">
        <v>290000</v>
      </c>
      <c r="H4" s="24">
        <v>290000</v>
      </c>
      <c r="I4" s="24">
        <v>315000</v>
      </c>
      <c r="J4" s="24">
        <v>285000</v>
      </c>
      <c r="K4" s="24">
        <v>250000</v>
      </c>
      <c r="L4" s="24">
        <v>155000</v>
      </c>
      <c r="M4" s="24">
        <v>0</v>
      </c>
      <c r="N4" s="25">
        <f t="shared" si="0"/>
        <v>3150000</v>
      </c>
      <c r="O4" s="26">
        <f t="shared" si="1"/>
        <v>340000</v>
      </c>
      <c r="P4" s="26">
        <f t="shared" si="2"/>
        <v>0</v>
      </c>
      <c r="Q4" s="22">
        <f t="shared" si="3"/>
        <v>262500</v>
      </c>
      <c r="R4" s="1">
        <f t="shared" si="4"/>
        <v>95358.176462125251</v>
      </c>
    </row>
    <row r="5" spans="1:18" ht="34" x14ac:dyDescent="0.2">
      <c r="A5" s="14" t="s">
        <v>13</v>
      </c>
      <c r="B5" s="17">
        <v>0</v>
      </c>
      <c r="C5" s="17">
        <v>0</v>
      </c>
      <c r="D5" s="17">
        <v>0</v>
      </c>
      <c r="E5" s="17">
        <v>0</v>
      </c>
      <c r="F5" s="17">
        <v>0.08</v>
      </c>
      <c r="G5" s="17">
        <v>0.12</v>
      </c>
      <c r="H5" s="17">
        <v>0.18</v>
      </c>
      <c r="I5" s="17">
        <v>0.28000000000000003</v>
      </c>
      <c r="J5" s="17">
        <v>0.39</v>
      </c>
      <c r="K5" s="17">
        <v>0.49</v>
      </c>
      <c r="L5" s="17">
        <v>0.6</v>
      </c>
      <c r="M5" s="17">
        <v>0.6</v>
      </c>
      <c r="N5" s="12"/>
      <c r="O5" s="7">
        <f t="shared" si="1"/>
        <v>0.6</v>
      </c>
      <c r="P5" s="7">
        <f t="shared" si="2"/>
        <v>0</v>
      </c>
      <c r="Q5" s="7">
        <f t="shared" si="3"/>
        <v>0.22833333333333336</v>
      </c>
      <c r="R5" s="1">
        <f t="shared" si="4"/>
        <v>0.23705900045551886</v>
      </c>
    </row>
    <row r="6" spans="1:18" ht="51" x14ac:dyDescent="0.2">
      <c r="A6" s="15" t="s">
        <v>14</v>
      </c>
      <c r="B6" s="17">
        <v>0.4</v>
      </c>
      <c r="C6" s="17">
        <v>0.4</v>
      </c>
      <c r="D6" s="17">
        <v>0.4</v>
      </c>
      <c r="E6" s="17">
        <v>0.4</v>
      </c>
      <c r="F6" s="17">
        <v>0.32</v>
      </c>
      <c r="G6" s="17">
        <v>0.3</v>
      </c>
      <c r="H6" s="17">
        <v>0.3</v>
      </c>
      <c r="I6" s="17">
        <v>0.3</v>
      </c>
      <c r="J6" s="17">
        <v>0.61</v>
      </c>
      <c r="K6" s="17">
        <v>0.51</v>
      </c>
      <c r="L6" s="17">
        <v>0.4</v>
      </c>
      <c r="M6" s="17">
        <v>0.4</v>
      </c>
      <c r="N6" s="12"/>
      <c r="O6" s="7">
        <f t="shared" si="1"/>
        <v>0.61</v>
      </c>
      <c r="P6" s="7">
        <f t="shared" si="2"/>
        <v>0.3</v>
      </c>
      <c r="Q6" s="7">
        <f t="shared" si="3"/>
        <v>0.39500000000000002</v>
      </c>
      <c r="R6" s="1">
        <f t="shared" si="4"/>
        <v>9.1601905498243402E-2</v>
      </c>
    </row>
    <row r="7" spans="1:18" ht="34" x14ac:dyDescent="0.2">
      <c r="A7" s="16" t="s">
        <v>18</v>
      </c>
      <c r="B7" s="17">
        <f>1-B5-B6</f>
        <v>0.6</v>
      </c>
      <c r="C7" s="17">
        <f t="shared" ref="C7:M7" si="5">1-C5-C6</f>
        <v>0.6</v>
      </c>
      <c r="D7" s="17">
        <f t="shared" si="5"/>
        <v>0.6</v>
      </c>
      <c r="E7" s="17">
        <f t="shared" si="5"/>
        <v>0.6</v>
      </c>
      <c r="F7" s="17">
        <f t="shared" si="5"/>
        <v>0.60000000000000009</v>
      </c>
      <c r="G7" s="17">
        <f t="shared" si="5"/>
        <v>0.58000000000000007</v>
      </c>
      <c r="H7" s="17">
        <f t="shared" si="5"/>
        <v>0.52</v>
      </c>
      <c r="I7" s="17">
        <f t="shared" si="5"/>
        <v>0.42</v>
      </c>
      <c r="J7" s="17">
        <f t="shared" si="5"/>
        <v>0</v>
      </c>
      <c r="K7" s="17">
        <f t="shared" si="5"/>
        <v>0</v>
      </c>
      <c r="L7" s="17">
        <f t="shared" si="5"/>
        <v>0</v>
      </c>
      <c r="M7" s="17">
        <f t="shared" si="5"/>
        <v>0</v>
      </c>
      <c r="N7" s="12"/>
      <c r="O7" s="7">
        <f t="shared" si="1"/>
        <v>0.60000000000000009</v>
      </c>
      <c r="P7" s="7">
        <f t="shared" si="2"/>
        <v>0</v>
      </c>
      <c r="Q7" s="7">
        <f t="shared" si="3"/>
        <v>0.37666666666666665</v>
      </c>
      <c r="R7" s="1">
        <f t="shared" si="4"/>
        <v>0.28294982958221782</v>
      </c>
    </row>
    <row r="8" spans="1:18" x14ac:dyDescent="0.2">
      <c r="A8" s="2" t="s">
        <v>3</v>
      </c>
      <c r="B8" s="27">
        <f>SUM(B2:B4)</f>
        <v>485000</v>
      </c>
      <c r="C8" s="27">
        <f t="shared" ref="C8:M8" si="6">SUM(C2:C4)</f>
        <v>495000</v>
      </c>
      <c r="D8" s="27">
        <f t="shared" si="6"/>
        <v>490000</v>
      </c>
      <c r="E8" s="27">
        <f t="shared" si="6"/>
        <v>505000</v>
      </c>
      <c r="F8" s="27">
        <f t="shared" si="6"/>
        <v>510000</v>
      </c>
      <c r="G8" s="27">
        <f t="shared" si="6"/>
        <v>525000</v>
      </c>
      <c r="H8" s="27">
        <f t="shared" si="6"/>
        <v>595000</v>
      </c>
      <c r="I8" s="27">
        <f t="shared" si="6"/>
        <v>625000</v>
      </c>
      <c r="J8" s="27">
        <f t="shared" si="6"/>
        <v>680000</v>
      </c>
      <c r="K8" s="27">
        <f t="shared" si="6"/>
        <v>690000</v>
      </c>
      <c r="L8" s="27">
        <f t="shared" si="6"/>
        <v>695000</v>
      </c>
      <c r="M8" s="27">
        <f t="shared" si="6"/>
        <v>650000</v>
      </c>
      <c r="N8" s="27">
        <f t="shared" si="0"/>
        <v>6945000</v>
      </c>
      <c r="O8" s="28">
        <f t="shared" si="1"/>
        <v>695000</v>
      </c>
      <c r="P8" s="28">
        <f t="shared" si="2"/>
        <v>485000</v>
      </c>
      <c r="Q8" s="28">
        <f t="shared" si="3"/>
        <v>578750</v>
      </c>
      <c r="R8" s="1">
        <f t="shared" si="4"/>
        <v>85469.957507674219</v>
      </c>
    </row>
    <row r="9" spans="1:18" x14ac:dyDescent="0.2">
      <c r="A9" s="2" t="s">
        <v>4</v>
      </c>
      <c r="B9" s="5">
        <v>1009.9999999999998</v>
      </c>
      <c r="C9" s="5">
        <v>990</v>
      </c>
      <c r="D9" s="5">
        <v>981</v>
      </c>
      <c r="E9" s="5">
        <v>1206</v>
      </c>
      <c r="F9" s="5">
        <v>2760</v>
      </c>
      <c r="G9" s="5">
        <v>4140</v>
      </c>
      <c r="H9" s="5">
        <v>6300.0000000000009</v>
      </c>
      <c r="I9" s="5">
        <v>8400.0000000000018</v>
      </c>
      <c r="J9" s="5">
        <v>12600</v>
      </c>
      <c r="K9" s="5">
        <v>15299.999999999998</v>
      </c>
      <c r="L9" s="5">
        <v>20670</v>
      </c>
      <c r="M9" s="5">
        <v>27750</v>
      </c>
      <c r="N9" s="1"/>
      <c r="O9" s="19">
        <f t="shared" si="1"/>
        <v>27750</v>
      </c>
      <c r="P9" s="20">
        <f t="shared" si="2"/>
        <v>981</v>
      </c>
      <c r="Q9" s="20">
        <f t="shared" si="3"/>
        <v>8508.9166666666661</v>
      </c>
      <c r="R9" s="1">
        <f t="shared" si="4"/>
        <v>8845.9833870143193</v>
      </c>
    </row>
    <row r="10" spans="1:18" x14ac:dyDescent="0.2">
      <c r="A10" s="2" t="s">
        <v>5</v>
      </c>
      <c r="B10" s="5">
        <v>10000</v>
      </c>
      <c r="C10" s="5">
        <v>9000</v>
      </c>
      <c r="D10" s="5">
        <v>9000</v>
      </c>
      <c r="E10" s="5">
        <v>12000</v>
      </c>
      <c r="F10" s="5">
        <v>27500</v>
      </c>
      <c r="G10" s="5">
        <v>45000</v>
      </c>
      <c r="H10" s="5">
        <v>75000</v>
      </c>
      <c r="I10" s="5">
        <v>105000</v>
      </c>
      <c r="J10" s="5">
        <v>180000</v>
      </c>
      <c r="K10" s="5">
        <v>255000</v>
      </c>
      <c r="L10" s="5">
        <v>390000</v>
      </c>
      <c r="M10" s="5">
        <v>555000</v>
      </c>
      <c r="N10" s="1"/>
      <c r="O10" s="20">
        <f t="shared" si="1"/>
        <v>555000</v>
      </c>
      <c r="P10" s="20">
        <f t="shared" si="2"/>
        <v>9000</v>
      </c>
      <c r="Q10" s="20">
        <f t="shared" si="3"/>
        <v>139375</v>
      </c>
      <c r="R10" s="1">
        <f t="shared" si="4"/>
        <v>176913.57995565879</v>
      </c>
    </row>
    <row r="11" spans="1:18" x14ac:dyDescent="0.2">
      <c r="A11" s="6" t="s">
        <v>6</v>
      </c>
      <c r="B11" s="8">
        <f>B9/B10</f>
        <v>0.10099999999999998</v>
      </c>
      <c r="C11" s="8">
        <f t="shared" ref="C11:M11" si="7">C9/C10</f>
        <v>0.11</v>
      </c>
      <c r="D11" s="8">
        <f t="shared" si="7"/>
        <v>0.109</v>
      </c>
      <c r="E11" s="8">
        <f t="shared" si="7"/>
        <v>0.10050000000000001</v>
      </c>
      <c r="F11" s="8">
        <f t="shared" si="7"/>
        <v>0.10036363636363636</v>
      </c>
      <c r="G11" s="8">
        <f t="shared" si="7"/>
        <v>9.1999999999999998E-2</v>
      </c>
      <c r="H11" s="8">
        <f t="shared" si="7"/>
        <v>8.4000000000000005E-2</v>
      </c>
      <c r="I11" s="8">
        <f t="shared" si="7"/>
        <v>8.0000000000000016E-2</v>
      </c>
      <c r="J11" s="8">
        <f t="shared" si="7"/>
        <v>7.0000000000000007E-2</v>
      </c>
      <c r="K11" s="8">
        <f t="shared" si="7"/>
        <v>5.9999999999999991E-2</v>
      </c>
      <c r="L11" s="8">
        <f t="shared" si="7"/>
        <v>5.2999999999999999E-2</v>
      </c>
      <c r="M11" s="8">
        <f t="shared" si="7"/>
        <v>0.05</v>
      </c>
      <c r="N11" s="1"/>
      <c r="O11" s="7">
        <f t="shared" si="1"/>
        <v>0.11</v>
      </c>
      <c r="P11" s="7">
        <f t="shared" si="2"/>
        <v>0.05</v>
      </c>
      <c r="Q11" s="7">
        <f t="shared" si="3"/>
        <v>8.4155303030303039E-2</v>
      </c>
      <c r="R11" s="1">
        <f t="shared" si="4"/>
        <v>2.1529533978545217E-2</v>
      </c>
    </row>
    <row r="12" spans="1:18" x14ac:dyDescent="0.2">
      <c r="A12" s="6" t="s">
        <v>8</v>
      </c>
      <c r="B12" s="1"/>
      <c r="C12" s="7">
        <f>(B10-C10)/C10</f>
        <v>0.1111111111111111</v>
      </c>
      <c r="D12" s="7">
        <f t="shared" ref="D12:M12" si="8">(C10-D10)/D10</f>
        <v>0</v>
      </c>
      <c r="E12" s="7">
        <f t="shared" si="8"/>
        <v>-0.25</v>
      </c>
      <c r="F12" s="7">
        <f t="shared" si="8"/>
        <v>-0.5636363636363636</v>
      </c>
      <c r="G12" s="7">
        <f t="shared" si="8"/>
        <v>-0.3888888888888889</v>
      </c>
      <c r="H12" s="7">
        <f t="shared" si="8"/>
        <v>-0.4</v>
      </c>
      <c r="I12" s="7">
        <f t="shared" si="8"/>
        <v>-0.2857142857142857</v>
      </c>
      <c r="J12" s="7">
        <f t="shared" si="8"/>
        <v>-0.41666666666666669</v>
      </c>
      <c r="K12" s="7">
        <f t="shared" si="8"/>
        <v>-0.29411764705882354</v>
      </c>
      <c r="L12" s="7">
        <f t="shared" si="8"/>
        <v>-0.34615384615384615</v>
      </c>
      <c r="M12" s="7">
        <f t="shared" si="8"/>
        <v>-0.29729729729729731</v>
      </c>
      <c r="N12" s="1"/>
      <c r="O12" s="7">
        <f t="shared" si="1"/>
        <v>0.1111111111111111</v>
      </c>
      <c r="P12" s="7">
        <f t="shared" si="2"/>
        <v>-0.5636363636363636</v>
      </c>
      <c r="Q12" s="7">
        <f t="shared" si="3"/>
        <v>-0.28466944402773281</v>
      </c>
      <c r="R12" s="1">
        <f t="shared" si="4"/>
        <v>0.19034697370966855</v>
      </c>
    </row>
    <row r="13" spans="1:18" ht="34" x14ac:dyDescent="0.2">
      <c r="A13" s="11" t="s">
        <v>12</v>
      </c>
      <c r="B13" s="21">
        <f>B8/B9</f>
        <v>480.19801980198031</v>
      </c>
      <c r="C13" s="21">
        <f t="shared" ref="C13:M13" si="9">C8/C9</f>
        <v>500</v>
      </c>
      <c r="D13" s="21">
        <f t="shared" si="9"/>
        <v>499.4903160040775</v>
      </c>
      <c r="E13" s="21">
        <f t="shared" si="9"/>
        <v>418.73963515754559</v>
      </c>
      <c r="F13" s="21">
        <f t="shared" si="9"/>
        <v>184.78260869565219</v>
      </c>
      <c r="G13" s="21">
        <f t="shared" si="9"/>
        <v>126.81159420289855</v>
      </c>
      <c r="H13" s="21">
        <f t="shared" si="9"/>
        <v>94.444444444444429</v>
      </c>
      <c r="I13" s="21">
        <f t="shared" si="9"/>
        <v>74.404761904761884</v>
      </c>
      <c r="J13" s="21">
        <f t="shared" si="9"/>
        <v>53.968253968253968</v>
      </c>
      <c r="K13" s="21">
        <f t="shared" si="9"/>
        <v>45.098039215686278</v>
      </c>
      <c r="L13" s="21">
        <f t="shared" si="9"/>
        <v>33.623609095307209</v>
      </c>
      <c r="M13" s="21">
        <f t="shared" si="9"/>
        <v>23.423423423423422</v>
      </c>
      <c r="N13" s="23"/>
      <c r="O13" s="23">
        <f t="shared" si="1"/>
        <v>500</v>
      </c>
      <c r="P13" s="23">
        <f t="shared" si="2"/>
        <v>23.423423423423422</v>
      </c>
      <c r="Q13" s="23">
        <f t="shared" si="3"/>
        <v>211.24872549283592</v>
      </c>
      <c r="R13" s="1">
        <f t="shared" si="4"/>
        <v>200.27674757227669</v>
      </c>
    </row>
    <row r="14" spans="1:18" ht="51" x14ac:dyDescent="0.2">
      <c r="A14" s="11" t="s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02" x14ac:dyDescent="0.2">
      <c r="A15" s="11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</sheetData>
  <conditionalFormatting sqref="B4:M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M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M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M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M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B1" xr:uid="{62025313-6ADE-C84F-ABB8-C00D8B24021B}">
      <formula1>$B$1:$M$1</formula1>
    </dataValidation>
    <dataValidation type="list" allowBlank="1" showInputMessage="1" showErrorMessage="1" sqref="B2:M2" xr:uid="{3C245F4F-6AF4-B740-8156-F1663BC52C32}">
      <formula1>$B$2:$M$2</formula1>
    </dataValidation>
    <dataValidation type="list" allowBlank="1" showInputMessage="1" showErrorMessage="1" sqref="B3:M3 B4:M4" xr:uid="{881F5120-08B8-6241-B245-56B185D331D4}">
      <formula1>$B$4:$M$4</formula1>
    </dataValidation>
    <dataValidation type="list" allowBlank="1" showInputMessage="1" showErrorMessage="1" sqref="B11:M11" xr:uid="{AA0DBEBC-DEA0-884F-A8AC-E67F74417F0A}">
      <formula1>$B$11:$M$11</formula1>
    </dataValidation>
    <dataValidation type="list" allowBlank="1" showInputMessage="1" showErrorMessage="1" sqref="A2 A3 A4 A11" xr:uid="{2CCCE64E-BA5E-E347-A33A-6E6169571FD1}">
      <formula1>$A$2:$A$11</formula1>
    </dataValidation>
  </dataValidations>
  <pageMargins left="0.7" right="0.7" top="0.75" bottom="0.75" header="0.3" footer="0.3"/>
  <pageSetup orientation="portrait" horizontalDpi="0" verticalDpi="0"/>
  <ignoredErrors>
    <ignoredError sqref="B8 C8:M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 par produit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Levallois, Matthieu</dc:creator>
  <cp:keywords/>
  <dc:description/>
  <cp:lastModifiedBy>Levallois, Matthieu</cp:lastModifiedBy>
  <dcterms:created xsi:type="dcterms:W3CDTF">2020-04-07T18:46:27Z</dcterms:created>
  <dcterms:modified xsi:type="dcterms:W3CDTF">2020-04-13T15:13:54Z</dcterms:modified>
  <cp:category/>
</cp:coreProperties>
</file>