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 Matt\Personal Backup\CycleOps Pro 300PT Drive\Git Files\CycleOpsPro300PTtoANTPlus\PCB\"/>
    </mc:Choice>
  </mc:AlternateContent>
  <bookViews>
    <workbookView xWindow="0" yWindow="0" windowWidth="23175" windowHeight="10320"/>
  </bookViews>
  <sheets>
    <sheet name="CycleOpsPro300toANTPlus_V1.0_Pa" sheetId="1" r:id="rId1"/>
  </sheets>
  <definedNames>
    <definedName name="_xlnm._FilterDatabase" localSheetId="0" hidden="1">CycleOpsPro300toANTPlus_V1.0_Pa!$A$1:$H$29</definedName>
  </definedNames>
  <calcPr calcId="152511"/>
</workbook>
</file>

<file path=xl/calcChain.xml><?xml version="1.0" encoding="utf-8"?>
<calcChain xmlns="http://schemas.openxmlformats.org/spreadsheetml/2006/main">
  <c r="H3" i="1" l="1"/>
  <c r="H11" i="1"/>
  <c r="H14" i="1"/>
  <c r="H2" i="1"/>
  <c r="H32" i="1" s="1"/>
</calcChain>
</file>

<file path=xl/sharedStrings.xml><?xml version="1.0" encoding="utf-8"?>
<sst xmlns="http://schemas.openxmlformats.org/spreadsheetml/2006/main" count="152" uniqueCount="114">
  <si>
    <t>Part</t>
  </si>
  <si>
    <t>Value</t>
  </si>
  <si>
    <t>Device</t>
  </si>
  <si>
    <t>Package</t>
  </si>
  <si>
    <t>Description</t>
  </si>
  <si>
    <t>B1</t>
  </si>
  <si>
    <t>SPARKFUN_PRO_MICRO</t>
  </si>
  <si>
    <t>SparkFun Pro Micro</t>
  </si>
  <si>
    <t>C1</t>
  </si>
  <si>
    <t>4.7uF</t>
  </si>
  <si>
    <t>CAP0603-CAP</t>
  </si>
  <si>
    <t>0603-CAP</t>
  </si>
  <si>
    <t>Capacitor</t>
  </si>
  <si>
    <t>1.0uF</t>
  </si>
  <si>
    <t>C3</t>
  </si>
  <si>
    <t>2.2uF</t>
  </si>
  <si>
    <t>D1</t>
  </si>
  <si>
    <t>RED</t>
  </si>
  <si>
    <t>LED0603</t>
  </si>
  <si>
    <t>LED-0603</t>
  </si>
  <si>
    <t>LEDs</t>
  </si>
  <si>
    <t>D2</t>
  </si>
  <si>
    <t>BAT20J</t>
  </si>
  <si>
    <t>DIODE-SCHOTTKY-BAT20J</t>
  </si>
  <si>
    <t>SOD-323</t>
  </si>
  <si>
    <t>Schottky diodes in SFE's production catalog</t>
  </si>
  <si>
    <t>D3</t>
  </si>
  <si>
    <t>GREEN</t>
  </si>
  <si>
    <t>Q1</t>
  </si>
  <si>
    <t>2.5A/30V</t>
  </si>
  <si>
    <t>MOSFET-PCHANNELDMG2307L</t>
  </si>
  <si>
    <t>SOT23-3</t>
  </si>
  <si>
    <t>Generic PMOSFET</t>
  </si>
  <si>
    <t>R1</t>
  </si>
  <si>
    <t>RESISTOR0603-RES</t>
  </si>
  <si>
    <t>0603-RES</t>
  </si>
  <si>
    <t>Resistor</t>
  </si>
  <si>
    <t>10K</t>
  </si>
  <si>
    <t>R7</t>
  </si>
  <si>
    <t>R8</t>
  </si>
  <si>
    <t>1.0M</t>
  </si>
  <si>
    <t>R11</t>
  </si>
  <si>
    <t>4.7M</t>
  </si>
  <si>
    <t>4.7K</t>
  </si>
  <si>
    <t>U$1</t>
  </si>
  <si>
    <t>F10644_NRF24AP2</t>
  </si>
  <si>
    <t>U$2</t>
  </si>
  <si>
    <t>53375-02</t>
  </si>
  <si>
    <t>U1</t>
  </si>
  <si>
    <t>MCP73831</t>
  </si>
  <si>
    <t>SOT23-5</t>
  </si>
  <si>
    <t>U2</t>
  </si>
  <si>
    <t>AP2112K-3.3V</t>
  </si>
  <si>
    <t>V_REG_LDOSMD</t>
  </si>
  <si>
    <t>Voltage Regulator LDO</t>
  </si>
  <si>
    <t>U4</t>
  </si>
  <si>
    <t>TPS78223DDCR</t>
  </si>
  <si>
    <t>SOT95P280X110-5N</t>
  </si>
  <si>
    <t>Low-Dropout Linear Regulator</t>
  </si>
  <si>
    <t>Power Switch</t>
  </si>
  <si>
    <t>108-0041-EVX</t>
  </si>
  <si>
    <t>Mountain Switch</t>
  </si>
  <si>
    <t>Toggle Switches SPST OFF-ON</t>
  </si>
  <si>
    <t>Reset Switch</t>
  </si>
  <si>
    <t>103-1013-EVX</t>
  </si>
  <si>
    <t>Pushbutton Switches METAL BODY BLK</t>
  </si>
  <si>
    <t>PRO MICRO</t>
  </si>
  <si>
    <t>Link</t>
  </si>
  <si>
    <t>http://www.ebay.com/itm/Leonardo-Pro-Micro-ATmega32U4-8MHz-3-3V-Replace-ATmega328-Arduino-Pro-Mini-/131694495857?hash=item1ea99a8871</t>
  </si>
  <si>
    <t>http://www.ebay.com/itm/5-PCS-Plastic-Instrument-Case-Electronic-Project-Box-Enclosure-Instrument-Case-/272321315057?hash=item3f679d80f1:g:CmsAAOSweXhXmCel</t>
  </si>
  <si>
    <t>Mouser Part #</t>
  </si>
  <si>
    <t>581-06036D475MAT4A</t>
  </si>
  <si>
    <t>581-06036D105MAT2A</t>
  </si>
  <si>
    <t xml:space="preserve">
581-06036D225MAT2A</t>
  </si>
  <si>
    <t>645-598-8010-107F</t>
  </si>
  <si>
    <t>511-BAT20JFILM</t>
  </si>
  <si>
    <t>645-598-8070-107F</t>
  </si>
  <si>
    <t>621-DMG2307L-7</t>
  </si>
  <si>
    <t>2.49K</t>
  </si>
  <si>
    <t>660-RK73H1JTTD2491F</t>
  </si>
  <si>
    <t>660-RK73H1JTTD2000F</t>
  </si>
  <si>
    <t>660-RK73H1JTTD4700F</t>
  </si>
  <si>
    <t>1.43M</t>
  </si>
  <si>
    <t>71-CRCW06031M43FKEA</t>
  </si>
  <si>
    <t>660-RK73H1JTTD1002F</t>
  </si>
  <si>
    <t>652-CR0603FX-1004ELF</t>
  </si>
  <si>
    <t>660-RK73B1JTTDD475J</t>
  </si>
  <si>
    <t>667-ERJ-3GEYJ472V</t>
  </si>
  <si>
    <t>https://www.aliexpress.com/snapshot/0.html?orderId=82384771664494</t>
  </si>
  <si>
    <t>NRF24AP2 Networking Module</t>
  </si>
  <si>
    <t>NRF24AP2</t>
  </si>
  <si>
    <t>538-53375-0210</t>
  </si>
  <si>
    <t>2.50MM 2P VERT HDR FRCTN POS LOCK</t>
  </si>
  <si>
    <t>579-MCP73831T-2ACIOT</t>
  </si>
  <si>
    <t>Charge management controller</t>
  </si>
  <si>
    <t>621-AP2112K-3.3TRG1</t>
  </si>
  <si>
    <t>OLED Display</t>
  </si>
  <si>
    <t>http://www.ebay.com/itm/191785893008?_trksid=p2057872.m2749.l2649&amp;ssPageName=STRK%3AMEBIDX%3AIT</t>
  </si>
  <si>
    <t>Project Case</t>
  </si>
  <si>
    <t>Molex Micro-Fit 4 Circuit plug Housing</t>
  </si>
  <si>
    <t>Molex Micro-Fit Pins</t>
  </si>
  <si>
    <t>538-43020-0400</t>
  </si>
  <si>
    <t>538-43031-0007</t>
  </si>
  <si>
    <t>Battery 14500 3.7V Li-Ion</t>
  </si>
  <si>
    <t>http://www.dx.com/p/trustfire-protected-14500-3-7v-900mah-lithium-batteries-2-pack-blue-19626</t>
  </si>
  <si>
    <t>Cost</t>
  </si>
  <si>
    <t>Total</t>
  </si>
  <si>
    <t>R3, R4</t>
  </si>
  <si>
    <t>R5, R10</t>
  </si>
  <si>
    <t>C2, C4, C5</t>
  </si>
  <si>
    <t>R2, R6, R9</t>
  </si>
  <si>
    <t>R12, R13</t>
  </si>
  <si>
    <t>TPS78001DDCR</t>
  </si>
  <si>
    <t>595-TPS78001DDCR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</si>
</sst>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Alignment="1">
      <alignment wrapText="1"/>
    </xf>
    <xf numFmtId="0" fontId="19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snapshot/0.html?orderId=82384771664494" TargetMode="External"/><Relationship Id="rId2" Type="http://schemas.openxmlformats.org/officeDocument/2006/relationships/hyperlink" Target="http://www.ebay.com/itm/Leonardo-Pro-Micro-ATmega32U4-8MHz-3-3V-Replace-ATmega328-Arduino-Pro-Mini-/131694495857?hash=item1ea99a8871" TargetMode="External"/><Relationship Id="rId1" Type="http://schemas.openxmlformats.org/officeDocument/2006/relationships/hyperlink" Target="http://www.ebay.com/itm/5-PCS-Plastic-Instrument-Case-Electronic-Project-Box-Enclosure-Instrument-Case-/272321315057?hash=item3f679d80f1:g:CmsAAOSweXhXmCe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dx.com/p/trustfire-protected-14500-3-7v-900mah-lithium-batteries-2-pack-blue-19626" TargetMode="External"/><Relationship Id="rId4" Type="http://schemas.openxmlformats.org/officeDocument/2006/relationships/hyperlink" Target="http://www.ebay.com/itm/191785893008?_trksid=p2057872.m2749.l2649&amp;ssPageName=STRK%3AMEBIDX%3A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D14" sqref="D14"/>
    </sheetView>
  </sheetViews>
  <sheetFormatPr defaultRowHeight="15" x14ac:dyDescent="0.25"/>
  <cols>
    <col min="1" max="1" width="35.28515625" bestFit="1" customWidth="1"/>
    <col min="2" max="3" width="22.5703125" bestFit="1" customWidth="1"/>
    <col min="4" max="4" width="46.5703125" customWidth="1"/>
    <col min="5" max="5" width="26.7109375" customWidth="1"/>
    <col min="6" max="6" width="25.7109375" customWidth="1"/>
    <col min="7" max="7" width="28.1406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70</v>
      </c>
      <c r="F1" t="s">
        <v>67</v>
      </c>
      <c r="G1" t="s">
        <v>2</v>
      </c>
      <c r="H1" t="s">
        <v>105</v>
      </c>
    </row>
    <row r="2" spans="1:8" x14ac:dyDescent="0.25">
      <c r="A2" s="3" t="s">
        <v>5</v>
      </c>
      <c r="B2" t="s">
        <v>66</v>
      </c>
      <c r="C2" t="s">
        <v>6</v>
      </c>
      <c r="D2" t="s">
        <v>7</v>
      </c>
      <c r="F2" s="1" t="s">
        <v>68</v>
      </c>
      <c r="G2" t="s">
        <v>6</v>
      </c>
      <c r="H2">
        <f>6.88+1.85</f>
        <v>8.73</v>
      </c>
    </row>
    <row r="3" spans="1:8" x14ac:dyDescent="0.25">
      <c r="A3" s="3" t="s">
        <v>103</v>
      </c>
      <c r="F3" s="1" t="s">
        <v>104</v>
      </c>
      <c r="H3">
        <f>5.73/2</f>
        <v>2.8650000000000002</v>
      </c>
    </row>
    <row r="4" spans="1:8" x14ac:dyDescent="0.25">
      <c r="A4" s="3" t="s">
        <v>8</v>
      </c>
      <c r="B4" t="s">
        <v>9</v>
      </c>
      <c r="C4" t="s">
        <v>11</v>
      </c>
      <c r="D4" t="s">
        <v>12</v>
      </c>
      <c r="E4" t="s">
        <v>71</v>
      </c>
      <c r="G4" t="s">
        <v>10</v>
      </c>
      <c r="H4">
        <v>0.22</v>
      </c>
    </row>
    <row r="5" spans="1:8" x14ac:dyDescent="0.25">
      <c r="A5" s="3" t="s">
        <v>109</v>
      </c>
      <c r="B5" t="s">
        <v>13</v>
      </c>
      <c r="C5" t="s">
        <v>11</v>
      </c>
      <c r="D5" t="s">
        <v>12</v>
      </c>
      <c r="E5" t="s">
        <v>72</v>
      </c>
      <c r="G5" t="s">
        <v>10</v>
      </c>
      <c r="H5">
        <v>0.11</v>
      </c>
    </row>
    <row r="6" spans="1:8" ht="30" x14ac:dyDescent="0.25">
      <c r="A6" s="3" t="s">
        <v>14</v>
      </c>
      <c r="B6" t="s">
        <v>15</v>
      </c>
      <c r="C6" t="s">
        <v>11</v>
      </c>
      <c r="D6" t="s">
        <v>12</v>
      </c>
      <c r="E6" s="2" t="s">
        <v>73</v>
      </c>
      <c r="G6" t="s">
        <v>10</v>
      </c>
      <c r="H6">
        <v>0.17</v>
      </c>
    </row>
    <row r="7" spans="1:8" x14ac:dyDescent="0.25">
      <c r="A7" s="3" t="s">
        <v>16</v>
      </c>
      <c r="B7" t="s">
        <v>17</v>
      </c>
      <c r="C7" t="s">
        <v>19</v>
      </c>
      <c r="D7" t="s">
        <v>20</v>
      </c>
      <c r="E7" t="s">
        <v>74</v>
      </c>
      <c r="G7" t="s">
        <v>18</v>
      </c>
      <c r="H7">
        <v>0.45</v>
      </c>
    </row>
    <row r="8" spans="1:8" x14ac:dyDescent="0.25">
      <c r="A8" s="3" t="s">
        <v>21</v>
      </c>
      <c r="B8" t="s">
        <v>22</v>
      </c>
      <c r="C8" t="s">
        <v>24</v>
      </c>
      <c r="D8" t="s">
        <v>25</v>
      </c>
      <c r="E8" t="s">
        <v>75</v>
      </c>
      <c r="G8" t="s">
        <v>23</v>
      </c>
    </row>
    <row r="9" spans="1:8" x14ac:dyDescent="0.25">
      <c r="A9" s="3" t="s">
        <v>26</v>
      </c>
      <c r="B9" t="s">
        <v>27</v>
      </c>
      <c r="C9" t="s">
        <v>19</v>
      </c>
      <c r="D9" t="s">
        <v>20</v>
      </c>
      <c r="E9" t="s">
        <v>76</v>
      </c>
      <c r="G9" t="s">
        <v>18</v>
      </c>
      <c r="H9">
        <v>0.45</v>
      </c>
    </row>
    <row r="10" spans="1:8" x14ac:dyDescent="0.25">
      <c r="A10" s="3" t="s">
        <v>99</v>
      </c>
      <c r="E10" t="s">
        <v>101</v>
      </c>
      <c r="H10">
        <v>0.38</v>
      </c>
    </row>
    <row r="11" spans="1:8" x14ac:dyDescent="0.25">
      <c r="A11" s="3" t="s">
        <v>100</v>
      </c>
      <c r="E11" s="2" t="s">
        <v>102</v>
      </c>
      <c r="H11">
        <f>0.23*4</f>
        <v>0.92</v>
      </c>
    </row>
    <row r="12" spans="1:8" x14ac:dyDescent="0.25">
      <c r="A12" t="s">
        <v>96</v>
      </c>
      <c r="F12" s="1" t="s">
        <v>97</v>
      </c>
      <c r="H12">
        <v>11.95</v>
      </c>
    </row>
    <row r="13" spans="1:8" x14ac:dyDescent="0.25">
      <c r="A13" s="3" t="s">
        <v>59</v>
      </c>
      <c r="C13" t="s">
        <v>61</v>
      </c>
      <c r="D13" t="s">
        <v>62</v>
      </c>
      <c r="E13" t="s">
        <v>60</v>
      </c>
      <c r="G13" t="s">
        <v>60</v>
      </c>
      <c r="H13">
        <v>2.83</v>
      </c>
    </row>
    <row r="14" spans="1:8" x14ac:dyDescent="0.25">
      <c r="A14" t="s">
        <v>98</v>
      </c>
      <c r="F14" s="1" t="s">
        <v>69</v>
      </c>
      <c r="H14">
        <f>4.5/5</f>
        <v>0.9</v>
      </c>
    </row>
    <row r="15" spans="1:8" x14ac:dyDescent="0.25">
      <c r="A15" s="3" t="s">
        <v>28</v>
      </c>
      <c r="B15" t="s">
        <v>29</v>
      </c>
      <c r="C15" t="s">
        <v>31</v>
      </c>
      <c r="D15" t="s">
        <v>32</v>
      </c>
      <c r="E15" t="s">
        <v>77</v>
      </c>
      <c r="G15" t="s">
        <v>30</v>
      </c>
    </row>
    <row r="16" spans="1:8" x14ac:dyDescent="0.25">
      <c r="A16" s="3" t="s">
        <v>33</v>
      </c>
      <c r="B16" t="s">
        <v>78</v>
      </c>
      <c r="C16" t="s">
        <v>35</v>
      </c>
      <c r="D16" t="s">
        <v>36</v>
      </c>
      <c r="E16" t="s">
        <v>79</v>
      </c>
      <c r="G16" t="s">
        <v>34</v>
      </c>
    </row>
    <row r="17" spans="1:8" x14ac:dyDescent="0.25">
      <c r="A17" s="3" t="s">
        <v>41</v>
      </c>
      <c r="B17" t="s">
        <v>42</v>
      </c>
      <c r="C17" t="s">
        <v>35</v>
      </c>
      <c r="D17" t="s">
        <v>36</v>
      </c>
      <c r="E17" t="s">
        <v>86</v>
      </c>
      <c r="G17" t="s">
        <v>34</v>
      </c>
    </row>
    <row r="18" spans="1:8" x14ac:dyDescent="0.25">
      <c r="A18" s="3" t="s">
        <v>111</v>
      </c>
      <c r="B18" t="s">
        <v>43</v>
      </c>
      <c r="C18" t="s">
        <v>35</v>
      </c>
      <c r="D18" t="s">
        <v>36</v>
      </c>
      <c r="E18" t="s">
        <v>87</v>
      </c>
      <c r="G18" t="s">
        <v>34</v>
      </c>
    </row>
    <row r="19" spans="1:8" x14ac:dyDescent="0.25">
      <c r="A19" s="3" t="s">
        <v>110</v>
      </c>
      <c r="B19" t="s">
        <v>37</v>
      </c>
      <c r="C19" t="s">
        <v>35</v>
      </c>
      <c r="D19" t="s">
        <v>36</v>
      </c>
      <c r="E19" s="2" t="s">
        <v>84</v>
      </c>
      <c r="G19" t="s">
        <v>34</v>
      </c>
    </row>
    <row r="20" spans="1:8" x14ac:dyDescent="0.25">
      <c r="A20" s="3" t="s">
        <v>107</v>
      </c>
      <c r="B20">
        <v>200</v>
      </c>
      <c r="C20" t="s">
        <v>35</v>
      </c>
      <c r="D20" t="s">
        <v>36</v>
      </c>
      <c r="E20" t="s">
        <v>80</v>
      </c>
      <c r="G20" t="s">
        <v>34</v>
      </c>
    </row>
    <row r="21" spans="1:8" x14ac:dyDescent="0.25">
      <c r="A21" s="3" t="s">
        <v>108</v>
      </c>
      <c r="B21">
        <v>470</v>
      </c>
      <c r="C21" t="s">
        <v>35</v>
      </c>
      <c r="D21" t="s">
        <v>36</v>
      </c>
      <c r="E21" t="s">
        <v>81</v>
      </c>
      <c r="G21" t="s">
        <v>34</v>
      </c>
    </row>
    <row r="22" spans="1:8" x14ac:dyDescent="0.25">
      <c r="A22" s="3" t="s">
        <v>38</v>
      </c>
      <c r="B22" t="s">
        <v>82</v>
      </c>
      <c r="C22" t="s">
        <v>35</v>
      </c>
      <c r="D22" t="s">
        <v>36</v>
      </c>
      <c r="E22" t="s">
        <v>83</v>
      </c>
      <c r="G22" t="s">
        <v>34</v>
      </c>
    </row>
    <row r="23" spans="1:8" x14ac:dyDescent="0.25">
      <c r="A23" s="3" t="s">
        <v>39</v>
      </c>
      <c r="B23" t="s">
        <v>40</v>
      </c>
      <c r="C23" t="s">
        <v>35</v>
      </c>
      <c r="D23" t="s">
        <v>36</v>
      </c>
      <c r="E23" t="s">
        <v>85</v>
      </c>
      <c r="G23" t="s">
        <v>34</v>
      </c>
    </row>
    <row r="24" spans="1:8" x14ac:dyDescent="0.25">
      <c r="A24" s="3" t="s">
        <v>63</v>
      </c>
      <c r="C24" t="s">
        <v>61</v>
      </c>
      <c r="D24" t="s">
        <v>65</v>
      </c>
      <c r="E24" s="2" t="s">
        <v>64</v>
      </c>
      <c r="G24" t="s">
        <v>64</v>
      </c>
      <c r="H24">
        <v>1.85</v>
      </c>
    </row>
    <row r="25" spans="1:8" x14ac:dyDescent="0.25">
      <c r="A25" s="3" t="s">
        <v>44</v>
      </c>
      <c r="B25" t="s">
        <v>90</v>
      </c>
      <c r="D25" t="s">
        <v>89</v>
      </c>
      <c r="F25" s="1" t="s">
        <v>88</v>
      </c>
      <c r="G25" t="s">
        <v>45</v>
      </c>
      <c r="H25">
        <v>15.6</v>
      </c>
    </row>
    <row r="26" spans="1:8" x14ac:dyDescent="0.25">
      <c r="A26" s="3" t="s">
        <v>46</v>
      </c>
      <c r="B26" t="s">
        <v>47</v>
      </c>
      <c r="C26" t="s">
        <v>47</v>
      </c>
      <c r="D26" t="s">
        <v>92</v>
      </c>
      <c r="E26" t="s">
        <v>91</v>
      </c>
      <c r="G26" t="s">
        <v>47</v>
      </c>
      <c r="H26">
        <v>0.43</v>
      </c>
    </row>
    <row r="27" spans="1:8" x14ac:dyDescent="0.25">
      <c r="A27" s="3" t="s">
        <v>48</v>
      </c>
      <c r="B27" t="s">
        <v>49</v>
      </c>
      <c r="C27" t="s">
        <v>50</v>
      </c>
      <c r="D27" t="s">
        <v>94</v>
      </c>
      <c r="E27" s="2" t="s">
        <v>93</v>
      </c>
      <c r="G27" t="s">
        <v>49</v>
      </c>
      <c r="H27">
        <v>0.6</v>
      </c>
    </row>
    <row r="28" spans="1:8" x14ac:dyDescent="0.25">
      <c r="A28" s="3" t="s">
        <v>51</v>
      </c>
      <c r="B28" t="s">
        <v>52</v>
      </c>
      <c r="C28" t="s">
        <v>50</v>
      </c>
      <c r="D28" t="s">
        <v>54</v>
      </c>
      <c r="E28" t="s">
        <v>95</v>
      </c>
      <c r="G28" t="s">
        <v>53</v>
      </c>
      <c r="H28">
        <v>0.47</v>
      </c>
    </row>
    <row r="29" spans="1:8" x14ac:dyDescent="0.25">
      <c r="A29" s="3" t="s">
        <v>55</v>
      </c>
      <c r="B29" t="s">
        <v>112</v>
      </c>
      <c r="C29" t="s">
        <v>57</v>
      </c>
      <c r="D29" t="s">
        <v>58</v>
      </c>
      <c r="E29" t="s">
        <v>113</v>
      </c>
      <c r="G29" t="s">
        <v>56</v>
      </c>
      <c r="H29">
        <v>1</v>
      </c>
    </row>
    <row r="32" spans="1:8" x14ac:dyDescent="0.25">
      <c r="G32" t="s">
        <v>106</v>
      </c>
      <c r="H32">
        <f>SUM(H2:H29)</f>
        <v>49.924999999999997</v>
      </c>
    </row>
  </sheetData>
  <autoFilter ref="A1:H29">
    <sortState ref="A2:H29">
      <sortCondition ref="A1:A29"/>
    </sortState>
  </autoFilter>
  <hyperlinks>
    <hyperlink ref="F14" r:id="rId1"/>
    <hyperlink ref="F2" r:id="rId2"/>
    <hyperlink ref="F25" r:id="rId3"/>
    <hyperlink ref="F12" r:id="rId4"/>
    <hyperlink ref="F3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CycleOpsPro300toANTPlus_V1.0_Pa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Wasserman</dc:creator>
  <cp:lastModifiedBy>Matt Wasserman</cp:lastModifiedBy>
  <dcterms:created xsi:type="dcterms:W3CDTF">2017-03-05T22:24:56Z</dcterms:created>
  <dcterms:modified xsi:type="dcterms:W3CDTF">2018-01-07T20:08:16Z</dcterms:modified>
</cp:coreProperties>
</file>