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Matt\gdrive\Research\Swimming\runningAnalysis\"/>
    </mc:Choice>
  </mc:AlternateContent>
  <bookViews>
    <workbookView xWindow="0" yWindow="0" windowWidth="25605" windowHeight="7590"/>
  </bookViews>
  <sheets>
    <sheet name="OT Coded" sheetId="7" r:id="rId1"/>
    <sheet name="OT 100m" sheetId="1" r:id="rId2"/>
    <sheet name="OT 200m " sheetId="6" r:id="rId3"/>
    <sheet name="OT 400m" sheetId="4" r:id="rId4"/>
    <sheet name="OT 800m" sheetId="5" r:id="rId5"/>
    <sheet name="OT 1500m" sheetId="8" r:id="rId6"/>
    <sheet name="OT 5K" sheetId="10" r:id="rId7"/>
    <sheet name="OT 10K " sheetId="11" r:id="rId8"/>
    <sheet name="OT Race Walk" sheetId="17" r:id="rId9"/>
    <sheet name="OT Marathon" sheetId="21" r:id="rId10"/>
    <sheet name="OT High Jump" sheetId="12" r:id="rId11"/>
    <sheet name="OT Long Jump" sheetId="22" r:id="rId12"/>
    <sheet name="OT Triple Jump" sheetId="24" r:id="rId13"/>
    <sheet name="Sheet1" sheetId="25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20" i="5"/>
  <c r="L15" i="5"/>
  <c r="L16" i="5"/>
  <c r="L17" i="5"/>
  <c r="L18" i="5"/>
  <c r="L19" i="5"/>
  <c r="L20" i="5"/>
  <c r="R25" i="5"/>
  <c r="R26" i="5"/>
  <c r="R27" i="5"/>
  <c r="R28" i="5"/>
  <c r="R29" i="5"/>
  <c r="T3" i="24" l="1"/>
  <c r="L8" i="1" l="1"/>
  <c r="L9" i="1"/>
  <c r="L10" i="1"/>
  <c r="L11" i="1"/>
  <c r="F11" i="24"/>
  <c r="F10" i="24"/>
  <c r="F9" i="24"/>
  <c r="F8" i="24"/>
  <c r="F7" i="24"/>
  <c r="F6" i="24"/>
  <c r="F5" i="24"/>
  <c r="F4" i="24"/>
  <c r="F13" i="24"/>
  <c r="F6" i="5"/>
  <c r="F7" i="5"/>
  <c r="F8" i="5"/>
  <c r="F9" i="5"/>
  <c r="F10" i="5"/>
  <c r="F11" i="5"/>
  <c r="L37" i="5"/>
  <c r="L38" i="5"/>
  <c r="F42" i="5"/>
  <c r="F43" i="5"/>
  <c r="F44" i="5"/>
  <c r="F45" i="5"/>
  <c r="F46" i="5"/>
  <c r="F47" i="5"/>
  <c r="R37" i="22"/>
  <c r="R38" i="22"/>
  <c r="F47" i="24" l="1"/>
  <c r="F46" i="24"/>
  <c r="F45" i="24"/>
  <c r="F44" i="24"/>
  <c r="F43" i="24"/>
  <c r="F42" i="24"/>
  <c r="F41" i="24"/>
  <c r="F40" i="24"/>
  <c r="F48" i="24" s="1"/>
  <c r="R38" i="24"/>
  <c r="L38" i="24"/>
  <c r="F38" i="24"/>
  <c r="R37" i="24"/>
  <c r="L37" i="24"/>
  <c r="F37" i="24"/>
  <c r="R36" i="24"/>
  <c r="L36" i="24"/>
  <c r="F36" i="24"/>
  <c r="R35" i="24"/>
  <c r="L35" i="24"/>
  <c r="F35" i="24"/>
  <c r="R34" i="24"/>
  <c r="L34" i="24"/>
  <c r="F34" i="24"/>
  <c r="R33" i="24"/>
  <c r="L33" i="24"/>
  <c r="F33" i="24"/>
  <c r="R32" i="24"/>
  <c r="L32" i="24"/>
  <c r="F32" i="24"/>
  <c r="R31" i="24"/>
  <c r="R39" i="24" s="1"/>
  <c r="L31" i="24"/>
  <c r="L39" i="24" s="1"/>
  <c r="F31" i="24"/>
  <c r="F39" i="24" s="1"/>
  <c r="R29" i="24"/>
  <c r="L29" i="24"/>
  <c r="F29" i="24"/>
  <c r="R28" i="24"/>
  <c r="L28" i="24"/>
  <c r="F28" i="24"/>
  <c r="R27" i="24"/>
  <c r="L27" i="24"/>
  <c r="F27" i="24"/>
  <c r="R26" i="24"/>
  <c r="L26" i="24"/>
  <c r="F26" i="24"/>
  <c r="R25" i="24"/>
  <c r="L25" i="24"/>
  <c r="F25" i="24"/>
  <c r="R24" i="24"/>
  <c r="L24" i="24"/>
  <c r="F24" i="24"/>
  <c r="R23" i="24"/>
  <c r="L23" i="24"/>
  <c r="F23" i="24"/>
  <c r="R22" i="24"/>
  <c r="R30" i="24" s="1"/>
  <c r="L22" i="24"/>
  <c r="L30" i="24" s="1"/>
  <c r="F22" i="24"/>
  <c r="F30" i="24" s="1"/>
  <c r="R20" i="24"/>
  <c r="L20" i="24"/>
  <c r="F20" i="24"/>
  <c r="R19" i="24"/>
  <c r="L19" i="24"/>
  <c r="F19" i="24"/>
  <c r="R18" i="24"/>
  <c r="L18" i="24"/>
  <c r="F18" i="24"/>
  <c r="R17" i="24"/>
  <c r="L17" i="24"/>
  <c r="F17" i="24"/>
  <c r="R16" i="24"/>
  <c r="L16" i="24"/>
  <c r="F16" i="24"/>
  <c r="R15" i="24"/>
  <c r="L15" i="24"/>
  <c r="F15" i="24"/>
  <c r="R14" i="24"/>
  <c r="L14" i="24"/>
  <c r="F14" i="24"/>
  <c r="R13" i="24"/>
  <c r="L13" i="24"/>
  <c r="R11" i="24"/>
  <c r="L11" i="24"/>
  <c r="R10" i="24"/>
  <c r="L10" i="24"/>
  <c r="R9" i="24"/>
  <c r="L9" i="24"/>
  <c r="R8" i="24"/>
  <c r="L8" i="24"/>
  <c r="R7" i="24"/>
  <c r="L7" i="24"/>
  <c r="R6" i="24"/>
  <c r="L6" i="24"/>
  <c r="R5" i="24"/>
  <c r="L5" i="24"/>
  <c r="R4" i="24"/>
  <c r="L4" i="24"/>
  <c r="F47" i="22"/>
  <c r="F46" i="22"/>
  <c r="F45" i="22"/>
  <c r="F44" i="22"/>
  <c r="F43" i="22"/>
  <c r="F42" i="22"/>
  <c r="F41" i="22"/>
  <c r="F40" i="22"/>
  <c r="L38" i="22"/>
  <c r="F38" i="22"/>
  <c r="L37" i="22"/>
  <c r="F37" i="22"/>
  <c r="R36" i="22"/>
  <c r="L36" i="22"/>
  <c r="F36" i="22"/>
  <c r="R35" i="22"/>
  <c r="L35" i="22"/>
  <c r="F35" i="22"/>
  <c r="R34" i="22"/>
  <c r="L34" i="22"/>
  <c r="F34" i="22"/>
  <c r="R33" i="22"/>
  <c r="L33" i="22"/>
  <c r="F33" i="22"/>
  <c r="R32" i="22"/>
  <c r="L32" i="22"/>
  <c r="F32" i="22"/>
  <c r="R31" i="22"/>
  <c r="L31" i="22"/>
  <c r="F31" i="22"/>
  <c r="R29" i="22"/>
  <c r="L29" i="22"/>
  <c r="F29" i="22"/>
  <c r="R28" i="22"/>
  <c r="L28" i="22"/>
  <c r="F28" i="22"/>
  <c r="R27" i="22"/>
  <c r="L27" i="22"/>
  <c r="F27" i="22"/>
  <c r="R26" i="22"/>
  <c r="L26" i="22"/>
  <c r="F26" i="22"/>
  <c r="R25" i="22"/>
  <c r="L25" i="22"/>
  <c r="F25" i="22"/>
  <c r="R24" i="22"/>
  <c r="L24" i="22"/>
  <c r="F24" i="22"/>
  <c r="R23" i="22"/>
  <c r="L23" i="22"/>
  <c r="F23" i="22"/>
  <c r="R22" i="22"/>
  <c r="L22" i="22"/>
  <c r="F22" i="22"/>
  <c r="R20" i="22"/>
  <c r="L20" i="22"/>
  <c r="F20" i="22"/>
  <c r="R19" i="22"/>
  <c r="L19" i="22"/>
  <c r="F19" i="22"/>
  <c r="R18" i="22"/>
  <c r="L18" i="22"/>
  <c r="F18" i="22"/>
  <c r="R17" i="22"/>
  <c r="L17" i="22"/>
  <c r="F17" i="22"/>
  <c r="R16" i="22"/>
  <c r="L16" i="22"/>
  <c r="F16" i="22"/>
  <c r="R15" i="22"/>
  <c r="L15" i="22"/>
  <c r="F15" i="22"/>
  <c r="R14" i="22"/>
  <c r="L14" i="22"/>
  <c r="F14" i="22"/>
  <c r="R13" i="22"/>
  <c r="L13" i="22"/>
  <c r="F13" i="22"/>
  <c r="R11" i="22"/>
  <c r="L11" i="22"/>
  <c r="F11" i="22"/>
  <c r="R10" i="22"/>
  <c r="L10" i="22"/>
  <c r="F10" i="22"/>
  <c r="R9" i="22"/>
  <c r="L9" i="22"/>
  <c r="F9" i="22"/>
  <c r="R8" i="22"/>
  <c r="L8" i="22"/>
  <c r="F8" i="22"/>
  <c r="R7" i="22"/>
  <c r="L7" i="22"/>
  <c r="F7" i="22"/>
  <c r="R6" i="22"/>
  <c r="L6" i="22"/>
  <c r="F6" i="22"/>
  <c r="R5" i="22"/>
  <c r="L5" i="22"/>
  <c r="F5" i="22"/>
  <c r="R4" i="22"/>
  <c r="L4" i="22"/>
  <c r="F4" i="22"/>
  <c r="C743" i="7"/>
  <c r="C742" i="7"/>
  <c r="C741" i="7"/>
  <c r="C740" i="7"/>
  <c r="C739" i="7"/>
  <c r="C738" i="7"/>
  <c r="F40" i="12"/>
  <c r="U3" i="12"/>
  <c r="F48" i="12"/>
  <c r="R38" i="12"/>
  <c r="R37" i="12"/>
  <c r="R36" i="12"/>
  <c r="R35" i="12"/>
  <c r="R34" i="12"/>
  <c r="R33" i="12"/>
  <c r="R32" i="12"/>
  <c r="R31" i="12"/>
  <c r="R29" i="12"/>
  <c r="R28" i="12"/>
  <c r="R27" i="12"/>
  <c r="R26" i="12"/>
  <c r="R25" i="12"/>
  <c r="R24" i="12"/>
  <c r="R23" i="12"/>
  <c r="R22" i="12"/>
  <c r="R20" i="12"/>
  <c r="R19" i="12"/>
  <c r="R18" i="12"/>
  <c r="R17" i="12"/>
  <c r="R16" i="12"/>
  <c r="R15" i="12"/>
  <c r="R14" i="12"/>
  <c r="R13" i="12"/>
  <c r="R11" i="12"/>
  <c r="R10" i="12"/>
  <c r="R9" i="12"/>
  <c r="R8" i="12"/>
  <c r="R7" i="12"/>
  <c r="R6" i="12"/>
  <c r="R5" i="12"/>
  <c r="R4" i="12"/>
  <c r="L11" i="12"/>
  <c r="L10" i="12"/>
  <c r="L9" i="12"/>
  <c r="L8" i="12"/>
  <c r="L7" i="12"/>
  <c r="L6" i="12"/>
  <c r="L5" i="12"/>
  <c r="L4" i="12"/>
  <c r="L20" i="12"/>
  <c r="L19" i="12"/>
  <c r="L18" i="12"/>
  <c r="L17" i="12"/>
  <c r="L16" i="12"/>
  <c r="L15" i="12"/>
  <c r="L14" i="12"/>
  <c r="L13" i="12"/>
  <c r="L29" i="12"/>
  <c r="L28" i="12"/>
  <c r="L27" i="12"/>
  <c r="L26" i="12"/>
  <c r="L25" i="12"/>
  <c r="L24" i="12"/>
  <c r="L23" i="12"/>
  <c r="L22" i="12"/>
  <c r="L38" i="12"/>
  <c r="L37" i="12"/>
  <c r="L36" i="12"/>
  <c r="L35" i="12"/>
  <c r="L34" i="12"/>
  <c r="L33" i="12"/>
  <c r="L32" i="12"/>
  <c r="L31" i="12"/>
  <c r="F47" i="12"/>
  <c r="F46" i="12"/>
  <c r="F45" i="12"/>
  <c r="F44" i="12"/>
  <c r="F43" i="12"/>
  <c r="F42" i="12"/>
  <c r="F41" i="12"/>
  <c r="F38" i="12"/>
  <c r="F37" i="12"/>
  <c r="F36" i="12"/>
  <c r="F35" i="12"/>
  <c r="F34" i="12"/>
  <c r="F33" i="12"/>
  <c r="F32" i="12"/>
  <c r="F31" i="12"/>
  <c r="F29" i="12"/>
  <c r="F28" i="12"/>
  <c r="F27" i="12"/>
  <c r="F26" i="12"/>
  <c r="F25" i="12"/>
  <c r="F24" i="12"/>
  <c r="F23" i="12"/>
  <c r="F22" i="12"/>
  <c r="F20" i="12"/>
  <c r="F19" i="12"/>
  <c r="F18" i="12"/>
  <c r="F17" i="12"/>
  <c r="F16" i="12"/>
  <c r="F15" i="12"/>
  <c r="F14" i="12"/>
  <c r="F13" i="12"/>
  <c r="F11" i="12"/>
  <c r="F10" i="12"/>
  <c r="F9" i="12"/>
  <c r="F8" i="12"/>
  <c r="F7" i="12"/>
  <c r="F6" i="12"/>
  <c r="F5" i="12"/>
  <c r="F4" i="12"/>
  <c r="R21" i="24" l="1"/>
  <c r="L21" i="24"/>
  <c r="F21" i="24"/>
  <c r="R12" i="24"/>
  <c r="L12" i="24"/>
  <c r="F12" i="24"/>
  <c r="F48" i="22"/>
  <c r="R39" i="22"/>
  <c r="L39" i="22"/>
  <c r="F39" i="22"/>
  <c r="R30" i="22"/>
  <c r="L30" i="22"/>
  <c r="F30" i="22"/>
  <c r="R21" i="22"/>
  <c r="L21" i="22"/>
  <c r="F21" i="22"/>
  <c r="R12" i="22"/>
  <c r="L12" i="22"/>
  <c r="F12" i="22"/>
  <c r="F47" i="6"/>
  <c r="F46" i="6"/>
  <c r="F45" i="6"/>
  <c r="F44" i="6"/>
  <c r="F43" i="6"/>
  <c r="F42" i="6"/>
  <c r="F41" i="6"/>
  <c r="F40" i="6"/>
  <c r="T3" i="10"/>
  <c r="T3" i="11"/>
  <c r="T3" i="17"/>
  <c r="T3" i="21"/>
  <c r="U3" i="24" l="1"/>
  <c r="T3" i="22"/>
  <c r="U3" i="22"/>
  <c r="R27" i="21"/>
  <c r="R28" i="21"/>
  <c r="R29" i="21"/>
  <c r="F47" i="21"/>
  <c r="F46" i="21"/>
  <c r="F45" i="21"/>
  <c r="F44" i="21"/>
  <c r="F43" i="21"/>
  <c r="F42" i="21"/>
  <c r="F41" i="21"/>
  <c r="F40" i="21"/>
  <c r="F48" i="21" s="1"/>
  <c r="R38" i="21"/>
  <c r="L38" i="21"/>
  <c r="F38" i="21"/>
  <c r="R37" i="21"/>
  <c r="L37" i="21"/>
  <c r="F37" i="21"/>
  <c r="R36" i="21"/>
  <c r="L36" i="21"/>
  <c r="F36" i="21"/>
  <c r="R35" i="21"/>
  <c r="L35" i="21"/>
  <c r="F35" i="21"/>
  <c r="R34" i="21"/>
  <c r="L34" i="21"/>
  <c r="F34" i="21"/>
  <c r="R33" i="21"/>
  <c r="L33" i="21"/>
  <c r="F33" i="21"/>
  <c r="R32" i="21"/>
  <c r="L32" i="21"/>
  <c r="F32" i="21"/>
  <c r="R31" i="21"/>
  <c r="R39" i="21" s="1"/>
  <c r="L31" i="21"/>
  <c r="L39" i="21" s="1"/>
  <c r="F31" i="21"/>
  <c r="F39" i="21" s="1"/>
  <c r="L29" i="21"/>
  <c r="F29" i="21"/>
  <c r="L28" i="21"/>
  <c r="F28" i="21"/>
  <c r="L27" i="21"/>
  <c r="F27" i="21"/>
  <c r="R26" i="21"/>
  <c r="L26" i="21"/>
  <c r="F26" i="21"/>
  <c r="R25" i="21"/>
  <c r="L25" i="21"/>
  <c r="F25" i="21"/>
  <c r="R24" i="21"/>
  <c r="L24" i="21"/>
  <c r="F24" i="21"/>
  <c r="R23" i="21"/>
  <c r="L23" i="21"/>
  <c r="F23" i="21"/>
  <c r="R22" i="21"/>
  <c r="L22" i="21"/>
  <c r="F22" i="21"/>
  <c r="R20" i="21"/>
  <c r="L20" i="21"/>
  <c r="F20" i="21"/>
  <c r="R19" i="21"/>
  <c r="L19" i="21"/>
  <c r="F19" i="21"/>
  <c r="R18" i="21"/>
  <c r="L18" i="21"/>
  <c r="F18" i="21"/>
  <c r="R17" i="21"/>
  <c r="L17" i="21"/>
  <c r="F17" i="21"/>
  <c r="R16" i="21"/>
  <c r="L16" i="21"/>
  <c r="F16" i="21"/>
  <c r="R15" i="21"/>
  <c r="L15" i="21"/>
  <c r="F15" i="21"/>
  <c r="R14" i="21"/>
  <c r="L14" i="21"/>
  <c r="F14" i="21"/>
  <c r="R13" i="21"/>
  <c r="L13" i="21"/>
  <c r="F13" i="21"/>
  <c r="R11" i="21"/>
  <c r="L11" i="21"/>
  <c r="F11" i="21"/>
  <c r="R10" i="21"/>
  <c r="L10" i="21"/>
  <c r="F10" i="21"/>
  <c r="R9" i="21"/>
  <c r="L9" i="21"/>
  <c r="F9" i="21"/>
  <c r="R8" i="21"/>
  <c r="L8" i="21"/>
  <c r="F8" i="21"/>
  <c r="R7" i="21"/>
  <c r="L7" i="21"/>
  <c r="F7" i="21"/>
  <c r="R6" i="21"/>
  <c r="L6" i="21"/>
  <c r="F6" i="21"/>
  <c r="R5" i="21"/>
  <c r="L5" i="21"/>
  <c r="F5" i="21"/>
  <c r="R4" i="21"/>
  <c r="L4" i="21"/>
  <c r="F4" i="21"/>
  <c r="R30" i="21" l="1"/>
  <c r="L30" i="21"/>
  <c r="F30" i="21"/>
  <c r="R21" i="21"/>
  <c r="L21" i="21"/>
  <c r="F21" i="21"/>
  <c r="R12" i="21"/>
  <c r="L12" i="21"/>
  <c r="F12" i="21"/>
  <c r="R6" i="10"/>
  <c r="F40" i="17"/>
  <c r="F48" i="17" s="1"/>
  <c r="F47" i="17"/>
  <c r="F46" i="17"/>
  <c r="F45" i="17"/>
  <c r="F44" i="17"/>
  <c r="F43" i="17"/>
  <c r="F42" i="17"/>
  <c r="F41" i="17"/>
  <c r="R31" i="17"/>
  <c r="R39" i="17" s="1"/>
  <c r="L31" i="17"/>
  <c r="L39" i="17" s="1"/>
  <c r="F31" i="17"/>
  <c r="F39" i="17" s="1"/>
  <c r="R38" i="17"/>
  <c r="L38" i="17"/>
  <c r="F38" i="17"/>
  <c r="R37" i="17"/>
  <c r="L37" i="17"/>
  <c r="F37" i="17"/>
  <c r="R36" i="17"/>
  <c r="L36" i="17"/>
  <c r="F36" i="17"/>
  <c r="R35" i="17"/>
  <c r="L35" i="17"/>
  <c r="F35" i="17"/>
  <c r="R34" i="17"/>
  <c r="L34" i="17"/>
  <c r="F34" i="17"/>
  <c r="R33" i="17"/>
  <c r="L33" i="17"/>
  <c r="F33" i="17"/>
  <c r="R32" i="17"/>
  <c r="L32" i="17"/>
  <c r="F32" i="17"/>
  <c r="R22" i="17"/>
  <c r="R30" i="17" s="1"/>
  <c r="L22" i="17"/>
  <c r="L30" i="17"/>
  <c r="F22" i="17"/>
  <c r="F30" i="17" s="1"/>
  <c r="R29" i="17"/>
  <c r="L29" i="17"/>
  <c r="F29" i="17"/>
  <c r="R28" i="17"/>
  <c r="L28" i="17"/>
  <c r="F28" i="17"/>
  <c r="R27" i="17"/>
  <c r="L27" i="17"/>
  <c r="F27" i="17"/>
  <c r="R26" i="17"/>
  <c r="L26" i="17"/>
  <c r="F26" i="17"/>
  <c r="R25" i="17"/>
  <c r="L25" i="17"/>
  <c r="F25" i="17"/>
  <c r="R24" i="17"/>
  <c r="L24" i="17"/>
  <c r="F24" i="17"/>
  <c r="R23" i="17"/>
  <c r="L23" i="17"/>
  <c r="F23" i="17"/>
  <c r="R13" i="17"/>
  <c r="L13" i="17"/>
  <c r="F13" i="17"/>
  <c r="R20" i="17"/>
  <c r="L20" i="17"/>
  <c r="F20" i="17"/>
  <c r="R19" i="17"/>
  <c r="L19" i="17"/>
  <c r="F19" i="17"/>
  <c r="R18" i="17"/>
  <c r="L18" i="17"/>
  <c r="F18" i="17"/>
  <c r="R17" i="17"/>
  <c r="L17" i="17"/>
  <c r="F17" i="17"/>
  <c r="R16" i="17"/>
  <c r="L16" i="17"/>
  <c r="F16" i="17"/>
  <c r="R15" i="17"/>
  <c r="L15" i="17"/>
  <c r="F15" i="17"/>
  <c r="R14" i="17"/>
  <c r="L14" i="17"/>
  <c r="F14" i="17"/>
  <c r="R4" i="17"/>
  <c r="L4" i="17"/>
  <c r="F4" i="17"/>
  <c r="R11" i="17"/>
  <c r="L11" i="17"/>
  <c r="F11" i="17"/>
  <c r="R10" i="17"/>
  <c r="L10" i="17"/>
  <c r="F10" i="17"/>
  <c r="R9" i="17"/>
  <c r="L9" i="17"/>
  <c r="F9" i="17"/>
  <c r="R8" i="17"/>
  <c r="L8" i="17"/>
  <c r="F8" i="17"/>
  <c r="R7" i="17"/>
  <c r="L7" i="17"/>
  <c r="F7" i="17"/>
  <c r="R6" i="17"/>
  <c r="L6" i="17"/>
  <c r="F6" i="17"/>
  <c r="R5" i="17"/>
  <c r="L5" i="17"/>
  <c r="F5" i="17"/>
  <c r="R39" i="12"/>
  <c r="L39" i="12"/>
  <c r="F39" i="12"/>
  <c r="R30" i="12"/>
  <c r="L30" i="12"/>
  <c r="F30" i="12"/>
  <c r="R21" i="12"/>
  <c r="L21" i="12"/>
  <c r="F21" i="12"/>
  <c r="R12" i="12"/>
  <c r="L12" i="12"/>
  <c r="F40" i="11"/>
  <c r="F47" i="11"/>
  <c r="F46" i="11"/>
  <c r="F45" i="11"/>
  <c r="F44" i="11"/>
  <c r="F43" i="11"/>
  <c r="F42" i="11"/>
  <c r="F41" i="11"/>
  <c r="R31" i="11"/>
  <c r="R32" i="11"/>
  <c r="R33" i="11"/>
  <c r="R34" i="11"/>
  <c r="R35" i="11"/>
  <c r="R36" i="11"/>
  <c r="R37" i="11"/>
  <c r="R38" i="11"/>
  <c r="R39" i="11"/>
  <c r="L31" i="11"/>
  <c r="L32" i="11"/>
  <c r="L33" i="11"/>
  <c r="L34" i="11"/>
  <c r="L35" i="11"/>
  <c r="L36" i="11"/>
  <c r="L37" i="11"/>
  <c r="L38" i="11"/>
  <c r="L39" i="11"/>
  <c r="F31" i="11"/>
  <c r="F32" i="11"/>
  <c r="F33" i="11"/>
  <c r="F34" i="11"/>
  <c r="F35" i="11"/>
  <c r="F36" i="11"/>
  <c r="F37" i="11"/>
  <c r="F39" i="11" s="1"/>
  <c r="F38" i="11"/>
  <c r="R22" i="11"/>
  <c r="R23" i="11"/>
  <c r="R24" i="11"/>
  <c r="R25" i="11"/>
  <c r="R26" i="11"/>
  <c r="R27" i="11"/>
  <c r="R28" i="11"/>
  <c r="R29" i="11"/>
  <c r="R30" i="11"/>
  <c r="L22" i="11"/>
  <c r="L23" i="11"/>
  <c r="L24" i="11"/>
  <c r="L25" i="11"/>
  <c r="L26" i="11"/>
  <c r="L27" i="11"/>
  <c r="L28" i="11"/>
  <c r="L29" i="11"/>
  <c r="L30" i="11"/>
  <c r="F22" i="11"/>
  <c r="F23" i="11"/>
  <c r="F24" i="11"/>
  <c r="F25" i="11"/>
  <c r="F26" i="11"/>
  <c r="F27" i="11"/>
  <c r="F28" i="11"/>
  <c r="F29" i="11"/>
  <c r="F30" i="11"/>
  <c r="R13" i="11"/>
  <c r="R14" i="11"/>
  <c r="R15" i="11"/>
  <c r="R16" i="11"/>
  <c r="R17" i="11"/>
  <c r="R18" i="11"/>
  <c r="R19" i="11"/>
  <c r="R20" i="11"/>
  <c r="R21" i="11"/>
  <c r="L13" i="11"/>
  <c r="L14" i="11"/>
  <c r="L15" i="11"/>
  <c r="L16" i="11"/>
  <c r="L17" i="11"/>
  <c r="L18" i="11"/>
  <c r="L19" i="11"/>
  <c r="L20" i="11"/>
  <c r="L21" i="11"/>
  <c r="F13" i="11"/>
  <c r="F14" i="11"/>
  <c r="F15" i="11"/>
  <c r="F16" i="11"/>
  <c r="F17" i="11"/>
  <c r="F18" i="11"/>
  <c r="F19" i="11"/>
  <c r="F20" i="11"/>
  <c r="F21" i="11"/>
  <c r="R4" i="11"/>
  <c r="R5" i="11"/>
  <c r="R6" i="11"/>
  <c r="R7" i="11"/>
  <c r="R8" i="11"/>
  <c r="R9" i="11"/>
  <c r="R10" i="11"/>
  <c r="R11" i="11"/>
  <c r="R12" i="11"/>
  <c r="L4" i="11"/>
  <c r="L5" i="11"/>
  <c r="L6" i="11"/>
  <c r="L7" i="11"/>
  <c r="L8" i="11"/>
  <c r="L9" i="11"/>
  <c r="L10" i="11"/>
  <c r="L11" i="11"/>
  <c r="L12" i="11"/>
  <c r="F4" i="11"/>
  <c r="F5" i="11"/>
  <c r="F6" i="11"/>
  <c r="F7" i="11"/>
  <c r="F8" i="11"/>
  <c r="F9" i="11"/>
  <c r="F10" i="11"/>
  <c r="F11" i="11"/>
  <c r="F12" i="11"/>
  <c r="F4" i="10"/>
  <c r="F5" i="10"/>
  <c r="F6" i="10"/>
  <c r="F7" i="10"/>
  <c r="F8" i="10"/>
  <c r="F9" i="10"/>
  <c r="F10" i="10"/>
  <c r="F11" i="10"/>
  <c r="F12" i="10"/>
  <c r="L4" i="10"/>
  <c r="L6" i="10"/>
  <c r="L7" i="10"/>
  <c r="L8" i="10"/>
  <c r="L9" i="10"/>
  <c r="L10" i="10"/>
  <c r="L11" i="10"/>
  <c r="L5" i="10"/>
  <c r="L12" i="10"/>
  <c r="R4" i="10"/>
  <c r="R5" i="10"/>
  <c r="R7" i="10"/>
  <c r="R8" i="10"/>
  <c r="R9" i="10"/>
  <c r="R10" i="10"/>
  <c r="R11" i="10"/>
  <c r="R12" i="10"/>
  <c r="F13" i="10"/>
  <c r="F14" i="10"/>
  <c r="F15" i="10"/>
  <c r="F16" i="10"/>
  <c r="F17" i="10"/>
  <c r="F18" i="10"/>
  <c r="F19" i="10"/>
  <c r="F20" i="10"/>
  <c r="F21" i="10"/>
  <c r="L13" i="10"/>
  <c r="L14" i="10"/>
  <c r="L15" i="10"/>
  <c r="L16" i="10"/>
  <c r="L17" i="10"/>
  <c r="L18" i="10"/>
  <c r="L19" i="10"/>
  <c r="L20" i="10"/>
  <c r="L21" i="10"/>
  <c r="R13" i="10"/>
  <c r="R14" i="10"/>
  <c r="R15" i="10"/>
  <c r="R16" i="10"/>
  <c r="R17" i="10"/>
  <c r="R18" i="10"/>
  <c r="R19" i="10"/>
  <c r="R20" i="10"/>
  <c r="R21" i="10"/>
  <c r="F22" i="10"/>
  <c r="F23" i="10"/>
  <c r="F24" i="10"/>
  <c r="F25" i="10"/>
  <c r="F26" i="10"/>
  <c r="F27" i="10"/>
  <c r="F28" i="10"/>
  <c r="F29" i="10"/>
  <c r="F30" i="10"/>
  <c r="L22" i="10"/>
  <c r="L23" i="10"/>
  <c r="L24" i="10"/>
  <c r="L25" i="10"/>
  <c r="L26" i="10"/>
  <c r="L27" i="10"/>
  <c r="L28" i="10"/>
  <c r="L29" i="10"/>
  <c r="L30" i="10"/>
  <c r="R22" i="10"/>
  <c r="R23" i="10"/>
  <c r="R24" i="10"/>
  <c r="R25" i="10"/>
  <c r="R26" i="10"/>
  <c r="R27" i="10"/>
  <c r="R28" i="10"/>
  <c r="R29" i="10"/>
  <c r="R30" i="10"/>
  <c r="F31" i="10"/>
  <c r="F32" i="10"/>
  <c r="F33" i="10"/>
  <c r="F34" i="10"/>
  <c r="F35" i="10"/>
  <c r="F36" i="10"/>
  <c r="F37" i="10"/>
  <c r="F38" i="10"/>
  <c r="F39" i="10"/>
  <c r="L31" i="10"/>
  <c r="L32" i="10"/>
  <c r="L33" i="10"/>
  <c r="L34" i="10"/>
  <c r="L35" i="10"/>
  <c r="L36" i="10"/>
  <c r="L37" i="10"/>
  <c r="L38" i="10"/>
  <c r="L39" i="10"/>
  <c r="R31" i="10"/>
  <c r="R32" i="10"/>
  <c r="R33" i="10"/>
  <c r="R34" i="10"/>
  <c r="R35" i="10"/>
  <c r="R36" i="10"/>
  <c r="R37" i="10"/>
  <c r="R38" i="10"/>
  <c r="R39" i="10"/>
  <c r="F40" i="10"/>
  <c r="F41" i="10"/>
  <c r="F42" i="10"/>
  <c r="F43" i="10"/>
  <c r="F44" i="10"/>
  <c r="F45" i="10"/>
  <c r="F46" i="10"/>
  <c r="F47" i="10"/>
  <c r="F48" i="10"/>
  <c r="U3" i="8"/>
  <c r="F39" i="8"/>
  <c r="F12" i="8"/>
  <c r="F40" i="8"/>
  <c r="F41" i="8"/>
  <c r="F42" i="8"/>
  <c r="F43" i="8"/>
  <c r="F44" i="8"/>
  <c r="F45" i="8"/>
  <c r="F46" i="8"/>
  <c r="F47" i="8"/>
  <c r="F48" i="8"/>
  <c r="R31" i="8"/>
  <c r="R32" i="8"/>
  <c r="R33" i="8"/>
  <c r="R34" i="8"/>
  <c r="R35" i="8"/>
  <c r="R36" i="8"/>
  <c r="R37" i="8"/>
  <c r="R38" i="8"/>
  <c r="R39" i="8"/>
  <c r="L31" i="8"/>
  <c r="L32" i="8"/>
  <c r="L33" i="8"/>
  <c r="L34" i="8"/>
  <c r="L35" i="8"/>
  <c r="L36" i="8"/>
  <c r="L37" i="8"/>
  <c r="L38" i="8"/>
  <c r="L39" i="8"/>
  <c r="F31" i="8"/>
  <c r="F32" i="8"/>
  <c r="F33" i="8"/>
  <c r="F34" i="8"/>
  <c r="F35" i="8"/>
  <c r="F36" i="8"/>
  <c r="F37" i="8"/>
  <c r="F38" i="8"/>
  <c r="R22" i="8"/>
  <c r="R23" i="8"/>
  <c r="R24" i="8"/>
  <c r="R25" i="8"/>
  <c r="R26" i="8"/>
  <c r="R27" i="8"/>
  <c r="R28" i="8"/>
  <c r="R29" i="8"/>
  <c r="R30" i="8"/>
  <c r="L22" i="8"/>
  <c r="L23" i="8"/>
  <c r="L24" i="8"/>
  <c r="L25" i="8"/>
  <c r="L26" i="8"/>
  <c r="L27" i="8"/>
  <c r="L28" i="8"/>
  <c r="L29" i="8"/>
  <c r="L30" i="8"/>
  <c r="F22" i="8"/>
  <c r="F23" i="8"/>
  <c r="F24" i="8"/>
  <c r="F25" i="8"/>
  <c r="F26" i="8"/>
  <c r="F27" i="8"/>
  <c r="F28" i="8"/>
  <c r="F29" i="8"/>
  <c r="F30" i="8"/>
  <c r="R13" i="8"/>
  <c r="R14" i="8"/>
  <c r="R15" i="8"/>
  <c r="R16" i="8"/>
  <c r="R17" i="8"/>
  <c r="R18" i="8"/>
  <c r="R19" i="8"/>
  <c r="R20" i="8"/>
  <c r="R21" i="8"/>
  <c r="L13" i="8"/>
  <c r="L14" i="8"/>
  <c r="L15" i="8"/>
  <c r="L16" i="8"/>
  <c r="L17" i="8"/>
  <c r="L18" i="8"/>
  <c r="L19" i="8"/>
  <c r="L20" i="8"/>
  <c r="L21" i="8"/>
  <c r="F13" i="8"/>
  <c r="F14" i="8"/>
  <c r="F15" i="8"/>
  <c r="F16" i="8"/>
  <c r="F17" i="8"/>
  <c r="F18" i="8"/>
  <c r="F19" i="8"/>
  <c r="F20" i="8"/>
  <c r="F21" i="8"/>
  <c r="R4" i="8"/>
  <c r="R5" i="8"/>
  <c r="R6" i="8"/>
  <c r="R7" i="8"/>
  <c r="R8" i="8"/>
  <c r="R9" i="8"/>
  <c r="R10" i="8"/>
  <c r="R11" i="8"/>
  <c r="R12" i="8"/>
  <c r="L4" i="8"/>
  <c r="L5" i="8"/>
  <c r="L6" i="8"/>
  <c r="L7" i="8"/>
  <c r="L8" i="8"/>
  <c r="L9" i="8"/>
  <c r="L10" i="8"/>
  <c r="L11" i="8"/>
  <c r="L12" i="8"/>
  <c r="F4" i="8"/>
  <c r="F5" i="8"/>
  <c r="F6" i="8"/>
  <c r="F7" i="8"/>
  <c r="F8" i="8"/>
  <c r="F9" i="8"/>
  <c r="F10" i="8"/>
  <c r="F11" i="8"/>
  <c r="T3" i="8"/>
  <c r="F38" i="5"/>
  <c r="R24" i="5"/>
  <c r="R13" i="5"/>
  <c r="R14" i="5"/>
  <c r="R15" i="5"/>
  <c r="R16" i="5"/>
  <c r="R17" i="5"/>
  <c r="R18" i="5"/>
  <c r="R19" i="5"/>
  <c r="R20" i="5"/>
  <c r="R21" i="5"/>
  <c r="R4" i="5"/>
  <c r="R5" i="5"/>
  <c r="R6" i="5"/>
  <c r="R7" i="5"/>
  <c r="R8" i="5"/>
  <c r="R9" i="5"/>
  <c r="R10" i="5"/>
  <c r="R11" i="5"/>
  <c r="F5" i="5"/>
  <c r="F41" i="5"/>
  <c r="F40" i="5"/>
  <c r="F12" i="4"/>
  <c r="U3" i="4"/>
  <c r="F42" i="4"/>
  <c r="F43" i="4"/>
  <c r="F44" i="4"/>
  <c r="F45" i="4"/>
  <c r="F46" i="4"/>
  <c r="F47" i="4"/>
  <c r="R39" i="4"/>
  <c r="R35" i="4"/>
  <c r="R36" i="4"/>
  <c r="R37" i="4"/>
  <c r="R38" i="4"/>
  <c r="L4" i="4"/>
  <c r="L5" i="4"/>
  <c r="L6" i="4"/>
  <c r="L7" i="4"/>
  <c r="L8" i="4"/>
  <c r="L9" i="4"/>
  <c r="L10" i="4"/>
  <c r="L11" i="4"/>
  <c r="L12" i="4"/>
  <c r="F40" i="4"/>
  <c r="F41" i="4"/>
  <c r="F48" i="4"/>
  <c r="F48" i="6"/>
  <c r="R33" i="6"/>
  <c r="R34" i="6"/>
  <c r="R35" i="6"/>
  <c r="R36" i="6"/>
  <c r="R37" i="6"/>
  <c r="R38" i="6"/>
  <c r="R4" i="6"/>
  <c r="R5" i="6"/>
  <c r="R12" i="6" s="1"/>
  <c r="R6" i="6"/>
  <c r="R7" i="6"/>
  <c r="R8" i="6"/>
  <c r="R9" i="6"/>
  <c r="R10" i="6"/>
  <c r="R11" i="6"/>
  <c r="F33" i="6"/>
  <c r="F34" i="6"/>
  <c r="F35" i="6"/>
  <c r="F36" i="6"/>
  <c r="F39" i="6" s="1"/>
  <c r="F37" i="6"/>
  <c r="F38" i="6"/>
  <c r="F14" i="6"/>
  <c r="F15" i="6"/>
  <c r="F16" i="6"/>
  <c r="F17" i="6"/>
  <c r="F18" i="6"/>
  <c r="F19" i="6"/>
  <c r="F20" i="6"/>
  <c r="F40" i="1"/>
  <c r="F41" i="1"/>
  <c r="F42" i="1"/>
  <c r="F43" i="1"/>
  <c r="F44" i="1"/>
  <c r="F45" i="1"/>
  <c r="F46" i="1"/>
  <c r="F47" i="1"/>
  <c r="F48" i="1"/>
  <c r="R39" i="1"/>
  <c r="R32" i="1"/>
  <c r="R33" i="1"/>
  <c r="R34" i="1"/>
  <c r="R35" i="1"/>
  <c r="R36" i="1"/>
  <c r="R37" i="1"/>
  <c r="R38" i="1"/>
  <c r="L29" i="1"/>
  <c r="L14" i="6"/>
  <c r="L15" i="6"/>
  <c r="L16" i="6"/>
  <c r="L17" i="6"/>
  <c r="L18" i="6"/>
  <c r="L19" i="6"/>
  <c r="L20" i="6"/>
  <c r="L13" i="6"/>
  <c r="L21" i="6" s="1"/>
  <c r="R13" i="4"/>
  <c r="R14" i="4"/>
  <c r="R15" i="4"/>
  <c r="R16" i="4"/>
  <c r="R17" i="4"/>
  <c r="R18" i="4"/>
  <c r="R19" i="4"/>
  <c r="R20" i="4"/>
  <c r="R21" i="4"/>
  <c r="R31" i="1"/>
  <c r="R4" i="4"/>
  <c r="R5" i="4"/>
  <c r="R6" i="4"/>
  <c r="R7" i="4"/>
  <c r="R8" i="4"/>
  <c r="R9" i="4"/>
  <c r="R10" i="4"/>
  <c r="R11" i="4"/>
  <c r="R12" i="4"/>
  <c r="R22" i="4"/>
  <c r="R23" i="4"/>
  <c r="R24" i="4"/>
  <c r="R25" i="4"/>
  <c r="R26" i="4"/>
  <c r="R27" i="4"/>
  <c r="R28" i="4"/>
  <c r="R29" i="4"/>
  <c r="R30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L13" i="4"/>
  <c r="L14" i="4"/>
  <c r="L15" i="4"/>
  <c r="L16" i="4"/>
  <c r="L17" i="4"/>
  <c r="L18" i="4"/>
  <c r="L19" i="4"/>
  <c r="L20" i="4"/>
  <c r="L21" i="4"/>
  <c r="F22" i="4"/>
  <c r="F23" i="4"/>
  <c r="F24" i="4"/>
  <c r="F25" i="4"/>
  <c r="F26" i="4"/>
  <c r="F27" i="4"/>
  <c r="F28" i="4"/>
  <c r="F29" i="4"/>
  <c r="F30" i="4"/>
  <c r="L22" i="4"/>
  <c r="L23" i="4"/>
  <c r="L24" i="4"/>
  <c r="L25" i="4"/>
  <c r="L26" i="4"/>
  <c r="L27" i="4"/>
  <c r="L28" i="4"/>
  <c r="L29" i="4"/>
  <c r="L30" i="4"/>
  <c r="F31" i="4"/>
  <c r="F32" i="4"/>
  <c r="F33" i="4"/>
  <c r="F34" i="4"/>
  <c r="F35" i="4"/>
  <c r="F36" i="4"/>
  <c r="F37" i="4"/>
  <c r="F38" i="4"/>
  <c r="F39" i="4"/>
  <c r="L31" i="4"/>
  <c r="L32" i="4"/>
  <c r="L33" i="4"/>
  <c r="L34" i="4"/>
  <c r="L35" i="4"/>
  <c r="L36" i="4"/>
  <c r="L37" i="4"/>
  <c r="L38" i="4"/>
  <c r="L39" i="4"/>
  <c r="T3" i="4"/>
  <c r="L4" i="6"/>
  <c r="L5" i="6"/>
  <c r="L12" i="6" s="1"/>
  <c r="L6" i="6"/>
  <c r="L7" i="6"/>
  <c r="L8" i="6"/>
  <c r="L9" i="6"/>
  <c r="L10" i="6"/>
  <c r="L11" i="6"/>
  <c r="L22" i="6"/>
  <c r="L23" i="6"/>
  <c r="L24" i="6"/>
  <c r="L25" i="6"/>
  <c r="L26" i="6"/>
  <c r="L30" i="6" s="1"/>
  <c r="L27" i="6"/>
  <c r="L28" i="6"/>
  <c r="L29" i="6"/>
  <c r="L31" i="6"/>
  <c r="F4" i="6"/>
  <c r="F5" i="6"/>
  <c r="F12" i="6" s="1"/>
  <c r="F6" i="6"/>
  <c r="F7" i="6"/>
  <c r="F13" i="6"/>
  <c r="F21" i="6" s="1"/>
  <c r="F22" i="6"/>
  <c r="F23" i="6"/>
  <c r="F30" i="6" s="1"/>
  <c r="F24" i="6"/>
  <c r="F25" i="6"/>
  <c r="F26" i="6"/>
  <c r="F27" i="6"/>
  <c r="F28" i="6"/>
  <c r="F29" i="6"/>
  <c r="F31" i="6"/>
  <c r="F32" i="6"/>
  <c r="R13" i="6"/>
  <c r="R21" i="6" s="1"/>
  <c r="R14" i="6"/>
  <c r="R15" i="6"/>
  <c r="R16" i="6"/>
  <c r="R17" i="6"/>
  <c r="R18" i="6"/>
  <c r="R19" i="6"/>
  <c r="R22" i="6"/>
  <c r="R23" i="6"/>
  <c r="R24" i="6"/>
  <c r="R25" i="6"/>
  <c r="R26" i="6"/>
  <c r="R27" i="6"/>
  <c r="R28" i="6"/>
  <c r="R29" i="6"/>
  <c r="R30" i="6"/>
  <c r="R31" i="4"/>
  <c r="R32" i="4"/>
  <c r="R33" i="4"/>
  <c r="R34" i="4"/>
  <c r="R31" i="6"/>
  <c r="R39" i="6" s="1"/>
  <c r="R32" i="6"/>
  <c r="F10" i="6"/>
  <c r="F11" i="6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F39" i="1"/>
  <c r="F21" i="1"/>
  <c r="F30" i="1"/>
  <c r="F12" i="1"/>
  <c r="R38" i="5"/>
  <c r="L11" i="5"/>
  <c r="L29" i="5"/>
  <c r="F29" i="5"/>
  <c r="L38" i="6"/>
  <c r="L38" i="1"/>
  <c r="F38" i="1"/>
  <c r="F4" i="5"/>
  <c r="F13" i="5"/>
  <c r="F22" i="5"/>
  <c r="F23" i="5"/>
  <c r="F24" i="5"/>
  <c r="F25" i="5"/>
  <c r="F26" i="5"/>
  <c r="F27" i="5"/>
  <c r="F28" i="5"/>
  <c r="F31" i="5"/>
  <c r="F32" i="5"/>
  <c r="F33" i="5"/>
  <c r="F34" i="5"/>
  <c r="F35" i="5"/>
  <c r="L4" i="5"/>
  <c r="L5" i="5"/>
  <c r="L6" i="5"/>
  <c r="L7" i="5"/>
  <c r="L8" i="5"/>
  <c r="L9" i="5"/>
  <c r="L10" i="5"/>
  <c r="L13" i="5"/>
  <c r="L14" i="5"/>
  <c r="L22" i="5"/>
  <c r="L23" i="5"/>
  <c r="L24" i="5"/>
  <c r="L25" i="5"/>
  <c r="L26" i="5"/>
  <c r="L27" i="5"/>
  <c r="L28" i="5"/>
  <c r="L31" i="5"/>
  <c r="L32" i="5"/>
  <c r="L33" i="5"/>
  <c r="R22" i="5"/>
  <c r="R23" i="5"/>
  <c r="R31" i="5"/>
  <c r="R32" i="5"/>
  <c r="R33" i="5"/>
  <c r="R34" i="5"/>
  <c r="R37" i="5"/>
  <c r="F37" i="5"/>
  <c r="R36" i="5"/>
  <c r="L36" i="5"/>
  <c r="F36" i="5"/>
  <c r="R35" i="5"/>
  <c r="L35" i="5"/>
  <c r="L34" i="5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R11" i="1"/>
  <c r="F11" i="1"/>
  <c r="F10" i="1"/>
  <c r="F9" i="1"/>
  <c r="F8" i="1"/>
  <c r="L7" i="1"/>
  <c r="F7" i="1"/>
  <c r="L6" i="1"/>
  <c r="F6" i="1"/>
  <c r="L5" i="1"/>
  <c r="F5" i="1"/>
  <c r="L4" i="1"/>
  <c r="F4" i="1"/>
  <c r="L37" i="6"/>
  <c r="L36" i="6"/>
  <c r="L35" i="6"/>
  <c r="L34" i="6"/>
  <c r="L33" i="6"/>
  <c r="L32" i="6"/>
  <c r="L39" i="6" s="1"/>
  <c r="R20" i="6"/>
  <c r="F9" i="6"/>
  <c r="F8" i="6"/>
  <c r="F12" i="5" l="1"/>
  <c r="R39" i="5"/>
  <c r="R12" i="5"/>
  <c r="R30" i="5"/>
  <c r="L39" i="1"/>
  <c r="L21" i="1"/>
  <c r="L30" i="1"/>
  <c r="L12" i="1"/>
  <c r="T3" i="1" s="1"/>
  <c r="F30" i="5"/>
  <c r="F21" i="5"/>
  <c r="F39" i="5"/>
  <c r="L21" i="5"/>
  <c r="L30" i="5"/>
  <c r="L12" i="5"/>
  <c r="L39" i="5"/>
  <c r="F48" i="5"/>
  <c r="F12" i="12"/>
  <c r="T3" i="12" s="1"/>
  <c r="U3" i="6"/>
  <c r="T3" i="6"/>
  <c r="R21" i="17"/>
  <c r="L21" i="17"/>
  <c r="F21" i="17"/>
  <c r="R12" i="17"/>
  <c r="L12" i="17"/>
  <c r="F12" i="17"/>
  <c r="F48" i="11"/>
  <c r="T3" i="5" l="1"/>
  <c r="U3" i="1"/>
  <c r="U3" i="5"/>
</calcChain>
</file>

<file path=xl/comments1.xml><?xml version="1.0" encoding="utf-8"?>
<comments xmlns="http://schemas.openxmlformats.org/spreadsheetml/2006/main">
  <authors>
    <author>Gabriel Mesa</author>
  </authors>
  <commentList>
    <comment ref="O4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(4.1)
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(1.0)
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9.78w</t>
        </r>
      </text>
    </comment>
    <comment ref="K29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DNC</t>
        </r>
      </text>
    </comment>
  </commentList>
</comments>
</file>

<file path=xl/comments2.xml><?xml version="1.0" encoding="utf-8"?>
<comments xmlns="http://schemas.openxmlformats.org/spreadsheetml/2006/main">
  <authors>
    <author>Gabriel Mesa</author>
  </authors>
  <commentList>
    <comment ref="O4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(1.7)
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(5.6)</t>
        </r>
      </text>
    </comment>
    <comment ref="E31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</commentList>
</comments>
</file>

<file path=xl/sharedStrings.xml><?xml version="1.0" encoding="utf-8"?>
<sst xmlns="http://schemas.openxmlformats.org/spreadsheetml/2006/main" count="3011" uniqueCount="1433">
  <si>
    <t>OT 100m</t>
  </si>
  <si>
    <t>Men</t>
  </si>
  <si>
    <t>Women</t>
  </si>
  <si>
    <t>Year</t>
  </si>
  <si>
    <t>Name</t>
  </si>
  <si>
    <t>% diff.</t>
  </si>
  <si>
    <t>Justin Gatlin</t>
  </si>
  <si>
    <t>Time (s)</t>
  </si>
  <si>
    <t>Tyson Gay</t>
  </si>
  <si>
    <t>Maurice Greene</t>
  </si>
  <si>
    <t>Dennis Mitchell</t>
  </si>
  <si>
    <t>Carl Lewis</t>
  </si>
  <si>
    <t>Stanley Floyd</t>
  </si>
  <si>
    <t>Harvey Glance</t>
  </si>
  <si>
    <t>Eddie Hart</t>
  </si>
  <si>
    <t>Carmelita Jeter</t>
  </si>
  <si>
    <t>Muna Lee</t>
  </si>
  <si>
    <t>LaTasha Colander</t>
  </si>
  <si>
    <t>Marion Jones</t>
  </si>
  <si>
    <t>Gwen Torrence</t>
  </si>
  <si>
    <t>Florence Griffith-Joyner</t>
  </si>
  <si>
    <t>Evelyn Ashford</t>
  </si>
  <si>
    <t>Alice Brown</t>
  </si>
  <si>
    <t>Brenda Morehead</t>
  </si>
  <si>
    <t>Barbara Ferrell</t>
  </si>
  <si>
    <t>Justlin Gatlin</t>
  </si>
  <si>
    <t>English Gardner</t>
  </si>
  <si>
    <t>OT 200m</t>
  </si>
  <si>
    <t>Tori Bowie</t>
  </si>
  <si>
    <t>Wallace Spearmon</t>
  </si>
  <si>
    <t>Walter Dix</t>
  </si>
  <si>
    <t>Shawn Crawford</t>
  </si>
  <si>
    <t>John Capel</t>
  </si>
  <si>
    <t>Michael Johnson</t>
  </si>
  <si>
    <t>Joe Deloach</t>
  </si>
  <si>
    <t>James Butler</t>
  </si>
  <si>
    <t>Millard Hampton</t>
  </si>
  <si>
    <t>Chuck Smith</t>
  </si>
  <si>
    <t>Allyson Felix</t>
  </si>
  <si>
    <t>Carlette Guidry</t>
  </si>
  <si>
    <t>Valerie Brisco</t>
  </si>
  <si>
    <t>Chandra Cheeseborough</t>
  </si>
  <si>
    <t>Jackie Thompson</t>
  </si>
  <si>
    <t>LaShawn Merritt</t>
  </si>
  <si>
    <t>Jeremy Wariner</t>
  </si>
  <si>
    <t>Danny Everett</t>
  </si>
  <si>
    <t>Butch Reynolds</t>
  </si>
  <si>
    <t>Antonio McKay</t>
  </si>
  <si>
    <t>Bill Grenn</t>
  </si>
  <si>
    <t>Maxie Parks</t>
  </si>
  <si>
    <t>Wayne Collett</t>
  </si>
  <si>
    <t xml:space="preserve">Allyson Felix </t>
  </si>
  <si>
    <t>Sanya Richards-Ross</t>
  </si>
  <si>
    <t>Monique Hennagan</t>
  </si>
  <si>
    <t>Latasha Colander-Richardson</t>
  </si>
  <si>
    <t>Maicel Malone</t>
  </si>
  <si>
    <t>Rochelle Stevens</t>
  </si>
  <si>
    <t>Diane Dixon</t>
  </si>
  <si>
    <t>Sherri Howard</t>
  </si>
  <si>
    <t>Sheila Ingram</t>
  </si>
  <si>
    <t>OT 800m</t>
  </si>
  <si>
    <t>Clayton Murphy</t>
  </si>
  <si>
    <t>Nicholas Symmonds</t>
  </si>
  <si>
    <t>Jonathan Johnson</t>
  </si>
  <si>
    <t>Mark Everett</t>
  </si>
  <si>
    <t>Johnny Gray</t>
  </si>
  <si>
    <t>Earl Jones</t>
  </si>
  <si>
    <t>Don Paige</t>
  </si>
  <si>
    <t>Rick Wohlhuter</t>
  </si>
  <si>
    <t>Dave Wottle</t>
  </si>
  <si>
    <t>Kate Grace</t>
  </si>
  <si>
    <t>Alysia Montano</t>
  </si>
  <si>
    <t>Hazel Clark</t>
  </si>
  <si>
    <t>Jearl Miles-Clark</t>
  </si>
  <si>
    <t>Meredith Rainey</t>
  </si>
  <si>
    <t>Joetta Clark</t>
  </si>
  <si>
    <t>Kim Gallagher</t>
  </si>
  <si>
    <t>Madeline Manning</t>
  </si>
  <si>
    <t>OT 400m</t>
  </si>
  <si>
    <t>Trayvon Bromell</t>
  </si>
  <si>
    <t>Tianna Bartoletta</t>
  </si>
  <si>
    <t>Marvin Bracy</t>
  </si>
  <si>
    <t>Michael Rodgers</t>
  </si>
  <si>
    <t>Christian Coleman</t>
  </si>
  <si>
    <t>Jarrion Lawson</t>
  </si>
  <si>
    <t>Dentarius Locke</t>
  </si>
  <si>
    <t xml:space="preserve">Morolake Akinosun </t>
  </si>
  <si>
    <t>Jenna Prandini</t>
  </si>
  <si>
    <t>Ariana Washington</t>
  </si>
  <si>
    <t>Barbara Pierre</t>
  </si>
  <si>
    <t>Tiffany Townsend</t>
  </si>
  <si>
    <t>Ryan Bailey</t>
  </si>
  <si>
    <t>Mike Rodgers</t>
  </si>
  <si>
    <t>Doc Patton</t>
  </si>
  <si>
    <t>Trell Kimmons</t>
  </si>
  <si>
    <t>Jeff Demps</t>
  </si>
  <si>
    <t>Tianna Madison</t>
  </si>
  <si>
    <t>Jeneba Tarmoh</t>
  </si>
  <si>
    <t>Bianca Knight</t>
  </si>
  <si>
    <t>Lauryn Williams</t>
  </si>
  <si>
    <t>Alex Anderson</t>
  </si>
  <si>
    <t>Darvis Patton</t>
  </si>
  <si>
    <t>Travis Padgett</t>
  </si>
  <si>
    <t>Rodney Martin</t>
  </si>
  <si>
    <t>Leroy Dixon</t>
  </si>
  <si>
    <t>Xavier Carter</t>
  </si>
  <si>
    <t>Torri Edwards</t>
  </si>
  <si>
    <t>Marshevet Hooker</t>
  </si>
  <si>
    <t>Angela Williams</t>
  </si>
  <si>
    <t>Mechelle Lewis</t>
  </si>
  <si>
    <t>LaSahunte'a Moore</t>
  </si>
  <si>
    <t>Coby Miller</t>
  </si>
  <si>
    <t>Bernard Williams</t>
  </si>
  <si>
    <t xml:space="preserve">Tim Montgomery </t>
  </si>
  <si>
    <t>Leonard Scott</t>
  </si>
  <si>
    <t>Gail Devers</t>
  </si>
  <si>
    <t>Angela Daigle</t>
  </si>
  <si>
    <t>Curtis Johnson</t>
  </si>
  <si>
    <t>Jon Drummond</t>
  </si>
  <si>
    <t>Brian Lewis</t>
  </si>
  <si>
    <t>Kenny Brokenburr</t>
  </si>
  <si>
    <t>Tim Montgomery</t>
  </si>
  <si>
    <t>Inger Miller</t>
  </si>
  <si>
    <t>Chryste Gaines</t>
  </si>
  <si>
    <t>Nanceen Perry</t>
  </si>
  <si>
    <t>Passion Richardson</t>
  </si>
  <si>
    <t>Mike Marsh</t>
  </si>
  <si>
    <t>Jeff Williams</t>
  </si>
  <si>
    <t>Tim Harden</t>
  </si>
  <si>
    <t>Leroy Burrell</t>
  </si>
  <si>
    <t>D'Andre Hill</t>
  </si>
  <si>
    <t>Dannette Young-Stone</t>
  </si>
  <si>
    <t>Cheryl Taplin</t>
  </si>
  <si>
    <t>Mark Witherspoon</t>
  </si>
  <si>
    <t>James Jett</t>
  </si>
  <si>
    <t>James Trapp</t>
  </si>
  <si>
    <t>Michael Bates</t>
  </si>
  <si>
    <t>Esther Jones</t>
  </si>
  <si>
    <t>Sheila Echols</t>
  </si>
  <si>
    <t>Michelle Finn</t>
  </si>
  <si>
    <t>Calvin Smith</t>
  </si>
  <si>
    <t>Albert Robinson</t>
  </si>
  <si>
    <t>Joe DeLoach</t>
  </si>
  <si>
    <t>Emmit King</t>
  </si>
  <si>
    <t>Lee McNeil</t>
  </si>
  <si>
    <t>Dannette Young</t>
  </si>
  <si>
    <t>Jennifer Inniss</t>
  </si>
  <si>
    <t xml:space="preserve">Sam Graddy </t>
  </si>
  <si>
    <t>Ron Brown</t>
  </si>
  <si>
    <t>Kirk Baptiste</t>
  </si>
  <si>
    <t>Mel Lattany</t>
  </si>
  <si>
    <t>Jeannette Bolden</t>
  </si>
  <si>
    <t>Diane Williams</t>
  </si>
  <si>
    <t>Randy Givens</t>
  </si>
  <si>
    <t>Jackie Washington</t>
  </si>
  <si>
    <t>Angela Thacker</t>
  </si>
  <si>
    <t>Wenda Vereen</t>
  </si>
  <si>
    <t>Willie Gault</t>
  </si>
  <si>
    <t>Steve Williams</t>
  </si>
  <si>
    <t>Houston McTear</t>
  </si>
  <si>
    <t>Jerome Deal</t>
  </si>
  <si>
    <t>Jodi Anderson</t>
  </si>
  <si>
    <t>Jeanette Bolden</t>
  </si>
  <si>
    <t xml:space="preserve">Michele Glover </t>
  </si>
  <si>
    <t>Florence Griffith</t>
  </si>
  <si>
    <t>Steve Riddick</t>
  </si>
  <si>
    <t>Johnny Jones</t>
  </si>
  <si>
    <t>Willie Smith</t>
  </si>
  <si>
    <t>Rey Robinson</t>
  </si>
  <si>
    <t>Reggies Jones</t>
  </si>
  <si>
    <t>Bill Collins</t>
  </si>
  <si>
    <t>Pam Jiles</t>
  </si>
  <si>
    <t>Rosalyn Bryant</t>
  </si>
  <si>
    <t>Renaye Brown</t>
  </si>
  <si>
    <t>Brenda Finch</t>
  </si>
  <si>
    <t>Lisa Hopkins</t>
  </si>
  <si>
    <t>Robert Taylor</t>
  </si>
  <si>
    <t>Gerald Tinker</t>
  </si>
  <si>
    <t>Warren Edmondson</t>
  </si>
  <si>
    <t>Marshall Dill</t>
  </si>
  <si>
    <t>Jon Young</t>
  </si>
  <si>
    <t>Norbet Payton</t>
  </si>
  <si>
    <t>Iris Davis</t>
  </si>
  <si>
    <t>Mattline Render</t>
  </si>
  <si>
    <t>Mildrette Netter</t>
  </si>
  <si>
    <t>Martha Watson</t>
  </si>
  <si>
    <t>Pam Greene</t>
  </si>
  <si>
    <t>Janet Brown</t>
  </si>
  <si>
    <t>Alfreda Daniels</t>
  </si>
  <si>
    <t>N/A</t>
  </si>
  <si>
    <t>40 year average</t>
  </si>
  <si>
    <t xml:space="preserve">Place </t>
  </si>
  <si>
    <t>% Diff</t>
  </si>
  <si>
    <t>Distance (m)</t>
  </si>
  <si>
    <t>Deajah Stevens</t>
  </si>
  <si>
    <t>Gabrielle Thomas</t>
  </si>
  <si>
    <t>Ameer Webb</t>
  </si>
  <si>
    <t>Noah Lyes</t>
  </si>
  <si>
    <t>Michael Norman</t>
  </si>
  <si>
    <t>Kendal Williams</t>
  </si>
  <si>
    <t>Sesn McLean</t>
  </si>
  <si>
    <t>Maurice Mitchell</t>
  </si>
  <si>
    <t>Isiah Young</t>
  </si>
  <si>
    <t>Calesio Newman</t>
  </si>
  <si>
    <t>Jeremy Dodson</t>
  </si>
  <si>
    <t>Marcus Rowland</t>
  </si>
  <si>
    <t>Kimberlyn Davis</t>
  </si>
  <si>
    <t>Aurioyall Scott</t>
  </si>
  <si>
    <t>Charles Clark</t>
  </si>
  <si>
    <t>Rubin Williams</t>
  </si>
  <si>
    <t>Shalonda Solomon</t>
  </si>
  <si>
    <t>Torrie Edwards</t>
  </si>
  <si>
    <t>Justin Gaitlin</t>
  </si>
  <si>
    <t>J.J. Johnson</t>
  </si>
  <si>
    <t>Mickey Grimes</t>
  </si>
  <si>
    <t>LaShaunte'a Moore</t>
  </si>
  <si>
    <t>Connie Moore</t>
  </si>
  <si>
    <t>Rachelle Boone</t>
  </si>
  <si>
    <t>Stephane Durst</t>
  </si>
  <si>
    <t>Floyd Heard</t>
  </si>
  <si>
    <t>Michelle Collins</t>
  </si>
  <si>
    <t>LaTasha Jenkins</t>
  </si>
  <si>
    <t>Ramon Clay</t>
  </si>
  <si>
    <t>Alvis Whitted</t>
  </si>
  <si>
    <t>Kevin Little</t>
  </si>
  <si>
    <t>Zundra Feagin</t>
  </si>
  <si>
    <t>Celene Mondie-Milner</t>
  </si>
  <si>
    <t>Kisha Jett</t>
  </si>
  <si>
    <t>Dyan Webber</t>
  </si>
  <si>
    <t>Roy Martin</t>
  </si>
  <si>
    <t>Henry Thomas</t>
  </si>
  <si>
    <t>Pam Marshall</t>
  </si>
  <si>
    <t>Thomas Jefferson</t>
  </si>
  <si>
    <t xml:space="preserve">Roy Martin </t>
  </si>
  <si>
    <t>Elliot Quow</t>
  </si>
  <si>
    <t>Larry Myricks</t>
  </si>
  <si>
    <t>Dwayne Evans</t>
  </si>
  <si>
    <t>Randy Gviens</t>
  </si>
  <si>
    <t>Brenda Cliette</t>
  </si>
  <si>
    <t>Mary Bolden</t>
  </si>
  <si>
    <t>Donna Dennis</t>
  </si>
  <si>
    <t>Cliff Wiley</t>
  </si>
  <si>
    <t>Fred Taylor</t>
  </si>
  <si>
    <t>LaMonte King</t>
  </si>
  <si>
    <t>Mark Duper</t>
  </si>
  <si>
    <t>Otis Melvin</t>
  </si>
  <si>
    <t>Karen Hawkins</t>
  </si>
  <si>
    <t>Kelia Bolton</t>
  </si>
  <si>
    <t>Cheryl Gilliam</t>
  </si>
  <si>
    <t xml:space="preserve">Dwayne Evans </t>
  </si>
  <si>
    <t>Mark Lutz</t>
  </si>
  <si>
    <t>Ed Preston</t>
  </si>
  <si>
    <t>Larry Jackson</t>
  </si>
  <si>
    <t>Willie Turner</t>
  </si>
  <si>
    <t>Lamar Preyor</t>
  </si>
  <si>
    <t>Debra Armstrong</t>
  </si>
  <si>
    <t>Freida Hancock</t>
  </si>
  <si>
    <t>Linda Cordy</t>
  </si>
  <si>
    <t>Vbeverly Day</t>
  </si>
  <si>
    <t>Larry Burton</t>
  </si>
  <si>
    <t>Larry Black</t>
  </si>
  <si>
    <t>Willie Deckard</t>
  </si>
  <si>
    <t>Harold Williams</t>
  </si>
  <si>
    <t>Harrington Jackson</t>
  </si>
  <si>
    <t>Leon Brown</t>
  </si>
  <si>
    <t>Barbara Ferrel</t>
  </si>
  <si>
    <t>Maureen Abare</t>
  </si>
  <si>
    <t>Kathie Lawson</t>
  </si>
  <si>
    <t>Rhonda McManus</t>
  </si>
  <si>
    <t>Phyllis Francis</t>
  </si>
  <si>
    <t>Natasha Hastings</t>
  </si>
  <si>
    <t>Taylor Ellis-Watson</t>
  </si>
  <si>
    <t>Francena McCorory</t>
  </si>
  <si>
    <t>Courtney Okolo</t>
  </si>
  <si>
    <t>Ashley Spencer</t>
  </si>
  <si>
    <t>Quanera Hayes</t>
  </si>
  <si>
    <t>Gil Roberts</t>
  </si>
  <si>
    <t>David Verburg</t>
  </si>
  <si>
    <t>Arman Hall</t>
  </si>
  <si>
    <t>Tony McQuay</t>
  </si>
  <si>
    <t>Kyle Clemons</t>
  </si>
  <si>
    <t>Najee Glass</t>
  </si>
  <si>
    <t>Michael Berry</t>
  </si>
  <si>
    <t>Bryshon Nellum</t>
  </si>
  <si>
    <t>Josh Mance</t>
  </si>
  <si>
    <t>Manteo Mitchell</t>
  </si>
  <si>
    <t>Brady Gehret</t>
  </si>
  <si>
    <t>Deedee Trotter</t>
  </si>
  <si>
    <t>Diamond Dixon</t>
  </si>
  <si>
    <t>Keshia Baker</t>
  </si>
  <si>
    <t>Jessica Beard</t>
  </si>
  <si>
    <t>Debbie Dunn</t>
  </si>
  <si>
    <t>David Neville</t>
  </si>
  <si>
    <t>Reggie Witherspoon</t>
  </si>
  <si>
    <t>Darold Williamson</t>
  </si>
  <si>
    <t>Greg Nixon</t>
  </si>
  <si>
    <t>Lionel Larry</t>
  </si>
  <si>
    <t>Mary Wineberg</t>
  </si>
  <si>
    <t>DeeDee Trotter</t>
  </si>
  <si>
    <t>Monique Henderson</t>
  </si>
  <si>
    <t>Ebonie Floyd</t>
  </si>
  <si>
    <t>Monica Hargrove</t>
  </si>
  <si>
    <t>Otis Harris</t>
  </si>
  <si>
    <t>Derrick Brew</t>
  </si>
  <si>
    <t>Calvin Harrison</t>
  </si>
  <si>
    <t>Andrew Rock</t>
  </si>
  <si>
    <t>Kelly Willie</t>
  </si>
  <si>
    <t>Jerry Harris</t>
  </si>
  <si>
    <t>Sanya Richards</t>
  </si>
  <si>
    <t>Crystal Cox</t>
  </si>
  <si>
    <t>Moushami Robinson</t>
  </si>
  <si>
    <t>Suziann Reid</t>
  </si>
  <si>
    <t>Alvin Harrison</t>
  </si>
  <si>
    <t>Antonio Pettigrew</t>
  </si>
  <si>
    <t>Jerome Young</t>
  </si>
  <si>
    <t>Danny McCray</t>
  </si>
  <si>
    <t>Ja'Warren Hooker</t>
  </si>
  <si>
    <t>Leonard Byrd</t>
  </si>
  <si>
    <t>Mikele Barber</t>
  </si>
  <si>
    <t>Andrea Anderson</t>
  </si>
  <si>
    <t>Maicel Malone-Wallace</t>
  </si>
  <si>
    <t>LaMont Smith</t>
  </si>
  <si>
    <t>Derek Mills</t>
  </si>
  <si>
    <t>Jason Rouser</t>
  </si>
  <si>
    <t>Quincy Watts</t>
  </si>
  <si>
    <t>Anthuan Maybank</t>
  </si>
  <si>
    <t>Jearl Miles</t>
  </si>
  <si>
    <t>Kim Graham</t>
  </si>
  <si>
    <t>Linetta Wilson</t>
  </si>
  <si>
    <t>Natasha Kaiser-Brown</t>
  </si>
  <si>
    <t>Nicole Green</t>
  </si>
  <si>
    <t>Youlanda Warren</t>
  </si>
  <si>
    <t>Steve Lewis</t>
  </si>
  <si>
    <t>Andrew Valmon</t>
  </si>
  <si>
    <t>Darnell Hall</t>
  </si>
  <si>
    <t>Chip Jenkins</t>
  </si>
  <si>
    <t>Willie Caldwell</t>
  </si>
  <si>
    <t>Natasha Kaiser</t>
  </si>
  <si>
    <t>Denean Hill</t>
  </si>
  <si>
    <t>Anita Howard</t>
  </si>
  <si>
    <t>Lillie Leatherwood</t>
  </si>
  <si>
    <t>Kendra Mackey</t>
  </si>
  <si>
    <t>Kevin Robinzine</t>
  </si>
  <si>
    <t>Clarence Daniel</t>
  </si>
  <si>
    <t>Roddie Haley</t>
  </si>
  <si>
    <t>Denean Howard</t>
  </si>
  <si>
    <t>Terri Dendy</t>
  </si>
  <si>
    <t>Alonzo Babers</t>
  </si>
  <si>
    <t>Sunder Nix</t>
  </si>
  <si>
    <t>Ray Armstead</t>
  </si>
  <si>
    <t>Walter McCoy</t>
  </si>
  <si>
    <t>Mark Rowe</t>
  </si>
  <si>
    <t>Chris Whitlock</t>
  </si>
  <si>
    <t>Valerie Brisco-Hooks</t>
  </si>
  <si>
    <t>Lillie Leatherwoood</t>
  </si>
  <si>
    <t>Roberta Belle</t>
  </si>
  <si>
    <t>Herm Frazier</t>
  </si>
  <si>
    <t>Tony Darden</t>
  </si>
  <si>
    <t>Anthony Blair</t>
  </si>
  <si>
    <t>Charles Oliver</t>
  </si>
  <si>
    <t>Albert Shorts</t>
  </si>
  <si>
    <t>Gwen Gardner</t>
  </si>
  <si>
    <t>Sharon Dabney</t>
  </si>
  <si>
    <t>Kim Thomas</t>
  </si>
  <si>
    <t>Pat Jackson</t>
  </si>
  <si>
    <t>Fred Newhouse</t>
  </si>
  <si>
    <t>Benny Brown</t>
  </si>
  <si>
    <t>Maurice Peoples</t>
  </si>
  <si>
    <t>Evis Jennings</t>
  </si>
  <si>
    <t>Mark Collins</t>
  </si>
  <si>
    <t>Debra Sapenter</t>
  </si>
  <si>
    <t>Arthurene Gainer</t>
  </si>
  <si>
    <t>Gwen Norman</t>
  </si>
  <si>
    <t>Veronica Williams</t>
  </si>
  <si>
    <t>Shirley Williams</t>
  </si>
  <si>
    <t>John Smith</t>
  </si>
  <si>
    <t>Vince Matthews</t>
  </si>
  <si>
    <t>Lee Evans</t>
  </si>
  <si>
    <t>Tommie Turner</t>
  </si>
  <si>
    <t>Curtis Mills</t>
  </si>
  <si>
    <t>Kathy Hammond</t>
  </si>
  <si>
    <t>Debra Edwards</t>
  </si>
  <si>
    <t>Mable Gergerson</t>
  </si>
  <si>
    <t>Madeline Manning-Jackson</t>
  </si>
  <si>
    <t>Chery Toussaint</t>
  </si>
  <si>
    <t>Carol Hudson</t>
  </si>
  <si>
    <t>Jarvis Scott</t>
  </si>
  <si>
    <t>Williamae Fergerson</t>
  </si>
  <si>
    <t>Jim Hines</t>
  </si>
  <si>
    <t>Charlie Greene</t>
  </si>
  <si>
    <t>Mel Pender</t>
  </si>
  <si>
    <t>Ronnie Ray Smith</t>
  </si>
  <si>
    <t>Clyde Glossum</t>
  </si>
  <si>
    <t>Bill Hurd</t>
  </si>
  <si>
    <t>Kirk Clayton</t>
  </si>
  <si>
    <t>Tom Randolph</t>
  </si>
  <si>
    <t>Wyomia Tyus</t>
  </si>
  <si>
    <t>Margaret Bailes</t>
  </si>
  <si>
    <t>Mildrette Neter</t>
  </si>
  <si>
    <t>Diana Wilson</t>
  </si>
  <si>
    <t>Dee DeBusk</t>
  </si>
  <si>
    <t>48 year average</t>
  </si>
  <si>
    <t>John Carlos</t>
  </si>
  <si>
    <t>Tommie Smith</t>
  </si>
  <si>
    <t>Larry Questad</t>
  </si>
  <si>
    <t>Jerry Bright</t>
  </si>
  <si>
    <t>Bill Bruckel</t>
  </si>
  <si>
    <t>Karyn Dennis</t>
  </si>
  <si>
    <t>Georgia Johnson</t>
  </si>
  <si>
    <t>Ann Coleman</t>
  </si>
  <si>
    <t>Mickey Miller</t>
  </si>
  <si>
    <t>Larry James</t>
  </si>
  <si>
    <t>Ron Freeman</t>
  </si>
  <si>
    <t>Jim Kemp</t>
  </si>
  <si>
    <t>Hal Francis</t>
  </si>
  <si>
    <t>Mike Mondane</t>
  </si>
  <si>
    <t>Wayne Collet</t>
  </si>
  <si>
    <t>Lois Drinkwater</t>
  </si>
  <si>
    <t>Esther Story</t>
  </si>
  <si>
    <t>Nancy Shafer</t>
  </si>
  <si>
    <t>Jane Burnett</t>
  </si>
  <si>
    <t>Terry Hull</t>
  </si>
  <si>
    <t>Gale Fitzgerald</t>
  </si>
  <si>
    <t>Ajee' Wilson</t>
  </si>
  <si>
    <t>Chrishuna Williams</t>
  </si>
  <si>
    <t>Molly Ludlow</t>
  </si>
  <si>
    <t>Raevyn Rogers</t>
  </si>
  <si>
    <t>Phoebe Wright</t>
  </si>
  <si>
    <t>Brenda Martinez</t>
  </si>
  <si>
    <t>Boris Berian</t>
  </si>
  <si>
    <t>Charles Jock</t>
  </si>
  <si>
    <t>Craig Engels</t>
  </si>
  <si>
    <t>Erik Sowinski</t>
  </si>
  <si>
    <t>Isaiah Harris</t>
  </si>
  <si>
    <t>Harun Abda</t>
  </si>
  <si>
    <t>Brandon Johnson</t>
  </si>
  <si>
    <t>Duane Solomon</t>
  </si>
  <si>
    <t>Ryan Martin</t>
  </si>
  <si>
    <t>Tyler Mulder</t>
  </si>
  <si>
    <t>Elijah Greer</t>
  </si>
  <si>
    <t>Mark Wieczorek</t>
  </si>
  <si>
    <t>Geena Gall</t>
  </si>
  <si>
    <t>Alice Schmidt</t>
  </si>
  <si>
    <t>Molly Beckwith</t>
  </si>
  <si>
    <t>Heather Kampf</t>
  </si>
  <si>
    <t>Maggie Vessey</t>
  </si>
  <si>
    <t>Andrew Wheating</t>
  </si>
  <si>
    <t>Christian Smith</t>
  </si>
  <si>
    <t>Khadevis Robinson</t>
  </si>
  <si>
    <t>Lopez Lomong</t>
  </si>
  <si>
    <t>Jebreh Harris</t>
  </si>
  <si>
    <t>Kameisha Bennett</t>
  </si>
  <si>
    <t>Nicole Teter</t>
  </si>
  <si>
    <t>Morgan Ueeny</t>
  </si>
  <si>
    <t>Becky Horn</t>
  </si>
  <si>
    <t>Derrick Peterson</t>
  </si>
  <si>
    <t>David Krummenacker</t>
  </si>
  <si>
    <t>Jesse O'Connell</t>
  </si>
  <si>
    <t>Sam Burley</t>
  </si>
  <si>
    <t>Jacob Koczman</t>
  </si>
  <si>
    <t>Francis Santin</t>
  </si>
  <si>
    <t>Chantee Earl</t>
  </si>
  <si>
    <t>Nicole Cook</t>
  </si>
  <si>
    <t>Sasha Spencer</t>
  </si>
  <si>
    <t>Rich Kenah</t>
  </si>
  <si>
    <t>Bryan Woodward</t>
  </si>
  <si>
    <t>Jeff Kuzma</t>
  </si>
  <si>
    <t>Trinity Gray</t>
  </si>
  <si>
    <t>Jason Pyrah</t>
  </si>
  <si>
    <t>Jess Strutzel</t>
  </si>
  <si>
    <t>Joetta Clark-Diggs</t>
  </si>
  <si>
    <t>Meredith Rainey-Valmon</t>
  </si>
  <si>
    <t>Amy Ross-Schroer</t>
  </si>
  <si>
    <t>Mary Jane Harrelson</t>
  </si>
  <si>
    <t>Elizabeth Diaz</t>
  </si>
  <si>
    <t>Michelle Ave</t>
  </si>
  <si>
    <t>Brandon Rock</t>
  </si>
  <si>
    <t>Jose Parrilla</t>
  </si>
  <si>
    <t>Stanley Redwine</t>
  </si>
  <si>
    <t>Shaun Benefield</t>
  </si>
  <si>
    <t>Todd Black</t>
  </si>
  <si>
    <t>Suzy Hamilton</t>
  </si>
  <si>
    <t>Kathi Rounds</t>
  </si>
  <si>
    <t>Michelle DiMuro</t>
  </si>
  <si>
    <t>Alisa Hall</t>
  </si>
  <si>
    <t>Tosha Sumner</t>
  </si>
  <si>
    <t>Amy Wickus</t>
  </si>
  <si>
    <t xml:space="preserve">Jose Parrilla </t>
  </si>
  <si>
    <t>George Kersh</t>
  </si>
  <si>
    <t>Terril Davis</t>
  </si>
  <si>
    <t>Ocky Clark</t>
  </si>
  <si>
    <t>Erik Nedeau</t>
  </si>
  <si>
    <t>Julie Jenkins</t>
  </si>
  <si>
    <t>Celeste Halliday</t>
  </si>
  <si>
    <t>Debbie Marshall</t>
  </si>
  <si>
    <t>Alisa Hill</t>
  </si>
  <si>
    <t>Jasmin Jones</t>
  </si>
  <si>
    <t>Nekita Beasley</t>
  </si>
  <si>
    <t>Tracy Baskin</t>
  </si>
  <si>
    <t>John Marshall</t>
  </si>
  <si>
    <t>James Robinson</t>
  </si>
  <si>
    <t>Geryl House</t>
  </si>
  <si>
    <t>Delisa Walton-Floyd</t>
  </si>
  <si>
    <t>Kathi Harris</t>
  </si>
  <si>
    <t>Karol Davidson</t>
  </si>
  <si>
    <t>Pat Melton</t>
  </si>
  <si>
    <t>Pete Richarson</t>
  </si>
  <si>
    <t>Eugene Sanders</t>
  </si>
  <si>
    <t>Ruth Wysocki</t>
  </si>
  <si>
    <t>Robin Campbell</t>
  </si>
  <si>
    <t>Diana Richburg</t>
  </si>
  <si>
    <t>Cynthia Warner</t>
  </si>
  <si>
    <t>Claudette Groenendaal</t>
  </si>
  <si>
    <t>Delisa Floyd</t>
  </si>
  <si>
    <t>Essie Washington</t>
  </si>
  <si>
    <t>Randy Wilson</t>
  </si>
  <si>
    <t>Mark Enyeart</t>
  </si>
  <si>
    <t>James De Rienzo</t>
  </si>
  <si>
    <t>David Mack</t>
  </si>
  <si>
    <t>Billy Martin</t>
  </si>
  <si>
    <t>Julie Brown</t>
  </si>
  <si>
    <t>Delisa Walton</t>
  </si>
  <si>
    <t>Leann Warren</t>
  </si>
  <si>
    <t>Essie Kelley</t>
  </si>
  <si>
    <t>Marl Belger</t>
  </si>
  <si>
    <t>Rick Brown</t>
  </si>
  <si>
    <t>James Baxter</t>
  </si>
  <si>
    <t>Tom McLean</t>
  </si>
  <si>
    <t>Keith Francis</t>
  </si>
  <si>
    <t>Cyndy Poor</t>
  </si>
  <si>
    <t>Kim Weston</t>
  </si>
  <si>
    <t>Wendy Knudson</t>
  </si>
  <si>
    <t>Kathy Hall</t>
  </si>
  <si>
    <t>Susan Vigil</t>
  </si>
  <si>
    <t>Cheryl Toussaint</t>
  </si>
  <si>
    <t>Ruth Kleinsasser</t>
  </si>
  <si>
    <t>Ken Swenson</t>
  </si>
  <si>
    <t>Jim Ryun</t>
  </si>
  <si>
    <t>Ron Phillips</t>
  </si>
  <si>
    <t>Marcel Philippe</t>
  </si>
  <si>
    <t>Tommy Fulton</t>
  </si>
  <si>
    <t>Cis Schafer</t>
  </si>
  <si>
    <t>Anne Gallagher</t>
  </si>
  <si>
    <t>Wendy Koenig</t>
  </si>
  <si>
    <t>Nancy Mullins</t>
  </si>
  <si>
    <t>Tom Farrell</t>
  </si>
  <si>
    <t>Wade Bell</t>
  </si>
  <si>
    <t>Ron Jutchinski</t>
  </si>
  <si>
    <t>Mark Winzenried</t>
  </si>
  <si>
    <t>John Perry</t>
  </si>
  <si>
    <t>George Hunt</t>
  </si>
  <si>
    <t>Felix Johnson</t>
  </si>
  <si>
    <t>Doris Brown</t>
  </si>
  <si>
    <t>Francie Kraker</t>
  </si>
  <si>
    <t>Sara Beckord</t>
  </si>
  <si>
    <t>Maria Stearns</t>
  </si>
  <si>
    <t>Vicki Foltz</t>
  </si>
  <si>
    <t>OT 1500m</t>
  </si>
  <si>
    <t>Jenny Simpson</t>
  </si>
  <si>
    <t>Shannon Rowbury</t>
  </si>
  <si>
    <t>Amanda Eccleston</t>
  </si>
  <si>
    <t>Morgan Uceny</t>
  </si>
  <si>
    <t>Alexa Efraimson</t>
  </si>
  <si>
    <t>Sara Vaughn</t>
  </si>
  <si>
    <t>Lauren Johnson</t>
  </si>
  <si>
    <t>Matthew Centrowitz</t>
  </si>
  <si>
    <t>Robby Andrews</t>
  </si>
  <si>
    <t>Ben Blankenship</t>
  </si>
  <si>
    <t>Leonel Manzano</t>
  </si>
  <si>
    <t>Johnny Gregorek</t>
  </si>
  <si>
    <t>Colby Alexander</t>
  </si>
  <si>
    <t>Daniel Winn</t>
  </si>
  <si>
    <t>Andy Bayer</t>
  </si>
  <si>
    <t>David Torrence</t>
  </si>
  <si>
    <t>Jordan McNamara</t>
  </si>
  <si>
    <t>Craig Miller</t>
  </si>
  <si>
    <t>Gabriele Anderson</t>
  </si>
  <si>
    <t>Anna Pierce</t>
  </si>
  <si>
    <t>Sarah Bowman</t>
  </si>
  <si>
    <t>Maggie Infeld</t>
  </si>
  <si>
    <t>Bernard Lagat</t>
  </si>
  <si>
    <t>Will Leer</t>
  </si>
  <si>
    <t>Alan Webb</t>
  </si>
  <si>
    <t>Jon Rankin</t>
  </si>
  <si>
    <t>Said Ahmed</t>
  </si>
  <si>
    <t>Andy McCrary</t>
  </si>
  <si>
    <t>Erin Donohue</t>
  </si>
  <si>
    <t>Christin Wurth-Thomas</t>
  </si>
  <si>
    <t>Amy Mortimer</t>
  </si>
  <si>
    <t>Lindsey Gallo</t>
  </si>
  <si>
    <t>Tiffany McWilliams</t>
  </si>
  <si>
    <t>Charlie Gruber</t>
  </si>
  <si>
    <t>Rob Myers</t>
  </si>
  <si>
    <t>Chris Lukezic</t>
  </si>
  <si>
    <t>Jason Lunn</t>
  </si>
  <si>
    <t>Nathan Robinson</t>
  </si>
  <si>
    <t>Donald Sage</t>
  </si>
  <si>
    <t>Carrie Tollefson</t>
  </si>
  <si>
    <t>Jen Toomey</t>
  </si>
  <si>
    <t>Amy Rudolph</t>
  </si>
  <si>
    <t>Jenelle Deatherage</t>
  </si>
  <si>
    <t>Shalane Flanagan</t>
  </si>
  <si>
    <t>Sally Hauser</t>
  </si>
  <si>
    <t>Sarah Schwald</t>
  </si>
  <si>
    <t>Gabe Jenning</t>
  </si>
  <si>
    <t>Michael Stember</t>
  </si>
  <si>
    <t>Steve Holman</t>
  </si>
  <si>
    <t>Andy Downin</t>
  </si>
  <si>
    <t>Seneca Lassiter</t>
  </si>
  <si>
    <t>Matt Holthaus</t>
  </si>
  <si>
    <t>Regina Jacobs</t>
  </si>
  <si>
    <t>Suzy Favor-Hamilton</t>
  </si>
  <si>
    <t>Marla Runyan</t>
  </si>
  <si>
    <t>Shayne Culpepper</t>
  </si>
  <si>
    <t>Debbie Grant</t>
  </si>
  <si>
    <t>Colette Liss</t>
  </si>
  <si>
    <t>Karen Candaele</t>
  </si>
  <si>
    <t>Paul McMullen</t>
  </si>
  <si>
    <t>Jim Sorensen</t>
  </si>
  <si>
    <t>Brian Hyde</t>
  </si>
  <si>
    <t>Paul Vandegrift</t>
  </si>
  <si>
    <t>Mark Sivieri</t>
  </si>
  <si>
    <t>Juli Henner</t>
  </si>
  <si>
    <t>Vicki Huber</t>
  </si>
  <si>
    <t>Sarah Thorsett</t>
  </si>
  <si>
    <t>Kathy Franey</t>
  </si>
  <si>
    <t>Cheri Goddard</t>
  </si>
  <si>
    <t>Jim Spivey</t>
  </si>
  <si>
    <t>Terrance Herrington</t>
  </si>
  <si>
    <t>Greg Whiteley</t>
  </si>
  <si>
    <t>Charles Marsala</t>
  </si>
  <si>
    <t>Christian Cushing-Murray</t>
  </si>
  <si>
    <t>Mark Dailey</t>
  </si>
  <si>
    <t>Dan Maas</t>
  </si>
  <si>
    <t>PattiSue Plumer</t>
  </si>
  <si>
    <t>Mary Slaney</t>
  </si>
  <si>
    <t>Gina Procaccio</t>
  </si>
  <si>
    <t>Fran ten Bensel</t>
  </si>
  <si>
    <t>Jeff Atkinson</t>
  </si>
  <si>
    <t>Steve Scott</t>
  </si>
  <si>
    <t>Mark Deady</t>
  </si>
  <si>
    <t>Richie Martinez</t>
  </si>
  <si>
    <t>Maurice Smith</t>
  </si>
  <si>
    <t>Tim Hacker</t>
  </si>
  <si>
    <t>Chuck Aragon</t>
  </si>
  <si>
    <t>Mark Slaney</t>
  </si>
  <si>
    <t>Alisa Harvey</t>
  </si>
  <si>
    <t>Sabrina Dornhoefer</t>
  </si>
  <si>
    <t>Sydney Maree</t>
  </si>
  <si>
    <t>Dub Myers</t>
  </si>
  <si>
    <t>Brian Theriot</t>
  </si>
  <si>
    <t>Don Volkey</t>
  </si>
  <si>
    <t>Mary Decker</t>
  </si>
  <si>
    <t>Missy Kane</t>
  </si>
  <si>
    <t>Sue Addison</t>
  </si>
  <si>
    <t>Darlene Beckford</t>
  </si>
  <si>
    <t>Louise Romo</t>
  </si>
  <si>
    <t>Chris Gregorek</t>
  </si>
  <si>
    <t>Steve Lacy</t>
  </si>
  <si>
    <t>Mike Durkin</t>
  </si>
  <si>
    <t>Todd Harbour</t>
  </si>
  <si>
    <t>Richie Harris</t>
  </si>
  <si>
    <t>Craig Masback</t>
  </si>
  <si>
    <t>Kevin Ryan</t>
  </si>
  <si>
    <t>Fran Larrieu</t>
  </si>
  <si>
    <t>Linda Goen</t>
  </si>
  <si>
    <t>Brenda Webb</t>
  </si>
  <si>
    <t>Cindy Bremser</t>
  </si>
  <si>
    <t>Maggie Keyes</t>
  </si>
  <si>
    <t>Matt Centrowitz</t>
  </si>
  <si>
    <t>Mike Manke</t>
  </si>
  <si>
    <t>Mike Slack</t>
  </si>
  <si>
    <t>Rick Musgrave</t>
  </si>
  <si>
    <t>Ken Popejoy</t>
  </si>
  <si>
    <t>Jan Merrill</t>
  </si>
  <si>
    <t>Francie Larrieu</t>
  </si>
  <si>
    <t>Kate Keyes</t>
  </si>
  <si>
    <t>Judy Graham</t>
  </si>
  <si>
    <t>Doreen Ennis</t>
  </si>
  <si>
    <t>Bob Wheeler</t>
  </si>
  <si>
    <t>Jerome Howe</t>
  </si>
  <si>
    <t>Howell Michael</t>
  </si>
  <si>
    <t>Bruce MacDonald</t>
  </si>
  <si>
    <t>Reggie McAfee</t>
  </si>
  <si>
    <t>Bruce Fischer</t>
  </si>
  <si>
    <t>Francie Johnson</t>
  </si>
  <si>
    <t>Eileen Claugus</t>
  </si>
  <si>
    <t>Teri Anderson</t>
  </si>
  <si>
    <t>Kathy Gibbons</t>
  </si>
  <si>
    <t>Barbara Lawson</t>
  </si>
  <si>
    <t>Marty Liquori</t>
  </si>
  <si>
    <t>Tom von Ruden</t>
  </si>
  <si>
    <t>David Patrick</t>
  </si>
  <si>
    <t>Roscoe Divine</t>
  </si>
  <si>
    <t>John Mason</t>
  </si>
  <si>
    <t>Sam Bair</t>
  </si>
  <si>
    <t>Dave Wilborn</t>
  </si>
  <si>
    <t>OT 5K</t>
  </si>
  <si>
    <t>Hassan Mead</t>
  </si>
  <si>
    <t>Paul Chelimo</t>
  </si>
  <si>
    <t>Eric Jenkins</t>
  </si>
  <si>
    <t>Ryan Hill</t>
  </si>
  <si>
    <t>Shadrack Kipchirchir</t>
  </si>
  <si>
    <t>William Kincaid</t>
  </si>
  <si>
    <t>Ben True</t>
  </si>
  <si>
    <t>Molly Huddle</t>
  </si>
  <si>
    <t>Shelby Houlihan</t>
  </si>
  <si>
    <t>Kim Conley</t>
  </si>
  <si>
    <t>Emily Infeld</t>
  </si>
  <si>
    <t>Abbey D'Agostino</t>
  </si>
  <si>
    <t>Katie Mackey</t>
  </si>
  <si>
    <t>Marielle Hall</t>
  </si>
  <si>
    <t>Allie Ostrander</t>
  </si>
  <si>
    <t>Galen Rupp</t>
  </si>
  <si>
    <t>Andrew Bumbalough</t>
  </si>
  <si>
    <t>Elliot Heath</t>
  </si>
  <si>
    <t>Julie Culley</t>
  </si>
  <si>
    <t>Julia Lucas</t>
  </si>
  <si>
    <t>Lisa Uhl</t>
  </si>
  <si>
    <t>Liz Maloy</t>
  </si>
  <si>
    <t>Emily Infield</t>
  </si>
  <si>
    <t>Matt Tegenkamp</t>
  </si>
  <si>
    <t>Ian Dobson</t>
  </si>
  <si>
    <t>Bolota Asmeron</t>
  </si>
  <si>
    <t>Chris Solinsky</t>
  </si>
  <si>
    <t>Bobby Curtis</t>
  </si>
  <si>
    <t>Stephen Pifer</t>
  </si>
  <si>
    <t>Matt Gabrielson</t>
  </si>
  <si>
    <t>Kara Goucher</t>
  </si>
  <si>
    <t>Jen Rhines</t>
  </si>
  <si>
    <t>Sara Slattery</t>
  </si>
  <si>
    <t>Lauren Fleshman</t>
  </si>
  <si>
    <t>Arianna Lambie</t>
  </si>
  <si>
    <t>Rebecca Donaghue</t>
  </si>
  <si>
    <t>Tim Broe</t>
  </si>
  <si>
    <t>Jonathon Riley</t>
  </si>
  <si>
    <t>Matt Lane</t>
  </si>
  <si>
    <t>Matt Gonzalez</t>
  </si>
  <si>
    <t>Jorge Torres</t>
  </si>
  <si>
    <t>Mark Menefee</t>
  </si>
  <si>
    <t>Chad Johnson</t>
  </si>
  <si>
    <t>Missy Buttry</t>
  </si>
  <si>
    <t>Adam Goucher</t>
  </si>
  <si>
    <t>Brad Hauser</t>
  </si>
  <si>
    <t>Nick Rogers</t>
  </si>
  <si>
    <t>Marc Davis</t>
  </si>
  <si>
    <t>Bob Kennedy</t>
  </si>
  <si>
    <t>Jason Stewart</t>
  </si>
  <si>
    <t>Jonathan Riley</t>
  </si>
  <si>
    <t>Deena Drossin</t>
  </si>
  <si>
    <t>Elva Dryer</t>
  </si>
  <si>
    <t>Anne Marie Lauck</t>
  </si>
  <si>
    <t>Clare Taylor</t>
  </si>
  <si>
    <t>Kara Wheeler</t>
  </si>
  <si>
    <t>Matt Giusto</t>
  </si>
  <si>
    <t>Ronnie Harris</t>
  </si>
  <si>
    <t>Steve Plasencia</t>
  </si>
  <si>
    <t>Ray Pugsley</t>
  </si>
  <si>
    <t>Mark Coogan</t>
  </si>
  <si>
    <t>James Menon</t>
  </si>
  <si>
    <t>Lynn Jennings</t>
  </si>
  <si>
    <t>Libbie Johnson</t>
  </si>
  <si>
    <t>Annette Peters</t>
  </si>
  <si>
    <t>Kim Jones</t>
  </si>
  <si>
    <t>John Trautmann</t>
  </si>
  <si>
    <t>Robert Kennedy</t>
  </si>
  <si>
    <t>John Gregorek</t>
  </si>
  <si>
    <t>Jim Farmer</t>
  </si>
  <si>
    <t>Mike Bilyeu</t>
  </si>
  <si>
    <t>Reuben Reina</t>
  </si>
  <si>
    <t>Bill Taylor</t>
  </si>
  <si>
    <t>None</t>
  </si>
  <si>
    <t>Doug Padilla</t>
  </si>
  <si>
    <t>Terry Brahm</t>
  </si>
  <si>
    <t>Keith Brantly</t>
  </si>
  <si>
    <t>Mark Nenow</t>
  </si>
  <si>
    <t>Jay Marden</t>
  </si>
  <si>
    <t>Greg Lautenslager</t>
  </si>
  <si>
    <t>Scott Fry</t>
  </si>
  <si>
    <t>NONE</t>
  </si>
  <si>
    <t>Don Clary</t>
  </si>
  <si>
    <t>Bruce Bickford</t>
  </si>
  <si>
    <t>Chris Fox</t>
  </si>
  <si>
    <t>Brad Erickstad</t>
  </si>
  <si>
    <t>Craig Virgin</t>
  </si>
  <si>
    <t>Matt Centrowtiz</t>
  </si>
  <si>
    <t>Dick Buerkle</t>
  </si>
  <si>
    <t>Bill McChesney</t>
  </si>
  <si>
    <t>Jerald Jones</t>
  </si>
  <si>
    <t>Dan Dillon</t>
  </si>
  <si>
    <t>Steve Ortiz</t>
  </si>
  <si>
    <t>Duncan MacDonald</t>
  </si>
  <si>
    <t>Paul Geis</t>
  </si>
  <si>
    <t>Don Kardong</t>
  </si>
  <si>
    <t>Ted Castaneda</t>
  </si>
  <si>
    <t>Mike Keough</t>
  </si>
  <si>
    <t>Greg Fredericks</t>
  </si>
  <si>
    <t>Pat Holleran</t>
  </si>
  <si>
    <t>Steve Prefontaine</t>
  </si>
  <si>
    <t>George Young</t>
  </si>
  <si>
    <t>Len Hilton</t>
  </si>
  <si>
    <t>Sid Sink</t>
  </si>
  <si>
    <t>Tracy Smith</t>
  </si>
  <si>
    <t>Glenn Herold</t>
  </si>
  <si>
    <t>Tarry Harrison</t>
  </si>
  <si>
    <t>Bob Day</t>
  </si>
  <si>
    <t>Jack Bacheler</t>
  </si>
  <si>
    <t>Lou Scott</t>
  </si>
  <si>
    <t>Gerry Lindgren</t>
  </si>
  <si>
    <t>Steve Stageberg</t>
  </si>
  <si>
    <t>Bob Schol</t>
  </si>
  <si>
    <t>John Kennedy</t>
  </si>
  <si>
    <t>Dnf</t>
  </si>
  <si>
    <t>OT 10K</t>
  </si>
  <si>
    <t>Leonard Korir</t>
  </si>
  <si>
    <t>Scott Fauble</t>
  </si>
  <si>
    <t>Chris Derrick</t>
  </si>
  <si>
    <t>Samuel Chelanga</t>
  </si>
  <si>
    <t>Martin Hehir</t>
  </si>
  <si>
    <t>Brendan Gregg</t>
  </si>
  <si>
    <t>Kellyn Taylor</t>
  </si>
  <si>
    <t>Laura Thweatt</t>
  </si>
  <si>
    <t>Liz Costello</t>
  </si>
  <si>
    <t>Rochelle Kanuho</t>
  </si>
  <si>
    <t>Aliphine Tuliamuk</t>
  </si>
  <si>
    <t>Dathan Ritzenhein</t>
  </si>
  <si>
    <t>Aaron Braun</t>
  </si>
  <si>
    <t>Ryan Vail</t>
  </si>
  <si>
    <t>Brent Vaughn</t>
  </si>
  <si>
    <t>Luke Puskedra</t>
  </si>
  <si>
    <t>Amy Hastings</t>
  </si>
  <si>
    <t>Natosha Rogers</t>
  </si>
  <si>
    <t>Alisha Williams</t>
  </si>
  <si>
    <t>Tara Erdmann</t>
  </si>
  <si>
    <t>Janet Cherobon-Bawcon</t>
  </si>
  <si>
    <t>Stephanie Rothstein</t>
  </si>
  <si>
    <t>Amy Begley</t>
  </si>
  <si>
    <t>Katie McGregor</t>
  </si>
  <si>
    <t>Blake Russell</t>
  </si>
  <si>
    <t>Magdalena Lew Boulet</t>
  </si>
  <si>
    <t>Lisa Koll</t>
  </si>
  <si>
    <t>Abdirahman Abdi</t>
  </si>
  <si>
    <t>Ed Moran</t>
  </si>
  <si>
    <t>Josh Rohantinsky</t>
  </si>
  <si>
    <t>James Carney</t>
  </si>
  <si>
    <t>Deena Kastor</t>
  </si>
  <si>
    <t>Kate O'Neil</t>
  </si>
  <si>
    <t>Alicia Craig</t>
  </si>
  <si>
    <t>Melissa Gulli</t>
  </si>
  <si>
    <t>Laura O'Neil</t>
  </si>
  <si>
    <t>Janie Krzyminski</t>
  </si>
  <si>
    <t>Mebrahtom Keflezighi</t>
  </si>
  <si>
    <t>Dan Browne</t>
  </si>
  <si>
    <t>Mike Donnelly</t>
  </si>
  <si>
    <t>Chris Graff</t>
  </si>
  <si>
    <t>Matt Downin</t>
  </si>
  <si>
    <t>Chad Pearson</t>
  </si>
  <si>
    <t>Alan Culpepper</t>
  </si>
  <si>
    <t>Shawn Found</t>
  </si>
  <si>
    <t xml:space="preserve">James Jurkevich </t>
  </si>
  <si>
    <t>Rod DeHaven</t>
  </si>
  <si>
    <t>Libbie Hickman</t>
  </si>
  <si>
    <t>Sylvia Mosqueda</t>
  </si>
  <si>
    <t>Kristin Beaney</t>
  </si>
  <si>
    <t>Todd Williams</t>
  </si>
  <si>
    <t>Joe LeMay</t>
  </si>
  <si>
    <t>Dan Middleman</t>
  </si>
  <si>
    <t>Brad Barquist</t>
  </si>
  <si>
    <t>Brian Clas</t>
  </si>
  <si>
    <t>Travis Walter</t>
  </si>
  <si>
    <t>Bo Reed</t>
  </si>
  <si>
    <t>Terrence Mahon</t>
  </si>
  <si>
    <t>Kate Fonshell</t>
  </si>
  <si>
    <t>Olga Appell</t>
  </si>
  <si>
    <t>Joan Nesbit</t>
  </si>
  <si>
    <t>Lynn Nelson</t>
  </si>
  <si>
    <t>Trina Painter</t>
  </si>
  <si>
    <t>Laurie Henes</t>
  </si>
  <si>
    <t>Laura LaMena-Coll</t>
  </si>
  <si>
    <t>Carole Zajac</t>
  </si>
  <si>
    <t>Ken Martin</t>
  </si>
  <si>
    <t>Aaron Ramirez</t>
  </si>
  <si>
    <t>Tom Ansberry</t>
  </si>
  <si>
    <t>Pat Porter</t>
  </si>
  <si>
    <t>Andy Ball</t>
  </si>
  <si>
    <t>Peter Sherry</t>
  </si>
  <si>
    <t>Judi St. Hilaire</t>
  </si>
  <si>
    <t>Gwyn Coogan</t>
  </si>
  <si>
    <t>Anne Marie Letko</t>
  </si>
  <si>
    <t>Elaine Van Blunk</t>
  </si>
  <si>
    <t>Janice Ettle</t>
  </si>
  <si>
    <t>Harry Green</t>
  </si>
  <si>
    <t>John Tuttle</t>
  </si>
  <si>
    <t>Gerard Donakowski</t>
  </si>
  <si>
    <t>Francie Larrieu-Smith</t>
  </si>
  <si>
    <t>Nan Doak-Davis</t>
  </si>
  <si>
    <t>Lisa Weidenbach</t>
  </si>
  <si>
    <t>Betty Geiger</t>
  </si>
  <si>
    <t>Cathie Twomey</t>
  </si>
  <si>
    <t>Marty Cooksey</t>
  </si>
  <si>
    <t>Paul Cummings</t>
  </si>
  <si>
    <t>Garry Bjorklund</t>
  </si>
  <si>
    <t>Mark Curp</t>
  </si>
  <si>
    <t>Alberto Salazar</t>
  </si>
  <si>
    <t>Jeff Wells</t>
  </si>
  <si>
    <t>Mike Buhmann</t>
  </si>
  <si>
    <t>Tom Wysocki</t>
  </si>
  <si>
    <t>Tony Sandoval</t>
  </si>
  <si>
    <t>Frank Shorter</t>
  </si>
  <si>
    <t xml:space="preserve">Craig Virgin </t>
  </si>
  <si>
    <t>Bill Rodgers</t>
  </si>
  <si>
    <t>Ed Mendoza</t>
  </si>
  <si>
    <t>Gary Tuttle</t>
  </si>
  <si>
    <t>Jeff Weells</t>
  </si>
  <si>
    <t>Jeff Galloway</t>
  </si>
  <si>
    <t>Jon Anderson</t>
  </si>
  <si>
    <t>Tom Laris</t>
  </si>
  <si>
    <t>Bill Clark</t>
  </si>
  <si>
    <t xml:space="preserve">Tracy Smith </t>
  </si>
  <si>
    <t>Van Nelson</t>
  </si>
  <si>
    <t>Eamon O'Reilly</t>
  </si>
  <si>
    <t>Jim Murphy</t>
  </si>
  <si>
    <t>Steve Hoag</t>
  </si>
  <si>
    <t>Grant Colehour</t>
  </si>
  <si>
    <t xml:space="preserve">John Nunn </t>
  </si>
  <si>
    <t>Trevor Barron</t>
  </si>
  <si>
    <t>Nick Christie</t>
  </si>
  <si>
    <t>Emmanuel Corvera</t>
  </si>
  <si>
    <t>John Cody Risch</t>
  </si>
  <si>
    <t>Matthew  Forgues</t>
  </si>
  <si>
    <t>Michael Giuseppe Mannozz</t>
  </si>
  <si>
    <t>Anthony Peters</t>
  </si>
  <si>
    <t>Maria Michta-Coffey</t>
  </si>
  <si>
    <t>Miranda Melville</t>
  </si>
  <si>
    <t>Katie Burnett</t>
  </si>
  <si>
    <t>Sam Cohen</t>
  </si>
  <si>
    <t>Melissa Moeller</t>
  </si>
  <si>
    <t>Molly Josephs</t>
  </si>
  <si>
    <t>Erin Taylor-Talcott</t>
  </si>
  <si>
    <t>Jennifer Lopez</t>
  </si>
  <si>
    <t>OT 20K Race Walk</t>
  </si>
  <si>
    <t>Tim Seaman</t>
  </si>
  <si>
    <t>Dan Serianni</t>
  </si>
  <si>
    <t>Michael Mannozzi</t>
  </si>
  <si>
    <t>Tyler Sorenson</t>
  </si>
  <si>
    <t>Ben Shorey</t>
  </si>
  <si>
    <t>Richard Luettchau</t>
  </si>
  <si>
    <t>Maria Michta</t>
  </si>
  <si>
    <t>Erin Gray</t>
  </si>
  <si>
    <t>Jill Cobb</t>
  </si>
  <si>
    <t>Joanne Dow</t>
  </si>
  <si>
    <t>Lauren Forgues</t>
  </si>
  <si>
    <t>Susan Randall</t>
  </si>
  <si>
    <t>Stephanie Casey</t>
  </si>
  <si>
    <t>Kevin Eastler</t>
  </si>
  <si>
    <t>Matthew Boyles</t>
  </si>
  <si>
    <t>Patrick Stroupe</t>
  </si>
  <si>
    <t>John Nunn</t>
  </si>
  <si>
    <t>Allen James</t>
  </si>
  <si>
    <t>Philip Dunn</t>
  </si>
  <si>
    <t>Teresa Vaill</t>
  </si>
  <si>
    <t>Susan Armenta</t>
  </si>
  <si>
    <t>Jolene Moore</t>
  </si>
  <si>
    <t>Solomiya Login</t>
  </si>
  <si>
    <t xml:space="preserve">Tim Seaman </t>
  </si>
  <si>
    <t>Curt Clausen</t>
  </si>
  <si>
    <t>Theron Kissinger</t>
  </si>
  <si>
    <t>Sean Albert</t>
  </si>
  <si>
    <t>Bobbi Chapman</t>
  </si>
  <si>
    <t>Margaret Ditchburn</t>
  </si>
  <si>
    <t>Anne Favolise</t>
  </si>
  <si>
    <t>Andrew Hermann</t>
  </si>
  <si>
    <t>Mike Rohl</t>
  </si>
  <si>
    <t>Ian Whatley</t>
  </si>
  <si>
    <t>Dave McGovern</t>
  </si>
  <si>
    <t>Michelle Rohl</t>
  </si>
  <si>
    <t>Yueling Chen</t>
  </si>
  <si>
    <t>Debbi Lawrence</t>
  </si>
  <si>
    <t>Sara Stevenson</t>
  </si>
  <si>
    <t>Sara Stanley</t>
  </si>
  <si>
    <t>Jill Zenner</t>
  </si>
  <si>
    <t>Danielle Kirk</t>
  </si>
  <si>
    <t>Gary Morgan</t>
  </si>
  <si>
    <t>Rob Cole</t>
  </si>
  <si>
    <t>Phil Dunn</t>
  </si>
  <si>
    <t>Jonathan Matthews</t>
  </si>
  <si>
    <t>Herm Nelson</t>
  </si>
  <si>
    <t>OT Marathon</t>
  </si>
  <si>
    <t>Meb Keflezighi</t>
  </si>
  <si>
    <t>Jared Ward</t>
  </si>
  <si>
    <t>Tyler Pennel</t>
  </si>
  <si>
    <t>Matthew Llano</t>
  </si>
  <si>
    <t>Shadrack Biwott</t>
  </si>
  <si>
    <t>Patrick Smyth</t>
  </si>
  <si>
    <t>Amy Cragg</t>
  </si>
  <si>
    <t>Desiree Linden</t>
  </si>
  <si>
    <t>Janet Bawcom</t>
  </si>
  <si>
    <t>Maegan Krifchin</t>
  </si>
  <si>
    <t>Serena Burla</t>
  </si>
  <si>
    <t>Ryan Hall</t>
  </si>
  <si>
    <t>Abdi Abdirahman</t>
  </si>
  <si>
    <t>Brett Gotcher</t>
  </si>
  <si>
    <t>Andrew Carlson</t>
  </si>
  <si>
    <t>Fernando Cabada</t>
  </si>
  <si>
    <t>Nick Arciniaga</t>
  </si>
  <si>
    <t>Desiree Davila</t>
  </si>
  <si>
    <t>Janet Cherobon-Bawcom</t>
  </si>
  <si>
    <t>Clara Grandt</t>
  </si>
  <si>
    <t>Alissa McKaig</t>
  </si>
  <si>
    <t>Brian Sell</t>
  </si>
  <si>
    <t>Khalid Khannouchi</t>
  </si>
  <si>
    <t>Jason Lehmkuhle</t>
  </si>
  <si>
    <t>Nathaniel Jenkins</t>
  </si>
  <si>
    <t>Magdalena Lewy Boulet</t>
  </si>
  <si>
    <t>Zoila Gomez</t>
  </si>
  <si>
    <t>Tera Moody</t>
  </si>
  <si>
    <t>Turena Johnson Lane</t>
  </si>
  <si>
    <t>Ann Alyanak</t>
  </si>
  <si>
    <t>Dot McMahan</t>
  </si>
  <si>
    <t>Trent Briney</t>
  </si>
  <si>
    <t>Clint Verran</t>
  </si>
  <si>
    <t>Scott Larson</t>
  </si>
  <si>
    <t>Josh Cox</t>
  </si>
  <si>
    <t>Eddy Hellebuyck</t>
  </si>
  <si>
    <t>Colleen de Reuck</t>
  </si>
  <si>
    <t>Heather Hanscom</t>
  </si>
  <si>
    <t>Sara Wells</t>
  </si>
  <si>
    <t>Deeja Youngquist</t>
  </si>
  <si>
    <t>Peter de la Cerda</t>
  </si>
  <si>
    <t>Dave Scudamore</t>
  </si>
  <si>
    <t>Gary Stolz</t>
  </si>
  <si>
    <t>Jeff Campbell</t>
  </si>
  <si>
    <t>Christine Clark</t>
  </si>
  <si>
    <t>Kristy Johnston</t>
  </si>
  <si>
    <t>Susannah Beck</t>
  </si>
  <si>
    <t>Liz Wilson</t>
  </si>
  <si>
    <t>Anne Schaefers-Cole</t>
  </si>
  <si>
    <t>Kim Pawelek</t>
  </si>
  <si>
    <t>Bob Kempainen</t>
  </si>
  <si>
    <t>Marco Ochoa</t>
  </si>
  <si>
    <t>Keith Dowling</t>
  </si>
  <si>
    <t>Dan Held</t>
  </si>
  <si>
    <t>Jon Warren</t>
  </si>
  <si>
    <t>Jenny Spangler</t>
  </si>
  <si>
    <t>Linda Somers</t>
  </si>
  <si>
    <t>Debbi Kilpatrick-Morris</t>
  </si>
  <si>
    <t>Jeanne Peterson</t>
  </si>
  <si>
    <t>Elaine van Blunk</t>
  </si>
  <si>
    <t>Steve Spence</t>
  </si>
  <si>
    <t>Ed Eyestone</t>
  </si>
  <si>
    <t>Bill Reifsnyder</t>
  </si>
  <si>
    <t>Steve Taylor</t>
  </si>
  <si>
    <t>Jim Hage</t>
  </si>
  <si>
    <t>Janis Klecker</t>
  </si>
  <si>
    <t>Cathy O'Brien</t>
  </si>
  <si>
    <t>Chris McNamara</t>
  </si>
  <si>
    <t>Joy Smith</t>
  </si>
  <si>
    <t>Maria Trujillo</t>
  </si>
  <si>
    <t>Gordon Bloch</t>
  </si>
  <si>
    <t>Mark Conover</t>
  </si>
  <si>
    <t>Pete Pfitzinger</t>
  </si>
  <si>
    <t>Paul Gompers</t>
  </si>
  <si>
    <t>Don Norman</t>
  </si>
  <si>
    <t>Bob Hodge</t>
  </si>
  <si>
    <t>Greg Meyer</t>
  </si>
  <si>
    <t>Margaret Groos</t>
  </si>
  <si>
    <t>Nancy Diaz</t>
  </si>
  <si>
    <t>Nancy Ditz</t>
  </si>
  <si>
    <t>Deborah Raunig</t>
  </si>
  <si>
    <t>Maureen Custy-Roben</t>
  </si>
  <si>
    <t>Dave Gordon</t>
  </si>
  <si>
    <t>Dean Matthews</t>
  </si>
  <si>
    <t>Anthony Sandoval</t>
  </si>
  <si>
    <t>Joan Benoit</t>
  </si>
  <si>
    <t>Julie Isphording</t>
  </si>
  <si>
    <t>Lisa Larsen</t>
  </si>
  <si>
    <t>Martha White</t>
  </si>
  <si>
    <t>20000 RW</t>
  </si>
  <si>
    <t>Marathon</t>
  </si>
  <si>
    <t>OT High Jump</t>
  </si>
  <si>
    <t>Chaunte Lowe</t>
  </si>
  <si>
    <t>Vashti Cunningham</t>
  </si>
  <si>
    <t>Inika McPherson</t>
  </si>
  <si>
    <t>Amina Smith</t>
  </si>
  <si>
    <t>Kaitlin Whitehorn</t>
  </si>
  <si>
    <t>Elizabeth Patterson</t>
  </si>
  <si>
    <t>Madeline Fagan</t>
  </si>
  <si>
    <t>Maya Pressley</t>
  </si>
  <si>
    <t>Erik Kynard</t>
  </si>
  <si>
    <t>Kyle Landon</t>
  </si>
  <si>
    <t>Bradley Adkins</t>
  </si>
  <si>
    <t>Deante Kemper</t>
  </si>
  <si>
    <t>Trey McRae</t>
  </si>
  <si>
    <t>Ricky Robertson</t>
  </si>
  <si>
    <t>Dakarai Hightower</t>
  </si>
  <si>
    <t>Trey Culver</t>
  </si>
  <si>
    <t>Jamie Nieto</t>
  </si>
  <si>
    <t>Nick Ross</t>
  </si>
  <si>
    <t>Jesse Williams</t>
  </si>
  <si>
    <t>Justin Frick</t>
  </si>
  <si>
    <t>Ed Wright</t>
  </si>
  <si>
    <t>Dwight Barbiasz</t>
  </si>
  <si>
    <t>Montez Blair</t>
  </si>
  <si>
    <t>Brigetta Barrett</t>
  </si>
  <si>
    <t>Amy Acuff</t>
  </si>
  <si>
    <t>Shanay Briscoe</t>
  </si>
  <si>
    <t>Gabby Williams</t>
  </si>
  <si>
    <t>Becky Christensen</t>
  </si>
  <si>
    <t>Tynita Butts</t>
  </si>
  <si>
    <t>Priscilla Frederick</t>
  </si>
  <si>
    <t xml:space="preserve">Jesse Williams </t>
  </si>
  <si>
    <t>Andra Manson</t>
  </si>
  <si>
    <t>Cedric Norman</t>
  </si>
  <si>
    <t>Keith Moffatt</t>
  </si>
  <si>
    <t>Dusty Jonas</t>
  </si>
  <si>
    <t>Scott Sellers</t>
  </si>
  <si>
    <t>Adam Shunk</t>
  </si>
  <si>
    <t>Chaunte Howard</t>
  </si>
  <si>
    <t>Sharon Day</t>
  </si>
  <si>
    <t>Deirdre Mullen</t>
  </si>
  <si>
    <t>Sheena Gordon</t>
  </si>
  <si>
    <t>Destinee Hooker</t>
  </si>
  <si>
    <t>Gwen Wentland</t>
  </si>
  <si>
    <t>Ifoma Olausson</t>
  </si>
  <si>
    <t>Matt Hemingway</t>
  </si>
  <si>
    <t>Tora Harris</t>
  </si>
  <si>
    <t>Henry Patterson</t>
  </si>
  <si>
    <t>Charles Austin</t>
  </si>
  <si>
    <t>Tisha Waller</t>
  </si>
  <si>
    <t>Erin Aldrich</t>
  </si>
  <si>
    <t>Kaylene Wagner</t>
  </si>
  <si>
    <t>Stacy-Ann Grant</t>
  </si>
  <si>
    <t>Ifoma Jones</t>
  </si>
  <si>
    <t>Kenny Evans</t>
  </si>
  <si>
    <t>Nathan Leeper</t>
  </si>
  <si>
    <t>Charles Clinger</t>
  </si>
  <si>
    <t>James Nieto</t>
  </si>
  <si>
    <t>Ron Nelson</t>
  </si>
  <si>
    <t>Jeremy Fischer</t>
  </si>
  <si>
    <t>Karol Damon</t>
  </si>
  <si>
    <t>Angela Spangler</t>
  </si>
  <si>
    <t>Lynn Houston</t>
  </si>
  <si>
    <t>Jenny Engelhardt</t>
  </si>
  <si>
    <t>Ed Broxterman</t>
  </si>
  <si>
    <t>Cameron Wright</t>
  </si>
  <si>
    <t>Eric Bishop</t>
  </si>
  <si>
    <t>Hollis Conway</t>
  </si>
  <si>
    <t>Brian Brown</t>
  </si>
  <si>
    <t>Randy Jenkins</t>
  </si>
  <si>
    <t>Tischa Waller</t>
  </si>
  <si>
    <t>Connie Teaberry</t>
  </si>
  <si>
    <t>Karol Jenkins</t>
  </si>
  <si>
    <t>Tanya Hughes-Jones</t>
  </si>
  <si>
    <t>Angela Bradburn</t>
  </si>
  <si>
    <t>Darrin Plab</t>
  </si>
  <si>
    <t>Tony Barton</t>
  </si>
  <si>
    <t>Tom Lange</t>
  </si>
  <si>
    <t>Brian Stanton</t>
  </si>
  <si>
    <t>Rick Noji</t>
  </si>
  <si>
    <t>Tanya Hughes</t>
  </si>
  <si>
    <t>Amber Welty</t>
  </si>
  <si>
    <t>Sue Rembao</t>
  </si>
  <si>
    <t>Vicki Borsheim</t>
  </si>
  <si>
    <t>Angie Bradburn</t>
  </si>
  <si>
    <t>Yolanda Henry</t>
  </si>
  <si>
    <t>Denise Gaztambide</t>
  </si>
  <si>
    <t>Jim Howard</t>
  </si>
  <si>
    <t>James Lott</t>
  </si>
  <si>
    <t>Doug Nordquist</t>
  </si>
  <si>
    <t>Jake Jacoby</t>
  </si>
  <si>
    <t>Mark Reed</t>
  </si>
  <si>
    <t>Greg Jones</t>
  </si>
  <si>
    <t>Louise Ritter</t>
  </si>
  <si>
    <t>Trish King</t>
  </si>
  <si>
    <t>Coleen Sommer</t>
  </si>
  <si>
    <t>Rita Graves</t>
  </si>
  <si>
    <t>Latrese Johnson</t>
  </si>
  <si>
    <t>Felicia Hodges</t>
  </si>
  <si>
    <t>Jan Chesbro-Wohlschlag</t>
  </si>
  <si>
    <t>Dwight Stones</t>
  </si>
  <si>
    <t>Milton Goode</t>
  </si>
  <si>
    <t>Leo Williams</t>
  </si>
  <si>
    <t xml:space="preserve">Joe Radan </t>
  </si>
  <si>
    <t>Dennis Lewis</t>
  </si>
  <si>
    <t>James Barrineau</t>
  </si>
  <si>
    <t>Pam Spencer</t>
  </si>
  <si>
    <t>Joni Huntley</t>
  </si>
  <si>
    <t>Katrena Johnson</t>
  </si>
  <si>
    <t>Mary Moore</t>
  </si>
  <si>
    <t>Phyllis Blunston</t>
  </si>
  <si>
    <t>Lisa Bernhagen</t>
  </si>
  <si>
    <t>Shelley Ferhrman</t>
  </si>
  <si>
    <t>Benn Fields</t>
  </si>
  <si>
    <t>Nat Page</t>
  </si>
  <si>
    <t>Mike Lattany</t>
  </si>
  <si>
    <t>Bob Berry</t>
  </si>
  <si>
    <t>Ken Glover</t>
  </si>
  <si>
    <t>Jeff Woodard</t>
  </si>
  <si>
    <t>Paula Girven</t>
  </si>
  <si>
    <t>Kari Gosswiller</t>
  </si>
  <si>
    <t>Coleen Rienstra</t>
  </si>
  <si>
    <t>Wendy Markham</t>
  </si>
  <si>
    <t>Sue McNeal</t>
  </si>
  <si>
    <t>Bill Jankunis</t>
  </si>
  <si>
    <t>Mel Embree</t>
  </si>
  <si>
    <t>Mark Branch</t>
  </si>
  <si>
    <t>Paul Underwood</t>
  </si>
  <si>
    <t>Tom Woods</t>
  </si>
  <si>
    <t>Bill Knoedel</t>
  </si>
  <si>
    <t>Karen Moeller</t>
  </si>
  <si>
    <t>Jalene Chase</t>
  </si>
  <si>
    <t>Lisa Plummer</t>
  </si>
  <si>
    <t>Maureen Fitzpatrick</t>
  </si>
  <si>
    <t>Ronnie Jourdan</t>
  </si>
  <si>
    <t>Chris Dunn</t>
  </si>
  <si>
    <t>Reynaldo Brown</t>
  </si>
  <si>
    <t>Pat Matzdorf</t>
  </si>
  <si>
    <t>Ray Lisby</t>
  </si>
  <si>
    <t>Jerry Culp</t>
  </si>
  <si>
    <t>John Radetich</t>
  </si>
  <si>
    <t>Deanne Wilson</t>
  </si>
  <si>
    <t>Sandi Goldsberry</t>
  </si>
  <si>
    <t>Cindy Gilbert</t>
  </si>
  <si>
    <t>Donna Schulenberg</t>
  </si>
  <si>
    <t>Jan Dill</t>
  </si>
  <si>
    <t>Shirley Lagestee</t>
  </si>
  <si>
    <t>Linda Iddings</t>
  </si>
  <si>
    <t>Ed Caruthers</t>
  </si>
  <si>
    <t>Dick Fosbury</t>
  </si>
  <si>
    <t>John Hartfield</t>
  </si>
  <si>
    <t>Ed Hanks</t>
  </si>
  <si>
    <t>John Rambo</t>
  </si>
  <si>
    <t>Mike Bowers</t>
  </si>
  <si>
    <t>Sharon Callahan</t>
  </si>
  <si>
    <t>Eleanor Montgomery</t>
  </si>
  <si>
    <t>Estelle Baskerville</t>
  </si>
  <si>
    <t>Vann Boswell</t>
  </si>
  <si>
    <t>Diane Waters</t>
  </si>
  <si>
    <t>Francis Bush</t>
  </si>
  <si>
    <t>Teresa Thrasher</t>
  </si>
  <si>
    <t>Pat Winslow</t>
  </si>
  <si>
    <t>High Jump</t>
  </si>
  <si>
    <t>OT Long Jump</t>
  </si>
  <si>
    <t>Brittney Reese</t>
  </si>
  <si>
    <t>Janay DeLoach</t>
  </si>
  <si>
    <t>Shakeela Saunders</t>
  </si>
  <si>
    <t>Funmi Jimoh</t>
  </si>
  <si>
    <t>DerRenae Freeman</t>
  </si>
  <si>
    <t>Kenyattia Hackworth</t>
  </si>
  <si>
    <t>Kylie Price</t>
  </si>
  <si>
    <t>Jeffery Henderson</t>
  </si>
  <si>
    <t>Will Claye</t>
  </si>
  <si>
    <t>Marquis Dendy</t>
  </si>
  <si>
    <t>Mike Hartfield</t>
  </si>
  <si>
    <t>KeAndre Bates</t>
  </si>
  <si>
    <t>Marquise Goodwin</t>
  </si>
  <si>
    <t>Damarcus Simpson</t>
  </si>
  <si>
    <t>George Kitchens</t>
  </si>
  <si>
    <t>Christian Taylor</t>
  </si>
  <si>
    <t>Norris Frederick</t>
  </si>
  <si>
    <t>JaRod Tobler</t>
  </si>
  <si>
    <t>George Fields</t>
  </si>
  <si>
    <t>Chelsea Hayes</t>
  </si>
  <si>
    <t>Whitney Gipson</t>
  </si>
  <si>
    <t>Brianna Glenn</t>
  </si>
  <si>
    <t>Vashti Thomas</t>
  </si>
  <si>
    <t>Shameka Marshall</t>
  </si>
  <si>
    <t>Trevell Quinley</t>
  </si>
  <si>
    <t>Brian Johnson</t>
  </si>
  <si>
    <t>Miguel Pate</t>
  </si>
  <si>
    <t>Dwight Phillips</t>
  </si>
  <si>
    <t>Matt Turner</t>
  </si>
  <si>
    <t>Joe Allen</t>
  </si>
  <si>
    <t>Mike Morrison</t>
  </si>
  <si>
    <t>Grace Upshaw</t>
  </si>
  <si>
    <t>Hyleas Fountain</t>
  </si>
  <si>
    <t>Ola Sesay</t>
  </si>
  <si>
    <t>Akiba McKinney</t>
  </si>
  <si>
    <t>Tony Allmond</t>
  </si>
  <si>
    <t>John Moffitt</t>
  </si>
  <si>
    <t>Walter Davis</t>
  </si>
  <si>
    <t>Sean Robbins</t>
  </si>
  <si>
    <t>Erick Walder</t>
  </si>
  <si>
    <t>Melvin Lister</t>
  </si>
  <si>
    <t>Juane Armon</t>
  </si>
  <si>
    <t>Rose Richmond</t>
  </si>
  <si>
    <t>Starlie Graves</t>
  </si>
  <si>
    <t>Tameisha King</t>
  </si>
  <si>
    <t>Jernae Wright</t>
  </si>
  <si>
    <t>Robert Howard</t>
  </si>
  <si>
    <t>Savante Stringfellow</t>
  </si>
  <si>
    <t>Roland McGhee</t>
  </si>
  <si>
    <t xml:space="preserve">Marion Jones </t>
  </si>
  <si>
    <t>Dawn Burrell</t>
  </si>
  <si>
    <t>Shana Williams</t>
  </si>
  <si>
    <t>Meosha Hubbard</t>
  </si>
  <si>
    <t>Pam Simpson</t>
  </si>
  <si>
    <t>Jackie Joyner-Kersee</t>
  </si>
  <si>
    <t>Adrien Sawyer</t>
  </si>
  <si>
    <t>Jenny Adams</t>
  </si>
  <si>
    <t xml:space="preserve">Mike Powell </t>
  </si>
  <si>
    <t xml:space="preserve">Joe Greene </t>
  </si>
  <si>
    <t>Mike Conley</t>
  </si>
  <si>
    <t>Dominick Milner</t>
  </si>
  <si>
    <t>Percy Know</t>
  </si>
  <si>
    <t>Marieke Veltman</t>
  </si>
  <si>
    <t>Sharon Couch</t>
  </si>
  <si>
    <t>Sheila Hudson</t>
  </si>
  <si>
    <t>Gwen Loud</t>
  </si>
  <si>
    <t>Tonya Sedwick</t>
  </si>
  <si>
    <t>OT Triple Jump</t>
  </si>
  <si>
    <t>Mike Powell</t>
  </si>
  <si>
    <t>Joe Greene</t>
  </si>
  <si>
    <t>Gordon McKee</t>
  </si>
  <si>
    <t>Keith Holley</t>
  </si>
  <si>
    <t>Gordon Laine</t>
  </si>
  <si>
    <t>Julie Bright</t>
  </si>
  <si>
    <t>Shunta Rose</t>
  </si>
  <si>
    <t>Andre Ester</t>
  </si>
  <si>
    <t xml:space="preserve">Ty Jefferson </t>
  </si>
  <si>
    <t>Eric Metcalf</t>
  </si>
  <si>
    <t>Carol Lewis</t>
  </si>
  <si>
    <t>Yvette Bates</t>
  </si>
  <si>
    <t>Claire Connor</t>
  </si>
  <si>
    <t>Cindy Greiner</t>
  </si>
  <si>
    <t>Julie Goodrich</t>
  </si>
  <si>
    <t>Mike McRae</t>
  </si>
  <si>
    <t>Jason Grimes</t>
  </si>
  <si>
    <t>Vance Johnson</t>
  </si>
  <si>
    <t>Randy Williams</t>
  </si>
  <si>
    <t>Donna Thomas</t>
  </si>
  <si>
    <t>Kathy McMillan</t>
  </si>
  <si>
    <t>Wendy Brown</t>
  </si>
  <si>
    <t>Janet Yarbrough</t>
  </si>
  <si>
    <t>Larry Doubley</t>
  </si>
  <si>
    <t>Greg Artis</t>
  </si>
  <si>
    <t>Arnie Robinson</t>
  </si>
  <si>
    <t>Lorraine Ray</t>
  </si>
  <si>
    <t>Pat Johnson</t>
  </si>
  <si>
    <t>Sandy Crabtree</t>
  </si>
  <si>
    <t>Theo Hamilton</t>
  </si>
  <si>
    <t>James Lofton</t>
  </si>
  <si>
    <t>Stan Whitley</t>
  </si>
  <si>
    <t>Anthony Carter</t>
  </si>
  <si>
    <t>Al Lanier</t>
  </si>
  <si>
    <t>Sherron Walker</t>
  </si>
  <si>
    <t>Willye White</t>
  </si>
  <si>
    <t>Vicki Betts</t>
  </si>
  <si>
    <t>Diane Kummer</t>
  </si>
  <si>
    <t>Preston Carrington</t>
  </si>
  <si>
    <t>Bill Rea</t>
  </si>
  <si>
    <t>Henry Hines</t>
  </si>
  <si>
    <t>Ron Coleman</t>
  </si>
  <si>
    <t>Henry Jackson</t>
  </si>
  <si>
    <t>Norm Tate</t>
  </si>
  <si>
    <t>Kim Attlesey</t>
  </si>
  <si>
    <t>Helen Williams</t>
  </si>
  <si>
    <t>Gaylene Barber</t>
  </si>
  <si>
    <t>Brenda Bryan</t>
  </si>
  <si>
    <t>Lisa Chiavario</t>
  </si>
  <si>
    <t>Bob Beamon</t>
  </si>
  <si>
    <t>Ralph Boston</t>
  </si>
  <si>
    <t>Charles Mays</t>
  </si>
  <si>
    <t>Phil Shinnick</t>
  </si>
  <si>
    <t>Jerry Proctor</t>
  </si>
  <si>
    <t>Gayle Hopkins</t>
  </si>
  <si>
    <t>Tom Chilton</t>
  </si>
  <si>
    <t>Barbara Emerson</t>
  </si>
  <si>
    <t>Janet MacFarlane</t>
  </si>
  <si>
    <t>Barbara Brown</t>
  </si>
  <si>
    <t>Vikki Lind</t>
  </si>
  <si>
    <t>Jane Phineas</t>
  </si>
  <si>
    <t>Keturah Orji</t>
  </si>
  <si>
    <t>Christina Epps</t>
  </si>
  <si>
    <t>Andrea Geubelle</t>
  </si>
  <si>
    <t>Imani Oliver</t>
  </si>
  <si>
    <t>Ciarra Brewer</t>
  </si>
  <si>
    <t>April Sinkler</t>
  </si>
  <si>
    <t>Toni Smith</t>
  </si>
  <si>
    <t>Lynnika Pitts</t>
  </si>
  <si>
    <t>Chris Benard</t>
  </si>
  <si>
    <t>Omar Craddock</t>
  </si>
  <si>
    <t>Matthew O'Neal</t>
  </si>
  <si>
    <t>Chris Carter</t>
  </si>
  <si>
    <t>Donald Scott</t>
  </si>
  <si>
    <t>Shawn Johnson</t>
  </si>
  <si>
    <t>Brandon Roulhac</t>
  </si>
  <si>
    <t>Nkosinza Balumbu</t>
  </si>
  <si>
    <t>Rafeeq Curry</t>
  </si>
  <si>
    <t>Troy Davis</t>
  </si>
  <si>
    <t>Amanda Smock</t>
  </si>
  <si>
    <t>Crystal Manning</t>
  </si>
  <si>
    <t>Tracey Stewart</t>
  </si>
  <si>
    <t>Lauryn Newson</t>
  </si>
  <si>
    <t>Erica McLain</t>
  </si>
  <si>
    <t>Aarik Wilson</t>
  </si>
  <si>
    <t>Kenta Bell</t>
  </si>
  <si>
    <t>Allen Simms</t>
  </si>
  <si>
    <t>Lawrence Willis</t>
  </si>
  <si>
    <t>James Lemons</t>
  </si>
  <si>
    <t>Shani Marks</t>
  </si>
  <si>
    <t>Shakeema Welsch</t>
  </si>
  <si>
    <t>Yvette Lewis</t>
  </si>
  <si>
    <t>Amanda Thieschafer</t>
  </si>
  <si>
    <t>Simidele Adeagbo</t>
  </si>
  <si>
    <t>Tim Rusan</t>
  </si>
  <si>
    <t>Von Ware</t>
  </si>
  <si>
    <t>LaMark Carter</t>
  </si>
  <si>
    <t>Tiombe Hurd</t>
  </si>
  <si>
    <t>Shakeema Walker</t>
  </si>
  <si>
    <t>Vanitta Kinard</t>
  </si>
  <si>
    <t>Chaytan Hill</t>
  </si>
  <si>
    <t>Yuliana Perez</t>
  </si>
  <si>
    <t>Stacy Bowers-Smith</t>
  </si>
  <si>
    <t>Chi Chi Aduba</t>
  </si>
  <si>
    <t>Leonard Cobb</t>
  </si>
  <si>
    <t>Clifton Etheridge</t>
  </si>
  <si>
    <t>Chris Hercules</t>
  </si>
  <si>
    <t>Rich Thompson</t>
  </si>
  <si>
    <t>Nicole Gamble</t>
  </si>
  <si>
    <t>Stacy Bowers</t>
  </si>
  <si>
    <t>Natasha Alleyne-Gibson</t>
  </si>
  <si>
    <t>Deana Simmons</t>
  </si>
  <si>
    <t>Kenny Harrison</t>
  </si>
  <si>
    <t>Desmond Hunt</t>
  </si>
  <si>
    <t>Warren Posey</t>
  </si>
  <si>
    <t>Cynthea Rhodes</t>
  </si>
  <si>
    <t>Diana Orrange</t>
  </si>
  <si>
    <t>Telisa Young</t>
  </si>
  <si>
    <t>Amanda Banks</t>
  </si>
  <si>
    <t>Lisa Austin</t>
  </si>
  <si>
    <t>Long Jump</t>
  </si>
  <si>
    <t>Triple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</si>
</sst>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0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2" fontId="0" fillId="0" borderId="0" xfId="0" applyNumberFormat="1" applyFill="1" applyBorder="1"/>
    <xf numFmtId="0" fontId="0" fillId="3" borderId="17" xfId="0" applyFill="1" applyBorder="1"/>
    <xf numFmtId="2" fontId="0" fillId="0" borderId="0" xfId="0" applyNumberFormat="1"/>
    <xf numFmtId="2" fontId="0" fillId="0" borderId="12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7" xfId="0" applyNumberFormat="1" applyFill="1" applyBorder="1"/>
    <xf numFmtId="2" fontId="0" fillId="0" borderId="9" xfId="0" applyNumberFormat="1" applyBorder="1"/>
    <xf numFmtId="2" fontId="0" fillId="4" borderId="11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2" fontId="0" fillId="6" borderId="0" xfId="0" applyNumberFormat="1" applyFill="1"/>
    <xf numFmtId="2" fontId="0" fillId="0" borderId="0" xfId="0" applyNumberFormat="1" applyFill="1"/>
    <xf numFmtId="0" fontId="0" fillId="7" borderId="0" xfId="0" applyFill="1" applyBorder="1"/>
    <xf numFmtId="2" fontId="0" fillId="7" borderId="0" xfId="0" applyNumberFormat="1" applyFill="1" applyBorder="1"/>
    <xf numFmtId="0" fontId="0" fillId="8" borderId="0" xfId="0" applyFill="1" applyBorder="1"/>
    <xf numFmtId="2" fontId="0" fillId="8" borderId="0" xfId="0" applyNumberFormat="1" applyFill="1" applyBorder="1"/>
    <xf numFmtId="0" fontId="0" fillId="6" borderId="0" xfId="0" applyFill="1"/>
    <xf numFmtId="2" fontId="0" fillId="8" borderId="0" xfId="0" applyNumberFormat="1" applyFill="1"/>
    <xf numFmtId="164" fontId="0" fillId="0" borderId="0" xfId="0" applyNumberFormat="1" applyBorder="1"/>
    <xf numFmtId="164" fontId="0" fillId="7" borderId="0" xfId="0" applyNumberFormat="1" applyFill="1" applyBorder="1"/>
    <xf numFmtId="47" fontId="0" fillId="0" borderId="0" xfId="0" applyNumberFormat="1" applyFill="1" applyBorder="1"/>
    <xf numFmtId="164" fontId="0" fillId="8" borderId="0" xfId="0" applyNumberFormat="1" applyFill="1" applyBorder="1"/>
    <xf numFmtId="2" fontId="0" fillId="4" borderId="2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47" fontId="0" fillId="0" borderId="0" xfId="0" applyNumberFormat="1"/>
    <xf numFmtId="164" fontId="0" fillId="5" borderId="0" xfId="0" applyNumberFormat="1" applyFill="1" applyBorder="1"/>
    <xf numFmtId="46" fontId="0" fillId="0" borderId="0" xfId="0" applyNumberFormat="1" applyBorder="1"/>
    <xf numFmtId="46" fontId="0" fillId="0" borderId="12" xfId="0" applyNumberFormat="1" applyBorder="1"/>
    <xf numFmtId="21" fontId="0" fillId="0" borderId="0" xfId="0" applyNumberFormat="1"/>
    <xf numFmtId="2" fontId="0" fillId="0" borderId="3" xfId="0" applyNumberFormat="1" applyFill="1" applyBorder="1"/>
    <xf numFmtId="2" fontId="0" fillId="8" borderId="3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164" fontId="0" fillId="9" borderId="3" xfId="0" applyNumberFormat="1" applyFill="1" applyBorder="1"/>
    <xf numFmtId="2" fontId="0" fillId="9" borderId="0" xfId="0" applyNumberFormat="1" applyFill="1" applyBorder="1"/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100m from 1976-2016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Between Men and Women in the OT 100m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100m'!$G$31,'OT 100m'!$M$31,'OT 100m'!$A$40)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100m'!$F$12,'OT 100m'!$L$12,'OT 100m'!$R$12,'OT 100m'!$F$21,'OT 100m'!$L$21,'OT 100m'!$R$21,'OT 100m'!$F$30,'OT 100m'!$L$30,'OT 100m'!$R$30,'OT 100m'!$F$39,'OT 100m'!$L$39,'OT 100m'!$R$39,'OT 100m'!$F$48)</c:f>
              <c:numCache>
                <c:formatCode>0.00</c:formatCode>
                <c:ptCount val="13"/>
                <c:pt idx="0">
                  <c:v>9.1314309299329626</c:v>
                </c:pt>
                <c:pt idx="1">
                  <c:v>11.32399949080874</c:v>
                </c:pt>
                <c:pt idx="2">
                  <c:v>10.869591279806009</c:v>
                </c:pt>
                <c:pt idx="3">
                  <c:v>10.809227917101946</c:v>
                </c:pt>
                <c:pt idx="4">
                  <c:v>10.040878548769836</c:v>
                </c:pt>
                <c:pt idx="5">
                  <c:v>9.1463877891481964</c:v>
                </c:pt>
                <c:pt idx="6">
                  <c:v>10.085212094930187</c:v>
                </c:pt>
                <c:pt idx="7">
                  <c:v>10.989724897623717</c:v>
                </c:pt>
                <c:pt idx="8">
                  <c:v>10.957800930908178</c:v>
                </c:pt>
                <c:pt idx="9">
                  <c:v>11.456233330340043</c:v>
                </c:pt>
                <c:pt idx="10">
                  <c:v>11.217219293862932</c:v>
                </c:pt>
                <c:pt idx="11">
                  <c:v>13.435445750457404</c:v>
                </c:pt>
                <c:pt idx="12">
                  <c:v>14.895022033613985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7-4BC9-B108-5C08C51485DC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100m'!$T$3,'OT 100m'!$T$3,'OT 100m'!$T$3,'OT 100m'!$T$3,'OT 100m'!$T$3,'OT 100m'!$T$3,'OT 100m'!$T$3,'OT 100m'!$T$3,'OT 100m'!$T$3,'OT 100m'!$T$3,'OT 100m'!$T$3)</c:f>
              <c:numCache>
                <c:formatCode>0.00</c:formatCode>
                <c:ptCount val="11"/>
                <c:pt idx="0">
                  <c:v>10.547973318475703</c:v>
                </c:pt>
                <c:pt idx="1">
                  <c:v>10.547973318475703</c:v>
                </c:pt>
                <c:pt idx="2">
                  <c:v>10.547973318475703</c:v>
                </c:pt>
                <c:pt idx="3">
                  <c:v>10.547973318475703</c:v>
                </c:pt>
                <c:pt idx="4">
                  <c:v>10.547973318475703</c:v>
                </c:pt>
                <c:pt idx="5">
                  <c:v>10.547973318475703</c:v>
                </c:pt>
                <c:pt idx="6">
                  <c:v>10.547973318475703</c:v>
                </c:pt>
                <c:pt idx="7">
                  <c:v>10.547973318475703</c:v>
                </c:pt>
                <c:pt idx="8">
                  <c:v>10.547973318475703</c:v>
                </c:pt>
                <c:pt idx="9">
                  <c:v>10.547973318475703</c:v>
                </c:pt>
                <c:pt idx="10">
                  <c:v>10.547973318475703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7-4BC9-B108-5C08C51485DC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100m'!$F$21,'OT 100m'!$L$21,'OT 100m'!$R$21,'OT 100m'!$F$30,'OT 100m'!$L$30,'OT 100m'!$R$30,'OT 100m'!$F$39,'OT 100m'!$L$39,'OT 100m'!$R$39,'OT 100m'!$F$48)</c:f>
              <c:numCache>
                <c:formatCode>General</c:formatCode>
                <c:ptCount val="16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 formatCode="0.00">
                  <c:v>10.809227917101946</c:v>
                </c:pt>
                <c:pt idx="7" formatCode="0.00">
                  <c:v>10.040878548769836</c:v>
                </c:pt>
                <c:pt idx="8" formatCode="0.00">
                  <c:v>9.1463877891481964</c:v>
                </c:pt>
                <c:pt idx="9" formatCode="0.00">
                  <c:v>10.085212094930187</c:v>
                </c:pt>
                <c:pt idx="10" formatCode="0.00">
                  <c:v>10.989724897623717</c:v>
                </c:pt>
                <c:pt idx="11" formatCode="0.00">
                  <c:v>10.957800930908178</c:v>
                </c:pt>
                <c:pt idx="12" formatCode="0.00">
                  <c:v>11.456233330340043</c:v>
                </c:pt>
                <c:pt idx="13" formatCode="0.00">
                  <c:v>11.217219293862932</c:v>
                </c:pt>
                <c:pt idx="14" formatCode="0.00">
                  <c:v>13.435445750457404</c:v>
                </c:pt>
                <c:pt idx="15" formatCode="0.00">
                  <c:v>14.895022033613985</c:v>
                </c:pt>
              </c:numCache>
            </c:numRef>
          </c:xVal>
          <c:yVal>
            <c:numRef>
              <c:f>('OT 100m'!$U$3,'OT 100m'!$U$3,'OT 100m'!$U$3,'OT 100m'!$U$3,'OT 100m'!$U$3,'OT 100m'!$U$3,'OT 100m'!$U$3,'OT 100m'!$U$3,'OT 100m'!$U$3,'OT 100m'!$U$3,'OT 100m'!$U$3,'OT 100m'!$U$3,'OT 100m'!$U$3,'OT 100m'!$U$3)</c:f>
              <c:numCache>
                <c:formatCode>0.00</c:formatCode>
                <c:ptCount val="14"/>
                <c:pt idx="0">
                  <c:v>11.104474945177241</c:v>
                </c:pt>
                <c:pt idx="1">
                  <c:v>11.104474945177241</c:v>
                </c:pt>
                <c:pt idx="2">
                  <c:v>11.104474945177241</c:v>
                </c:pt>
                <c:pt idx="3">
                  <c:v>11.104474945177241</c:v>
                </c:pt>
                <c:pt idx="4">
                  <c:v>11.104474945177241</c:v>
                </c:pt>
                <c:pt idx="5">
                  <c:v>11.104474945177241</c:v>
                </c:pt>
                <c:pt idx="6">
                  <c:v>11.104474945177241</c:v>
                </c:pt>
                <c:pt idx="7">
                  <c:v>11.104474945177241</c:v>
                </c:pt>
                <c:pt idx="8">
                  <c:v>11.104474945177241</c:v>
                </c:pt>
                <c:pt idx="9">
                  <c:v>11.104474945177241</c:v>
                </c:pt>
                <c:pt idx="10">
                  <c:v>11.104474945177241</c:v>
                </c:pt>
                <c:pt idx="11">
                  <c:v>11.104474945177241</c:v>
                </c:pt>
                <c:pt idx="12">
                  <c:v>11.104474945177241</c:v>
                </c:pt>
                <c:pt idx="13">
                  <c:v>11.104474945177241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1-4504-AF17-8301FC86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High Jump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High Jump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High Jump'!$F$12,'OT High Jump'!$L$12,'OT High Jump'!$R$12,'OT High Jump'!$F$21,'OT High Jump'!$L$21,'OT High Jump'!$R$21,'OT High Jump'!$L$30,'OT High Jump'!$R$30,'OT High Jump'!$F$30,'OT High Jump'!$F$39,'OT High Jump'!$L$39,'OT High Jump'!$R$39)</c:f>
              <c:numCache>
                <c:formatCode>0.00</c:formatCode>
                <c:ptCount val="12"/>
                <c:pt idx="0">
                  <c:v>13.977431101896048</c:v>
                </c:pt>
                <c:pt idx="1">
                  <c:v>14.625849993200051</c:v>
                </c:pt>
                <c:pt idx="2">
                  <c:v>16.249100045831398</c:v>
                </c:pt>
                <c:pt idx="3">
                  <c:v>16.698751848257949</c:v>
                </c:pt>
                <c:pt idx="4">
                  <c:v>16.944826063721326</c:v>
                </c:pt>
                <c:pt idx="5">
                  <c:v>16.026054635127373</c:v>
                </c:pt>
                <c:pt idx="6">
                  <c:v>16.44959063861717</c:v>
                </c:pt>
                <c:pt idx="7">
                  <c:v>18.25973806894859</c:v>
                </c:pt>
                <c:pt idx="8">
                  <c:v>17.885362357890905</c:v>
                </c:pt>
                <c:pt idx="9">
                  <c:v>17.892169241925185</c:v>
                </c:pt>
                <c:pt idx="10">
                  <c:v>20.574127449506932</c:v>
                </c:pt>
                <c:pt idx="11">
                  <c:v>21.647787916597771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2-4100-8A22-113C4007E2C9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High Jump'!$T$3,'OT High Jump'!$T$3,'OT High Jump'!$T$3,'OT High Jump'!$T$3,'OT High Jump'!$T$3,'OT High Jump'!$T$3,'OT High Jump'!$T$3,'OT High Jump'!$T$3,'OT High Jump'!$T$3,'OT High Jump'!$T$3,'OT High Jump'!$T$3)</c:f>
              <c:numCache>
                <c:formatCode>0.00</c:formatCode>
                <c:ptCount val="11"/>
                <c:pt idx="0">
                  <c:v>16.87118194953845</c:v>
                </c:pt>
                <c:pt idx="1">
                  <c:v>16.87118194953845</c:v>
                </c:pt>
                <c:pt idx="2">
                  <c:v>16.87118194953845</c:v>
                </c:pt>
                <c:pt idx="3">
                  <c:v>16.87118194953845</c:v>
                </c:pt>
                <c:pt idx="4">
                  <c:v>16.87118194953845</c:v>
                </c:pt>
                <c:pt idx="5">
                  <c:v>16.87118194953845</c:v>
                </c:pt>
                <c:pt idx="6">
                  <c:v>16.87118194953845</c:v>
                </c:pt>
                <c:pt idx="7">
                  <c:v>16.87118194953845</c:v>
                </c:pt>
                <c:pt idx="8">
                  <c:v>16.87118194953845</c:v>
                </c:pt>
                <c:pt idx="9">
                  <c:v>16.87118194953845</c:v>
                </c:pt>
                <c:pt idx="10">
                  <c:v>16.87118194953845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2-4100-8A22-113C4007E2C9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14.731242878105645</c:v>
                </c:pt>
                <c:pt idx="1">
                  <c:v>14.731242878105645</c:v>
                </c:pt>
                <c:pt idx="2">
                  <c:v>14.731242878105645</c:v>
                </c:pt>
                <c:pt idx="3">
                  <c:v>14.731242878105645</c:v>
                </c:pt>
                <c:pt idx="4">
                  <c:v>14.731242878105645</c:v>
                </c:pt>
                <c:pt idx="5">
                  <c:v>14.731242878105645</c:v>
                </c:pt>
                <c:pt idx="6">
                  <c:v>14.731242878105645</c:v>
                </c:pt>
                <c:pt idx="7">
                  <c:v>14.731242878105645</c:v>
                </c:pt>
                <c:pt idx="8">
                  <c:v>14.731242878105645</c:v>
                </c:pt>
                <c:pt idx="9">
                  <c:v>14.731242878105645</c:v>
                </c:pt>
                <c:pt idx="10">
                  <c:v>14.731242878105645</c:v>
                </c:pt>
                <c:pt idx="11">
                  <c:v>14.731242878105645</c:v>
                </c:pt>
                <c:pt idx="12">
                  <c:v>14.731242878105645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2-4100-8A22-113C4007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Long Jump'!$F$12,'OT Long Jump'!$L$12,'OT Long Jump'!$R$12,'OT Long Jump'!$F$21,'OT Long Jump'!$L$21,'OT Long Jump'!$R$21,'OT Long Jump'!$L$30,'OT Long Jump'!$R$30,'OT Long Jump'!$F$30,'OT Long Jump'!$F$39,'OT Long Jump'!$L$39,'OT Long Jump'!$R$39)</c:f>
              <c:numCache>
                <c:formatCode>0.00</c:formatCode>
                <c:ptCount val="12"/>
                <c:pt idx="0">
                  <c:v>18.337620118652357</c:v>
                </c:pt>
                <c:pt idx="1">
                  <c:v>13.803628592432197</c:v>
                </c:pt>
                <c:pt idx="2">
                  <c:v>17.475026543031728</c:v>
                </c:pt>
                <c:pt idx="3">
                  <c:v>16.840161902134131</c:v>
                </c:pt>
                <c:pt idx="4">
                  <c:v>16.263383569230719</c:v>
                </c:pt>
                <c:pt idx="5">
                  <c:v>17.593052164624357</c:v>
                </c:pt>
                <c:pt idx="6">
                  <c:v>18.474989920531396</c:v>
                </c:pt>
                <c:pt idx="7">
                  <c:v>20.545154203644437</c:v>
                </c:pt>
                <c:pt idx="8">
                  <c:v>18.99202007218911</c:v>
                </c:pt>
                <c:pt idx="9">
                  <c:v>18.277231237023557</c:v>
                </c:pt>
                <c:pt idx="10">
                  <c:v>20.801632615870901</c:v>
                </c:pt>
                <c:pt idx="11">
                  <c:v>27.022265290728242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4-436C-94EC-97A540778E42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Long Jump'!$T$3,'OT Long Jump'!$T$3,'OT Long Jump'!$T$3,'OT Long Jump'!$T$3,'OT Long Jump'!$T$3,'OT Long Jump'!$T$3,'OT Long Jump'!$T$3,'OT Long Jump'!$T$3,'OT Long Jump'!$T$3,'OT Long Jump'!$T$3,'OT Long Jump'!$T$3)</c:f>
              <c:numCache>
                <c:formatCode>0.00</c:formatCode>
                <c:ptCount val="11"/>
                <c:pt idx="0">
                  <c:v>17.945809176305897</c:v>
                </c:pt>
                <c:pt idx="1">
                  <c:v>17.945809176305897</c:v>
                </c:pt>
                <c:pt idx="2">
                  <c:v>17.945809176305897</c:v>
                </c:pt>
                <c:pt idx="3">
                  <c:v>17.945809176305897</c:v>
                </c:pt>
                <c:pt idx="4">
                  <c:v>17.945809176305897</c:v>
                </c:pt>
                <c:pt idx="5">
                  <c:v>17.945809176305897</c:v>
                </c:pt>
                <c:pt idx="6">
                  <c:v>17.945809176305897</c:v>
                </c:pt>
                <c:pt idx="7">
                  <c:v>17.945809176305897</c:v>
                </c:pt>
                <c:pt idx="8">
                  <c:v>17.945809176305897</c:v>
                </c:pt>
                <c:pt idx="9">
                  <c:v>17.945809176305897</c:v>
                </c:pt>
                <c:pt idx="10">
                  <c:v>17.945809176305897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4-436C-94EC-97A540778E42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14.731242878105645</c:v>
                </c:pt>
                <c:pt idx="1">
                  <c:v>14.731242878105645</c:v>
                </c:pt>
                <c:pt idx="2">
                  <c:v>14.731242878105645</c:v>
                </c:pt>
                <c:pt idx="3">
                  <c:v>14.731242878105645</c:v>
                </c:pt>
                <c:pt idx="4">
                  <c:v>14.731242878105645</c:v>
                </c:pt>
                <c:pt idx="5">
                  <c:v>14.731242878105645</c:v>
                </c:pt>
                <c:pt idx="6">
                  <c:v>14.731242878105645</c:v>
                </c:pt>
                <c:pt idx="7">
                  <c:v>14.731242878105645</c:v>
                </c:pt>
                <c:pt idx="8">
                  <c:v>14.731242878105645</c:v>
                </c:pt>
                <c:pt idx="9">
                  <c:v>14.731242878105645</c:v>
                </c:pt>
                <c:pt idx="10">
                  <c:v>14.731242878105645</c:v>
                </c:pt>
                <c:pt idx="11">
                  <c:v>14.731242878105645</c:v>
                </c:pt>
                <c:pt idx="12">
                  <c:v>14.731242878105645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4-436C-94EC-97A54077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Triple Jump'!$F$12,'OT Triple Jump'!$L$12,'OT Triple Jump'!$R$12,'OT Triple Jump'!$F$21,'OT Triple Jump'!$L$21,'OT Triple Jump'!$R$21)</c:f>
              <c:numCache>
                <c:formatCode>0.00</c:formatCode>
                <c:ptCount val="6"/>
                <c:pt idx="0">
                  <c:v>19.52671703644895</c:v>
                </c:pt>
                <c:pt idx="1">
                  <c:v>19.552962023291961</c:v>
                </c:pt>
                <c:pt idx="2">
                  <c:v>18.385348443569825</c:v>
                </c:pt>
                <c:pt idx="3">
                  <c:v>20.744232562166278</c:v>
                </c:pt>
                <c:pt idx="4">
                  <c:v>17.769501745557083</c:v>
                </c:pt>
                <c:pt idx="5">
                  <c:v>20.131969025578336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0-4AA4-896D-97B08F8FCB7A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Triple Jump'!$T$3,'OT Triple Jump'!$T$3,'OT Triple Jump'!$T$3,'OT Triple Jump'!$T$3,'OT Triple Jump'!$T$3,'OT Triple Jump'!$T$3,'OT Triple Jump'!$T$3,'OT Triple Jump'!$T$3,'OT Triple Jump'!$T$3,'OT Triple Jump'!$T$3,'OT Triple Jump'!$T$3)</c:f>
              <c:numCache>
                <c:formatCode>0.00</c:formatCode>
                <c:ptCount val="11"/>
                <c:pt idx="0">
                  <c:v>19.351788472768735</c:v>
                </c:pt>
                <c:pt idx="1">
                  <c:v>19.351788472768735</c:v>
                </c:pt>
                <c:pt idx="2">
                  <c:v>19.351788472768735</c:v>
                </c:pt>
                <c:pt idx="3">
                  <c:v>19.351788472768735</c:v>
                </c:pt>
                <c:pt idx="4">
                  <c:v>19.351788472768735</c:v>
                </c:pt>
                <c:pt idx="5">
                  <c:v>19.351788472768735</c:v>
                </c:pt>
                <c:pt idx="6">
                  <c:v>19.351788472768735</c:v>
                </c:pt>
                <c:pt idx="7">
                  <c:v>19.351788472768735</c:v>
                </c:pt>
                <c:pt idx="8">
                  <c:v>19.351788472768735</c:v>
                </c:pt>
                <c:pt idx="9">
                  <c:v>19.351788472768735</c:v>
                </c:pt>
                <c:pt idx="10">
                  <c:v>19.351788472768735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0-4AA4-896D-97B08F8F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</c:v>
                      </c:pt>
                      <c:pt idx="1">
                        <c:v>2012</c:v>
                      </c:pt>
                      <c:pt idx="2">
                        <c:v>2008</c:v>
                      </c:pt>
                      <c:pt idx="3">
                        <c:v>2004</c:v>
                      </c:pt>
                      <c:pt idx="4">
                        <c:v>2000</c:v>
                      </c:pt>
                      <c:pt idx="5">
                        <c:v>1996</c:v>
                      </c:pt>
                      <c:pt idx="6">
                        <c:v>1992</c:v>
                      </c:pt>
                      <c:pt idx="7">
                        <c:v>1988</c:v>
                      </c:pt>
                      <c:pt idx="8">
                        <c:v>1984</c:v>
                      </c:pt>
                      <c:pt idx="9">
                        <c:v>1980</c:v>
                      </c:pt>
                      <c:pt idx="10">
                        <c:v>1976</c:v>
                      </c:pt>
                      <c:pt idx="11">
                        <c:v>1972</c:v>
                      </c:pt>
                      <c:pt idx="12">
                        <c:v>1968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14.731242878105645</c:v>
                      </c:pt>
                      <c:pt idx="1">
                        <c:v>14.731242878105645</c:v>
                      </c:pt>
                      <c:pt idx="2">
                        <c:v>14.731242878105645</c:v>
                      </c:pt>
                      <c:pt idx="3">
                        <c:v>14.731242878105645</c:v>
                      </c:pt>
                      <c:pt idx="4">
                        <c:v>14.731242878105645</c:v>
                      </c:pt>
                      <c:pt idx="5">
                        <c:v>14.731242878105645</c:v>
                      </c:pt>
                      <c:pt idx="6">
                        <c:v>14.731242878105645</c:v>
                      </c:pt>
                      <c:pt idx="7">
                        <c:v>14.731242878105645</c:v>
                      </c:pt>
                      <c:pt idx="8">
                        <c:v>14.731242878105645</c:v>
                      </c:pt>
                      <c:pt idx="9">
                        <c:v>14.731242878105645</c:v>
                      </c:pt>
                      <c:pt idx="10">
                        <c:v>14.731242878105645</c:v>
                      </c:pt>
                      <c:pt idx="11">
                        <c:v>14.731242878105645</c:v>
                      </c:pt>
                      <c:pt idx="12">
                        <c:v>14.731242878105645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D0-4AA4-896D-97B08F8FCB7A}"/>
                  </c:ext>
                </c:extLst>
              </c15:ser>
            </c15:filteredScatterSeries>
          </c:ext>
        </c:extLst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200m from 1976-2016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Between Men and Women in the US Olympic Trials 200m from 1976-2016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200m '!$A$4,'OT 200m '!$G$4,'OT 200m '!$M$4,'OT 200m '!$A$13,'OT 200m '!$G$13,'OT 200m '!$M$13,'OT 200m '!$A$22,'OT 200m '!$G$22,'OT 200m '!$M$22,'OT 200m '!$A$31,'OT 200m 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200m '!$F$12,'OT 200m '!$L$12,'OT 200m '!$R$12,'OT 200m '!$F$21,'OT 200m '!$L$21,'OT 200m '!$R$21,'OT 200m '!$F$30,'OT 200m '!$L$30,'OT 200m '!$R$30,'OT 200m '!$F$39,'OT 200m '!$L$39,'OT 200m '!$R$39,'OT 200m '!$F$48)</c:f>
              <c:numCache>
                <c:formatCode>0.00</c:formatCode>
                <c:ptCount val="13"/>
                <c:pt idx="0">
                  <c:v>13.279755109431974</c:v>
                </c:pt>
                <c:pt idx="1">
                  <c:v>10.413860025900661</c:v>
                </c:pt>
                <c:pt idx="2">
                  <c:v>9.8407088643392644</c:v>
                </c:pt>
                <c:pt idx="3">
                  <c:v>10.8629280718019</c:v>
                </c:pt>
                <c:pt idx="4">
                  <c:v>12.458548106977698</c:v>
                </c:pt>
                <c:pt idx="5">
                  <c:v>9.727326604185631</c:v>
                </c:pt>
                <c:pt idx="6">
                  <c:v>12.411544027339502</c:v>
                </c:pt>
                <c:pt idx="7">
                  <c:v>10.394023687887611</c:v>
                </c:pt>
                <c:pt idx="8">
                  <c:v>12.645105359476544</c:v>
                </c:pt>
                <c:pt idx="9">
                  <c:v>12.049860241859122</c:v>
                </c:pt>
                <c:pt idx="10">
                  <c:v>12.678934778893266</c:v>
                </c:pt>
                <c:pt idx="11">
                  <c:v>15.505694467666377</c:v>
                </c:pt>
                <c:pt idx="12">
                  <c:v>19.378173689539615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C61-BCD4-6CD3BC0F02E1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200m '!$T$3,'OT 200m '!$T$3,'OT 200m '!$T$3,'OT 200m '!$T$3,'OT 200m '!$T$3,'OT 200m '!$T$3,'OT 200m '!$T$3,'OT 200m '!$T$3,'OT 200m '!$T$3,'OT 200m '!$T$3,'OT 200m '!$T$3)</c:f>
              <c:numCache>
                <c:formatCode>0.00</c:formatCode>
                <c:ptCount val="11"/>
                <c:pt idx="0">
                  <c:v>11.523872261644835</c:v>
                </c:pt>
                <c:pt idx="1">
                  <c:v>11.523872261644835</c:v>
                </c:pt>
                <c:pt idx="2">
                  <c:v>11.523872261644835</c:v>
                </c:pt>
                <c:pt idx="3">
                  <c:v>11.523872261644835</c:v>
                </c:pt>
                <c:pt idx="4">
                  <c:v>11.523872261644835</c:v>
                </c:pt>
                <c:pt idx="5">
                  <c:v>11.523872261644835</c:v>
                </c:pt>
                <c:pt idx="6">
                  <c:v>11.523872261644835</c:v>
                </c:pt>
                <c:pt idx="7">
                  <c:v>11.523872261644835</c:v>
                </c:pt>
                <c:pt idx="8">
                  <c:v>11.523872261644835</c:v>
                </c:pt>
                <c:pt idx="9">
                  <c:v>11.523872261644835</c:v>
                </c:pt>
                <c:pt idx="10">
                  <c:v>11.523872261644835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C61-BCD4-6CD3BC0F02E1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200m '!$A$4,'OT 200m '!$G$4,'OT 200m '!$M$4,'OT 200m '!$A$13,'OT 200m '!$G$13,'OT 200m '!$M$13,'OT 200m '!$A$22,'OT 200m '!$G$22,'OT 200m '!$M$22,'OT 200m '!$A$31,'OT 200m '!$G$31,'OT 200m '!$M$31,'OT 200m 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200m '!$U$3,'OT 200m '!$U$3,'OT 200m '!$U$3,'OT 200m '!$U$3,'OT 200m '!$U$3,'OT 200m '!$U$3,'OT 200m '!$U$3,'OT 200m '!$U$3,'OT 200m '!$U$3,'OT 200m '!$U$3,'OT 200m '!$U$3,'OT 200m '!$U$3,'OT 200m '!$U$3)</c:f>
              <c:numCache>
                <c:formatCode>0.00</c:formatCode>
                <c:ptCount val="13"/>
                <c:pt idx="0">
                  <c:v>12.434343310407629</c:v>
                </c:pt>
                <c:pt idx="1">
                  <c:v>12.434343310407629</c:v>
                </c:pt>
                <c:pt idx="2">
                  <c:v>12.434343310407629</c:v>
                </c:pt>
                <c:pt idx="3">
                  <c:v>12.434343310407629</c:v>
                </c:pt>
                <c:pt idx="4">
                  <c:v>12.434343310407629</c:v>
                </c:pt>
                <c:pt idx="5">
                  <c:v>12.434343310407629</c:v>
                </c:pt>
                <c:pt idx="6">
                  <c:v>12.434343310407629</c:v>
                </c:pt>
                <c:pt idx="7">
                  <c:v>12.434343310407629</c:v>
                </c:pt>
                <c:pt idx="8">
                  <c:v>12.434343310407629</c:v>
                </c:pt>
                <c:pt idx="9">
                  <c:v>12.434343310407629</c:v>
                </c:pt>
                <c:pt idx="10">
                  <c:v>12.434343310407629</c:v>
                </c:pt>
                <c:pt idx="11">
                  <c:v>12.434343310407629</c:v>
                </c:pt>
                <c:pt idx="12">
                  <c:v>12.434343310407629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AF5-90D7-60F92574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400m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Different in 400m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400m'!$F$12,'OT 400m'!$L$12,'OT 400m'!$R$12,'OT 400m'!$F$21,'OT 400m'!$L$21,'OT 400m'!$R$21,'OT 400m'!$F$30,'OT 400m'!$L$30,'OT 400m'!$R$30,'OT 400m'!$F$39,'OT 400m'!$L$39,'OT 400m'!$R$39,'OT 400m'!$F$48)</c:f>
              <c:numCache>
                <c:formatCode>0.00</c:formatCode>
                <c:ptCount val="13"/>
                <c:pt idx="0">
                  <c:v>11.926377905694547</c:v>
                </c:pt>
                <c:pt idx="1">
                  <c:v>12.822216472443849</c:v>
                </c:pt>
                <c:pt idx="2">
                  <c:v>13.57489230367093</c:v>
                </c:pt>
                <c:pt idx="3">
                  <c:v>13.342343199436066</c:v>
                </c:pt>
                <c:pt idx="4">
                  <c:v>13.6718516031973</c:v>
                </c:pt>
                <c:pt idx="5">
                  <c:v>15.492604431005171</c:v>
                </c:pt>
                <c:pt idx="6">
                  <c:v>13.895848066558779</c:v>
                </c:pt>
                <c:pt idx="7">
                  <c:v>14.738428031374182</c:v>
                </c:pt>
                <c:pt idx="8">
                  <c:v>11.460726381086673</c:v>
                </c:pt>
                <c:pt idx="9">
                  <c:v>13.055493095194667</c:v>
                </c:pt>
                <c:pt idx="10">
                  <c:v>16.343488184163274</c:v>
                </c:pt>
                <c:pt idx="11">
                  <c:v>19.084919569623505</c:v>
                </c:pt>
                <c:pt idx="12">
                  <c:v>22.096968171924431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9-4F21-8FF7-CB0EE0F46B6C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400m'!$T$3,'OT 400m'!$T$3,'OT 400m'!$T$3,'OT 400m'!$T$3,'OT 400m'!$T$3,'OT 400m'!$T$3,'OT 400m'!$T$3,'OT 400m'!$T$3,'OT 400m'!$T$3,'OT 400m'!$T$3,'OT 400m'!$T$3)</c:f>
              <c:numCache>
                <c:formatCode>0.00</c:formatCode>
                <c:ptCount val="11"/>
                <c:pt idx="0">
                  <c:v>13.665842697620496</c:v>
                </c:pt>
                <c:pt idx="1">
                  <c:v>13.665842697620496</c:v>
                </c:pt>
                <c:pt idx="2">
                  <c:v>13.665842697620496</c:v>
                </c:pt>
                <c:pt idx="3">
                  <c:v>13.665842697620496</c:v>
                </c:pt>
                <c:pt idx="4">
                  <c:v>13.665842697620496</c:v>
                </c:pt>
                <c:pt idx="5">
                  <c:v>13.665842697620496</c:v>
                </c:pt>
                <c:pt idx="6">
                  <c:v>13.665842697620496</c:v>
                </c:pt>
                <c:pt idx="7">
                  <c:v>13.665842697620496</c:v>
                </c:pt>
                <c:pt idx="8">
                  <c:v>13.665842697620496</c:v>
                </c:pt>
                <c:pt idx="9">
                  <c:v>13.665842697620496</c:v>
                </c:pt>
                <c:pt idx="10">
                  <c:v>13.665842697620496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9-4F21-8FF7-CB0EE0F46B6C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14.731242878105645</c:v>
                </c:pt>
                <c:pt idx="1">
                  <c:v>14.731242878105645</c:v>
                </c:pt>
                <c:pt idx="2">
                  <c:v>14.731242878105645</c:v>
                </c:pt>
                <c:pt idx="3">
                  <c:v>14.731242878105645</c:v>
                </c:pt>
                <c:pt idx="4">
                  <c:v>14.731242878105645</c:v>
                </c:pt>
                <c:pt idx="5">
                  <c:v>14.731242878105645</c:v>
                </c:pt>
                <c:pt idx="6">
                  <c:v>14.731242878105645</c:v>
                </c:pt>
                <c:pt idx="7">
                  <c:v>14.731242878105645</c:v>
                </c:pt>
                <c:pt idx="8">
                  <c:v>14.731242878105645</c:v>
                </c:pt>
                <c:pt idx="9">
                  <c:v>14.731242878105645</c:v>
                </c:pt>
                <c:pt idx="10">
                  <c:v>14.731242878105645</c:v>
                </c:pt>
                <c:pt idx="11">
                  <c:v>14.731242878105645</c:v>
                </c:pt>
                <c:pt idx="12">
                  <c:v>14.731242878105645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D-4AAB-9D8A-5295741F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800m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800m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800m'!$F$12,'OT 800m'!$L$12,'OT 800m'!$R$12,'OT 800m'!$F$21,'OT 800m'!$L$21,'OT 800m'!$R$21,'OT 800m'!$L$30,'OT 800m'!$R$30,'OT 800m'!$F$30,'OT 800m'!$F$39,'OT 800m'!$L$39,'OT 800m'!$R$39,'OT 800m'!$F$48)</c:f>
              <c:numCache>
                <c:formatCode>0.00</c:formatCode>
                <c:ptCount val="13"/>
                <c:pt idx="0">
                  <c:v>13.495200521569483</c:v>
                </c:pt>
                <c:pt idx="1">
                  <c:v>14.47070647087495</c:v>
                </c:pt>
                <c:pt idx="2">
                  <c:v>15.058799880382725</c:v>
                </c:pt>
                <c:pt idx="3">
                  <c:v>14.69373545300377</c:v>
                </c:pt>
                <c:pt idx="4">
                  <c:v>13.454868971491376</c:v>
                </c:pt>
                <c:pt idx="5">
                  <c:v>13.300872933923557</c:v>
                </c:pt>
                <c:pt idx="6">
                  <c:v>14.333005859916289</c:v>
                </c:pt>
                <c:pt idx="7">
                  <c:v>14.885921164758873</c:v>
                </c:pt>
                <c:pt idx="8">
                  <c:v>15.175254600057551</c:v>
                </c:pt>
                <c:pt idx="9">
                  <c:v>15.051414805409413</c:v>
                </c:pt>
                <c:pt idx="10">
                  <c:v>15.851114998709889</c:v>
                </c:pt>
                <c:pt idx="11">
                  <c:v>20.412030365940005</c:v>
                </c:pt>
                <c:pt idx="12">
                  <c:v>18.58843665827342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B-453C-8453-6742DBF0884A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800m'!$T$3,'OT 800m'!$T$3,'OT 800m'!$T$3,'OT 800m'!$T$3,'OT 800m'!$T$3,'OT 800m'!$T$3,'OT 800m'!$T$3,'OT 800m'!$T$3,'OT 800m'!$T$3,'OT 800m'!$T$3,'OT 800m'!$T$3)</c:f>
              <c:numCache>
                <c:formatCode>0.00</c:formatCode>
                <c:ptCount val="11"/>
                <c:pt idx="0">
                  <c:v>14.524626878190718</c:v>
                </c:pt>
                <c:pt idx="1">
                  <c:v>14.524626878190718</c:v>
                </c:pt>
                <c:pt idx="2">
                  <c:v>14.524626878190718</c:v>
                </c:pt>
                <c:pt idx="3">
                  <c:v>14.524626878190718</c:v>
                </c:pt>
                <c:pt idx="4">
                  <c:v>14.524626878190718</c:v>
                </c:pt>
                <c:pt idx="5">
                  <c:v>14.524626878190718</c:v>
                </c:pt>
                <c:pt idx="6">
                  <c:v>14.524626878190718</c:v>
                </c:pt>
                <c:pt idx="7">
                  <c:v>14.524626878190718</c:v>
                </c:pt>
                <c:pt idx="8">
                  <c:v>14.524626878190718</c:v>
                </c:pt>
                <c:pt idx="9">
                  <c:v>14.524626878190718</c:v>
                </c:pt>
                <c:pt idx="10">
                  <c:v>14.524626878190718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B-453C-8453-6742DBF0884A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14.731242878105645</c:v>
                </c:pt>
                <c:pt idx="1">
                  <c:v>14.731242878105645</c:v>
                </c:pt>
                <c:pt idx="2">
                  <c:v>14.731242878105645</c:v>
                </c:pt>
                <c:pt idx="3">
                  <c:v>14.731242878105645</c:v>
                </c:pt>
                <c:pt idx="4">
                  <c:v>14.731242878105645</c:v>
                </c:pt>
                <c:pt idx="5">
                  <c:v>14.731242878105645</c:v>
                </c:pt>
                <c:pt idx="6">
                  <c:v>14.731242878105645</c:v>
                </c:pt>
                <c:pt idx="7">
                  <c:v>14.731242878105645</c:v>
                </c:pt>
                <c:pt idx="8">
                  <c:v>14.731242878105645</c:v>
                </c:pt>
                <c:pt idx="9">
                  <c:v>14.731242878105645</c:v>
                </c:pt>
                <c:pt idx="10">
                  <c:v>14.731242878105645</c:v>
                </c:pt>
                <c:pt idx="11">
                  <c:v>14.731242878105645</c:v>
                </c:pt>
                <c:pt idx="12">
                  <c:v>14.731242878105645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B-453C-8453-6742DBF0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1500m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1500m'!$F$12,'OT 1500m'!$L$12,'OT 1500m'!$R$12,'OT 1500m'!$F$21,'OT 1500m'!$L$21,'OT 1500m'!$R$21,'OT 1500m'!$L$30,'OT 1500m'!$R$30,'OT 1500m'!$F$30,'OT 1500m'!$F$39,'OT 1500m'!$L$39,'OT 1500m'!$R$39)</c:f>
              <c:numCache>
                <c:formatCode>0.00</c:formatCode>
                <c:ptCount val="12"/>
                <c:pt idx="0">
                  <c:v>13.882343175151391</c:v>
                </c:pt>
                <c:pt idx="1">
                  <c:v>13.819879096379653</c:v>
                </c:pt>
                <c:pt idx="2">
                  <c:v>13.823230128254449</c:v>
                </c:pt>
                <c:pt idx="3">
                  <c:v>13.687630470512326</c:v>
                </c:pt>
                <c:pt idx="4">
                  <c:v>14.072791057238494</c:v>
                </c:pt>
                <c:pt idx="5">
                  <c:v>12.12950350860187</c:v>
                </c:pt>
                <c:pt idx="6">
                  <c:v>10.746455493614034</c:v>
                </c:pt>
                <c:pt idx="7">
                  <c:v>12.771102498015122</c:v>
                </c:pt>
                <c:pt idx="8">
                  <c:v>13.208926306654188</c:v>
                </c:pt>
                <c:pt idx="9">
                  <c:v>15.995679892866548</c:v>
                </c:pt>
                <c:pt idx="10">
                  <c:v>15.121168201286725</c:v>
                </c:pt>
                <c:pt idx="11">
                  <c:v>18.301954906087076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B-4A3D-B5F5-B9224EDF4A42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1500m'!$T$3,'OT 1500m'!$T$3,'OT 1500m'!$T$3,'OT 1500m'!$T$3,'OT 1500m'!$T$3,'OT 1500m'!$T$3,'OT 1500m'!$T$3,'OT 1500m'!$T$3,'OT 1500m'!$T$3,'OT 1500m'!$T$3,'OT 1500m'!$T$3)</c:f>
              <c:numCache>
                <c:formatCode>0.00</c:formatCode>
                <c:ptCount val="11"/>
                <c:pt idx="0">
                  <c:v>13.568973620779531</c:v>
                </c:pt>
                <c:pt idx="1">
                  <c:v>13.568973620779531</c:v>
                </c:pt>
                <c:pt idx="2">
                  <c:v>13.568973620779531</c:v>
                </c:pt>
                <c:pt idx="3">
                  <c:v>13.568973620779531</c:v>
                </c:pt>
                <c:pt idx="4">
                  <c:v>13.568973620779531</c:v>
                </c:pt>
                <c:pt idx="5">
                  <c:v>13.568973620779531</c:v>
                </c:pt>
                <c:pt idx="6">
                  <c:v>13.568973620779531</c:v>
                </c:pt>
                <c:pt idx="7">
                  <c:v>13.568973620779531</c:v>
                </c:pt>
                <c:pt idx="8">
                  <c:v>13.568973620779531</c:v>
                </c:pt>
                <c:pt idx="9">
                  <c:v>13.568973620779531</c:v>
                </c:pt>
                <c:pt idx="10">
                  <c:v>13.568973620779531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B-4A3D-B5F5-B9224EDF4A42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14.731242878105645</c:v>
                </c:pt>
                <c:pt idx="1">
                  <c:v>14.731242878105645</c:v>
                </c:pt>
                <c:pt idx="2">
                  <c:v>14.731242878105645</c:v>
                </c:pt>
                <c:pt idx="3">
                  <c:v>14.731242878105645</c:v>
                </c:pt>
                <c:pt idx="4">
                  <c:v>14.731242878105645</c:v>
                </c:pt>
                <c:pt idx="5">
                  <c:v>14.731242878105645</c:v>
                </c:pt>
                <c:pt idx="6">
                  <c:v>14.731242878105645</c:v>
                </c:pt>
                <c:pt idx="7">
                  <c:v>14.731242878105645</c:v>
                </c:pt>
                <c:pt idx="8">
                  <c:v>14.731242878105645</c:v>
                </c:pt>
                <c:pt idx="9">
                  <c:v>14.731242878105645</c:v>
                </c:pt>
                <c:pt idx="10">
                  <c:v>14.731242878105645</c:v>
                </c:pt>
                <c:pt idx="11">
                  <c:v>14.731242878105645</c:v>
                </c:pt>
                <c:pt idx="12">
                  <c:v>14.731242878105645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5B-4A3D-B5F5-B9224EDF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5K'!$F$12,'OT 5K'!$L$12,'OT 5K'!$R$12,'OT 5K'!$F$21,'OT 5K'!$L$21,'OT 5K'!$R$21)</c:f>
              <c:numCache>
                <c:formatCode>0.00</c:formatCode>
                <c:ptCount val="6"/>
                <c:pt idx="0">
                  <c:v>11.927894132316883</c:v>
                </c:pt>
                <c:pt idx="1">
                  <c:v>14.181724226024929</c:v>
                </c:pt>
                <c:pt idx="2">
                  <c:v>12.870907140687885</c:v>
                </c:pt>
                <c:pt idx="3">
                  <c:v>12.85439287231512</c:v>
                </c:pt>
                <c:pt idx="4">
                  <c:v>12.321424900516066</c:v>
                </c:pt>
                <c:pt idx="5">
                  <c:v>11.828992456465839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5-4B1E-A711-6CE0B8EF95C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5K'!$T$3,'OT 5K'!$T$3,'OT 5K'!$T$3,'OT 5K'!$T$3,'OT 5K'!$T$3,'OT 5K'!$T$3,'OT 5K'!$T$3,'OT 5K'!$T$3,'OT 5K'!$T$3,'OT 5K'!$T$3,'OT 5K'!$T$3)</c:f>
              <c:numCache>
                <c:formatCode>0.00</c:formatCode>
                <c:ptCount val="11"/>
                <c:pt idx="0">
                  <c:v>12.664222621387786</c:v>
                </c:pt>
                <c:pt idx="1">
                  <c:v>12.664222621387786</c:v>
                </c:pt>
                <c:pt idx="2">
                  <c:v>12.664222621387786</c:v>
                </c:pt>
                <c:pt idx="3">
                  <c:v>12.664222621387786</c:v>
                </c:pt>
                <c:pt idx="4">
                  <c:v>12.664222621387786</c:v>
                </c:pt>
                <c:pt idx="5">
                  <c:v>12.664222621387786</c:v>
                </c:pt>
                <c:pt idx="6">
                  <c:v>12.664222621387786</c:v>
                </c:pt>
                <c:pt idx="7">
                  <c:v>12.664222621387786</c:v>
                </c:pt>
                <c:pt idx="8">
                  <c:v>12.664222621387786</c:v>
                </c:pt>
                <c:pt idx="9">
                  <c:v>12.664222621387786</c:v>
                </c:pt>
                <c:pt idx="10">
                  <c:v>12.664222621387786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5-4B1E-A711-6CE0B8EF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</c:v>
                      </c:pt>
                      <c:pt idx="1">
                        <c:v>2012</c:v>
                      </c:pt>
                      <c:pt idx="2">
                        <c:v>2008</c:v>
                      </c:pt>
                      <c:pt idx="3">
                        <c:v>2004</c:v>
                      </c:pt>
                      <c:pt idx="4">
                        <c:v>2000</c:v>
                      </c:pt>
                      <c:pt idx="5">
                        <c:v>1996</c:v>
                      </c:pt>
                      <c:pt idx="6">
                        <c:v>1992</c:v>
                      </c:pt>
                      <c:pt idx="7">
                        <c:v>1988</c:v>
                      </c:pt>
                      <c:pt idx="8">
                        <c:v>1984</c:v>
                      </c:pt>
                      <c:pt idx="9">
                        <c:v>1980</c:v>
                      </c:pt>
                      <c:pt idx="10">
                        <c:v>1976</c:v>
                      </c:pt>
                      <c:pt idx="11">
                        <c:v>1972</c:v>
                      </c:pt>
                      <c:pt idx="12">
                        <c:v>1968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14.731242878105645</c:v>
                      </c:pt>
                      <c:pt idx="1">
                        <c:v>14.731242878105645</c:v>
                      </c:pt>
                      <c:pt idx="2">
                        <c:v>14.731242878105645</c:v>
                      </c:pt>
                      <c:pt idx="3">
                        <c:v>14.731242878105645</c:v>
                      </c:pt>
                      <c:pt idx="4">
                        <c:v>14.731242878105645</c:v>
                      </c:pt>
                      <c:pt idx="5">
                        <c:v>14.731242878105645</c:v>
                      </c:pt>
                      <c:pt idx="6">
                        <c:v>14.731242878105645</c:v>
                      </c:pt>
                      <c:pt idx="7">
                        <c:v>14.731242878105645</c:v>
                      </c:pt>
                      <c:pt idx="8">
                        <c:v>14.731242878105645</c:v>
                      </c:pt>
                      <c:pt idx="9">
                        <c:v>14.731242878105645</c:v>
                      </c:pt>
                      <c:pt idx="10">
                        <c:v>14.731242878105645</c:v>
                      </c:pt>
                      <c:pt idx="11">
                        <c:v>14.731242878105645</c:v>
                      </c:pt>
                      <c:pt idx="12">
                        <c:v>14.731242878105645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095-4B1E-A711-6CE0B8EF95CB}"/>
                  </c:ext>
                </c:extLst>
              </c15:ser>
            </c15:filteredScatterSeries>
          </c:ext>
        </c:extLst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10K '!$F$12,'OT 10K '!$L$12,'OT 10K '!$R$12,'OT 10K '!$F$21,'OT 10K '!$L$21,'OT 10K '!$R$21,'OT 10K '!$F$30,'OT 10K '!$L$30)</c:f>
              <c:numCache>
                <c:formatCode>0.00</c:formatCode>
                <c:ptCount val="8"/>
                <c:pt idx="0">
                  <c:v>12.703120497257071</c:v>
                </c:pt>
                <c:pt idx="1">
                  <c:v>15.476515585946167</c:v>
                </c:pt>
                <c:pt idx="2">
                  <c:v>15.965359981421452</c:v>
                </c:pt>
                <c:pt idx="3">
                  <c:v>14.90235389357173</c:v>
                </c:pt>
                <c:pt idx="4">
                  <c:v>12.756593710173485</c:v>
                </c:pt>
                <c:pt idx="5">
                  <c:v>12.955347369167924</c:v>
                </c:pt>
                <c:pt idx="6">
                  <c:v>16.563514246159052</c:v>
                </c:pt>
                <c:pt idx="7">
                  <c:v>9.8045756417038223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6-4152-9872-C3BDD5D7DD3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10K '!$T$3,'OT 10K '!$T$3,'OT 10K '!$T$3,'OT 10K '!$T$3,'OT 10K '!$T$3,'OT 10K '!$T$3,'OT 10K '!$T$3,'OT 10K '!$T$3,'OT 10K '!$T$3)</c:f>
              <c:numCache>
                <c:formatCode>0.00</c:formatCode>
                <c:ptCount val="9"/>
                <c:pt idx="0">
                  <c:v>13.890922615675088</c:v>
                </c:pt>
                <c:pt idx="1">
                  <c:v>13.890922615675088</c:v>
                </c:pt>
                <c:pt idx="2">
                  <c:v>13.890922615675088</c:v>
                </c:pt>
                <c:pt idx="3">
                  <c:v>13.890922615675088</c:v>
                </c:pt>
                <c:pt idx="4">
                  <c:v>13.890922615675088</c:v>
                </c:pt>
                <c:pt idx="5">
                  <c:v>13.890922615675088</c:v>
                </c:pt>
                <c:pt idx="6">
                  <c:v>13.890922615675088</c:v>
                </c:pt>
                <c:pt idx="7">
                  <c:v>13.890922615675088</c:v>
                </c:pt>
                <c:pt idx="8">
                  <c:v>13.890922615675088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6-4152-9872-C3BDD5D7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</c:v>
                      </c:pt>
                      <c:pt idx="1">
                        <c:v>2012</c:v>
                      </c:pt>
                      <c:pt idx="2">
                        <c:v>2008</c:v>
                      </c:pt>
                      <c:pt idx="3">
                        <c:v>2004</c:v>
                      </c:pt>
                      <c:pt idx="4">
                        <c:v>2000</c:v>
                      </c:pt>
                      <c:pt idx="5">
                        <c:v>1996</c:v>
                      </c:pt>
                      <c:pt idx="6">
                        <c:v>1992</c:v>
                      </c:pt>
                      <c:pt idx="7">
                        <c:v>1988</c:v>
                      </c:pt>
                      <c:pt idx="8">
                        <c:v>1984</c:v>
                      </c:pt>
                      <c:pt idx="9">
                        <c:v>1980</c:v>
                      </c:pt>
                      <c:pt idx="10">
                        <c:v>1976</c:v>
                      </c:pt>
                      <c:pt idx="11">
                        <c:v>1972</c:v>
                      </c:pt>
                      <c:pt idx="12">
                        <c:v>1968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14.731242878105645</c:v>
                      </c:pt>
                      <c:pt idx="1">
                        <c:v>14.731242878105645</c:v>
                      </c:pt>
                      <c:pt idx="2">
                        <c:v>14.731242878105645</c:v>
                      </c:pt>
                      <c:pt idx="3">
                        <c:v>14.731242878105645</c:v>
                      </c:pt>
                      <c:pt idx="4">
                        <c:v>14.731242878105645</c:v>
                      </c:pt>
                      <c:pt idx="5">
                        <c:v>14.731242878105645</c:v>
                      </c:pt>
                      <c:pt idx="6">
                        <c:v>14.731242878105645</c:v>
                      </c:pt>
                      <c:pt idx="7">
                        <c:v>14.731242878105645</c:v>
                      </c:pt>
                      <c:pt idx="8">
                        <c:v>14.731242878105645</c:v>
                      </c:pt>
                      <c:pt idx="9">
                        <c:v>14.731242878105645</c:v>
                      </c:pt>
                      <c:pt idx="10">
                        <c:v>14.731242878105645</c:v>
                      </c:pt>
                      <c:pt idx="11">
                        <c:v>14.731242878105645</c:v>
                      </c:pt>
                      <c:pt idx="12">
                        <c:v>14.731242878105645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6-4152-9872-C3BDD5D7DD3B}"/>
                  </c:ext>
                </c:extLst>
              </c15:ser>
            </c15:filteredScatterSeries>
          </c:ext>
        </c:extLst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Race Walk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Race Walk'!$F$12,'OT Race Walk'!$L$12,'OT Race Walk'!$R$12,'OT Race Walk'!$F$21,'OT Race Walk'!$L$21)</c:f>
              <c:numCache>
                <c:formatCode>0.00</c:formatCode>
                <c:ptCount val="5"/>
                <c:pt idx="0">
                  <c:v>13.234714492446264</c:v>
                </c:pt>
                <c:pt idx="1">
                  <c:v>7.9583713518173971</c:v>
                </c:pt>
                <c:pt idx="2">
                  <c:v>12.172265885534216</c:v>
                </c:pt>
                <c:pt idx="3">
                  <c:v>12.865968226819273</c:v>
                </c:pt>
                <c:pt idx="4">
                  <c:v>6.2245179472703187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F-4F58-91C0-EB028EB2B8A4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Race Walk'!$T$3,'OT Race Walk'!$T$3,'OT Race Walk'!$T$3,'OT Race Walk'!$T$3,'OT Race Walk'!$T$3,'OT Race Walk'!$T$3,'OT Race Walk'!$T$3,'OT Race Walk'!$T$3,'OT Race Walk'!$T$3,'OT Race Walk'!$T$3,'OT Race Walk'!$T$3,'OT Race Walk'!$F$12,'OT Race Walk'!$L$12,'OT Race Walk'!$R$12,'OT Race Walk'!$F$21,'OT Race Walk'!$L$21)</c:f>
              <c:numCache>
                <c:formatCode>0.00</c:formatCode>
                <c:ptCount val="16"/>
                <c:pt idx="0">
                  <c:v>10.491167580777496</c:v>
                </c:pt>
                <c:pt idx="1">
                  <c:v>10.491167580777496</c:v>
                </c:pt>
                <c:pt idx="2">
                  <c:v>10.491167580777496</c:v>
                </c:pt>
                <c:pt idx="3">
                  <c:v>10.491167580777496</c:v>
                </c:pt>
                <c:pt idx="4">
                  <c:v>10.491167580777496</c:v>
                </c:pt>
                <c:pt idx="5">
                  <c:v>10.491167580777496</c:v>
                </c:pt>
                <c:pt idx="6">
                  <c:v>10.491167580777496</c:v>
                </c:pt>
                <c:pt idx="7">
                  <c:v>10.491167580777496</c:v>
                </c:pt>
                <c:pt idx="8">
                  <c:v>10.491167580777496</c:v>
                </c:pt>
                <c:pt idx="9">
                  <c:v>10.491167580777496</c:v>
                </c:pt>
                <c:pt idx="10">
                  <c:v>10.491167580777496</c:v>
                </c:pt>
                <c:pt idx="11">
                  <c:v>13.234714492446264</c:v>
                </c:pt>
                <c:pt idx="12">
                  <c:v>7.9583713518173971</c:v>
                </c:pt>
                <c:pt idx="13">
                  <c:v>12.172265885534216</c:v>
                </c:pt>
                <c:pt idx="14">
                  <c:v>12.865968226819273</c:v>
                </c:pt>
                <c:pt idx="15">
                  <c:v>6.2245179472703187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F-4F58-91C0-EB028EB2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</c:v>
                      </c:pt>
                      <c:pt idx="1">
                        <c:v>2012</c:v>
                      </c:pt>
                      <c:pt idx="2">
                        <c:v>2008</c:v>
                      </c:pt>
                      <c:pt idx="3">
                        <c:v>2004</c:v>
                      </c:pt>
                      <c:pt idx="4">
                        <c:v>2000</c:v>
                      </c:pt>
                      <c:pt idx="5">
                        <c:v>1996</c:v>
                      </c:pt>
                      <c:pt idx="6">
                        <c:v>1992</c:v>
                      </c:pt>
                      <c:pt idx="7">
                        <c:v>1988</c:v>
                      </c:pt>
                      <c:pt idx="8">
                        <c:v>1984</c:v>
                      </c:pt>
                      <c:pt idx="9">
                        <c:v>1980</c:v>
                      </c:pt>
                      <c:pt idx="10">
                        <c:v>1976</c:v>
                      </c:pt>
                      <c:pt idx="11">
                        <c:v>1972</c:v>
                      </c:pt>
                      <c:pt idx="12">
                        <c:v>1968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14.731242878105645</c:v>
                      </c:pt>
                      <c:pt idx="1">
                        <c:v>14.731242878105645</c:v>
                      </c:pt>
                      <c:pt idx="2">
                        <c:v>14.731242878105645</c:v>
                      </c:pt>
                      <c:pt idx="3">
                        <c:v>14.731242878105645</c:v>
                      </c:pt>
                      <c:pt idx="4">
                        <c:v>14.731242878105645</c:v>
                      </c:pt>
                      <c:pt idx="5">
                        <c:v>14.731242878105645</c:v>
                      </c:pt>
                      <c:pt idx="6">
                        <c:v>14.731242878105645</c:v>
                      </c:pt>
                      <c:pt idx="7">
                        <c:v>14.731242878105645</c:v>
                      </c:pt>
                      <c:pt idx="8">
                        <c:v>14.731242878105645</c:v>
                      </c:pt>
                      <c:pt idx="9">
                        <c:v>14.731242878105645</c:v>
                      </c:pt>
                      <c:pt idx="10">
                        <c:v>14.731242878105645</c:v>
                      </c:pt>
                      <c:pt idx="11">
                        <c:v>14.731242878105645</c:v>
                      </c:pt>
                      <c:pt idx="12">
                        <c:v>14.731242878105645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72F-4F58-91C0-EB028EB2B8A4}"/>
                  </c:ext>
                </c:extLst>
              </c15:ser>
            </c15:filteredScatterSeries>
          </c:ext>
        </c:extLst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Marathon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</c:numCache>
            </c:numRef>
          </c:xVal>
          <c:yVal>
            <c:numRef>
              <c:f>('OT Marathon'!$F$12,'OT Marathon'!$L$12,'OT Marathon'!$R$12,'OT Marathon'!$F$21,'OT Marathon'!$L$21,'OT Marathon'!$R$21,'OT Marathon'!$F$30,'OT Marathon'!$L$30,'OT Marathon'!$R$30)</c:f>
              <c:numCache>
                <c:formatCode>0.00</c:formatCode>
                <c:ptCount val="9"/>
                <c:pt idx="0">
                  <c:v>12.788422808385846</c:v>
                </c:pt>
                <c:pt idx="1">
                  <c:v>13.720000526800288</c:v>
                </c:pt>
                <c:pt idx="2">
                  <c:v>15.435004359200516</c:v>
                </c:pt>
                <c:pt idx="3">
                  <c:v>13.118966147911316</c:v>
                </c:pt>
                <c:pt idx="4">
                  <c:v>14.172066230765729</c:v>
                </c:pt>
                <c:pt idx="5">
                  <c:v>14.151101559134833</c:v>
                </c:pt>
                <c:pt idx="6">
                  <c:v>13.636678062034566</c:v>
                </c:pt>
                <c:pt idx="7">
                  <c:v>12.564753532908282</c:v>
                </c:pt>
                <c:pt idx="8">
                  <c:v>15.512368733699839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2-41DB-B1F9-0D1DD693EFD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</c:numCache>
            </c:numRef>
          </c:xVal>
          <c:yVal>
            <c:numRef>
              <c:f>('OT Marathon'!$T$3,'OT Marathon'!$T$3,'OT Marathon'!$T$3,'OT Marathon'!$T$3,'OT Marathon'!$T$3,'OT Marathon'!$T$3,'OT Marathon'!$T$3,'OT Marathon'!$T$3,'OT Marathon'!$T$3,'OT Marathon'!$T$3,'OT Marathon'!$T$3)</c:f>
              <c:numCache>
                <c:formatCode>0.00</c:formatCode>
                <c:ptCount val="11"/>
                <c:pt idx="0">
                  <c:v>13.899929106760135</c:v>
                </c:pt>
                <c:pt idx="1">
                  <c:v>13.899929106760135</c:v>
                </c:pt>
                <c:pt idx="2">
                  <c:v>13.899929106760135</c:v>
                </c:pt>
                <c:pt idx="3">
                  <c:v>13.899929106760135</c:v>
                </c:pt>
                <c:pt idx="4">
                  <c:v>13.899929106760135</c:v>
                </c:pt>
                <c:pt idx="5">
                  <c:v>13.899929106760135</c:v>
                </c:pt>
                <c:pt idx="6">
                  <c:v>13.899929106760135</c:v>
                </c:pt>
                <c:pt idx="7">
                  <c:v>13.899929106760135</c:v>
                </c:pt>
                <c:pt idx="8">
                  <c:v>13.899929106760135</c:v>
                </c:pt>
                <c:pt idx="9">
                  <c:v>13.899929106760135</c:v>
                </c:pt>
                <c:pt idx="10">
                  <c:v>13.899929106760135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2-41DB-B1F9-0D1DD693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20544"/>
        <c:axId val="394074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</c:v>
                      </c:pt>
                      <c:pt idx="1">
                        <c:v>2012</c:v>
                      </c:pt>
                      <c:pt idx="2">
                        <c:v>2008</c:v>
                      </c:pt>
                      <c:pt idx="3">
                        <c:v>2004</c:v>
                      </c:pt>
                      <c:pt idx="4">
                        <c:v>2000</c:v>
                      </c:pt>
                      <c:pt idx="5">
                        <c:v>1996</c:v>
                      </c:pt>
                      <c:pt idx="6">
                        <c:v>1992</c:v>
                      </c:pt>
                      <c:pt idx="7">
                        <c:v>1988</c:v>
                      </c:pt>
                      <c:pt idx="8">
                        <c:v>1984</c:v>
                      </c:pt>
                      <c:pt idx="9">
                        <c:v>1980</c:v>
                      </c:pt>
                      <c:pt idx="10">
                        <c:v>1976</c:v>
                      </c:pt>
                      <c:pt idx="11">
                        <c:v>1972</c:v>
                      </c:pt>
                      <c:pt idx="12">
                        <c:v>1968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14.731242878105645</c:v>
                      </c:pt>
                      <c:pt idx="1">
                        <c:v>14.731242878105645</c:v>
                      </c:pt>
                      <c:pt idx="2">
                        <c:v>14.731242878105645</c:v>
                      </c:pt>
                      <c:pt idx="3">
                        <c:v>14.731242878105645</c:v>
                      </c:pt>
                      <c:pt idx="4">
                        <c:v>14.731242878105645</c:v>
                      </c:pt>
                      <c:pt idx="5">
                        <c:v>14.731242878105645</c:v>
                      </c:pt>
                      <c:pt idx="6">
                        <c:v>14.731242878105645</c:v>
                      </c:pt>
                      <c:pt idx="7">
                        <c:v>14.731242878105645</c:v>
                      </c:pt>
                      <c:pt idx="8">
                        <c:v>14.731242878105645</c:v>
                      </c:pt>
                      <c:pt idx="9">
                        <c:v>14.731242878105645</c:v>
                      </c:pt>
                      <c:pt idx="10">
                        <c:v>14.731242878105645</c:v>
                      </c:pt>
                      <c:pt idx="11">
                        <c:v>14.731242878105645</c:v>
                      </c:pt>
                      <c:pt idx="12">
                        <c:v>14.731242878105645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CB2-41DB-B1F9-0D1DD693EFDB}"/>
                  </c:ext>
                </c:extLst>
              </c15:ser>
            </c15:filteredScatterSeries>
          </c:ext>
        </c:extLst>
      </c:scatterChart>
      <c:valAx>
        <c:axId val="390820544"/>
        <c:scaling>
          <c:orientation val="minMax"/>
          <c:max val="2020"/>
          <c:min val="19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736"/>
        <c:crosses val="autoZero"/>
        <c:crossBetween val="midCat"/>
        <c:majorUnit val="4"/>
      </c:valAx>
      <c:valAx>
        <c:axId val="394074736"/>
        <c:scaling>
          <c:orientation val="minMax"/>
          <c:max val="2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0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285749</xdr:colOff>
      <xdr:row>5</xdr:row>
      <xdr:rowOff>85724</xdr:rowOff>
    </xdr:from>
    <xdr:to>
      <xdr:col>29</xdr:col>
      <xdr:colOff>447674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4</xdr:row>
      <xdr:rowOff>0</xdr:rowOff>
    </xdr:from>
    <xdr:to>
      <xdr:col>27</xdr:col>
      <xdr:colOff>166688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648606</xdr:colOff>
      <xdr:row>4</xdr:row>
      <xdr:rowOff>0</xdr:rowOff>
    </xdr:from>
    <xdr:to>
      <xdr:col>29</xdr:col>
      <xdr:colOff>36284</xdr:colOff>
      <xdr:row>25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91"/>
  <sheetViews>
    <sheetView tabSelected="1" workbookViewId="0">
      <selection activeCell="F3" sqref="F3"/>
    </sheetView>
  </sheetViews>
  <sheetFormatPr defaultRowHeight="15" x14ac:dyDescent="0.25"/>
  <cols>
    <col min="3" max="3" width="9.140625" style="16"/>
    <col min="4" max="4" width="10.5703125" bestFit="1" customWidth="1"/>
  </cols>
  <sheetData>
    <row r="1" spans="1:9" x14ac:dyDescent="0.25">
      <c r="A1" t="s">
        <v>191</v>
      </c>
      <c r="B1" t="s">
        <v>3</v>
      </c>
      <c r="C1" s="16" t="s">
        <v>192</v>
      </c>
      <c r="D1" t="s">
        <v>193</v>
      </c>
    </row>
    <row r="2" spans="1:9" x14ac:dyDescent="0.25">
      <c r="A2">
        <v>1</v>
      </c>
      <c r="B2">
        <v>1968</v>
      </c>
      <c r="C2" s="16">
        <v>13.000000000000005</v>
      </c>
      <c r="D2">
        <v>100</v>
      </c>
    </row>
    <row r="3" spans="1:9" x14ac:dyDescent="0.25">
      <c r="A3">
        <v>2</v>
      </c>
      <c r="B3">
        <v>1968</v>
      </c>
      <c r="C3" s="16">
        <v>13.861386138613865</v>
      </c>
      <c r="D3">
        <v>100</v>
      </c>
    </row>
    <row r="4" spans="1:9" x14ac:dyDescent="0.25">
      <c r="A4">
        <v>3</v>
      </c>
      <c r="B4">
        <v>1968</v>
      </c>
      <c r="C4" s="16">
        <v>14.85148514851485</v>
      </c>
      <c r="D4">
        <v>100</v>
      </c>
    </row>
    <row r="5" spans="1:9" x14ac:dyDescent="0.25">
      <c r="A5">
        <v>4</v>
      </c>
      <c r="B5">
        <v>1968</v>
      </c>
      <c r="C5" s="16">
        <v>14.85148514851485</v>
      </c>
      <c r="D5">
        <v>100</v>
      </c>
    </row>
    <row r="6" spans="1:9" x14ac:dyDescent="0.25">
      <c r="A6">
        <v>5</v>
      </c>
      <c r="B6">
        <v>1968</v>
      </c>
      <c r="C6" s="16">
        <v>15.84158415841584</v>
      </c>
      <c r="D6">
        <v>100</v>
      </c>
    </row>
    <row r="7" spans="1:9" x14ac:dyDescent="0.25">
      <c r="A7">
        <v>6</v>
      </c>
      <c r="B7">
        <v>1968</v>
      </c>
      <c r="C7" s="16">
        <v>15.686274509803935</v>
      </c>
      <c r="D7">
        <v>100</v>
      </c>
    </row>
    <row r="8" spans="1:9" x14ac:dyDescent="0.25">
      <c r="A8">
        <v>7</v>
      </c>
      <c r="B8">
        <v>1968</v>
      </c>
      <c r="C8" s="16">
        <v>14.563106796116504</v>
      </c>
      <c r="D8">
        <v>100</v>
      </c>
      <c r="F8" s="58"/>
      <c r="G8" s="58"/>
      <c r="H8" s="58"/>
      <c r="I8" s="58"/>
    </row>
    <row r="9" spans="1:9" x14ac:dyDescent="0.25">
      <c r="A9">
        <v>8</v>
      </c>
      <c r="B9">
        <v>1968</v>
      </c>
      <c r="C9" s="16">
        <v>16.50485436893203</v>
      </c>
      <c r="D9">
        <v>100</v>
      </c>
      <c r="F9" s="58"/>
      <c r="G9" s="58"/>
      <c r="H9" s="58"/>
      <c r="I9" s="58"/>
    </row>
    <row r="10" spans="1:9" x14ac:dyDescent="0.25">
      <c r="A10">
        <v>1</v>
      </c>
      <c r="B10">
        <v>1972</v>
      </c>
      <c r="C10" s="16">
        <v>14.141414141414144</v>
      </c>
      <c r="D10">
        <v>100</v>
      </c>
      <c r="F10" s="58"/>
      <c r="G10" s="58"/>
      <c r="H10" s="58"/>
      <c r="I10" s="58"/>
    </row>
    <row r="11" spans="1:9" x14ac:dyDescent="0.25">
      <c r="A11">
        <v>2</v>
      </c>
      <c r="B11">
        <v>1972</v>
      </c>
      <c r="C11" s="16">
        <v>14.141414141414144</v>
      </c>
      <c r="D11">
        <v>100</v>
      </c>
      <c r="F11" s="58"/>
      <c r="G11" s="58"/>
      <c r="H11" s="58"/>
      <c r="I11" s="58"/>
    </row>
    <row r="12" spans="1:9" x14ac:dyDescent="0.25">
      <c r="A12">
        <v>3</v>
      </c>
      <c r="B12">
        <v>1972</v>
      </c>
      <c r="C12" s="16">
        <v>13.000000000000005</v>
      </c>
      <c r="D12">
        <v>100</v>
      </c>
      <c r="F12" s="58"/>
      <c r="G12" s="58"/>
      <c r="H12" s="58"/>
      <c r="I12" s="58"/>
    </row>
    <row r="13" spans="1:9" x14ac:dyDescent="0.25">
      <c r="A13">
        <v>4</v>
      </c>
      <c r="B13">
        <v>1972</v>
      </c>
      <c r="C13" s="16">
        <v>12.871287128712879</v>
      </c>
      <c r="D13">
        <v>100</v>
      </c>
      <c r="F13" s="58"/>
      <c r="G13" s="58"/>
      <c r="H13" s="58"/>
      <c r="I13" s="58"/>
    </row>
    <row r="14" spans="1:9" x14ac:dyDescent="0.25">
      <c r="A14">
        <v>5</v>
      </c>
      <c r="B14">
        <v>1972</v>
      </c>
      <c r="C14" s="16">
        <v>12.871287128712879</v>
      </c>
      <c r="D14">
        <v>100</v>
      </c>
      <c r="F14" s="58"/>
      <c r="G14" s="58"/>
      <c r="H14" s="58"/>
      <c r="I14" s="58"/>
    </row>
    <row r="15" spans="1:9" x14ac:dyDescent="0.25">
      <c r="A15">
        <v>6</v>
      </c>
      <c r="B15">
        <v>1972</v>
      </c>
      <c r="C15" s="16">
        <v>12.871287128712879</v>
      </c>
      <c r="D15">
        <v>100</v>
      </c>
      <c r="F15" s="58"/>
      <c r="G15" s="58"/>
      <c r="H15" s="58"/>
      <c r="I15" s="58"/>
    </row>
    <row r="16" spans="1:9" x14ac:dyDescent="0.25">
      <c r="A16">
        <v>7</v>
      </c>
      <c r="B16">
        <v>1972</v>
      </c>
      <c r="C16" s="16">
        <v>13.861386138613865</v>
      </c>
      <c r="D16">
        <v>100</v>
      </c>
      <c r="F16" s="58"/>
      <c r="G16" s="58"/>
      <c r="H16" s="58"/>
      <c r="I16" s="58"/>
    </row>
    <row r="17" spans="1:9" x14ac:dyDescent="0.25">
      <c r="A17">
        <v>8</v>
      </c>
      <c r="B17">
        <v>1972</v>
      </c>
      <c r="C17" s="16">
        <v>13.725490196078436</v>
      </c>
      <c r="D17">
        <v>100</v>
      </c>
      <c r="F17" s="58"/>
      <c r="G17" s="58"/>
      <c r="H17" s="58"/>
      <c r="I17" s="58"/>
    </row>
    <row r="18" spans="1:9" x14ac:dyDescent="0.25">
      <c r="A18">
        <v>1</v>
      </c>
      <c r="B18">
        <v>1976</v>
      </c>
      <c r="C18" s="16">
        <v>9.5944609297725094</v>
      </c>
      <c r="D18">
        <v>100</v>
      </c>
      <c r="F18" s="58"/>
      <c r="G18" s="58"/>
      <c r="H18" s="58"/>
      <c r="I18" s="58"/>
    </row>
    <row r="19" spans="1:9" x14ac:dyDescent="0.25">
      <c r="A19">
        <v>2</v>
      </c>
      <c r="B19">
        <v>1976</v>
      </c>
      <c r="C19" s="16">
        <v>9.547244094488196</v>
      </c>
      <c r="D19">
        <v>100</v>
      </c>
      <c r="F19" s="58"/>
      <c r="G19" s="58"/>
      <c r="H19" s="58"/>
      <c r="I19" s="58"/>
    </row>
    <row r="20" spans="1:9" x14ac:dyDescent="0.25">
      <c r="A20">
        <v>3</v>
      </c>
      <c r="B20">
        <v>1976</v>
      </c>
      <c r="C20" s="16">
        <v>10.216110019646376</v>
      </c>
      <c r="D20">
        <v>100</v>
      </c>
      <c r="F20" s="58"/>
      <c r="G20" s="58"/>
      <c r="H20" s="58"/>
      <c r="I20" s="58"/>
    </row>
    <row r="21" spans="1:9" x14ac:dyDescent="0.25">
      <c r="A21">
        <v>4</v>
      </c>
      <c r="B21">
        <v>1976</v>
      </c>
      <c r="C21" s="16">
        <v>10.557184750733137</v>
      </c>
      <c r="D21">
        <v>100</v>
      </c>
    </row>
    <row r="22" spans="1:9" x14ac:dyDescent="0.25">
      <c r="A22">
        <v>5</v>
      </c>
      <c r="B22">
        <v>1976</v>
      </c>
      <c r="C22" s="16">
        <v>11.793372319688117</v>
      </c>
      <c r="D22">
        <v>100</v>
      </c>
    </row>
    <row r="23" spans="1:9" x14ac:dyDescent="0.25">
      <c r="A23">
        <v>6</v>
      </c>
      <c r="B23">
        <v>1976</v>
      </c>
      <c r="C23" s="16">
        <v>12.085769980506825</v>
      </c>
      <c r="D23">
        <v>100</v>
      </c>
    </row>
    <row r="24" spans="1:9" x14ac:dyDescent="0.25">
      <c r="A24">
        <v>7</v>
      </c>
      <c r="B24">
        <v>1976</v>
      </c>
      <c r="C24" s="16">
        <v>12.342079689018478</v>
      </c>
      <c r="D24">
        <v>100</v>
      </c>
    </row>
    <row r="25" spans="1:9" x14ac:dyDescent="0.25">
      <c r="A25">
        <v>8</v>
      </c>
      <c r="B25">
        <v>1976</v>
      </c>
      <c r="C25" s="16">
        <v>13.601532567049809</v>
      </c>
      <c r="D25">
        <v>100</v>
      </c>
    </row>
    <row r="26" spans="1:9" x14ac:dyDescent="0.25">
      <c r="A26">
        <v>1</v>
      </c>
      <c r="B26">
        <v>1980</v>
      </c>
      <c r="C26" s="16">
        <v>10.331384015594548</v>
      </c>
      <c r="D26">
        <v>100</v>
      </c>
    </row>
    <row r="27" spans="1:9" x14ac:dyDescent="0.25">
      <c r="A27">
        <v>2</v>
      </c>
      <c r="B27">
        <v>1980</v>
      </c>
      <c r="C27" s="16">
        <v>11.295034079844209</v>
      </c>
      <c r="D27">
        <v>100</v>
      </c>
    </row>
    <row r="28" spans="1:9" x14ac:dyDescent="0.25">
      <c r="A28">
        <v>3</v>
      </c>
      <c r="B28">
        <v>1980</v>
      </c>
      <c r="C28" s="16">
        <v>11.165048543689306</v>
      </c>
      <c r="D28">
        <v>100</v>
      </c>
    </row>
    <row r="29" spans="1:9" x14ac:dyDescent="0.25">
      <c r="A29">
        <v>4</v>
      </c>
      <c r="B29">
        <v>1980</v>
      </c>
      <c r="C29" s="16">
        <v>11.627906976744178</v>
      </c>
      <c r="D29">
        <v>100</v>
      </c>
    </row>
    <row r="30" spans="1:9" x14ac:dyDescent="0.25">
      <c r="A30">
        <v>5</v>
      </c>
      <c r="B30">
        <v>1980</v>
      </c>
      <c r="C30" s="16">
        <v>12.391093901258463</v>
      </c>
      <c r="D30">
        <v>100</v>
      </c>
    </row>
    <row r="31" spans="1:9" x14ac:dyDescent="0.25">
      <c r="A31">
        <v>6</v>
      </c>
      <c r="B31">
        <v>1980</v>
      </c>
      <c r="C31" s="16">
        <v>12.451737451737461</v>
      </c>
      <c r="D31">
        <v>100</v>
      </c>
    </row>
    <row r="32" spans="1:9" x14ac:dyDescent="0.25">
      <c r="A32">
        <v>7</v>
      </c>
      <c r="B32">
        <v>1980</v>
      </c>
      <c r="C32" s="16">
        <v>11.697027804410361</v>
      </c>
      <c r="D32">
        <v>100</v>
      </c>
    </row>
    <row r="33" spans="1:4" x14ac:dyDescent="0.25">
      <c r="A33">
        <v>8</v>
      </c>
      <c r="B33">
        <v>1980</v>
      </c>
      <c r="C33" s="16">
        <v>10.690633869441807</v>
      </c>
      <c r="D33">
        <v>100</v>
      </c>
    </row>
    <row r="34" spans="1:4" x14ac:dyDescent="0.25">
      <c r="A34">
        <v>1</v>
      </c>
      <c r="B34">
        <v>1984</v>
      </c>
      <c r="C34" s="16">
        <v>11.133200795228621</v>
      </c>
      <c r="D34">
        <v>100</v>
      </c>
    </row>
    <row r="35" spans="1:4" x14ac:dyDescent="0.25">
      <c r="A35">
        <v>2</v>
      </c>
      <c r="B35">
        <v>1984</v>
      </c>
      <c r="C35" s="16">
        <v>9.6963761018609045</v>
      </c>
      <c r="D35">
        <v>100</v>
      </c>
    </row>
    <row r="36" spans="1:4" x14ac:dyDescent="0.25">
      <c r="A36">
        <v>3</v>
      </c>
      <c r="B36">
        <v>1984</v>
      </c>
      <c r="C36" s="16">
        <v>9.8729227761485809</v>
      </c>
      <c r="D36">
        <v>100</v>
      </c>
    </row>
    <row r="37" spans="1:4" x14ac:dyDescent="0.25">
      <c r="A37">
        <v>4</v>
      </c>
      <c r="B37">
        <v>1984</v>
      </c>
      <c r="C37" s="16">
        <v>10.204081632653068</v>
      </c>
      <c r="D37">
        <v>100</v>
      </c>
    </row>
    <row r="38" spans="1:4" x14ac:dyDescent="0.25">
      <c r="A38">
        <v>5</v>
      </c>
      <c r="B38">
        <v>1984</v>
      </c>
      <c r="C38" s="16">
        <v>10.194174757281543</v>
      </c>
      <c r="D38">
        <v>100</v>
      </c>
    </row>
    <row r="39" spans="1:4" x14ac:dyDescent="0.25">
      <c r="A39">
        <v>6</v>
      </c>
      <c r="B39">
        <v>1984</v>
      </c>
      <c r="C39" s="16">
        <v>11.047070124879927</v>
      </c>
      <c r="D39">
        <v>100</v>
      </c>
    </row>
    <row r="40" spans="1:4" x14ac:dyDescent="0.25">
      <c r="A40">
        <v>7</v>
      </c>
      <c r="B40">
        <v>1984</v>
      </c>
      <c r="C40" s="16">
        <v>11.70825335892515</v>
      </c>
      <c r="D40">
        <v>100</v>
      </c>
    </row>
    <row r="41" spans="1:4" x14ac:dyDescent="0.25">
      <c r="A41">
        <v>8</v>
      </c>
      <c r="B41">
        <v>1984</v>
      </c>
      <c r="C41" s="16">
        <v>13.806327900287627</v>
      </c>
      <c r="D41">
        <v>100</v>
      </c>
    </row>
    <row r="42" spans="1:4" x14ac:dyDescent="0.25">
      <c r="A42">
        <v>1</v>
      </c>
      <c r="B42">
        <v>1988</v>
      </c>
      <c r="C42" s="16">
        <v>8.4867075664621687</v>
      </c>
      <c r="D42">
        <v>100</v>
      </c>
    </row>
    <row r="43" spans="1:4" x14ac:dyDescent="0.25">
      <c r="A43">
        <v>2</v>
      </c>
      <c r="B43">
        <v>1988</v>
      </c>
      <c r="C43" s="16">
        <v>9.6348884381338866</v>
      </c>
      <c r="D43">
        <v>100</v>
      </c>
    </row>
    <row r="44" spans="1:4" x14ac:dyDescent="0.25">
      <c r="A44">
        <v>3</v>
      </c>
      <c r="B44">
        <v>1988</v>
      </c>
      <c r="C44" s="16">
        <v>10.536980749746718</v>
      </c>
      <c r="D44">
        <v>100</v>
      </c>
    </row>
    <row r="45" spans="1:4" x14ac:dyDescent="0.25">
      <c r="A45">
        <v>4</v>
      </c>
      <c r="B45">
        <v>1988</v>
      </c>
      <c r="C45" s="16">
        <v>11.336032388663959</v>
      </c>
      <c r="D45">
        <v>100</v>
      </c>
    </row>
    <row r="46" spans="1:4" x14ac:dyDescent="0.25">
      <c r="A46">
        <v>5</v>
      </c>
      <c r="B46">
        <v>1988</v>
      </c>
      <c r="C46" s="16">
        <v>11.515151515151501</v>
      </c>
      <c r="D46">
        <v>100</v>
      </c>
    </row>
    <row r="47" spans="1:4" x14ac:dyDescent="0.25">
      <c r="A47">
        <v>6</v>
      </c>
      <c r="B47">
        <v>1988</v>
      </c>
      <c r="C47" s="16">
        <v>12.575452716297789</v>
      </c>
      <c r="D47">
        <v>100</v>
      </c>
    </row>
    <row r="48" spans="1:4" x14ac:dyDescent="0.25">
      <c r="A48">
        <v>7</v>
      </c>
      <c r="B48">
        <v>1988</v>
      </c>
      <c r="C48" s="16">
        <v>12.324649298597198</v>
      </c>
      <c r="D48">
        <v>100</v>
      </c>
    </row>
    <row r="49" spans="1:4" x14ac:dyDescent="0.25">
      <c r="A49">
        <v>8</v>
      </c>
      <c r="B49">
        <v>1988</v>
      </c>
      <c r="C49" s="16">
        <v>11.507936507936508</v>
      </c>
      <c r="D49">
        <v>100</v>
      </c>
    </row>
    <row r="50" spans="1:4" x14ac:dyDescent="0.25">
      <c r="A50">
        <v>1</v>
      </c>
      <c r="B50">
        <v>1992</v>
      </c>
      <c r="C50" s="16">
        <v>8.7215064420218127</v>
      </c>
      <c r="D50">
        <v>100</v>
      </c>
    </row>
    <row r="51" spans="1:4" x14ac:dyDescent="0.25">
      <c r="A51">
        <v>2</v>
      </c>
      <c r="B51">
        <v>1992</v>
      </c>
      <c r="C51" s="16">
        <v>9.2170465807730402</v>
      </c>
      <c r="D51">
        <v>100</v>
      </c>
    </row>
    <row r="52" spans="1:4" x14ac:dyDescent="0.25">
      <c r="A52">
        <v>3</v>
      </c>
      <c r="B52">
        <v>1992</v>
      </c>
      <c r="C52" s="16">
        <v>10.594059405940598</v>
      </c>
      <c r="D52">
        <v>100</v>
      </c>
    </row>
    <row r="53" spans="1:4" x14ac:dyDescent="0.25">
      <c r="A53">
        <v>4</v>
      </c>
      <c r="B53">
        <v>1992</v>
      </c>
      <c r="C53" s="16">
        <v>10.256410256410248</v>
      </c>
      <c r="D53">
        <v>100</v>
      </c>
    </row>
    <row r="54" spans="1:4" x14ac:dyDescent="0.25">
      <c r="A54">
        <v>5</v>
      </c>
      <c r="B54">
        <v>1992</v>
      </c>
      <c r="C54" s="16">
        <v>10.146341463414627</v>
      </c>
      <c r="D54">
        <v>100</v>
      </c>
    </row>
    <row r="55" spans="1:4" x14ac:dyDescent="0.25">
      <c r="A55">
        <v>6</v>
      </c>
      <c r="B55">
        <v>1992</v>
      </c>
      <c r="C55" s="16">
        <v>10.214007782101175</v>
      </c>
      <c r="D55">
        <v>100</v>
      </c>
    </row>
    <row r="56" spans="1:4" x14ac:dyDescent="0.25">
      <c r="A56">
        <v>7</v>
      </c>
      <c r="B56">
        <v>1992</v>
      </c>
      <c r="C56" s="16">
        <v>10.679611650485432</v>
      </c>
      <c r="D56">
        <v>100</v>
      </c>
    </row>
    <row r="57" spans="1:4" x14ac:dyDescent="0.25">
      <c r="A57">
        <v>8</v>
      </c>
      <c r="B57">
        <v>1992</v>
      </c>
      <c r="C57" s="16">
        <v>10.852713178294564</v>
      </c>
      <c r="D57">
        <v>100</v>
      </c>
    </row>
    <row r="58" spans="1:4" x14ac:dyDescent="0.25">
      <c r="A58">
        <v>1</v>
      </c>
      <c r="B58">
        <v>1996</v>
      </c>
      <c r="C58" s="16">
        <v>9.0725806451612936</v>
      </c>
      <c r="D58">
        <v>100</v>
      </c>
    </row>
    <row r="59" spans="1:4" x14ac:dyDescent="0.25">
      <c r="A59">
        <v>2</v>
      </c>
      <c r="B59">
        <v>1996</v>
      </c>
      <c r="C59" s="16">
        <v>9.1000000000000014</v>
      </c>
      <c r="D59">
        <v>100</v>
      </c>
    </row>
    <row r="60" spans="1:4" x14ac:dyDescent="0.25">
      <c r="A60">
        <v>3</v>
      </c>
      <c r="B60">
        <v>1996</v>
      </c>
      <c r="C60" s="16">
        <v>8.9820359281437163</v>
      </c>
      <c r="D60">
        <v>100</v>
      </c>
    </row>
    <row r="61" spans="1:4" x14ac:dyDescent="0.25">
      <c r="A61">
        <v>4</v>
      </c>
      <c r="B61">
        <v>1996</v>
      </c>
      <c r="C61" s="16">
        <v>8.946322067594437</v>
      </c>
      <c r="D61">
        <v>100</v>
      </c>
    </row>
    <row r="62" spans="1:4" x14ac:dyDescent="0.25">
      <c r="A62">
        <v>5</v>
      </c>
      <c r="B62">
        <v>1996</v>
      </c>
      <c r="C62" s="16">
        <v>8.8381330685203618</v>
      </c>
      <c r="D62">
        <v>100</v>
      </c>
    </row>
    <row r="63" spans="1:4" x14ac:dyDescent="0.25">
      <c r="A63">
        <v>6</v>
      </c>
      <c r="B63">
        <v>1996</v>
      </c>
      <c r="C63" s="16">
        <v>10.029791459781528</v>
      </c>
      <c r="D63">
        <v>100</v>
      </c>
    </row>
    <row r="64" spans="1:4" x14ac:dyDescent="0.25">
      <c r="A64">
        <v>7</v>
      </c>
      <c r="B64">
        <v>1996</v>
      </c>
      <c r="C64" s="16">
        <v>9.3873517786561376</v>
      </c>
      <c r="D64">
        <v>100</v>
      </c>
    </row>
    <row r="65" spans="1:4" x14ac:dyDescent="0.25">
      <c r="A65">
        <v>8</v>
      </c>
      <c r="B65">
        <v>1996</v>
      </c>
      <c r="C65" s="16">
        <v>8.8148873653280937</v>
      </c>
      <c r="D65">
        <v>100</v>
      </c>
    </row>
    <row r="66" spans="1:4" x14ac:dyDescent="0.25">
      <c r="A66">
        <v>1</v>
      </c>
      <c r="B66">
        <v>2000</v>
      </c>
      <c r="C66" s="16">
        <v>8.6913086913087003</v>
      </c>
      <c r="D66">
        <v>100</v>
      </c>
    </row>
    <row r="67" spans="1:4" x14ac:dyDescent="0.25">
      <c r="A67">
        <v>2</v>
      </c>
      <c r="B67">
        <v>2000</v>
      </c>
      <c r="C67" s="16">
        <v>9.7318768619662404</v>
      </c>
      <c r="D67">
        <v>100</v>
      </c>
    </row>
    <row r="68" spans="1:4" x14ac:dyDescent="0.25">
      <c r="A68">
        <v>3</v>
      </c>
      <c r="B68">
        <v>2000</v>
      </c>
      <c r="C68" s="16">
        <v>10.526315789473689</v>
      </c>
      <c r="D68">
        <v>100</v>
      </c>
    </row>
    <row r="69" spans="1:4" x14ac:dyDescent="0.25">
      <c r="A69">
        <v>4</v>
      </c>
      <c r="B69">
        <v>2000</v>
      </c>
      <c r="C69" s="16">
        <v>10.505450941526268</v>
      </c>
      <c r="D69">
        <v>100</v>
      </c>
    </row>
    <row r="70" spans="1:4" x14ac:dyDescent="0.25">
      <c r="A70">
        <v>5</v>
      </c>
      <c r="B70">
        <v>2000</v>
      </c>
      <c r="C70" s="16">
        <v>9.9605522682445731</v>
      </c>
      <c r="D70">
        <v>100</v>
      </c>
    </row>
    <row r="71" spans="1:4" x14ac:dyDescent="0.25">
      <c r="A71">
        <v>6</v>
      </c>
      <c r="B71">
        <v>2000</v>
      </c>
      <c r="C71" s="16">
        <v>9.8231827111984291</v>
      </c>
      <c r="D71">
        <v>100</v>
      </c>
    </row>
    <row r="72" spans="1:4" x14ac:dyDescent="0.25">
      <c r="A72">
        <v>7</v>
      </c>
      <c r="B72">
        <v>2000</v>
      </c>
      <c r="C72" s="16">
        <v>10.107948969578029</v>
      </c>
      <c r="D72">
        <v>100</v>
      </c>
    </row>
    <row r="73" spans="1:4" x14ac:dyDescent="0.25">
      <c r="A73">
        <v>8</v>
      </c>
      <c r="B73">
        <v>2000</v>
      </c>
      <c r="C73" s="16">
        <v>10.980392156862756</v>
      </c>
      <c r="D73">
        <v>100</v>
      </c>
    </row>
    <row r="74" spans="1:4" x14ac:dyDescent="0.25">
      <c r="A74">
        <v>1</v>
      </c>
      <c r="B74">
        <v>2004</v>
      </c>
      <c r="C74" s="16">
        <v>10.69626639757821</v>
      </c>
      <c r="D74">
        <v>100</v>
      </c>
    </row>
    <row r="75" spans="1:4" x14ac:dyDescent="0.25">
      <c r="A75">
        <v>2</v>
      </c>
      <c r="B75">
        <v>2004</v>
      </c>
      <c r="C75" s="16">
        <v>11.088709677419352</v>
      </c>
      <c r="D75">
        <v>100</v>
      </c>
    </row>
    <row r="76" spans="1:4" x14ac:dyDescent="0.25">
      <c r="A76">
        <v>3</v>
      </c>
      <c r="B76">
        <v>2004</v>
      </c>
      <c r="C76" s="16">
        <v>11.782477341389727</v>
      </c>
      <c r="D76">
        <v>100</v>
      </c>
    </row>
    <row r="77" spans="1:4" x14ac:dyDescent="0.25">
      <c r="A77">
        <v>4</v>
      </c>
      <c r="B77">
        <v>2004</v>
      </c>
      <c r="C77" s="16">
        <v>11.211211211211204</v>
      </c>
      <c r="D77">
        <v>100</v>
      </c>
    </row>
    <row r="78" spans="1:4" x14ac:dyDescent="0.25">
      <c r="A78">
        <v>5</v>
      </c>
      <c r="B78">
        <v>2004</v>
      </c>
      <c r="C78" s="16">
        <v>11.177644710578853</v>
      </c>
      <c r="D78">
        <v>100</v>
      </c>
    </row>
    <row r="79" spans="1:4" x14ac:dyDescent="0.25">
      <c r="A79">
        <v>6</v>
      </c>
      <c r="B79">
        <v>2004</v>
      </c>
      <c r="C79" s="16">
        <v>11.254980079681284</v>
      </c>
      <c r="D79">
        <v>100</v>
      </c>
    </row>
    <row r="80" spans="1:4" x14ac:dyDescent="0.25">
      <c r="A80">
        <v>7</v>
      </c>
      <c r="B80">
        <v>2004</v>
      </c>
      <c r="C80" s="16">
        <v>10.76011846001974</v>
      </c>
      <c r="D80">
        <v>100</v>
      </c>
    </row>
    <row r="81" spans="1:4" x14ac:dyDescent="0.25">
      <c r="A81">
        <v>8</v>
      </c>
      <c r="B81">
        <v>2004</v>
      </c>
      <c r="C81" s="16">
        <v>8.5024154589372056</v>
      </c>
      <c r="D81">
        <v>100</v>
      </c>
    </row>
    <row r="82" spans="1:4" x14ac:dyDescent="0.25">
      <c r="A82">
        <v>1</v>
      </c>
      <c r="B82">
        <v>2008</v>
      </c>
      <c r="C82" s="16">
        <v>12.086776859504132</v>
      </c>
      <c r="D82">
        <v>100</v>
      </c>
    </row>
    <row r="83" spans="1:4" x14ac:dyDescent="0.25">
      <c r="A83">
        <v>2</v>
      </c>
      <c r="B83">
        <v>2008</v>
      </c>
      <c r="C83" s="16">
        <v>11.224489795918362</v>
      </c>
      <c r="D83">
        <v>100</v>
      </c>
    </row>
    <row r="84" spans="1:4" x14ac:dyDescent="0.25">
      <c r="A84">
        <v>3</v>
      </c>
      <c r="B84">
        <v>2008</v>
      </c>
      <c r="C84" s="16">
        <v>10.772357723577242</v>
      </c>
      <c r="D84">
        <v>100</v>
      </c>
    </row>
    <row r="85" spans="1:4" x14ac:dyDescent="0.25">
      <c r="A85">
        <v>4</v>
      </c>
      <c r="B85">
        <v>2008</v>
      </c>
      <c r="C85" s="16">
        <v>10.964467005076143</v>
      </c>
      <c r="D85">
        <v>100</v>
      </c>
    </row>
    <row r="86" spans="1:4" x14ac:dyDescent="0.25">
      <c r="A86">
        <v>5</v>
      </c>
      <c r="B86">
        <v>2008</v>
      </c>
      <c r="C86" s="16">
        <v>9.9297893681043146</v>
      </c>
      <c r="D86">
        <v>100</v>
      </c>
    </row>
    <row r="87" spans="1:4" x14ac:dyDescent="0.25">
      <c r="A87">
        <v>6</v>
      </c>
      <c r="B87">
        <v>2008</v>
      </c>
      <c r="C87" s="16">
        <v>10.310310310310305</v>
      </c>
      <c r="D87">
        <v>100</v>
      </c>
    </row>
    <row r="88" spans="1:4" x14ac:dyDescent="0.25">
      <c r="A88">
        <v>7</v>
      </c>
      <c r="B88">
        <v>2008</v>
      </c>
      <c r="C88" s="16">
        <v>10.689310689310693</v>
      </c>
      <c r="D88">
        <v>100</v>
      </c>
    </row>
    <row r="89" spans="1:4" x14ac:dyDescent="0.25">
      <c r="A89">
        <v>8</v>
      </c>
      <c r="B89">
        <v>2008</v>
      </c>
      <c r="C89" s="16">
        <v>10.979228486646896</v>
      </c>
      <c r="D89">
        <v>100</v>
      </c>
    </row>
    <row r="90" spans="1:4" x14ac:dyDescent="0.25">
      <c r="A90">
        <v>1</v>
      </c>
      <c r="B90">
        <v>2012</v>
      </c>
      <c r="C90" s="16">
        <v>11.42857142857142</v>
      </c>
      <c r="D90">
        <v>100</v>
      </c>
    </row>
    <row r="91" spans="1:4" x14ac:dyDescent="0.25">
      <c r="A91">
        <v>2</v>
      </c>
      <c r="B91">
        <v>2012</v>
      </c>
      <c r="C91" s="16">
        <v>11.15618661257608</v>
      </c>
      <c r="D91">
        <v>100</v>
      </c>
    </row>
    <row r="92" spans="1:4" x14ac:dyDescent="0.25">
      <c r="A92">
        <v>3</v>
      </c>
      <c r="B92">
        <v>2012</v>
      </c>
      <c r="C92" s="16">
        <v>11.480362537764357</v>
      </c>
      <c r="D92">
        <v>100</v>
      </c>
    </row>
    <row r="93" spans="1:4" x14ac:dyDescent="0.25">
      <c r="A93">
        <v>4</v>
      </c>
      <c r="B93">
        <v>2012</v>
      </c>
      <c r="C93" s="16">
        <v>11.368209255533207</v>
      </c>
      <c r="D93">
        <v>100</v>
      </c>
    </row>
    <row r="94" spans="1:4" x14ac:dyDescent="0.25">
      <c r="A94">
        <v>5</v>
      </c>
      <c r="B94">
        <v>2012</v>
      </c>
      <c r="C94" s="16">
        <v>11.847389558232928</v>
      </c>
      <c r="D94">
        <v>100</v>
      </c>
    </row>
    <row r="95" spans="1:4" x14ac:dyDescent="0.25">
      <c r="A95">
        <v>6</v>
      </c>
      <c r="B95">
        <v>2012</v>
      </c>
      <c r="C95" s="16">
        <v>11.576846307385232</v>
      </c>
      <c r="D95">
        <v>100</v>
      </c>
    </row>
    <row r="96" spans="1:4" x14ac:dyDescent="0.25">
      <c r="A96">
        <v>7</v>
      </c>
      <c r="B96">
        <v>2012</v>
      </c>
      <c r="C96" s="16">
        <v>11.023622047244086</v>
      </c>
      <c r="D96">
        <v>100</v>
      </c>
    </row>
    <row r="97" spans="1:4" x14ac:dyDescent="0.25">
      <c r="A97">
        <v>8</v>
      </c>
      <c r="B97">
        <v>2012</v>
      </c>
      <c r="C97" s="16">
        <v>10.710808179162607</v>
      </c>
      <c r="D97">
        <v>100</v>
      </c>
    </row>
    <row r="98" spans="1:4" x14ac:dyDescent="0.25">
      <c r="A98">
        <v>1</v>
      </c>
      <c r="B98">
        <v>2016</v>
      </c>
      <c r="C98" s="16">
        <v>9.5918367346938727</v>
      </c>
      <c r="D98">
        <v>100</v>
      </c>
    </row>
    <row r="99" spans="1:4" x14ac:dyDescent="0.25">
      <c r="A99">
        <v>2</v>
      </c>
      <c r="B99">
        <v>2016</v>
      </c>
      <c r="C99" s="16">
        <v>9.5528455284552791</v>
      </c>
      <c r="D99">
        <v>100</v>
      </c>
    </row>
    <row r="100" spans="1:4" x14ac:dyDescent="0.25">
      <c r="A100">
        <v>3</v>
      </c>
      <c r="B100">
        <v>2016</v>
      </c>
      <c r="C100" s="16">
        <v>8.016032064128245</v>
      </c>
      <c r="D100">
        <v>100</v>
      </c>
    </row>
    <row r="101" spans="1:4" x14ac:dyDescent="0.25">
      <c r="A101">
        <v>4</v>
      </c>
      <c r="B101">
        <v>2016</v>
      </c>
      <c r="C101" s="16">
        <v>9.4999999999999929</v>
      </c>
      <c r="D101">
        <v>100</v>
      </c>
    </row>
    <row r="102" spans="1:4" x14ac:dyDescent="0.25">
      <c r="A102">
        <v>5</v>
      </c>
      <c r="B102">
        <v>2016</v>
      </c>
      <c r="C102" s="16">
        <v>9.2721834496510631</v>
      </c>
      <c r="D102">
        <v>100</v>
      </c>
    </row>
    <row r="103" spans="1:4" x14ac:dyDescent="0.25">
      <c r="A103">
        <v>6</v>
      </c>
      <c r="B103">
        <v>2016</v>
      </c>
      <c r="C103" s="16">
        <v>9.4433399602385606</v>
      </c>
      <c r="D103">
        <v>100</v>
      </c>
    </row>
    <row r="104" spans="1:4" x14ac:dyDescent="0.25">
      <c r="A104">
        <v>7</v>
      </c>
      <c r="B104">
        <v>2016</v>
      </c>
      <c r="C104" s="16">
        <v>10.228401191658385</v>
      </c>
      <c r="D104">
        <v>100</v>
      </c>
    </row>
    <row r="105" spans="1:4" x14ac:dyDescent="0.25">
      <c r="A105">
        <v>8</v>
      </c>
      <c r="B105">
        <v>2016</v>
      </c>
      <c r="C105" s="16">
        <v>7.4468085106382933</v>
      </c>
      <c r="D105">
        <v>100</v>
      </c>
    </row>
    <row r="106" spans="1:4" x14ac:dyDescent="0.25">
      <c r="A106">
        <v>1</v>
      </c>
      <c r="B106">
        <v>1968</v>
      </c>
      <c r="C106" s="16">
        <v>19.289340101522846</v>
      </c>
      <c r="D106">
        <v>200</v>
      </c>
    </row>
    <row r="107" spans="1:4" x14ac:dyDescent="0.25">
      <c r="A107">
        <v>2</v>
      </c>
      <c r="B107">
        <v>1968</v>
      </c>
      <c r="C107" s="16">
        <v>18.499999999999996</v>
      </c>
      <c r="D107">
        <v>200</v>
      </c>
    </row>
    <row r="108" spans="1:4" x14ac:dyDescent="0.25">
      <c r="A108">
        <v>3</v>
      </c>
      <c r="B108">
        <v>1968</v>
      </c>
      <c r="C108" s="16">
        <v>17.910447761194018</v>
      </c>
      <c r="D108">
        <v>200</v>
      </c>
    </row>
    <row r="109" spans="1:4" x14ac:dyDescent="0.25">
      <c r="A109">
        <v>4</v>
      </c>
      <c r="B109">
        <v>1968</v>
      </c>
      <c r="C109" s="16">
        <v>18.905472636815905</v>
      </c>
      <c r="D109">
        <v>200</v>
      </c>
    </row>
    <row r="110" spans="1:4" x14ac:dyDescent="0.25">
      <c r="A110">
        <v>5</v>
      </c>
      <c r="B110">
        <v>1968</v>
      </c>
      <c r="C110" s="16">
        <v>20.895522388059696</v>
      </c>
      <c r="D110">
        <v>200</v>
      </c>
    </row>
    <row r="111" spans="1:4" x14ac:dyDescent="0.25">
      <c r="A111">
        <v>6</v>
      </c>
      <c r="B111">
        <v>1968</v>
      </c>
      <c r="C111" s="16">
        <v>20.68965517241379</v>
      </c>
      <c r="D111">
        <v>200</v>
      </c>
    </row>
    <row r="112" spans="1:4" x14ac:dyDescent="0.25">
      <c r="A112">
        <v>7</v>
      </c>
      <c r="B112">
        <v>1968</v>
      </c>
      <c r="C112" s="16">
        <v>18.932038834951449</v>
      </c>
      <c r="D112">
        <v>200</v>
      </c>
    </row>
    <row r="113" spans="1:4" x14ac:dyDescent="0.25">
      <c r="A113">
        <v>8</v>
      </c>
      <c r="B113">
        <v>1968</v>
      </c>
      <c r="C113" s="16">
        <v>19.90291262135921</v>
      </c>
      <c r="D113">
        <v>200</v>
      </c>
    </row>
    <row r="114" spans="1:4" x14ac:dyDescent="0.25">
      <c r="A114">
        <v>1</v>
      </c>
      <c r="B114">
        <v>1972</v>
      </c>
      <c r="C114" s="16">
        <v>14.705882352941178</v>
      </c>
      <c r="D114">
        <v>200</v>
      </c>
    </row>
    <row r="115" spans="1:4" x14ac:dyDescent="0.25">
      <c r="A115">
        <v>2</v>
      </c>
      <c r="B115">
        <v>1972</v>
      </c>
      <c r="C115" s="16">
        <v>14.146341463414627</v>
      </c>
      <c r="D115">
        <v>200</v>
      </c>
    </row>
    <row r="116" spans="1:4" x14ac:dyDescent="0.25">
      <c r="A116">
        <v>3</v>
      </c>
      <c r="B116">
        <v>1972</v>
      </c>
      <c r="C116" s="16">
        <v>15.048543689320375</v>
      </c>
      <c r="D116">
        <v>200</v>
      </c>
    </row>
    <row r="117" spans="1:4" x14ac:dyDescent="0.25">
      <c r="A117">
        <v>4</v>
      </c>
      <c r="B117">
        <v>1972</v>
      </c>
      <c r="C117" s="16">
        <v>16.01941747572814</v>
      </c>
      <c r="D117">
        <v>200</v>
      </c>
    </row>
    <row r="118" spans="1:4" x14ac:dyDescent="0.25">
      <c r="A118">
        <v>5</v>
      </c>
      <c r="B118">
        <v>1972</v>
      </c>
      <c r="C118" s="16">
        <v>16.425120772946872</v>
      </c>
      <c r="D118">
        <v>200</v>
      </c>
    </row>
    <row r="119" spans="1:4" x14ac:dyDescent="0.25">
      <c r="A119">
        <v>6</v>
      </c>
      <c r="B119">
        <v>1972</v>
      </c>
      <c r="C119" s="16">
        <v>16.34615384615384</v>
      </c>
      <c r="D119">
        <v>200</v>
      </c>
    </row>
    <row r="120" spans="1:4" x14ac:dyDescent="0.25">
      <c r="A120">
        <v>7</v>
      </c>
      <c r="B120">
        <v>1972</v>
      </c>
      <c r="C120" s="16">
        <v>15.714285714285717</v>
      </c>
      <c r="D120">
        <v>200</v>
      </c>
    </row>
    <row r="121" spans="1:4" x14ac:dyDescent="0.25">
      <c r="A121">
        <v>8</v>
      </c>
      <c r="B121">
        <v>1972</v>
      </c>
      <c r="C121" s="16">
        <v>15.63981042654027</v>
      </c>
      <c r="D121">
        <v>200</v>
      </c>
    </row>
    <row r="122" spans="1:4" x14ac:dyDescent="0.25">
      <c r="A122">
        <v>1</v>
      </c>
      <c r="B122">
        <v>1976</v>
      </c>
      <c r="C122" s="16">
        <v>11.890547263681576</v>
      </c>
      <c r="D122">
        <v>200</v>
      </c>
    </row>
    <row r="123" spans="1:4" x14ac:dyDescent="0.25">
      <c r="A123">
        <v>2</v>
      </c>
      <c r="B123">
        <v>1976</v>
      </c>
      <c r="C123" s="16">
        <v>11.968348170128595</v>
      </c>
      <c r="D123">
        <v>200</v>
      </c>
    </row>
    <row r="124" spans="1:4" x14ac:dyDescent="0.25">
      <c r="A124">
        <v>3</v>
      </c>
      <c r="B124">
        <v>1976</v>
      </c>
      <c r="C124" s="16">
        <v>11.361410381978436</v>
      </c>
      <c r="D124">
        <v>200</v>
      </c>
    </row>
    <row r="125" spans="1:4" x14ac:dyDescent="0.25">
      <c r="A125">
        <v>4</v>
      </c>
      <c r="B125">
        <v>1976</v>
      </c>
      <c r="C125" s="16">
        <v>13.251833740831302</v>
      </c>
      <c r="D125">
        <v>200</v>
      </c>
    </row>
    <row r="126" spans="1:4" x14ac:dyDescent="0.25">
      <c r="A126">
        <v>5</v>
      </c>
      <c r="B126">
        <v>1976</v>
      </c>
      <c r="C126" s="16">
        <v>13.583252190847123</v>
      </c>
      <c r="D126">
        <v>200</v>
      </c>
    </row>
    <row r="127" spans="1:4" x14ac:dyDescent="0.25">
      <c r="A127">
        <v>6</v>
      </c>
      <c r="B127">
        <v>1976</v>
      </c>
      <c r="C127" s="16">
        <v>13.896987366375138</v>
      </c>
      <c r="D127">
        <v>200</v>
      </c>
    </row>
    <row r="128" spans="1:4" x14ac:dyDescent="0.25">
      <c r="A128">
        <v>7</v>
      </c>
      <c r="B128">
        <v>1976</v>
      </c>
      <c r="C128" s="16">
        <v>14.126213592233009</v>
      </c>
      <c r="D128">
        <v>200</v>
      </c>
    </row>
    <row r="129" spans="1:4" x14ac:dyDescent="0.25">
      <c r="A129">
        <v>8</v>
      </c>
      <c r="B129">
        <v>1976</v>
      </c>
      <c r="C129" s="16">
        <v>11.352885525070947</v>
      </c>
      <c r="D129">
        <v>200</v>
      </c>
    </row>
    <row r="130" spans="1:4" x14ac:dyDescent="0.25">
      <c r="A130">
        <v>1</v>
      </c>
      <c r="B130">
        <v>1980</v>
      </c>
      <c r="C130" s="16">
        <v>10.785749145924846</v>
      </c>
      <c r="D130">
        <v>200</v>
      </c>
    </row>
    <row r="131" spans="1:4" x14ac:dyDescent="0.25">
      <c r="A131">
        <v>2</v>
      </c>
      <c r="B131">
        <v>1980</v>
      </c>
      <c r="C131" s="16">
        <v>12.171372930866601</v>
      </c>
      <c r="D131">
        <v>200</v>
      </c>
    </row>
    <row r="132" spans="1:4" x14ac:dyDescent="0.25">
      <c r="A132">
        <v>3</v>
      </c>
      <c r="B132">
        <v>1980</v>
      </c>
      <c r="C132" s="16">
        <v>12.125603864734307</v>
      </c>
      <c r="D132">
        <v>200</v>
      </c>
    </row>
    <row r="133" spans="1:4" x14ac:dyDescent="0.25">
      <c r="A133">
        <v>4</v>
      </c>
      <c r="B133">
        <v>1980</v>
      </c>
      <c r="C133" s="16">
        <v>12.156295224312588</v>
      </c>
      <c r="D133">
        <v>200</v>
      </c>
    </row>
    <row r="134" spans="1:4" x14ac:dyDescent="0.25">
      <c r="A134">
        <v>5</v>
      </c>
      <c r="B134">
        <v>1980</v>
      </c>
      <c r="C134" s="16">
        <v>12.007684918347742</v>
      </c>
      <c r="D134">
        <v>200</v>
      </c>
    </row>
    <row r="135" spans="1:4" x14ac:dyDescent="0.25">
      <c r="A135">
        <v>6</v>
      </c>
      <c r="B135">
        <v>1980</v>
      </c>
      <c r="C135" s="16">
        <v>12.433989438310148</v>
      </c>
      <c r="D135">
        <v>200</v>
      </c>
    </row>
    <row r="136" spans="1:4" x14ac:dyDescent="0.25">
      <c r="A136">
        <v>7</v>
      </c>
      <c r="B136">
        <v>1980</v>
      </c>
      <c r="C136" s="16">
        <v>12.147297943567667</v>
      </c>
      <c r="D136">
        <v>200</v>
      </c>
    </row>
    <row r="137" spans="1:4" x14ac:dyDescent="0.25">
      <c r="A137">
        <v>8</v>
      </c>
      <c r="B137">
        <v>1980</v>
      </c>
      <c r="C137" s="16">
        <v>12.570888468809075</v>
      </c>
      <c r="D137">
        <v>200</v>
      </c>
    </row>
    <row r="138" spans="1:4" x14ac:dyDescent="0.25">
      <c r="A138">
        <v>1</v>
      </c>
      <c r="B138">
        <v>1984</v>
      </c>
      <c r="C138" s="16">
        <v>11.581067472306147</v>
      </c>
      <c r="D138">
        <v>200</v>
      </c>
    </row>
    <row r="139" spans="1:4" x14ac:dyDescent="0.25">
      <c r="A139">
        <v>2</v>
      </c>
      <c r="B139">
        <v>1984</v>
      </c>
      <c r="C139" s="16">
        <v>11.720698254364079</v>
      </c>
      <c r="D139">
        <v>200</v>
      </c>
    </row>
    <row r="140" spans="1:4" x14ac:dyDescent="0.25">
      <c r="A140">
        <v>3</v>
      </c>
      <c r="B140">
        <v>1984</v>
      </c>
      <c r="C140" s="16">
        <v>10.898379970544912</v>
      </c>
      <c r="D140">
        <v>200</v>
      </c>
    </row>
    <row r="141" spans="1:4" x14ac:dyDescent="0.25">
      <c r="A141">
        <v>4</v>
      </c>
      <c r="B141">
        <v>1984</v>
      </c>
      <c r="C141" s="16">
        <v>11.649534997552614</v>
      </c>
      <c r="D141">
        <v>200</v>
      </c>
    </row>
    <row r="142" spans="1:4" x14ac:dyDescent="0.25">
      <c r="A142">
        <v>5</v>
      </c>
      <c r="B142">
        <v>1984</v>
      </c>
      <c r="C142" s="16">
        <v>13.092330239374695</v>
      </c>
      <c r="D142">
        <v>200</v>
      </c>
    </row>
    <row r="143" spans="1:4" x14ac:dyDescent="0.25">
      <c r="A143">
        <v>6</v>
      </c>
      <c r="B143">
        <v>1984</v>
      </c>
      <c r="C143" s="16">
        <v>13.756097560975611</v>
      </c>
      <c r="D143">
        <v>200</v>
      </c>
    </row>
    <row r="144" spans="1:4" x14ac:dyDescent="0.25">
      <c r="A144">
        <v>7</v>
      </c>
      <c r="B144">
        <v>1984</v>
      </c>
      <c r="C144" s="16">
        <v>14.529497805948303</v>
      </c>
      <c r="D144">
        <v>200</v>
      </c>
    </row>
    <row r="145" spans="1:4" x14ac:dyDescent="0.25">
      <c r="A145">
        <v>8</v>
      </c>
      <c r="B145">
        <v>1984</v>
      </c>
      <c r="C145" s="16">
        <v>13.933236574746003</v>
      </c>
      <c r="D145">
        <v>200</v>
      </c>
    </row>
    <row r="146" spans="1:4" x14ac:dyDescent="0.25">
      <c r="A146">
        <v>1</v>
      </c>
      <c r="B146">
        <v>1988</v>
      </c>
      <c r="C146" s="16">
        <v>9.4689378757515055</v>
      </c>
      <c r="D146">
        <v>200</v>
      </c>
    </row>
    <row r="147" spans="1:4" x14ac:dyDescent="0.25">
      <c r="A147">
        <v>2</v>
      </c>
      <c r="B147">
        <v>1988</v>
      </c>
      <c r="C147" s="16">
        <v>9.5952023988005894</v>
      </c>
      <c r="D147">
        <v>200</v>
      </c>
    </row>
    <row r="148" spans="1:4" x14ac:dyDescent="0.25">
      <c r="A148">
        <v>3</v>
      </c>
      <c r="B148">
        <v>1988</v>
      </c>
      <c r="C148" s="16">
        <v>9.8254364089775503</v>
      </c>
      <c r="D148">
        <v>200</v>
      </c>
    </row>
    <row r="149" spans="1:4" x14ac:dyDescent="0.25">
      <c r="A149">
        <v>4</v>
      </c>
      <c r="B149">
        <v>1988</v>
      </c>
      <c r="C149" s="16">
        <v>10.274314214463834</v>
      </c>
      <c r="D149">
        <v>200</v>
      </c>
    </row>
    <row r="150" spans="1:4" x14ac:dyDescent="0.25">
      <c r="A150">
        <v>5</v>
      </c>
      <c r="B150">
        <v>1988</v>
      </c>
      <c r="C150" s="16">
        <v>10.458806117414904</v>
      </c>
      <c r="D150">
        <v>200</v>
      </c>
    </row>
    <row r="151" spans="1:4" x14ac:dyDescent="0.25">
      <c r="A151">
        <v>6</v>
      </c>
      <c r="B151">
        <v>1988</v>
      </c>
      <c r="C151" s="16">
        <v>10.28403525954945</v>
      </c>
      <c r="D151">
        <v>200</v>
      </c>
    </row>
    <row r="152" spans="1:4" x14ac:dyDescent="0.25">
      <c r="A152">
        <v>7</v>
      </c>
      <c r="B152">
        <v>1988</v>
      </c>
      <c r="C152" s="16">
        <v>11.908247925817479</v>
      </c>
      <c r="D152">
        <v>200</v>
      </c>
    </row>
    <row r="153" spans="1:4" x14ac:dyDescent="0.25">
      <c r="A153">
        <v>8</v>
      </c>
      <c r="B153">
        <v>1988</v>
      </c>
      <c r="C153" s="16">
        <v>11.337209302325581</v>
      </c>
      <c r="D153">
        <v>200</v>
      </c>
    </row>
    <row r="154" spans="1:4" x14ac:dyDescent="0.25">
      <c r="A154">
        <v>1</v>
      </c>
      <c r="B154">
        <v>1992</v>
      </c>
      <c r="C154" s="16">
        <v>11.318847902981314</v>
      </c>
      <c r="D154">
        <v>200</v>
      </c>
    </row>
    <row r="155" spans="1:4" x14ac:dyDescent="0.25">
      <c r="A155">
        <v>2</v>
      </c>
      <c r="B155">
        <v>1992</v>
      </c>
      <c r="C155" s="16">
        <v>11.983887210473307</v>
      </c>
      <c r="D155">
        <v>200</v>
      </c>
    </row>
    <row r="156" spans="1:4" x14ac:dyDescent="0.25">
      <c r="A156">
        <v>3</v>
      </c>
      <c r="B156">
        <v>1992</v>
      </c>
      <c r="C156" s="16">
        <v>11.767626613704076</v>
      </c>
      <c r="D156">
        <v>200</v>
      </c>
    </row>
    <row r="157" spans="1:4" x14ac:dyDescent="0.25">
      <c r="A157">
        <v>4</v>
      </c>
      <c r="B157">
        <v>1992</v>
      </c>
      <c r="C157" s="16">
        <v>12.05955334987593</v>
      </c>
      <c r="D157">
        <v>200</v>
      </c>
    </row>
    <row r="158" spans="1:4" x14ac:dyDescent="0.25">
      <c r="A158">
        <v>5</v>
      </c>
      <c r="B158">
        <v>1992</v>
      </c>
      <c r="C158" s="16">
        <v>12.499999999999996</v>
      </c>
      <c r="D158">
        <v>200</v>
      </c>
    </row>
    <row r="159" spans="1:4" x14ac:dyDescent="0.25">
      <c r="A159">
        <v>6</v>
      </c>
      <c r="B159">
        <v>1992</v>
      </c>
      <c r="C159" s="16">
        <v>13.534952900347033</v>
      </c>
      <c r="D159">
        <v>200</v>
      </c>
    </row>
    <row r="160" spans="1:4" x14ac:dyDescent="0.25">
      <c r="A160">
        <v>7</v>
      </c>
      <c r="B160">
        <v>1992</v>
      </c>
      <c r="C160" s="16">
        <v>13.517513566847569</v>
      </c>
      <c r="D160">
        <v>200</v>
      </c>
    </row>
    <row r="161" spans="1:4" x14ac:dyDescent="0.25">
      <c r="A161">
        <v>8</v>
      </c>
      <c r="B161">
        <v>1992</v>
      </c>
      <c r="C161" s="16">
        <v>12.609970674486796</v>
      </c>
      <c r="D161">
        <v>200</v>
      </c>
    </row>
    <row r="162" spans="1:4" x14ac:dyDescent="0.25">
      <c r="A162">
        <v>1</v>
      </c>
      <c r="B162">
        <v>1996</v>
      </c>
      <c r="C162" s="16">
        <v>12.614445574771111</v>
      </c>
      <c r="D162">
        <v>200</v>
      </c>
    </row>
    <row r="163" spans="1:4" x14ac:dyDescent="0.25">
      <c r="A163">
        <v>2</v>
      </c>
      <c r="B163">
        <v>1996</v>
      </c>
      <c r="C163" s="16">
        <v>10.733899151273082</v>
      </c>
      <c r="D163">
        <v>200</v>
      </c>
    </row>
    <row r="164" spans="1:4" x14ac:dyDescent="0.25">
      <c r="A164">
        <v>3</v>
      </c>
      <c r="B164">
        <v>1996</v>
      </c>
      <c r="C164" s="16">
        <v>11.027944111776451</v>
      </c>
      <c r="D164">
        <v>200</v>
      </c>
    </row>
    <row r="165" spans="1:4" x14ac:dyDescent="0.25">
      <c r="A165">
        <v>4</v>
      </c>
      <c r="B165">
        <v>1996</v>
      </c>
      <c r="C165" s="16">
        <v>10.806772908366543</v>
      </c>
      <c r="D165">
        <v>200</v>
      </c>
    </row>
    <row r="166" spans="1:4" x14ac:dyDescent="0.25">
      <c r="A166">
        <v>5</v>
      </c>
      <c r="B166">
        <v>1996</v>
      </c>
      <c r="C166" s="16">
        <v>10.544554455445541</v>
      </c>
      <c r="D166">
        <v>200</v>
      </c>
    </row>
    <row r="167" spans="1:4" x14ac:dyDescent="0.25">
      <c r="A167">
        <v>6</v>
      </c>
      <c r="B167">
        <v>1996</v>
      </c>
      <c r="C167" s="16">
        <v>11.02904972919745</v>
      </c>
      <c r="D167">
        <v>200</v>
      </c>
    </row>
    <row r="168" spans="1:4" x14ac:dyDescent="0.25">
      <c r="A168">
        <v>7</v>
      </c>
      <c r="B168">
        <v>1996</v>
      </c>
      <c r="C168" s="16">
        <v>11.061946902654867</v>
      </c>
      <c r="D168">
        <v>200</v>
      </c>
    </row>
    <row r="169" spans="1:4" x14ac:dyDescent="0.25">
      <c r="A169">
        <v>8</v>
      </c>
      <c r="B169">
        <v>1996</v>
      </c>
      <c r="C169" s="16">
        <v>13.241785188818046</v>
      </c>
      <c r="D169">
        <v>200</v>
      </c>
    </row>
    <row r="170" spans="1:4" x14ac:dyDescent="0.25">
      <c r="A170">
        <v>1</v>
      </c>
      <c r="B170">
        <v>2000</v>
      </c>
      <c r="C170" s="16">
        <v>10.528967254408059</v>
      </c>
      <c r="D170">
        <v>200</v>
      </c>
    </row>
    <row r="171" spans="1:4" x14ac:dyDescent="0.25">
      <c r="A171">
        <v>2</v>
      </c>
      <c r="B171">
        <v>2000</v>
      </c>
      <c r="C171" s="16">
        <v>11.116700201207248</v>
      </c>
      <c r="D171">
        <v>200</v>
      </c>
    </row>
    <row r="172" spans="1:4" x14ac:dyDescent="0.25">
      <c r="A172">
        <v>3</v>
      </c>
      <c r="B172">
        <v>2000</v>
      </c>
      <c r="C172" s="16">
        <v>12.124248496993978</v>
      </c>
      <c r="D172">
        <v>200</v>
      </c>
    </row>
    <row r="173" spans="1:4" x14ac:dyDescent="0.25">
      <c r="A173">
        <v>4</v>
      </c>
      <c r="B173">
        <v>2000</v>
      </c>
      <c r="C173" s="16">
        <v>13.230154767848221</v>
      </c>
      <c r="D173">
        <v>200</v>
      </c>
    </row>
    <row r="174" spans="1:4" x14ac:dyDescent="0.25">
      <c r="A174">
        <v>5</v>
      </c>
      <c r="B174">
        <v>2000</v>
      </c>
      <c r="C174" s="16">
        <v>13.008937437934465</v>
      </c>
      <c r="D174">
        <v>200</v>
      </c>
    </row>
    <row r="175" spans="1:4" x14ac:dyDescent="0.25">
      <c r="A175">
        <v>6</v>
      </c>
      <c r="B175">
        <v>2000</v>
      </c>
      <c r="C175" s="16">
        <v>12.537018756169788</v>
      </c>
      <c r="D175">
        <v>200</v>
      </c>
    </row>
    <row r="176" spans="1:4" x14ac:dyDescent="0.25">
      <c r="A176">
        <v>7</v>
      </c>
      <c r="B176">
        <v>2000</v>
      </c>
      <c r="C176" s="16">
        <v>13.251231527093585</v>
      </c>
      <c r="D176">
        <v>200</v>
      </c>
    </row>
    <row r="177" spans="1:4" x14ac:dyDescent="0.25">
      <c r="A177">
        <v>8</v>
      </c>
      <c r="B177">
        <v>2000</v>
      </c>
      <c r="C177" s="16">
        <v>13.871126414166261</v>
      </c>
      <c r="D177">
        <v>200</v>
      </c>
    </row>
    <row r="178" spans="1:4" x14ac:dyDescent="0.25">
      <c r="A178">
        <v>1</v>
      </c>
      <c r="B178">
        <v>2004</v>
      </c>
      <c r="C178" s="16">
        <v>11.45572786393198</v>
      </c>
      <c r="D178">
        <v>200</v>
      </c>
    </row>
    <row r="179" spans="1:4" x14ac:dyDescent="0.25">
      <c r="A179">
        <v>2</v>
      </c>
      <c r="B179">
        <v>2004</v>
      </c>
      <c r="C179" s="16">
        <v>11.744127936031973</v>
      </c>
      <c r="D179">
        <v>200</v>
      </c>
    </row>
    <row r="180" spans="1:4" x14ac:dyDescent="0.25">
      <c r="A180">
        <v>3</v>
      </c>
      <c r="B180">
        <v>2004</v>
      </c>
      <c r="C180" s="16">
        <v>11.006445215666826</v>
      </c>
      <c r="D180">
        <v>200</v>
      </c>
    </row>
    <row r="181" spans="1:4" x14ac:dyDescent="0.25">
      <c r="A181">
        <v>4</v>
      </c>
      <c r="B181">
        <v>2004</v>
      </c>
      <c r="C181" s="16">
        <v>11.527093596059112</v>
      </c>
      <c r="D181">
        <v>200</v>
      </c>
    </row>
    <row r="182" spans="1:4" x14ac:dyDescent="0.25">
      <c r="A182">
        <v>5</v>
      </c>
      <c r="B182">
        <v>2004</v>
      </c>
      <c r="C182" s="16">
        <v>11.466535433070858</v>
      </c>
      <c r="D182">
        <v>200</v>
      </c>
    </row>
    <row r="183" spans="1:4" x14ac:dyDescent="0.25">
      <c r="A183">
        <v>6</v>
      </c>
      <c r="B183">
        <v>2004</v>
      </c>
      <c r="C183" s="16">
        <v>10.252672497570472</v>
      </c>
      <c r="D183">
        <v>200</v>
      </c>
    </row>
    <row r="184" spans="1:4" x14ac:dyDescent="0.25">
      <c r="A184">
        <v>7</v>
      </c>
      <c r="B184">
        <v>2004</v>
      </c>
      <c r="C184" s="16">
        <v>9.5559845559845584</v>
      </c>
      <c r="D184">
        <v>200</v>
      </c>
    </row>
    <row r="185" spans="1:4" x14ac:dyDescent="0.25">
      <c r="A185">
        <v>8</v>
      </c>
      <c r="B185">
        <v>2004</v>
      </c>
      <c r="C185" s="16">
        <v>9.8948374760994096</v>
      </c>
      <c r="D185">
        <v>200</v>
      </c>
    </row>
    <row r="186" spans="1:4" x14ac:dyDescent="0.25">
      <c r="A186">
        <v>1</v>
      </c>
      <c r="B186">
        <v>2008</v>
      </c>
      <c r="C186" s="16">
        <v>9.8690835850956748</v>
      </c>
      <c r="D186">
        <v>200</v>
      </c>
    </row>
    <row r="187" spans="1:4" x14ac:dyDescent="0.25">
      <c r="A187">
        <v>2</v>
      </c>
      <c r="B187">
        <v>2008</v>
      </c>
      <c r="C187" s="16">
        <v>10.725075528700902</v>
      </c>
      <c r="D187">
        <v>200</v>
      </c>
    </row>
    <row r="188" spans="1:4" x14ac:dyDescent="0.25">
      <c r="A188">
        <v>3</v>
      </c>
      <c r="B188">
        <v>2008</v>
      </c>
      <c r="C188" s="16">
        <v>11.557788944723622</v>
      </c>
      <c r="D188">
        <v>200</v>
      </c>
    </row>
    <row r="189" spans="1:4" x14ac:dyDescent="0.25">
      <c r="A189">
        <v>4</v>
      </c>
      <c r="B189">
        <v>2008</v>
      </c>
      <c r="C189" s="16">
        <v>11.105552776388206</v>
      </c>
      <c r="D189">
        <v>200</v>
      </c>
    </row>
    <row r="190" spans="1:4" x14ac:dyDescent="0.25">
      <c r="A190">
        <v>5</v>
      </c>
      <c r="B190">
        <v>2008</v>
      </c>
      <c r="C190" s="16">
        <v>8.3779834388699399</v>
      </c>
      <c r="D190">
        <v>200</v>
      </c>
    </row>
    <row r="191" spans="1:4" x14ac:dyDescent="0.25">
      <c r="A191">
        <v>6</v>
      </c>
      <c r="B191">
        <v>2008</v>
      </c>
      <c r="C191" s="16">
        <v>8.7591240875912444</v>
      </c>
      <c r="D191">
        <v>200</v>
      </c>
    </row>
    <row r="192" spans="1:4" x14ac:dyDescent="0.25">
      <c r="A192">
        <v>7</v>
      </c>
      <c r="B192">
        <v>2008</v>
      </c>
      <c r="C192" s="16">
        <v>8.4910237748665693</v>
      </c>
      <c r="D192">
        <v>200</v>
      </c>
    </row>
    <row r="193" spans="1:4" x14ac:dyDescent="0.25">
      <c r="A193">
        <v>8</v>
      </c>
      <c r="B193">
        <v>2008</v>
      </c>
      <c r="C193" s="16">
        <v>9.8400387784779504</v>
      </c>
      <c r="D193">
        <v>200</v>
      </c>
    </row>
    <row r="194" spans="1:4" x14ac:dyDescent="0.25">
      <c r="A194">
        <v>1</v>
      </c>
      <c r="B194">
        <v>2012</v>
      </c>
      <c r="C194" s="16">
        <v>9.4349142280524774</v>
      </c>
      <c r="D194">
        <v>200</v>
      </c>
    </row>
    <row r="195" spans="1:4" x14ac:dyDescent="0.25">
      <c r="A195">
        <v>2</v>
      </c>
      <c r="B195">
        <v>2012</v>
      </c>
      <c r="C195" s="16">
        <v>9.7815292949354458</v>
      </c>
      <c r="D195">
        <v>200</v>
      </c>
    </row>
    <row r="196" spans="1:4" x14ac:dyDescent="0.25">
      <c r="A196">
        <v>3</v>
      </c>
      <c r="B196">
        <v>2012</v>
      </c>
      <c r="C196" s="16">
        <v>10.218253968253963</v>
      </c>
      <c r="D196">
        <v>200</v>
      </c>
    </row>
    <row r="197" spans="1:4" x14ac:dyDescent="0.25">
      <c r="A197">
        <v>4</v>
      </c>
      <c r="B197">
        <v>2012</v>
      </c>
      <c r="C197" s="16">
        <v>10.758552305404056</v>
      </c>
      <c r="D197">
        <v>200</v>
      </c>
    </row>
    <row r="198" spans="1:4" x14ac:dyDescent="0.25">
      <c r="A198">
        <v>5</v>
      </c>
      <c r="B198">
        <v>2012</v>
      </c>
      <c r="C198" s="16">
        <v>10.424901185770768</v>
      </c>
      <c r="D198">
        <v>200</v>
      </c>
    </row>
    <row r="199" spans="1:4" x14ac:dyDescent="0.25">
      <c r="A199">
        <v>6</v>
      </c>
      <c r="B199">
        <v>2012</v>
      </c>
      <c r="C199" s="16">
        <v>11.111111111111111</v>
      </c>
      <c r="D199">
        <v>200</v>
      </c>
    </row>
    <row r="200" spans="1:4" x14ac:dyDescent="0.25">
      <c r="A200">
        <v>7</v>
      </c>
      <c r="B200">
        <v>2012</v>
      </c>
      <c r="C200" s="16">
        <v>10.947471772214042</v>
      </c>
      <c r="D200">
        <v>200</v>
      </c>
    </row>
    <row r="201" spans="1:4" x14ac:dyDescent="0.25">
      <c r="A201">
        <v>8</v>
      </c>
      <c r="B201">
        <v>2012</v>
      </c>
      <c r="C201" s="16">
        <v>10.634146341463413</v>
      </c>
      <c r="D201">
        <v>200</v>
      </c>
    </row>
    <row r="202" spans="1:4" x14ac:dyDescent="0.25">
      <c r="A202">
        <v>1</v>
      </c>
      <c r="B202">
        <v>2016</v>
      </c>
      <c r="C202" s="16">
        <v>12.658227848101266</v>
      </c>
      <c r="D202">
        <v>200</v>
      </c>
    </row>
    <row r="203" spans="1:4" x14ac:dyDescent="0.25">
      <c r="A203">
        <v>2</v>
      </c>
      <c r="B203">
        <v>2016</v>
      </c>
      <c r="C203" s="16">
        <v>12.683173319858524</v>
      </c>
      <c r="D203">
        <v>200</v>
      </c>
    </row>
    <row r="204" spans="1:4" x14ac:dyDescent="0.25">
      <c r="A204">
        <v>3</v>
      </c>
      <c r="B204">
        <v>2016</v>
      </c>
      <c r="C204" s="16">
        <v>12.650000000000006</v>
      </c>
      <c r="D204">
        <v>200</v>
      </c>
    </row>
    <row r="205" spans="1:4" x14ac:dyDescent="0.25">
      <c r="A205">
        <v>4</v>
      </c>
      <c r="B205">
        <v>2016</v>
      </c>
      <c r="C205" s="16">
        <v>12.195121951219509</v>
      </c>
      <c r="D205">
        <v>200</v>
      </c>
    </row>
    <row r="206" spans="1:4" x14ac:dyDescent="0.25">
      <c r="A206">
        <v>5</v>
      </c>
      <c r="B206">
        <v>2016</v>
      </c>
      <c r="C206" s="16">
        <v>12.810327706057588</v>
      </c>
      <c r="D206">
        <v>200</v>
      </c>
    </row>
    <row r="207" spans="1:4" x14ac:dyDescent="0.25">
      <c r="A207">
        <v>6</v>
      </c>
      <c r="B207">
        <v>2016</v>
      </c>
      <c r="C207" s="16">
        <v>11.874386653581952</v>
      </c>
      <c r="D207">
        <v>200</v>
      </c>
    </row>
    <row r="208" spans="1:4" x14ac:dyDescent="0.25">
      <c r="A208">
        <v>7</v>
      </c>
      <c r="B208">
        <v>2016</v>
      </c>
      <c r="C208" s="16">
        <v>16.388616290480865</v>
      </c>
      <c r="D208">
        <v>200</v>
      </c>
    </row>
    <row r="209" spans="1:4" x14ac:dyDescent="0.25">
      <c r="A209">
        <v>8</v>
      </c>
      <c r="B209">
        <v>2016</v>
      </c>
      <c r="C209" s="16">
        <v>14.978187106156081</v>
      </c>
      <c r="D209">
        <v>200</v>
      </c>
    </row>
    <row r="210" spans="1:4" x14ac:dyDescent="0.25">
      <c r="A210">
        <v>1</v>
      </c>
      <c r="B210">
        <v>1968</v>
      </c>
      <c r="C210" s="16">
        <v>21.59090909090909</v>
      </c>
      <c r="D210">
        <v>400</v>
      </c>
    </row>
    <row r="211" spans="1:4" x14ac:dyDescent="0.25">
      <c r="A211">
        <v>2</v>
      </c>
      <c r="B211">
        <v>1968</v>
      </c>
      <c r="C211" s="16">
        <v>22.448979591836732</v>
      </c>
      <c r="D211">
        <v>400</v>
      </c>
    </row>
    <row r="212" spans="1:4" x14ac:dyDescent="0.25">
      <c r="A212">
        <v>3</v>
      </c>
      <c r="B212">
        <v>1968</v>
      </c>
      <c r="C212" s="16">
        <v>21.748878923766807</v>
      </c>
      <c r="D212">
        <v>400</v>
      </c>
    </row>
    <row r="213" spans="1:4" x14ac:dyDescent="0.25">
      <c r="A213">
        <v>4</v>
      </c>
      <c r="B213">
        <v>1968</v>
      </c>
      <c r="C213" s="16">
        <v>22.321428571428573</v>
      </c>
      <c r="D213">
        <v>400</v>
      </c>
    </row>
    <row r="214" spans="1:4" x14ac:dyDescent="0.25">
      <c r="A214">
        <v>5</v>
      </c>
      <c r="B214">
        <v>1968</v>
      </c>
      <c r="C214" s="16">
        <v>22.717149220489986</v>
      </c>
      <c r="D214">
        <v>400</v>
      </c>
    </row>
    <row r="215" spans="1:4" x14ac:dyDescent="0.25">
      <c r="A215">
        <v>6</v>
      </c>
      <c r="B215">
        <v>1968</v>
      </c>
      <c r="C215" s="16">
        <v>22.123893805309734</v>
      </c>
      <c r="D215">
        <v>400</v>
      </c>
    </row>
    <row r="216" spans="1:4" x14ac:dyDescent="0.25">
      <c r="A216">
        <v>7</v>
      </c>
      <c r="B216">
        <v>1968</v>
      </c>
      <c r="C216" s="16">
        <v>22.566371681415916</v>
      </c>
      <c r="D216">
        <v>400</v>
      </c>
    </row>
    <row r="217" spans="1:4" x14ac:dyDescent="0.25">
      <c r="A217">
        <v>8</v>
      </c>
      <c r="B217">
        <v>1968</v>
      </c>
      <c r="C217" s="16">
        <v>21.258134490238607</v>
      </c>
      <c r="D217">
        <v>400</v>
      </c>
    </row>
    <row r="218" spans="1:4" x14ac:dyDescent="0.25">
      <c r="A218">
        <v>1</v>
      </c>
      <c r="B218">
        <v>1972</v>
      </c>
      <c r="C218" s="16">
        <v>17.460317460317452</v>
      </c>
      <c r="D218">
        <v>400</v>
      </c>
    </row>
    <row r="219" spans="1:4" x14ac:dyDescent="0.25">
      <c r="A219">
        <v>2</v>
      </c>
      <c r="B219">
        <v>1972</v>
      </c>
      <c r="C219" s="16">
        <v>20.316027088036119</v>
      </c>
      <c r="D219">
        <v>400</v>
      </c>
    </row>
    <row r="220" spans="1:4" x14ac:dyDescent="0.25">
      <c r="A220">
        <v>3</v>
      </c>
      <c r="B220">
        <v>1972</v>
      </c>
      <c r="C220" s="16">
        <v>18.708240534521156</v>
      </c>
      <c r="D220">
        <v>400</v>
      </c>
    </row>
    <row r="221" spans="1:4" x14ac:dyDescent="0.25">
      <c r="A221">
        <v>4</v>
      </c>
      <c r="B221">
        <v>1972</v>
      </c>
      <c r="C221" s="16">
        <v>18.181818181818173</v>
      </c>
      <c r="D221">
        <v>400</v>
      </c>
    </row>
    <row r="222" spans="1:4" x14ac:dyDescent="0.25">
      <c r="A222">
        <v>5</v>
      </c>
      <c r="B222">
        <v>1972</v>
      </c>
      <c r="C222" s="16">
        <v>17.880794701986762</v>
      </c>
      <c r="D222">
        <v>400</v>
      </c>
    </row>
    <row r="223" spans="1:4" x14ac:dyDescent="0.25">
      <c r="A223">
        <v>6</v>
      </c>
      <c r="B223">
        <v>1972</v>
      </c>
      <c r="C223" s="16">
        <v>19.162995594713664</v>
      </c>
      <c r="D223">
        <v>400</v>
      </c>
    </row>
    <row r="224" spans="1:4" x14ac:dyDescent="0.25">
      <c r="A224">
        <v>7</v>
      </c>
      <c r="B224">
        <v>1972</v>
      </c>
      <c r="C224" s="16">
        <v>19.823788546255507</v>
      </c>
      <c r="D224">
        <v>400</v>
      </c>
    </row>
    <row r="225" spans="1:4" x14ac:dyDescent="0.25">
      <c r="A225">
        <v>8</v>
      </c>
      <c r="B225">
        <v>1972</v>
      </c>
      <c r="C225" s="16">
        <v>21.145374449339212</v>
      </c>
      <c r="D225">
        <v>400</v>
      </c>
    </row>
    <row r="226" spans="1:4" x14ac:dyDescent="0.25">
      <c r="A226">
        <v>1</v>
      </c>
      <c r="B226">
        <v>1976</v>
      </c>
      <c r="C226" s="16">
        <v>16.108417805200517</v>
      </c>
      <c r="D226">
        <v>400</v>
      </c>
    </row>
    <row r="227" spans="1:4" x14ac:dyDescent="0.25">
      <c r="A227">
        <v>2</v>
      </c>
      <c r="B227">
        <v>1976</v>
      </c>
      <c r="C227" s="16">
        <v>15.231643356643353</v>
      </c>
      <c r="D227">
        <v>400</v>
      </c>
    </row>
    <row r="228" spans="1:4" x14ac:dyDescent="0.25">
      <c r="A228">
        <v>3</v>
      </c>
      <c r="B228">
        <v>1976</v>
      </c>
      <c r="C228" s="16">
        <v>15.095986038394402</v>
      </c>
      <c r="D228">
        <v>400</v>
      </c>
    </row>
    <row r="229" spans="1:4" x14ac:dyDescent="0.25">
      <c r="A229">
        <v>4</v>
      </c>
      <c r="B229">
        <v>1976</v>
      </c>
      <c r="C229" s="16">
        <v>16.488782400348509</v>
      </c>
      <c r="D229">
        <v>400</v>
      </c>
    </row>
    <row r="230" spans="1:4" x14ac:dyDescent="0.25">
      <c r="A230">
        <v>5</v>
      </c>
      <c r="B230">
        <v>1976</v>
      </c>
      <c r="C230" s="16">
        <v>16.659407665505221</v>
      </c>
      <c r="D230">
        <v>400</v>
      </c>
    </row>
    <row r="231" spans="1:4" x14ac:dyDescent="0.25">
      <c r="A231">
        <v>6</v>
      </c>
      <c r="B231">
        <v>1976</v>
      </c>
      <c r="C231" s="16">
        <v>17.510319356941128</v>
      </c>
      <c r="D231">
        <v>400</v>
      </c>
    </row>
    <row r="232" spans="1:4" x14ac:dyDescent="0.25">
      <c r="A232">
        <v>7</v>
      </c>
      <c r="B232">
        <v>1976</v>
      </c>
      <c r="C232" s="16">
        <v>17.638136511375947</v>
      </c>
      <c r="D232">
        <v>400</v>
      </c>
    </row>
    <row r="233" spans="1:4" x14ac:dyDescent="0.25">
      <c r="A233">
        <v>8</v>
      </c>
      <c r="B233">
        <v>1976</v>
      </c>
      <c r="C233" s="16">
        <v>16.015212338897104</v>
      </c>
      <c r="D233">
        <v>400</v>
      </c>
    </row>
    <row r="234" spans="1:4" x14ac:dyDescent="0.25">
      <c r="A234">
        <v>1</v>
      </c>
      <c r="B234">
        <v>1980</v>
      </c>
      <c r="C234" s="16">
        <v>12.27917121046891</v>
      </c>
      <c r="D234">
        <v>400</v>
      </c>
    </row>
    <row r="235" spans="1:4" x14ac:dyDescent="0.25">
      <c r="A235">
        <v>2</v>
      </c>
      <c r="B235">
        <v>1980</v>
      </c>
      <c r="C235" s="16">
        <v>12.421144224494238</v>
      </c>
      <c r="D235">
        <v>400</v>
      </c>
    </row>
    <row r="236" spans="1:4" x14ac:dyDescent="0.25">
      <c r="A236">
        <v>3</v>
      </c>
      <c r="B236">
        <v>1980</v>
      </c>
      <c r="C236" s="16">
        <v>12.244897959183675</v>
      </c>
      <c r="D236">
        <v>400</v>
      </c>
    </row>
    <row r="237" spans="1:4" x14ac:dyDescent="0.25">
      <c r="A237">
        <v>4</v>
      </c>
      <c r="B237">
        <v>1980</v>
      </c>
      <c r="C237" s="16">
        <v>12.651646447140388</v>
      </c>
      <c r="D237">
        <v>400</v>
      </c>
    </row>
    <row r="238" spans="1:4" x14ac:dyDescent="0.25">
      <c r="A238">
        <v>5</v>
      </c>
      <c r="B238">
        <v>1980</v>
      </c>
      <c r="C238" s="16">
        <v>13.488472312001736</v>
      </c>
      <c r="D238">
        <v>400</v>
      </c>
    </row>
    <row r="239" spans="1:4" x14ac:dyDescent="0.25">
      <c r="A239">
        <v>6</v>
      </c>
      <c r="B239">
        <v>1980</v>
      </c>
      <c r="C239" s="16">
        <v>13.270345716126261</v>
      </c>
      <c r="D239">
        <v>400</v>
      </c>
    </row>
    <row r="240" spans="1:4" x14ac:dyDescent="0.25">
      <c r="A240">
        <v>7</v>
      </c>
      <c r="B240">
        <v>1980</v>
      </c>
      <c r="C240" s="16">
        <v>14.065180102915956</v>
      </c>
      <c r="D240">
        <v>400</v>
      </c>
    </row>
    <row r="241" spans="1:4" x14ac:dyDescent="0.25">
      <c r="A241">
        <v>8</v>
      </c>
      <c r="B241">
        <v>1980</v>
      </c>
      <c r="C241" s="16">
        <v>14.02308678922617</v>
      </c>
      <c r="D241">
        <v>400</v>
      </c>
    </row>
    <row r="242" spans="1:4" x14ac:dyDescent="0.25">
      <c r="A242">
        <v>1</v>
      </c>
      <c r="B242">
        <v>1984</v>
      </c>
      <c r="C242" s="16">
        <v>10.221426973831358</v>
      </c>
      <c r="D242">
        <v>400</v>
      </c>
    </row>
    <row r="243" spans="1:4" x14ac:dyDescent="0.25">
      <c r="A243">
        <v>2</v>
      </c>
      <c r="B243">
        <v>1984</v>
      </c>
      <c r="C243" s="16">
        <v>10.98974587605885</v>
      </c>
      <c r="D243">
        <v>400</v>
      </c>
    </row>
    <row r="244" spans="1:4" x14ac:dyDescent="0.25">
      <c r="A244">
        <v>3</v>
      </c>
      <c r="B244">
        <v>1984</v>
      </c>
      <c r="C244" s="16">
        <v>11.162790697674417</v>
      </c>
      <c r="D244">
        <v>400</v>
      </c>
    </row>
    <row r="245" spans="1:4" x14ac:dyDescent="0.25">
      <c r="A245">
        <v>4</v>
      </c>
      <c r="B245">
        <v>1984</v>
      </c>
      <c r="C245" s="16">
        <v>11.381215469613256</v>
      </c>
      <c r="D245">
        <v>400</v>
      </c>
    </row>
    <row r="246" spans="1:4" x14ac:dyDescent="0.25">
      <c r="A246">
        <v>5</v>
      </c>
      <c r="B246">
        <v>1984</v>
      </c>
      <c r="C246" s="16">
        <v>12.173148758514611</v>
      </c>
      <c r="D246">
        <v>400</v>
      </c>
    </row>
    <row r="247" spans="1:4" x14ac:dyDescent="0.25">
      <c r="A247">
        <v>6</v>
      </c>
      <c r="B247">
        <v>1984</v>
      </c>
      <c r="C247" s="16">
        <v>12.304987914744016</v>
      </c>
      <c r="D247">
        <v>400</v>
      </c>
    </row>
    <row r="248" spans="1:4" x14ac:dyDescent="0.25">
      <c r="A248">
        <v>7</v>
      </c>
      <c r="B248">
        <v>1984</v>
      </c>
      <c r="C248" s="16">
        <v>11.750599520383695</v>
      </c>
      <c r="D248">
        <v>400</v>
      </c>
    </row>
    <row r="249" spans="1:4" x14ac:dyDescent="0.25">
      <c r="A249">
        <v>8</v>
      </c>
      <c r="B249">
        <v>1984</v>
      </c>
      <c r="C249" s="16">
        <v>11.701895837873169</v>
      </c>
      <c r="D249">
        <v>400</v>
      </c>
    </row>
    <row r="250" spans="1:4" x14ac:dyDescent="0.25">
      <c r="A250">
        <v>1</v>
      </c>
      <c r="B250">
        <v>1988</v>
      </c>
      <c r="C250" s="16">
        <v>14.682449351240617</v>
      </c>
      <c r="D250">
        <v>400</v>
      </c>
    </row>
    <row r="251" spans="1:4" x14ac:dyDescent="0.25">
      <c r="A251">
        <v>2</v>
      </c>
      <c r="B251">
        <v>1988</v>
      </c>
      <c r="C251" s="16">
        <v>14.597544338335611</v>
      </c>
      <c r="D251">
        <v>400</v>
      </c>
    </row>
    <row r="252" spans="1:4" x14ac:dyDescent="0.25">
      <c r="A252">
        <v>3</v>
      </c>
      <c r="B252">
        <v>1988</v>
      </c>
      <c r="C252" s="16">
        <v>13.883254451205779</v>
      </c>
      <c r="D252">
        <v>400</v>
      </c>
    </row>
    <row r="253" spans="1:4" x14ac:dyDescent="0.25">
      <c r="A253">
        <v>4</v>
      </c>
      <c r="B253">
        <v>1988</v>
      </c>
      <c r="C253" s="16">
        <v>13.606814615557051</v>
      </c>
      <c r="D253">
        <v>400</v>
      </c>
    </row>
    <row r="254" spans="1:4" x14ac:dyDescent="0.25">
      <c r="A254">
        <v>5</v>
      </c>
      <c r="B254">
        <v>1988</v>
      </c>
      <c r="C254" s="16">
        <v>15.271265907568662</v>
      </c>
      <c r="D254">
        <v>400</v>
      </c>
    </row>
    <row r="255" spans="1:4" x14ac:dyDescent="0.25">
      <c r="A255">
        <v>6</v>
      </c>
      <c r="B255">
        <v>1988</v>
      </c>
      <c r="C255" s="16">
        <v>15.742596303718551</v>
      </c>
      <c r="D255">
        <v>400</v>
      </c>
    </row>
    <row r="256" spans="1:4" x14ac:dyDescent="0.25">
      <c r="A256">
        <v>7</v>
      </c>
      <c r="B256">
        <v>1988</v>
      </c>
      <c r="C256" s="16">
        <v>14.921754463301747</v>
      </c>
      <c r="D256">
        <v>400</v>
      </c>
    </row>
    <row r="257" spans="1:4" x14ac:dyDescent="0.25">
      <c r="A257">
        <v>8</v>
      </c>
      <c r="B257">
        <v>1988</v>
      </c>
      <c r="C257" s="16">
        <v>15.201744820065427</v>
      </c>
      <c r="D257">
        <v>400</v>
      </c>
    </row>
    <row r="258" spans="1:4" x14ac:dyDescent="0.25">
      <c r="A258">
        <v>1</v>
      </c>
      <c r="B258">
        <v>1992</v>
      </c>
      <c r="C258" s="16">
        <v>14.631362702579311</v>
      </c>
      <c r="D258">
        <v>400</v>
      </c>
    </row>
    <row r="259" spans="1:4" x14ac:dyDescent="0.25">
      <c r="A259">
        <v>2</v>
      </c>
      <c r="B259">
        <v>1992</v>
      </c>
      <c r="C259" s="16">
        <v>14.110707803992739</v>
      </c>
      <c r="D259">
        <v>400</v>
      </c>
    </row>
    <row r="260" spans="1:4" x14ac:dyDescent="0.25">
      <c r="A260">
        <v>3</v>
      </c>
      <c r="B260">
        <v>1992</v>
      </c>
      <c r="C260" s="16">
        <v>14.020805065581191</v>
      </c>
      <c r="D260">
        <v>400</v>
      </c>
    </row>
    <row r="261" spans="1:4" x14ac:dyDescent="0.25">
      <c r="A261">
        <v>4</v>
      </c>
      <c r="B261">
        <v>1992</v>
      </c>
      <c r="C261" s="16">
        <v>13.342318059299185</v>
      </c>
      <c r="D261">
        <v>400</v>
      </c>
    </row>
    <row r="262" spans="1:4" x14ac:dyDescent="0.25">
      <c r="A262">
        <v>5</v>
      </c>
      <c r="B262">
        <v>1992</v>
      </c>
      <c r="C262" s="16">
        <v>13.975363941769322</v>
      </c>
      <c r="D262">
        <v>400</v>
      </c>
    </row>
    <row r="263" spans="1:4" x14ac:dyDescent="0.25">
      <c r="A263">
        <v>6</v>
      </c>
      <c r="B263">
        <v>1992</v>
      </c>
      <c r="C263" s="16">
        <v>13.873473917869036</v>
      </c>
      <c r="D263">
        <v>400</v>
      </c>
    </row>
    <row r="264" spans="1:4" x14ac:dyDescent="0.25">
      <c r="A264">
        <v>7</v>
      </c>
      <c r="B264">
        <v>1992</v>
      </c>
      <c r="C264" s="16">
        <v>13.442405483086459</v>
      </c>
      <c r="D264">
        <v>400</v>
      </c>
    </row>
    <row r="265" spans="1:4" x14ac:dyDescent="0.25">
      <c r="A265">
        <v>8</v>
      </c>
      <c r="B265">
        <v>1992</v>
      </c>
      <c r="C265" s="16">
        <v>13.770347558293</v>
      </c>
      <c r="D265">
        <v>400</v>
      </c>
    </row>
    <row r="266" spans="1:4" x14ac:dyDescent="0.25">
      <c r="A266">
        <v>1</v>
      </c>
      <c r="B266">
        <v>1996</v>
      </c>
      <c r="C266" s="16">
        <v>16.29834254143648</v>
      </c>
      <c r="D266">
        <v>400</v>
      </c>
    </row>
    <row r="267" spans="1:4" x14ac:dyDescent="0.25">
      <c r="A267">
        <v>2</v>
      </c>
      <c r="B267">
        <v>1996</v>
      </c>
      <c r="C267" s="16">
        <v>15.258483261216133</v>
      </c>
      <c r="D267">
        <v>400</v>
      </c>
    </row>
    <row r="268" spans="1:4" x14ac:dyDescent="0.25">
      <c r="A268">
        <v>3</v>
      </c>
      <c r="B268">
        <v>1996</v>
      </c>
      <c r="C268" s="16">
        <v>15.377636652302096</v>
      </c>
      <c r="D268">
        <v>400</v>
      </c>
    </row>
    <row r="269" spans="1:4" x14ac:dyDescent="0.25">
      <c r="A269">
        <v>4</v>
      </c>
      <c r="B269">
        <v>1996</v>
      </c>
      <c r="C269" s="16">
        <v>15.485327313769751</v>
      </c>
      <c r="D269">
        <v>400</v>
      </c>
    </row>
    <row r="270" spans="1:4" x14ac:dyDescent="0.25">
      <c r="A270">
        <v>5</v>
      </c>
      <c r="B270">
        <v>1996</v>
      </c>
      <c r="C270" s="16">
        <v>15.994593376886691</v>
      </c>
      <c r="D270">
        <v>400</v>
      </c>
    </row>
    <row r="271" spans="1:4" x14ac:dyDescent="0.25">
      <c r="A271">
        <v>6</v>
      </c>
      <c r="B271">
        <v>1996</v>
      </c>
      <c r="C271" s="16">
        <v>15.334676516677861</v>
      </c>
      <c r="D271">
        <v>400</v>
      </c>
    </row>
    <row r="272" spans="1:4" x14ac:dyDescent="0.25">
      <c r="A272">
        <v>7</v>
      </c>
      <c r="B272">
        <v>1996</v>
      </c>
      <c r="C272" s="16">
        <v>16.037525128434218</v>
      </c>
      <c r="D272">
        <v>400</v>
      </c>
    </row>
    <row r="273" spans="1:4" x14ac:dyDescent="0.25">
      <c r="A273">
        <v>8</v>
      </c>
      <c r="B273">
        <v>1996</v>
      </c>
      <c r="C273" s="16">
        <v>14.154250657318142</v>
      </c>
      <c r="D273">
        <v>400</v>
      </c>
    </row>
    <row r="274" spans="1:4" x14ac:dyDescent="0.25">
      <c r="A274">
        <v>1</v>
      </c>
      <c r="B274">
        <v>2000</v>
      </c>
      <c r="C274" s="16">
        <v>14.171245421245416</v>
      </c>
      <c r="D274">
        <v>400</v>
      </c>
    </row>
    <row r="275" spans="1:4" x14ac:dyDescent="0.25">
      <c r="A275">
        <v>2</v>
      </c>
      <c r="B275">
        <v>2000</v>
      </c>
      <c r="C275" s="16">
        <v>12.547613712749259</v>
      </c>
      <c r="D275">
        <v>400</v>
      </c>
    </row>
    <row r="276" spans="1:4" x14ac:dyDescent="0.25">
      <c r="A276">
        <v>3</v>
      </c>
      <c r="B276">
        <v>2000</v>
      </c>
      <c r="C276" s="16">
        <v>12.606359158083302</v>
      </c>
      <c r="D276">
        <v>400</v>
      </c>
    </row>
    <row r="277" spans="1:4" x14ac:dyDescent="0.25">
      <c r="A277">
        <v>4</v>
      </c>
      <c r="B277">
        <v>2000</v>
      </c>
      <c r="C277" s="16">
        <v>13.691275167785227</v>
      </c>
      <c r="D277">
        <v>400</v>
      </c>
    </row>
    <row r="278" spans="1:4" x14ac:dyDescent="0.25">
      <c r="A278">
        <v>5</v>
      </c>
      <c r="B278">
        <v>2000</v>
      </c>
      <c r="C278" s="16">
        <v>13.964365256124728</v>
      </c>
      <c r="D278">
        <v>400</v>
      </c>
    </row>
    <row r="279" spans="1:4" x14ac:dyDescent="0.25">
      <c r="A279">
        <v>6</v>
      </c>
      <c r="B279">
        <v>2000</v>
      </c>
      <c r="C279" s="16">
        <v>14.044444444444446</v>
      </c>
      <c r="D279">
        <v>400</v>
      </c>
    </row>
    <row r="280" spans="1:4" x14ac:dyDescent="0.25">
      <c r="A280">
        <v>7</v>
      </c>
      <c r="B280">
        <v>2000</v>
      </c>
      <c r="C280" s="16">
        <v>14.073251942286358</v>
      </c>
      <c r="D280">
        <v>400</v>
      </c>
    </row>
    <row r="281" spans="1:4" x14ac:dyDescent="0.25">
      <c r="A281">
        <v>8</v>
      </c>
      <c r="B281">
        <v>2000</v>
      </c>
      <c r="C281" s="16">
        <v>14.276257722859661</v>
      </c>
      <c r="D281">
        <v>400</v>
      </c>
    </row>
    <row r="282" spans="1:4" x14ac:dyDescent="0.25">
      <c r="A282">
        <v>1</v>
      </c>
      <c r="B282">
        <v>2004</v>
      </c>
      <c r="C282" s="16">
        <v>11.697092630155522</v>
      </c>
      <c r="D282">
        <v>400</v>
      </c>
    </row>
    <row r="283" spans="1:4" x14ac:dyDescent="0.25">
      <c r="A283">
        <v>2</v>
      </c>
      <c r="B283">
        <v>2004</v>
      </c>
      <c r="C283" s="16">
        <v>11.68569509738079</v>
      </c>
      <c r="D283">
        <v>400</v>
      </c>
    </row>
    <row r="284" spans="1:4" x14ac:dyDescent="0.25">
      <c r="A284">
        <v>3</v>
      </c>
      <c r="B284">
        <v>2004</v>
      </c>
      <c r="C284" s="16">
        <v>12.50839113895727</v>
      </c>
      <c r="D284">
        <v>400</v>
      </c>
    </row>
    <row r="285" spans="1:4" x14ac:dyDescent="0.25">
      <c r="A285">
        <v>4</v>
      </c>
      <c r="B285">
        <v>2004</v>
      </c>
      <c r="C285" s="16">
        <v>13.020134228187919</v>
      </c>
      <c r="D285">
        <v>400</v>
      </c>
    </row>
    <row r="286" spans="1:4" x14ac:dyDescent="0.25">
      <c r="A286">
        <v>5</v>
      </c>
      <c r="B286">
        <v>2004</v>
      </c>
      <c r="C286" s="16">
        <v>13.154960981047934</v>
      </c>
      <c r="D286">
        <v>400</v>
      </c>
    </row>
    <row r="287" spans="1:4" x14ac:dyDescent="0.25">
      <c r="A287">
        <v>6</v>
      </c>
      <c r="B287">
        <v>2004</v>
      </c>
      <c r="C287" s="16">
        <v>14.660734149054496</v>
      </c>
      <c r="D287">
        <v>400</v>
      </c>
    </row>
    <row r="288" spans="1:4" x14ac:dyDescent="0.25">
      <c r="A288">
        <v>7</v>
      </c>
      <c r="B288">
        <v>2004</v>
      </c>
      <c r="C288" s="16">
        <v>14.765399154992217</v>
      </c>
      <c r="D288">
        <v>400</v>
      </c>
    </row>
    <row r="289" spans="1:4" x14ac:dyDescent="0.25">
      <c r="A289">
        <v>8</v>
      </c>
      <c r="B289">
        <v>2004</v>
      </c>
      <c r="C289" s="16">
        <v>15.246338215712377</v>
      </c>
      <c r="D289">
        <v>400</v>
      </c>
    </row>
    <row r="290" spans="1:4" x14ac:dyDescent="0.25">
      <c r="A290">
        <v>1</v>
      </c>
      <c r="B290">
        <v>2008</v>
      </c>
      <c r="C290" s="16">
        <v>13.386363636363638</v>
      </c>
      <c r="D290">
        <v>400</v>
      </c>
    </row>
    <row r="291" spans="1:4" x14ac:dyDescent="0.25">
      <c r="A291">
        <v>2</v>
      </c>
      <c r="B291">
        <v>2008</v>
      </c>
      <c r="C291" s="16">
        <v>15.045248868778277</v>
      </c>
      <c r="D291">
        <v>400</v>
      </c>
    </row>
    <row r="292" spans="1:4" x14ac:dyDescent="0.25">
      <c r="A292">
        <v>3</v>
      </c>
      <c r="B292">
        <v>2008</v>
      </c>
      <c r="C292" s="16">
        <v>14.055144586415608</v>
      </c>
      <c r="D292">
        <v>400</v>
      </c>
    </row>
    <row r="293" spans="1:4" x14ac:dyDescent="0.25">
      <c r="A293">
        <v>4</v>
      </c>
      <c r="B293">
        <v>2008</v>
      </c>
      <c r="C293" s="16">
        <v>13.263719173516995</v>
      </c>
      <c r="D293">
        <v>400</v>
      </c>
    </row>
    <row r="294" spans="1:4" x14ac:dyDescent="0.25">
      <c r="A294">
        <v>5</v>
      </c>
      <c r="B294">
        <v>2008</v>
      </c>
      <c r="C294" s="16">
        <v>12.201009436032482</v>
      </c>
      <c r="D294">
        <v>400</v>
      </c>
    </row>
    <row r="295" spans="1:4" x14ac:dyDescent="0.25">
      <c r="A295">
        <v>6</v>
      </c>
      <c r="B295">
        <v>2008</v>
      </c>
      <c r="C295" s="16">
        <v>12.461605967529618</v>
      </c>
      <c r="D295">
        <v>400</v>
      </c>
    </row>
    <row r="296" spans="1:4" x14ac:dyDescent="0.25">
      <c r="A296">
        <v>7</v>
      </c>
      <c r="B296">
        <v>2008</v>
      </c>
      <c r="C296" s="16">
        <v>13.803680981595084</v>
      </c>
      <c r="D296">
        <v>400</v>
      </c>
    </row>
    <row r="297" spans="1:4" x14ac:dyDescent="0.25">
      <c r="A297">
        <v>8</v>
      </c>
      <c r="B297">
        <v>2008</v>
      </c>
      <c r="C297" s="16">
        <v>14.382365779135743</v>
      </c>
      <c r="D297">
        <v>400</v>
      </c>
    </row>
    <row r="298" spans="1:4" x14ac:dyDescent="0.25">
      <c r="A298">
        <v>1</v>
      </c>
      <c r="B298">
        <v>2012</v>
      </c>
      <c r="C298" s="16">
        <v>11.69537624660019</v>
      </c>
      <c r="D298">
        <v>400</v>
      </c>
    </row>
    <row r="299" spans="1:4" x14ac:dyDescent="0.25">
      <c r="A299">
        <v>2</v>
      </c>
      <c r="B299">
        <v>2012</v>
      </c>
      <c r="C299" s="16">
        <v>12.429759496516073</v>
      </c>
      <c r="D299">
        <v>400</v>
      </c>
    </row>
    <row r="300" spans="1:4" x14ac:dyDescent="0.25">
      <c r="A300">
        <v>3</v>
      </c>
      <c r="B300">
        <v>2012</v>
      </c>
      <c r="C300" s="16">
        <v>12.566964285714292</v>
      </c>
      <c r="D300">
        <v>400</v>
      </c>
    </row>
    <row r="301" spans="1:4" x14ac:dyDescent="0.25">
      <c r="A301">
        <v>4</v>
      </c>
      <c r="B301">
        <v>2012</v>
      </c>
      <c r="C301" s="16">
        <v>13.146167557932259</v>
      </c>
      <c r="D301">
        <v>400</v>
      </c>
    </row>
    <row r="302" spans="1:4" x14ac:dyDescent="0.25">
      <c r="A302">
        <v>5</v>
      </c>
      <c r="B302">
        <v>2012</v>
      </c>
      <c r="C302" s="16">
        <v>13.167259786476873</v>
      </c>
      <c r="D302">
        <v>400</v>
      </c>
    </row>
    <row r="303" spans="1:4" x14ac:dyDescent="0.25">
      <c r="A303">
        <v>6</v>
      </c>
      <c r="B303">
        <v>2012</v>
      </c>
      <c r="C303" s="16">
        <v>13.240495137046848</v>
      </c>
      <c r="D303">
        <v>400</v>
      </c>
    </row>
    <row r="304" spans="1:4" x14ac:dyDescent="0.25">
      <c r="A304">
        <v>7</v>
      </c>
      <c r="B304">
        <v>2012</v>
      </c>
      <c r="C304" s="16">
        <v>13.051146384479722</v>
      </c>
      <c r="D304">
        <v>400</v>
      </c>
    </row>
    <row r="305" spans="1:4" x14ac:dyDescent="0.25">
      <c r="A305">
        <v>8</v>
      </c>
      <c r="B305">
        <v>2012</v>
      </c>
      <c r="C305" s="16">
        <v>13.280562884784535</v>
      </c>
      <c r="D305">
        <v>400</v>
      </c>
    </row>
    <row r="306" spans="1:4" x14ac:dyDescent="0.25">
      <c r="A306">
        <v>1</v>
      </c>
      <c r="B306">
        <v>2016</v>
      </c>
      <c r="C306" s="16">
        <v>12.986126904707756</v>
      </c>
      <c r="D306">
        <v>400</v>
      </c>
    </row>
    <row r="307" spans="1:4" x14ac:dyDescent="0.25">
      <c r="A307">
        <v>2</v>
      </c>
      <c r="B307">
        <v>2016</v>
      </c>
      <c r="C307" s="16">
        <v>11.647663760339819</v>
      </c>
      <c r="D307">
        <v>400</v>
      </c>
    </row>
    <row r="308" spans="1:4" x14ac:dyDescent="0.25">
      <c r="A308">
        <v>3</v>
      </c>
      <c r="B308">
        <v>2016</v>
      </c>
      <c r="C308" s="16">
        <v>11.936635430611338</v>
      </c>
      <c r="D308">
        <v>400</v>
      </c>
    </row>
    <row r="309" spans="1:4" x14ac:dyDescent="0.25">
      <c r="A309">
        <v>4</v>
      </c>
      <c r="B309">
        <v>2016</v>
      </c>
      <c r="C309" s="16">
        <v>11.443779108449759</v>
      </c>
      <c r="D309">
        <v>400</v>
      </c>
    </row>
    <row r="310" spans="1:4" x14ac:dyDescent="0.25">
      <c r="A310">
        <v>5</v>
      </c>
      <c r="B310">
        <v>2016</v>
      </c>
      <c r="C310" s="16">
        <v>11.192052980132452</v>
      </c>
      <c r="D310">
        <v>400</v>
      </c>
    </row>
    <row r="311" spans="1:4" x14ac:dyDescent="0.25">
      <c r="A311">
        <v>6</v>
      </c>
      <c r="B311">
        <v>2016</v>
      </c>
      <c r="C311" s="16">
        <v>11.015642211940955</v>
      </c>
      <c r="D311">
        <v>400</v>
      </c>
    </row>
    <row r="312" spans="1:4" x14ac:dyDescent="0.25">
      <c r="A312">
        <v>7</v>
      </c>
      <c r="B312">
        <v>2016</v>
      </c>
      <c r="C312" s="16">
        <v>12.335092348284975</v>
      </c>
      <c r="D312">
        <v>400</v>
      </c>
    </row>
    <row r="313" spans="1:4" x14ac:dyDescent="0.25">
      <c r="A313">
        <v>8</v>
      </c>
      <c r="B313">
        <v>2016</v>
      </c>
      <c r="C313" s="16">
        <v>12.854030501089323</v>
      </c>
      <c r="D313">
        <v>400</v>
      </c>
    </row>
    <row r="314" spans="1:4" x14ac:dyDescent="0.25">
      <c r="A314">
        <v>1</v>
      </c>
      <c r="B314">
        <v>1968</v>
      </c>
      <c r="C314" s="16">
        <v>15.492957746478869</v>
      </c>
      <c r="D314">
        <v>800</v>
      </c>
    </row>
    <row r="315" spans="1:4" x14ac:dyDescent="0.25">
      <c r="A315">
        <v>2</v>
      </c>
      <c r="B315">
        <v>1968</v>
      </c>
      <c r="C315" s="16">
        <v>14.845938375350118</v>
      </c>
      <c r="D315">
        <v>800</v>
      </c>
    </row>
    <row r="316" spans="1:4" x14ac:dyDescent="0.25">
      <c r="A316">
        <v>3</v>
      </c>
      <c r="B316">
        <v>1968</v>
      </c>
      <c r="C316" s="16">
        <v>15.491651205936913</v>
      </c>
      <c r="D316">
        <v>800</v>
      </c>
    </row>
    <row r="317" spans="1:4" x14ac:dyDescent="0.25">
      <c r="A317">
        <v>4</v>
      </c>
      <c r="B317">
        <v>1968</v>
      </c>
      <c r="C317" s="16">
        <v>17.886932344763665</v>
      </c>
      <c r="D317">
        <v>800</v>
      </c>
    </row>
    <row r="318" spans="1:4" x14ac:dyDescent="0.25">
      <c r="A318">
        <v>5</v>
      </c>
      <c r="B318">
        <v>1968</v>
      </c>
      <c r="C318" s="16">
        <v>21.349353049907588</v>
      </c>
      <c r="D318">
        <v>800</v>
      </c>
    </row>
    <row r="319" spans="1:4" x14ac:dyDescent="0.25">
      <c r="A319">
        <v>6</v>
      </c>
      <c r="B319">
        <v>1968</v>
      </c>
      <c r="C319" s="16">
        <v>20.733944954128454</v>
      </c>
      <c r="D319">
        <v>800</v>
      </c>
    </row>
    <row r="320" spans="1:4" x14ac:dyDescent="0.25">
      <c r="A320">
        <v>7</v>
      </c>
      <c r="B320">
        <v>1968</v>
      </c>
      <c r="C320" s="16">
        <v>21.350364963503658</v>
      </c>
      <c r="D320">
        <v>800</v>
      </c>
    </row>
    <row r="321" spans="1:4" x14ac:dyDescent="0.25">
      <c r="A321">
        <v>8</v>
      </c>
      <c r="B321">
        <v>1968</v>
      </c>
      <c r="C321" s="16">
        <v>21.556350626118075</v>
      </c>
      <c r="D321">
        <v>800</v>
      </c>
    </row>
    <row r="322" spans="1:4" x14ac:dyDescent="0.25">
      <c r="A322">
        <v>1</v>
      </c>
      <c r="B322">
        <v>1972</v>
      </c>
      <c r="C322" s="16">
        <v>20.038350910834136</v>
      </c>
      <c r="D322">
        <v>800</v>
      </c>
    </row>
    <row r="323" spans="1:4" x14ac:dyDescent="0.25">
      <c r="A323">
        <v>2</v>
      </c>
      <c r="B323">
        <v>1972</v>
      </c>
      <c r="C323" s="16">
        <v>19.714285714285737</v>
      </c>
      <c r="D323">
        <v>800</v>
      </c>
    </row>
    <row r="324" spans="1:4" x14ac:dyDescent="0.25">
      <c r="A324">
        <v>3</v>
      </c>
      <c r="B324">
        <v>1972</v>
      </c>
      <c r="C324" s="16">
        <v>19.885823025689824</v>
      </c>
      <c r="D324">
        <v>800</v>
      </c>
    </row>
    <row r="325" spans="1:4" x14ac:dyDescent="0.25">
      <c r="A325">
        <v>4</v>
      </c>
      <c r="B325">
        <v>1972</v>
      </c>
      <c r="C325" s="16">
        <v>20.437262357414447</v>
      </c>
      <c r="D325">
        <v>800</v>
      </c>
    </row>
    <row r="326" spans="1:4" x14ac:dyDescent="0.25">
      <c r="A326">
        <v>5</v>
      </c>
      <c r="B326">
        <v>1972</v>
      </c>
      <c r="C326" s="16">
        <v>20.797720797720796</v>
      </c>
      <c r="D326">
        <v>800</v>
      </c>
    </row>
    <row r="327" spans="1:4" x14ac:dyDescent="0.25">
      <c r="A327">
        <v>6</v>
      </c>
      <c r="B327">
        <v>1972</v>
      </c>
      <c r="C327" s="16">
        <v>21.442125237191647</v>
      </c>
      <c r="D327">
        <v>800</v>
      </c>
    </row>
    <row r="328" spans="1:4" x14ac:dyDescent="0.25">
      <c r="A328">
        <v>7</v>
      </c>
      <c r="B328">
        <v>1972</v>
      </c>
      <c r="C328" s="16">
        <v>20.943396226415111</v>
      </c>
      <c r="D328">
        <v>800</v>
      </c>
    </row>
    <row r="329" spans="1:4" x14ac:dyDescent="0.25">
      <c r="A329">
        <v>8</v>
      </c>
      <c r="B329">
        <v>1972</v>
      </c>
      <c r="C329" s="16">
        <v>20.037278657968315</v>
      </c>
      <c r="D329">
        <v>800</v>
      </c>
    </row>
    <row r="330" spans="1:4" x14ac:dyDescent="0.25">
      <c r="A330">
        <v>1</v>
      </c>
      <c r="B330">
        <v>1976</v>
      </c>
      <c r="C330" s="16">
        <v>14.344340523000565</v>
      </c>
      <c r="D330">
        <v>800</v>
      </c>
    </row>
    <row r="331" spans="1:4" x14ac:dyDescent="0.25">
      <c r="A331">
        <v>2</v>
      </c>
      <c r="B331">
        <v>1976</v>
      </c>
      <c r="C331" s="16">
        <v>13.876818439448341</v>
      </c>
      <c r="D331">
        <v>800</v>
      </c>
    </row>
    <row r="332" spans="1:4" x14ac:dyDescent="0.25">
      <c r="A332">
        <v>3</v>
      </c>
      <c r="B332">
        <v>1976</v>
      </c>
      <c r="C332" s="16">
        <v>13.596161083929259</v>
      </c>
      <c r="D332">
        <v>800</v>
      </c>
    </row>
    <row r="333" spans="1:4" x14ac:dyDescent="0.25">
      <c r="A333">
        <v>4</v>
      </c>
      <c r="B333">
        <v>1976</v>
      </c>
      <c r="C333" s="16">
        <v>14.71417826250471</v>
      </c>
      <c r="D333">
        <v>800</v>
      </c>
    </row>
    <row r="334" spans="1:4" x14ac:dyDescent="0.25">
      <c r="A334">
        <v>5</v>
      </c>
      <c r="B334">
        <v>1976</v>
      </c>
      <c r="C334" s="16">
        <v>17.046728971962636</v>
      </c>
      <c r="D334">
        <v>800</v>
      </c>
    </row>
    <row r="335" spans="1:4" x14ac:dyDescent="0.25">
      <c r="A335">
        <v>6</v>
      </c>
      <c r="B335">
        <v>1976</v>
      </c>
      <c r="C335" s="16">
        <v>17.008578888474471</v>
      </c>
      <c r="D335">
        <v>800</v>
      </c>
    </row>
    <row r="336" spans="1:4" x14ac:dyDescent="0.25">
      <c r="A336">
        <v>7</v>
      </c>
      <c r="B336">
        <v>1976</v>
      </c>
      <c r="C336" s="16">
        <v>18.150493574222374</v>
      </c>
      <c r="D336">
        <v>800</v>
      </c>
    </row>
    <row r="337" spans="1:4" x14ac:dyDescent="0.25">
      <c r="A337">
        <v>8</v>
      </c>
      <c r="B337">
        <v>1976</v>
      </c>
      <c r="C337" s="16">
        <v>18.071620246136749</v>
      </c>
      <c r="D337">
        <v>800</v>
      </c>
    </row>
    <row r="338" spans="1:4" x14ac:dyDescent="0.25">
      <c r="A338">
        <v>1</v>
      </c>
      <c r="B338">
        <v>1980</v>
      </c>
      <c r="C338" s="16">
        <v>13.173251698077109</v>
      </c>
      <c r="D338">
        <v>800</v>
      </c>
    </row>
    <row r="339" spans="1:4" x14ac:dyDescent="0.25">
      <c r="A339">
        <v>2</v>
      </c>
      <c r="B339">
        <v>1980</v>
      </c>
      <c r="C339" s="16">
        <v>14.567152869861715</v>
      </c>
      <c r="D339">
        <v>800</v>
      </c>
    </row>
    <row r="340" spans="1:4" x14ac:dyDescent="0.25">
      <c r="A340">
        <v>3</v>
      </c>
      <c r="B340">
        <v>1980</v>
      </c>
      <c r="C340" s="16">
        <v>14.562464562464573</v>
      </c>
      <c r="D340">
        <v>800</v>
      </c>
    </row>
    <row r="341" spans="1:4" x14ac:dyDescent="0.25">
      <c r="A341">
        <v>4</v>
      </c>
      <c r="B341">
        <v>1980</v>
      </c>
      <c r="C341" s="16">
        <v>14.974068835454954</v>
      </c>
      <c r="D341">
        <v>800</v>
      </c>
    </row>
    <row r="342" spans="1:4" x14ac:dyDescent="0.25">
      <c r="A342">
        <v>5</v>
      </c>
      <c r="B342">
        <v>1980</v>
      </c>
      <c r="C342" s="16">
        <v>15.641774178359565</v>
      </c>
      <c r="D342">
        <v>800</v>
      </c>
    </row>
    <row r="343" spans="1:4" x14ac:dyDescent="0.25">
      <c r="A343">
        <v>6</v>
      </c>
      <c r="B343">
        <v>1980</v>
      </c>
      <c r="C343" s="16">
        <v>15.468266616668242</v>
      </c>
      <c r="D343">
        <v>800</v>
      </c>
    </row>
    <row r="344" spans="1:4" x14ac:dyDescent="0.25">
      <c r="A344">
        <v>7</v>
      </c>
      <c r="B344">
        <v>1980</v>
      </c>
      <c r="C344" s="16">
        <v>15.880591428036665</v>
      </c>
      <c r="D344">
        <v>800</v>
      </c>
    </row>
    <row r="345" spans="1:4" x14ac:dyDescent="0.25">
      <c r="A345">
        <v>8</v>
      </c>
      <c r="B345">
        <v>1980</v>
      </c>
      <c r="C345" s="29">
        <v>16.14374825435247</v>
      </c>
      <c r="D345">
        <v>800</v>
      </c>
    </row>
    <row r="346" spans="1:4" x14ac:dyDescent="0.25">
      <c r="A346">
        <v>1</v>
      </c>
      <c r="B346">
        <v>1984</v>
      </c>
      <c r="C346" s="16">
        <v>14.227877385772125</v>
      </c>
      <c r="D346">
        <v>800</v>
      </c>
    </row>
    <row r="347" spans="1:4" x14ac:dyDescent="0.25">
      <c r="A347">
        <v>2</v>
      </c>
      <c r="B347">
        <v>1984</v>
      </c>
      <c r="C347" s="16">
        <v>15.037593984962387</v>
      </c>
      <c r="D347">
        <v>800</v>
      </c>
    </row>
    <row r="348" spans="1:4" x14ac:dyDescent="0.25">
      <c r="A348">
        <v>3</v>
      </c>
      <c r="B348">
        <v>1984</v>
      </c>
      <c r="C348" s="16">
        <v>15.252117013087016</v>
      </c>
      <c r="D348">
        <v>800</v>
      </c>
    </row>
    <row r="349" spans="1:4" x14ac:dyDescent="0.25">
      <c r="A349">
        <v>4</v>
      </c>
      <c r="B349">
        <v>1984</v>
      </c>
      <c r="C349" s="16">
        <v>15.81023864511163</v>
      </c>
      <c r="D349">
        <v>800</v>
      </c>
    </row>
    <row r="350" spans="1:4" x14ac:dyDescent="0.25">
      <c r="A350">
        <v>5</v>
      </c>
      <c r="B350">
        <v>1984</v>
      </c>
      <c r="C350" s="16">
        <v>14.994770371779051</v>
      </c>
      <c r="D350">
        <v>800</v>
      </c>
    </row>
    <row r="351" spans="1:4" x14ac:dyDescent="0.25">
      <c r="A351">
        <v>6</v>
      </c>
      <c r="B351">
        <v>1984</v>
      </c>
      <c r="C351" s="16">
        <v>15.058868211166008</v>
      </c>
      <c r="D351">
        <v>800</v>
      </c>
    </row>
    <row r="352" spans="1:4" x14ac:dyDescent="0.25">
      <c r="A352">
        <v>7</v>
      </c>
      <c r="B352">
        <v>1984</v>
      </c>
      <c r="C352" s="16">
        <v>14.553638409602399</v>
      </c>
      <c r="D352">
        <v>800</v>
      </c>
    </row>
    <row r="353" spans="1:4" x14ac:dyDescent="0.25">
      <c r="A353">
        <v>8</v>
      </c>
      <c r="B353">
        <v>1984</v>
      </c>
      <c r="C353" s="16">
        <v>14.152265296590372</v>
      </c>
      <c r="D353">
        <v>800</v>
      </c>
    </row>
    <row r="354" spans="1:4" x14ac:dyDescent="0.25">
      <c r="A354">
        <v>1</v>
      </c>
      <c r="B354">
        <v>1988</v>
      </c>
      <c r="C354" s="16">
        <v>13.514813389765292</v>
      </c>
      <c r="D354">
        <v>800</v>
      </c>
    </row>
    <row r="355" spans="1:4" x14ac:dyDescent="0.25">
      <c r="A355">
        <v>2</v>
      </c>
      <c r="B355">
        <v>1988</v>
      </c>
      <c r="C355" s="16">
        <v>14.110664369136517</v>
      </c>
      <c r="D355">
        <v>800</v>
      </c>
    </row>
    <row r="356" spans="1:4" x14ac:dyDescent="0.25">
      <c r="A356">
        <v>3</v>
      </c>
      <c r="B356">
        <v>1988</v>
      </c>
      <c r="C356" s="16">
        <v>14.317033647888669</v>
      </c>
      <c r="D356">
        <v>800</v>
      </c>
    </row>
    <row r="357" spans="1:4" x14ac:dyDescent="0.25">
      <c r="A357">
        <v>4</v>
      </c>
      <c r="B357">
        <v>1988</v>
      </c>
      <c r="C357" s="16">
        <v>13.023255813953499</v>
      </c>
      <c r="D357">
        <v>800</v>
      </c>
    </row>
    <row r="358" spans="1:4" x14ac:dyDescent="0.25">
      <c r="A358">
        <v>5</v>
      </c>
      <c r="B358">
        <v>1988</v>
      </c>
      <c r="C358" s="16">
        <v>15.31241111216462</v>
      </c>
      <c r="D358">
        <v>800</v>
      </c>
    </row>
    <row r="359" spans="1:4" x14ac:dyDescent="0.25">
      <c r="A359">
        <v>6</v>
      </c>
      <c r="B359">
        <v>1988</v>
      </c>
      <c r="C359" s="16">
        <v>15.146933761693287</v>
      </c>
      <c r="D359">
        <v>800</v>
      </c>
    </row>
    <row r="360" spans="1:4" x14ac:dyDescent="0.25">
      <c r="A360">
        <v>7</v>
      </c>
      <c r="B360">
        <v>1988</v>
      </c>
      <c r="C360" s="16">
        <v>15.23491798721156</v>
      </c>
      <c r="D360">
        <v>800</v>
      </c>
    </row>
    <row r="361" spans="1:4" x14ac:dyDescent="0.25">
      <c r="A361">
        <v>8</v>
      </c>
      <c r="B361">
        <v>1988</v>
      </c>
      <c r="C361" s="16">
        <v>14.004016797516872</v>
      </c>
      <c r="D361">
        <v>800</v>
      </c>
    </row>
    <row r="362" spans="1:4" x14ac:dyDescent="0.25">
      <c r="A362">
        <v>1</v>
      </c>
      <c r="B362">
        <v>1992</v>
      </c>
      <c r="C362" s="16">
        <v>15.243190661478589</v>
      </c>
      <c r="D362">
        <v>800</v>
      </c>
    </row>
    <row r="363" spans="1:4" x14ac:dyDescent="0.25">
      <c r="A363">
        <v>2</v>
      </c>
      <c r="B363">
        <v>1992</v>
      </c>
      <c r="C363" s="16">
        <v>14.931995755763481</v>
      </c>
      <c r="D363">
        <v>800</v>
      </c>
    </row>
    <row r="364" spans="1:4" x14ac:dyDescent="0.25">
      <c r="A364">
        <v>3</v>
      </c>
      <c r="B364">
        <v>1992</v>
      </c>
      <c r="C364" s="16">
        <v>14.629219967298251</v>
      </c>
      <c r="D364">
        <v>800</v>
      </c>
    </row>
    <row r="365" spans="1:4" x14ac:dyDescent="0.25">
      <c r="A365">
        <v>4</v>
      </c>
      <c r="B365">
        <v>1992</v>
      </c>
      <c r="C365" s="16">
        <v>15.259615384615371</v>
      </c>
      <c r="D365">
        <v>800</v>
      </c>
    </row>
    <row r="366" spans="1:4" x14ac:dyDescent="0.25">
      <c r="A366">
        <v>5</v>
      </c>
      <c r="B366">
        <v>1992</v>
      </c>
      <c r="C366" s="16">
        <v>15.923018000766012</v>
      </c>
      <c r="D366">
        <v>800</v>
      </c>
    </row>
    <row r="367" spans="1:4" x14ac:dyDescent="0.25">
      <c r="A367">
        <v>6</v>
      </c>
      <c r="B367">
        <v>1992</v>
      </c>
      <c r="C367" s="16">
        <v>15.743301230094406</v>
      </c>
      <c r="D367">
        <v>800</v>
      </c>
    </row>
    <row r="368" spans="1:4" x14ac:dyDescent="0.25">
      <c r="A368">
        <v>7</v>
      </c>
      <c r="B368">
        <v>1992</v>
      </c>
      <c r="C368" s="16">
        <v>15.095583388266339</v>
      </c>
      <c r="D368">
        <v>800</v>
      </c>
    </row>
    <row r="369" spans="1:4" x14ac:dyDescent="0.25">
      <c r="A369">
        <v>8</v>
      </c>
      <c r="B369">
        <v>1992</v>
      </c>
      <c r="C369" s="16">
        <v>14.576112412177967</v>
      </c>
      <c r="D369">
        <v>800</v>
      </c>
    </row>
    <row r="370" spans="1:4" x14ac:dyDescent="0.25">
      <c r="A370">
        <v>1</v>
      </c>
      <c r="B370">
        <v>1996</v>
      </c>
      <c r="C370" s="16">
        <v>12.538461538461551</v>
      </c>
      <c r="D370">
        <v>800</v>
      </c>
    </row>
    <row r="371" spans="1:4" x14ac:dyDescent="0.25">
      <c r="A371">
        <v>2</v>
      </c>
      <c r="B371">
        <v>1996</v>
      </c>
      <c r="C371" s="16">
        <v>12.977828746177364</v>
      </c>
      <c r="D371">
        <v>800</v>
      </c>
    </row>
    <row r="372" spans="1:4" x14ac:dyDescent="0.25">
      <c r="A372">
        <v>3</v>
      </c>
      <c r="B372">
        <v>1996</v>
      </c>
      <c r="C372" s="16">
        <v>13.522792294487896</v>
      </c>
      <c r="D372">
        <v>800</v>
      </c>
    </row>
    <row r="373" spans="1:4" x14ac:dyDescent="0.25">
      <c r="A373">
        <v>4</v>
      </c>
      <c r="B373">
        <v>1996</v>
      </c>
      <c r="C373" s="16">
        <v>13.384030418250958</v>
      </c>
      <c r="D373">
        <v>800</v>
      </c>
    </row>
    <row r="374" spans="1:4" x14ac:dyDescent="0.25">
      <c r="A374">
        <v>5</v>
      </c>
      <c r="B374">
        <v>1996</v>
      </c>
      <c r="C374" s="16">
        <v>13.408402725208171</v>
      </c>
      <c r="D374">
        <v>800</v>
      </c>
    </row>
    <row r="375" spans="1:4" x14ac:dyDescent="0.25">
      <c r="A375">
        <v>6</v>
      </c>
      <c r="B375">
        <v>1996</v>
      </c>
      <c r="C375" s="16">
        <v>13.114754098360629</v>
      </c>
      <c r="D375">
        <v>800</v>
      </c>
    </row>
    <row r="376" spans="1:4" x14ac:dyDescent="0.25">
      <c r="A376">
        <v>7</v>
      </c>
      <c r="B376">
        <v>1996</v>
      </c>
      <c r="C376" s="16">
        <v>13.777191825972329</v>
      </c>
      <c r="D376">
        <v>800</v>
      </c>
    </row>
    <row r="377" spans="1:4" x14ac:dyDescent="0.25">
      <c r="A377">
        <v>8</v>
      </c>
      <c r="B377">
        <v>1996</v>
      </c>
      <c r="C377" s="16">
        <v>13.683521824469544</v>
      </c>
      <c r="D377">
        <v>800</v>
      </c>
    </row>
    <row r="378" spans="1:4" x14ac:dyDescent="0.25">
      <c r="A378">
        <v>1</v>
      </c>
      <c r="B378">
        <v>2000</v>
      </c>
      <c r="C378" s="16">
        <v>12.586353742784153</v>
      </c>
      <c r="D378">
        <v>800</v>
      </c>
    </row>
    <row r="379" spans="1:4" x14ac:dyDescent="0.25">
      <c r="A379">
        <v>2</v>
      </c>
      <c r="B379">
        <v>2000</v>
      </c>
      <c r="C379" s="16">
        <v>12.324375294672294</v>
      </c>
      <c r="D379">
        <v>800</v>
      </c>
    </row>
    <row r="380" spans="1:4" x14ac:dyDescent="0.25">
      <c r="A380">
        <v>3</v>
      </c>
      <c r="B380">
        <v>2000</v>
      </c>
      <c r="C380" s="16">
        <v>12.630785182392302</v>
      </c>
      <c r="D380">
        <v>800</v>
      </c>
    </row>
    <row r="381" spans="1:4" x14ac:dyDescent="0.25">
      <c r="A381">
        <v>4</v>
      </c>
      <c r="B381">
        <v>2000</v>
      </c>
      <c r="C381" s="16">
        <v>12.354268522000748</v>
      </c>
      <c r="D381">
        <v>800</v>
      </c>
    </row>
    <row r="382" spans="1:4" x14ac:dyDescent="0.25">
      <c r="A382">
        <v>5</v>
      </c>
      <c r="B382">
        <v>2000</v>
      </c>
      <c r="C382" s="16">
        <v>13.731203007518808</v>
      </c>
      <c r="D382">
        <v>800</v>
      </c>
    </row>
    <row r="383" spans="1:4" x14ac:dyDescent="0.25">
      <c r="A383">
        <v>6</v>
      </c>
      <c r="B383">
        <v>2000</v>
      </c>
      <c r="C383" s="16">
        <v>14.763022055373053</v>
      </c>
      <c r="D383">
        <v>800</v>
      </c>
    </row>
    <row r="384" spans="1:4" x14ac:dyDescent="0.25">
      <c r="A384">
        <v>7</v>
      </c>
      <c r="B384">
        <v>2000</v>
      </c>
      <c r="C384" s="16">
        <v>14.527754376111579</v>
      </c>
      <c r="D384">
        <v>800</v>
      </c>
    </row>
    <row r="385" spans="1:4" x14ac:dyDescent="0.25">
      <c r="A385">
        <v>8</v>
      </c>
      <c r="B385">
        <v>2000</v>
      </c>
      <c r="C385" s="16">
        <v>14.721189591078065</v>
      </c>
      <c r="D385">
        <v>800</v>
      </c>
    </row>
    <row r="386" spans="1:4" x14ac:dyDescent="0.25">
      <c r="A386">
        <v>1</v>
      </c>
      <c r="B386">
        <v>2004</v>
      </c>
      <c r="C386" s="16">
        <v>13.639400591772432</v>
      </c>
      <c r="D386">
        <v>800</v>
      </c>
    </row>
    <row r="387" spans="1:4" x14ac:dyDescent="0.25">
      <c r="A387">
        <v>2</v>
      </c>
      <c r="B387">
        <v>2004</v>
      </c>
      <c r="C387" s="16">
        <v>14.622057001239178</v>
      </c>
      <c r="D387">
        <v>800</v>
      </c>
    </row>
    <row r="388" spans="1:4" x14ac:dyDescent="0.25">
      <c r="A388">
        <v>3</v>
      </c>
      <c r="B388">
        <v>2004</v>
      </c>
      <c r="C388" s="16">
        <v>14.550818424057873</v>
      </c>
      <c r="D388">
        <v>800</v>
      </c>
    </row>
    <row r="389" spans="1:4" x14ac:dyDescent="0.25">
      <c r="A389">
        <v>4</v>
      </c>
      <c r="B389">
        <v>2004</v>
      </c>
      <c r="C389" s="16">
        <v>15.046843948140436</v>
      </c>
      <c r="D389">
        <v>800</v>
      </c>
    </row>
    <row r="390" spans="1:4" x14ac:dyDescent="0.25">
      <c r="A390">
        <v>5</v>
      </c>
      <c r="B390">
        <v>2004</v>
      </c>
      <c r="C390" s="16">
        <v>14.106053496011272</v>
      </c>
      <c r="D390">
        <v>800</v>
      </c>
    </row>
    <row r="391" spans="1:4" x14ac:dyDescent="0.25">
      <c r="A391">
        <v>6</v>
      </c>
      <c r="B391">
        <v>2004</v>
      </c>
      <c r="C391" s="16">
        <v>14.897806112882062</v>
      </c>
      <c r="D391">
        <v>800</v>
      </c>
    </row>
    <row r="392" spans="1:4" x14ac:dyDescent="0.25">
      <c r="A392">
        <v>7</v>
      </c>
      <c r="B392">
        <v>2004</v>
      </c>
      <c r="C392" s="16">
        <v>15.181579932609504</v>
      </c>
      <c r="D392">
        <v>800</v>
      </c>
    </row>
    <row r="393" spans="1:4" x14ac:dyDescent="0.25">
      <c r="A393">
        <v>8</v>
      </c>
      <c r="B393">
        <v>2004</v>
      </c>
      <c r="C393" s="16">
        <v>15.505324117317404</v>
      </c>
      <c r="D393">
        <v>800</v>
      </c>
    </row>
    <row r="394" spans="1:4" x14ac:dyDescent="0.25">
      <c r="A394">
        <v>1</v>
      </c>
      <c r="B394">
        <v>2008</v>
      </c>
      <c r="C394" s="16">
        <v>15.100864553314123</v>
      </c>
      <c r="D394">
        <v>800</v>
      </c>
    </row>
    <row r="395" spans="1:4" x14ac:dyDescent="0.25">
      <c r="A395">
        <v>2</v>
      </c>
      <c r="B395">
        <v>2008</v>
      </c>
      <c r="C395" s="16">
        <v>14.691040655050946</v>
      </c>
      <c r="D395">
        <v>800</v>
      </c>
    </row>
    <row r="396" spans="1:4" x14ac:dyDescent="0.25">
      <c r="A396">
        <v>3</v>
      </c>
      <c r="B396">
        <v>2008</v>
      </c>
      <c r="C396" s="16">
        <v>14.914193609557231</v>
      </c>
      <c r="D396">
        <v>800</v>
      </c>
    </row>
    <row r="397" spans="1:4" x14ac:dyDescent="0.25">
      <c r="A397">
        <v>4</v>
      </c>
      <c r="B397">
        <v>2008</v>
      </c>
      <c r="C397" s="16">
        <v>14.943617928551111</v>
      </c>
      <c r="D397">
        <v>800</v>
      </c>
    </row>
    <row r="398" spans="1:4" x14ac:dyDescent="0.25">
      <c r="A398">
        <v>5</v>
      </c>
      <c r="B398">
        <v>2008</v>
      </c>
      <c r="C398" s="16">
        <v>15.561659405190381</v>
      </c>
      <c r="D398">
        <v>800</v>
      </c>
    </row>
    <row r="399" spans="1:4" x14ac:dyDescent="0.25">
      <c r="A399">
        <v>6</v>
      </c>
      <c r="B399">
        <v>2008</v>
      </c>
      <c r="C399" s="16">
        <v>15.484968803176416</v>
      </c>
      <c r="D399">
        <v>800</v>
      </c>
    </row>
    <row r="400" spans="1:4" x14ac:dyDescent="0.25">
      <c r="A400">
        <v>7</v>
      </c>
      <c r="B400">
        <v>2008</v>
      </c>
      <c r="C400" s="16">
        <v>15.196309198757174</v>
      </c>
      <c r="D400">
        <v>800</v>
      </c>
    </row>
    <row r="401" spans="1:4" x14ac:dyDescent="0.25">
      <c r="A401">
        <v>8</v>
      </c>
      <c r="B401">
        <v>2008</v>
      </c>
      <c r="C401" s="16">
        <v>14.577744889464434</v>
      </c>
      <c r="D401">
        <v>800</v>
      </c>
    </row>
    <row r="402" spans="1:4" x14ac:dyDescent="0.25">
      <c r="A402">
        <v>1</v>
      </c>
      <c r="B402">
        <v>2012</v>
      </c>
      <c r="C402" s="16">
        <v>14.588144726712859</v>
      </c>
      <c r="D402">
        <v>800</v>
      </c>
    </row>
    <row r="403" spans="1:4" x14ac:dyDescent="0.25">
      <c r="A403">
        <v>2</v>
      </c>
      <c r="B403">
        <v>2012</v>
      </c>
      <c r="C403" s="16">
        <v>13.952599388379209</v>
      </c>
      <c r="D403">
        <v>800</v>
      </c>
    </row>
    <row r="404" spans="1:4" x14ac:dyDescent="0.25">
      <c r="A404">
        <v>3</v>
      </c>
      <c r="B404">
        <v>2012</v>
      </c>
      <c r="C404" s="16">
        <v>14.151935021500254</v>
      </c>
      <c r="D404">
        <v>800</v>
      </c>
    </row>
    <row r="405" spans="1:4" x14ac:dyDescent="0.25">
      <c r="A405">
        <v>4</v>
      </c>
      <c r="B405">
        <v>2012</v>
      </c>
      <c r="C405" s="16">
        <v>14.08960915157293</v>
      </c>
      <c r="D405">
        <v>800</v>
      </c>
    </row>
    <row r="406" spans="1:4" x14ac:dyDescent="0.25">
      <c r="A406">
        <v>5</v>
      </c>
      <c r="B406">
        <v>2012</v>
      </c>
      <c r="C406" s="16">
        <v>13.997333841173115</v>
      </c>
      <c r="D406">
        <v>800</v>
      </c>
    </row>
    <row r="407" spans="1:4" x14ac:dyDescent="0.25">
      <c r="A407">
        <v>6</v>
      </c>
      <c r="B407">
        <v>2012</v>
      </c>
      <c r="C407" s="16">
        <v>15.436432637571162</v>
      </c>
      <c r="D407">
        <v>800</v>
      </c>
    </row>
    <row r="408" spans="1:4" x14ac:dyDescent="0.25">
      <c r="A408">
        <v>7</v>
      </c>
      <c r="B408">
        <v>2012</v>
      </c>
      <c r="C408" s="16">
        <v>16.322666161711805</v>
      </c>
      <c r="D408">
        <v>800</v>
      </c>
    </row>
    <row r="409" spans="1:4" x14ac:dyDescent="0.25">
      <c r="A409">
        <v>8</v>
      </c>
      <c r="B409">
        <v>2012</v>
      </c>
      <c r="C409" s="16">
        <v>13.226930838378268</v>
      </c>
      <c r="D409">
        <v>800</v>
      </c>
    </row>
    <row r="410" spans="1:4" x14ac:dyDescent="0.25">
      <c r="A410">
        <v>1</v>
      </c>
      <c r="B410">
        <v>2016</v>
      </c>
      <c r="C410" s="29">
        <v>13.688430698739964</v>
      </c>
      <c r="D410">
        <v>800</v>
      </c>
    </row>
    <row r="411" spans="1:4" x14ac:dyDescent="0.25">
      <c r="A411">
        <v>2</v>
      </c>
      <c r="B411">
        <v>2016</v>
      </c>
      <c r="C411" s="29">
        <v>13.90583301563095</v>
      </c>
      <c r="D411">
        <v>800</v>
      </c>
    </row>
    <row r="412" spans="1:4" x14ac:dyDescent="0.25">
      <c r="A412">
        <v>3</v>
      </c>
      <c r="B412">
        <v>2016</v>
      </c>
      <c r="C412" s="29">
        <v>13.376943496397439</v>
      </c>
      <c r="D412">
        <v>800</v>
      </c>
    </row>
    <row r="413" spans="1:4" x14ac:dyDescent="0.25">
      <c r="A413">
        <v>4</v>
      </c>
      <c r="B413">
        <v>2016</v>
      </c>
      <c r="C413" s="29">
        <v>12.826558521173245</v>
      </c>
      <c r="D413">
        <v>800</v>
      </c>
    </row>
    <row r="414" spans="1:4" x14ac:dyDescent="0.25">
      <c r="A414">
        <v>5</v>
      </c>
      <c r="B414">
        <v>2016</v>
      </c>
      <c r="C414" s="29">
        <v>12.927470875610664</v>
      </c>
      <c r="D414">
        <v>800</v>
      </c>
    </row>
    <row r="415" spans="1:4" x14ac:dyDescent="0.25">
      <c r="A415">
        <v>6</v>
      </c>
      <c r="B415">
        <v>2016</v>
      </c>
      <c r="C415" s="29">
        <v>13.261951723490176</v>
      </c>
      <c r="D415">
        <v>800</v>
      </c>
    </row>
    <row r="416" spans="1:4" x14ac:dyDescent="0.25">
      <c r="A416">
        <v>7</v>
      </c>
      <c r="B416">
        <v>2016</v>
      </c>
      <c r="C416" s="29">
        <v>14.479215319943952</v>
      </c>
      <c r="D416">
        <v>800</v>
      </c>
    </row>
    <row r="417" spans="1:4" x14ac:dyDescent="0.25">
      <c r="A417">
        <v>8</v>
      </c>
      <c r="B417">
        <v>2016</v>
      </c>
      <c r="C417" s="29">
        <v>11.386276882971783</v>
      </c>
      <c r="D417">
        <v>800</v>
      </c>
    </row>
    <row r="418" spans="1:4" x14ac:dyDescent="0.25">
      <c r="A418">
        <v>1</v>
      </c>
      <c r="B418">
        <v>1972</v>
      </c>
      <c r="C418" s="16">
        <v>13.04740406320543</v>
      </c>
      <c r="D418">
        <v>1500</v>
      </c>
    </row>
    <row r="419" spans="1:4" x14ac:dyDescent="0.25">
      <c r="A419">
        <v>2</v>
      </c>
      <c r="B419">
        <v>1972</v>
      </c>
      <c r="C419" s="16">
        <v>14.799820062977945</v>
      </c>
      <c r="D419">
        <v>1500</v>
      </c>
    </row>
    <row r="420" spans="1:4" x14ac:dyDescent="0.25">
      <c r="A420">
        <v>3</v>
      </c>
      <c r="B420">
        <v>1972</v>
      </c>
      <c r="C420" s="16">
        <v>16.232014388489201</v>
      </c>
      <c r="D420">
        <v>1500</v>
      </c>
    </row>
    <row r="421" spans="1:4" x14ac:dyDescent="0.25">
      <c r="A421">
        <v>4</v>
      </c>
      <c r="B421">
        <v>1972</v>
      </c>
      <c r="C421" s="16">
        <v>17.53363228699552</v>
      </c>
      <c r="D421">
        <v>1500</v>
      </c>
    </row>
    <row r="422" spans="1:4" x14ac:dyDescent="0.25">
      <c r="A422">
        <v>5</v>
      </c>
      <c r="B422">
        <v>1972</v>
      </c>
      <c r="C422" s="16">
        <v>20.13452914798205</v>
      </c>
      <c r="D422">
        <v>1500</v>
      </c>
    </row>
    <row r="423" spans="1:4" x14ac:dyDescent="0.25">
      <c r="A423">
        <v>6</v>
      </c>
      <c r="B423">
        <v>1972</v>
      </c>
      <c r="C423" s="16">
        <v>20.777479892761395</v>
      </c>
      <c r="D423">
        <v>1500</v>
      </c>
    </row>
    <row r="424" spans="1:4" x14ac:dyDescent="0.25">
      <c r="A424">
        <v>7</v>
      </c>
      <c r="B424">
        <v>1972</v>
      </c>
      <c r="C424" s="16">
        <v>21.99910754127621</v>
      </c>
      <c r="D424">
        <v>1500</v>
      </c>
    </row>
    <row r="425" spans="1:4" x14ac:dyDescent="0.25">
      <c r="A425">
        <v>8</v>
      </c>
      <c r="B425">
        <v>1972</v>
      </c>
      <c r="C425" s="16">
        <v>21.891651865008871</v>
      </c>
      <c r="D425">
        <v>1500</v>
      </c>
    </row>
    <row r="426" spans="1:4" x14ac:dyDescent="0.25">
      <c r="A426">
        <v>1</v>
      </c>
      <c r="B426">
        <v>1976</v>
      </c>
      <c r="C426" s="16">
        <v>14.2513974222756</v>
      </c>
      <c r="D426">
        <v>1500</v>
      </c>
    </row>
    <row r="427" spans="1:4" x14ac:dyDescent="0.25">
      <c r="A427">
        <v>2</v>
      </c>
      <c r="B427">
        <v>1976</v>
      </c>
      <c r="C427" s="16">
        <v>14.143977849561583</v>
      </c>
      <c r="D427">
        <v>1500</v>
      </c>
    </row>
    <row r="428" spans="1:4" x14ac:dyDescent="0.25">
      <c r="A428">
        <v>3</v>
      </c>
      <c r="B428">
        <v>1976</v>
      </c>
      <c r="C428" s="16">
        <v>14.470284237726114</v>
      </c>
      <c r="D428">
        <v>1500</v>
      </c>
    </row>
    <row r="429" spans="1:4" x14ac:dyDescent="0.25">
      <c r="A429">
        <v>4</v>
      </c>
      <c r="B429">
        <v>1976</v>
      </c>
      <c r="C429" s="16">
        <v>14.471319972356611</v>
      </c>
      <c r="D429">
        <v>1500</v>
      </c>
    </row>
    <row r="430" spans="1:4" x14ac:dyDescent="0.25">
      <c r="A430">
        <v>5</v>
      </c>
      <c r="B430">
        <v>1976</v>
      </c>
      <c r="C430" s="16">
        <v>17.33990597471357</v>
      </c>
      <c r="D430">
        <v>1500</v>
      </c>
    </row>
    <row r="431" spans="1:4" x14ac:dyDescent="0.25">
      <c r="A431">
        <v>6</v>
      </c>
      <c r="B431">
        <v>1976</v>
      </c>
      <c r="C431" s="16">
        <v>16.585874144882887</v>
      </c>
      <c r="D431">
        <v>1500</v>
      </c>
    </row>
    <row r="432" spans="1:4" x14ac:dyDescent="0.25">
      <c r="A432">
        <v>7</v>
      </c>
      <c r="B432">
        <v>1976</v>
      </c>
      <c r="C432" s="16">
        <v>13.674093490607259</v>
      </c>
      <c r="D432">
        <v>1500</v>
      </c>
    </row>
    <row r="433" spans="1:4" x14ac:dyDescent="0.25">
      <c r="A433">
        <v>8</v>
      </c>
      <c r="B433">
        <v>1976</v>
      </c>
      <c r="C433" s="16">
        <v>16.032492518170166</v>
      </c>
      <c r="D433">
        <v>1500</v>
      </c>
    </row>
    <row r="434" spans="1:4" x14ac:dyDescent="0.25">
      <c r="A434">
        <v>1</v>
      </c>
      <c r="B434">
        <v>1980</v>
      </c>
      <c r="C434" s="16">
        <v>13.832210085986526</v>
      </c>
      <c r="D434">
        <v>1500</v>
      </c>
    </row>
    <row r="435" spans="1:4" x14ac:dyDescent="0.25">
      <c r="A435">
        <v>2</v>
      </c>
      <c r="B435">
        <v>1980</v>
      </c>
      <c r="C435" s="16">
        <v>14.290338990889321</v>
      </c>
      <c r="D435">
        <v>1500</v>
      </c>
    </row>
    <row r="436" spans="1:4" x14ac:dyDescent="0.25">
      <c r="A436">
        <v>3</v>
      </c>
      <c r="B436">
        <v>1980</v>
      </c>
      <c r="C436" s="16">
        <v>17.024399192808659</v>
      </c>
      <c r="D436">
        <v>1500</v>
      </c>
    </row>
    <row r="437" spans="1:4" x14ac:dyDescent="0.25">
      <c r="A437">
        <v>4</v>
      </c>
      <c r="B437">
        <v>1980</v>
      </c>
      <c r="C437" s="16">
        <v>17.044100119189519</v>
      </c>
      <c r="D437">
        <v>1500</v>
      </c>
    </row>
    <row r="438" spans="1:4" x14ac:dyDescent="0.25">
      <c r="A438">
        <v>5</v>
      </c>
      <c r="B438">
        <v>1980</v>
      </c>
      <c r="C438" s="16">
        <v>17.577588574567425</v>
      </c>
      <c r="D438">
        <v>1500</v>
      </c>
    </row>
    <row r="439" spans="1:4" x14ac:dyDescent="0.25">
      <c r="A439">
        <v>6</v>
      </c>
      <c r="B439">
        <v>1980</v>
      </c>
      <c r="C439" s="16">
        <v>17.87970337819279</v>
      </c>
      <c r="D439">
        <v>1500</v>
      </c>
    </row>
    <row r="440" spans="1:4" x14ac:dyDescent="0.25">
      <c r="A440">
        <v>7</v>
      </c>
      <c r="B440">
        <v>1980</v>
      </c>
      <c r="C440" s="16">
        <v>16.009896536212334</v>
      </c>
      <c r="D440">
        <v>1500</v>
      </c>
    </row>
    <row r="441" spans="1:4" x14ac:dyDescent="0.25">
      <c r="A441">
        <v>8</v>
      </c>
      <c r="B441">
        <v>1980</v>
      </c>
      <c r="C441" s="16">
        <v>14.307202265085813</v>
      </c>
      <c r="D441">
        <v>1500</v>
      </c>
    </row>
    <row r="442" spans="1:4" x14ac:dyDescent="0.25">
      <c r="A442">
        <v>1</v>
      </c>
      <c r="B442">
        <v>1984</v>
      </c>
      <c r="C442" s="16">
        <v>10.97352492722823</v>
      </c>
      <c r="D442">
        <v>1500</v>
      </c>
    </row>
    <row r="443" spans="1:4" x14ac:dyDescent="0.25">
      <c r="A443">
        <v>2</v>
      </c>
      <c r="B443">
        <v>1984</v>
      </c>
      <c r="C443" s="16">
        <v>10.906071230854405</v>
      </c>
      <c r="D443">
        <v>1500</v>
      </c>
    </row>
    <row r="444" spans="1:4" x14ac:dyDescent="0.25">
      <c r="A444">
        <v>3</v>
      </c>
      <c r="B444">
        <v>1984</v>
      </c>
      <c r="C444" s="16">
        <v>12.464289005621607</v>
      </c>
      <c r="D444">
        <v>1500</v>
      </c>
    </row>
    <row r="445" spans="1:4" x14ac:dyDescent="0.25">
      <c r="A445">
        <v>4</v>
      </c>
      <c r="B445">
        <v>1984</v>
      </c>
      <c r="C445" s="16">
        <v>13.544018058690749</v>
      </c>
      <c r="D445">
        <v>1500</v>
      </c>
    </row>
    <row r="446" spans="1:4" x14ac:dyDescent="0.25">
      <c r="A446">
        <v>5</v>
      </c>
      <c r="B446">
        <v>1984</v>
      </c>
      <c r="C446" s="16">
        <v>13.375883919551862</v>
      </c>
      <c r="D446">
        <v>1500</v>
      </c>
    </row>
    <row r="447" spans="1:4" x14ac:dyDescent="0.25">
      <c r="A447">
        <v>6</v>
      </c>
      <c r="B447">
        <v>1984</v>
      </c>
      <c r="C447" s="16">
        <v>13.552710083069419</v>
      </c>
      <c r="D447">
        <v>1500</v>
      </c>
    </row>
    <row r="448" spans="1:4" x14ac:dyDescent="0.25">
      <c r="A448">
        <v>7</v>
      </c>
      <c r="B448">
        <v>1984</v>
      </c>
      <c r="C448" s="16">
        <v>13.701254275940707</v>
      </c>
      <c r="D448">
        <v>1500</v>
      </c>
    </row>
    <row r="449" spans="1:4" x14ac:dyDescent="0.25">
      <c r="A449">
        <v>8</v>
      </c>
      <c r="B449">
        <v>1984</v>
      </c>
      <c r="C449" s="16">
        <v>13.651068483163986</v>
      </c>
      <c r="D449">
        <v>1500</v>
      </c>
    </row>
    <row r="450" spans="1:4" x14ac:dyDescent="0.25">
      <c r="A450">
        <v>1</v>
      </c>
      <c r="B450">
        <v>1988</v>
      </c>
      <c r="C450" s="16">
        <v>8.1379560061555285</v>
      </c>
      <c r="D450">
        <v>1500</v>
      </c>
    </row>
    <row r="451" spans="1:4" x14ac:dyDescent="0.25">
      <c r="A451">
        <v>2</v>
      </c>
      <c r="B451">
        <v>1988</v>
      </c>
      <c r="C451" s="16">
        <v>8.7463820549927362</v>
      </c>
      <c r="D451">
        <v>1500</v>
      </c>
    </row>
    <row r="452" spans="1:4" x14ac:dyDescent="0.25">
      <c r="A452">
        <v>3</v>
      </c>
      <c r="B452">
        <v>1988</v>
      </c>
      <c r="C452" s="16">
        <v>10.889702227644491</v>
      </c>
      <c r="D452">
        <v>1500</v>
      </c>
    </row>
    <row r="453" spans="1:4" x14ac:dyDescent="0.25">
      <c r="A453">
        <v>4</v>
      </c>
      <c r="B453">
        <v>1988</v>
      </c>
      <c r="C453" s="16">
        <v>11.312748284579261</v>
      </c>
      <c r="D453">
        <v>1500</v>
      </c>
    </row>
    <row r="454" spans="1:4" x14ac:dyDescent="0.25">
      <c r="A454">
        <v>5</v>
      </c>
      <c r="B454">
        <v>1988</v>
      </c>
      <c r="C454" s="16">
        <v>10.77379081151477</v>
      </c>
      <c r="D454">
        <v>1500</v>
      </c>
    </row>
    <row r="455" spans="1:4" x14ac:dyDescent="0.25">
      <c r="A455">
        <v>6</v>
      </c>
      <c r="B455">
        <v>1988</v>
      </c>
      <c r="C455" s="16">
        <v>12.014356213548698</v>
      </c>
      <c r="D455">
        <v>1500</v>
      </c>
    </row>
    <row r="456" spans="1:4" x14ac:dyDescent="0.25">
      <c r="A456">
        <v>7</v>
      </c>
      <c r="B456">
        <v>1988</v>
      </c>
      <c r="C456" s="16">
        <v>11.831086829967298</v>
      </c>
      <c r="D456">
        <v>1500</v>
      </c>
    </row>
    <row r="457" spans="1:4" x14ac:dyDescent="0.25">
      <c r="A457">
        <v>8</v>
      </c>
      <c r="B457">
        <v>1988</v>
      </c>
      <c r="C457" s="16">
        <v>12.265621520509493</v>
      </c>
      <c r="D457">
        <v>1500</v>
      </c>
    </row>
    <row r="458" spans="1:4" x14ac:dyDescent="0.25">
      <c r="A458">
        <v>1</v>
      </c>
      <c r="B458">
        <v>1992</v>
      </c>
      <c r="C458" s="16">
        <v>12.708102108768045</v>
      </c>
      <c r="D458">
        <v>1500</v>
      </c>
    </row>
    <row r="459" spans="1:4" x14ac:dyDescent="0.25">
      <c r="A459">
        <v>2</v>
      </c>
      <c r="B459">
        <v>1992</v>
      </c>
      <c r="C459" s="16">
        <v>12.730968218773089</v>
      </c>
      <c r="D459">
        <v>1500</v>
      </c>
    </row>
    <row r="460" spans="1:4" x14ac:dyDescent="0.25">
      <c r="A460">
        <v>3</v>
      </c>
      <c r="B460">
        <v>1992</v>
      </c>
      <c r="C460" s="16">
        <v>12.613981762917948</v>
      </c>
      <c r="D460">
        <v>1500</v>
      </c>
    </row>
    <row r="461" spans="1:4" x14ac:dyDescent="0.25">
      <c r="A461">
        <v>4</v>
      </c>
      <c r="B461">
        <v>1992</v>
      </c>
      <c r="C461" s="16">
        <v>12.701474032235826</v>
      </c>
      <c r="D461">
        <v>1500</v>
      </c>
    </row>
    <row r="462" spans="1:4" x14ac:dyDescent="0.25">
      <c r="A462">
        <v>5</v>
      </c>
      <c r="B462">
        <v>1992</v>
      </c>
      <c r="C462" s="16">
        <v>13.678313972175021</v>
      </c>
      <c r="D462">
        <v>1500</v>
      </c>
    </row>
    <row r="463" spans="1:4" x14ac:dyDescent="0.25">
      <c r="A463">
        <v>6</v>
      </c>
      <c r="B463">
        <v>1992</v>
      </c>
      <c r="C463" s="16">
        <v>13.793419484923463</v>
      </c>
      <c r="D463">
        <v>1500</v>
      </c>
    </row>
    <row r="464" spans="1:4" x14ac:dyDescent="0.25">
      <c r="A464">
        <v>7</v>
      </c>
      <c r="B464">
        <v>1992</v>
      </c>
      <c r="C464" s="16">
        <v>13.943694209201201</v>
      </c>
      <c r="D464">
        <v>1500</v>
      </c>
    </row>
    <row r="465" spans="1:4" x14ac:dyDescent="0.25">
      <c r="A465">
        <v>8</v>
      </c>
      <c r="B465">
        <v>1992</v>
      </c>
      <c r="C465" s="16">
        <v>13.501456664238923</v>
      </c>
      <c r="D465">
        <v>1500</v>
      </c>
    </row>
    <row r="466" spans="1:4" x14ac:dyDescent="0.25">
      <c r="A466">
        <v>1</v>
      </c>
      <c r="B466">
        <v>1996</v>
      </c>
      <c r="C466" s="16">
        <v>11.082819619404981</v>
      </c>
      <c r="D466">
        <v>1500</v>
      </c>
    </row>
    <row r="467" spans="1:4" x14ac:dyDescent="0.25">
      <c r="A467">
        <v>2</v>
      </c>
      <c r="B467">
        <v>1996</v>
      </c>
      <c r="C467" s="16">
        <v>11.439163837770227</v>
      </c>
      <c r="D467">
        <v>1500</v>
      </c>
    </row>
    <row r="468" spans="1:4" x14ac:dyDescent="0.25">
      <c r="A468">
        <v>3</v>
      </c>
      <c r="B468">
        <v>1996</v>
      </c>
      <c r="C468" s="16">
        <v>12.141231085122522</v>
      </c>
      <c r="D468">
        <v>1500</v>
      </c>
    </row>
    <row r="469" spans="1:4" x14ac:dyDescent="0.25">
      <c r="A469">
        <v>4</v>
      </c>
      <c r="B469">
        <v>1996</v>
      </c>
      <c r="C469" s="16">
        <v>12.471554147516823</v>
      </c>
      <c r="D469">
        <v>1500</v>
      </c>
    </row>
    <row r="470" spans="1:4" x14ac:dyDescent="0.25">
      <c r="A470">
        <v>5</v>
      </c>
      <c r="B470">
        <v>1996</v>
      </c>
      <c r="C470" s="16">
        <v>12.586445366528359</v>
      </c>
      <c r="D470">
        <v>1500</v>
      </c>
    </row>
    <row r="471" spans="1:4" x14ac:dyDescent="0.25">
      <c r="A471">
        <v>6</v>
      </c>
      <c r="B471">
        <v>1996</v>
      </c>
      <c r="C471" s="16">
        <v>12.526198439241924</v>
      </c>
      <c r="D471">
        <v>1500</v>
      </c>
    </row>
    <row r="472" spans="1:4" x14ac:dyDescent="0.25">
      <c r="A472">
        <v>7</v>
      </c>
      <c r="B472">
        <v>1996</v>
      </c>
      <c r="C472" s="16">
        <v>12.474437627811877</v>
      </c>
      <c r="D472">
        <v>1500</v>
      </c>
    </row>
    <row r="473" spans="1:4" x14ac:dyDescent="0.25">
      <c r="A473">
        <v>8</v>
      </c>
      <c r="B473">
        <v>1996</v>
      </c>
      <c r="C473" s="16">
        <v>12.314177945418251</v>
      </c>
      <c r="D473">
        <v>1500</v>
      </c>
    </row>
    <row r="474" spans="1:4" x14ac:dyDescent="0.25">
      <c r="A474">
        <v>1</v>
      </c>
      <c r="B474">
        <v>2000</v>
      </c>
      <c r="C474" s="16">
        <v>11.630384437239485</v>
      </c>
      <c r="D474">
        <v>1500</v>
      </c>
    </row>
    <row r="475" spans="1:4" x14ac:dyDescent="0.25">
      <c r="A475">
        <v>2</v>
      </c>
      <c r="B475">
        <v>2000</v>
      </c>
      <c r="C475" s="16">
        <v>11.587448084909981</v>
      </c>
      <c r="D475">
        <v>1500</v>
      </c>
    </row>
    <row r="476" spans="1:4" x14ac:dyDescent="0.25">
      <c r="A476">
        <v>3</v>
      </c>
      <c r="B476">
        <v>2000</v>
      </c>
      <c r="C476" s="16">
        <v>13.545890158496118</v>
      </c>
      <c r="D476">
        <v>1500</v>
      </c>
    </row>
    <row r="477" spans="1:4" x14ac:dyDescent="0.25">
      <c r="A477">
        <v>4</v>
      </c>
      <c r="B477">
        <v>2000</v>
      </c>
      <c r="C477" s="16">
        <v>14.334376726201429</v>
      </c>
      <c r="D477">
        <v>1500</v>
      </c>
    </row>
    <row r="478" spans="1:4" x14ac:dyDescent="0.25">
      <c r="A478">
        <v>5</v>
      </c>
      <c r="B478">
        <v>2000</v>
      </c>
      <c r="C478" s="16">
        <v>14.446080235553918</v>
      </c>
      <c r="D478">
        <v>1500</v>
      </c>
    </row>
    <row r="479" spans="1:4" x14ac:dyDescent="0.25">
      <c r="A479">
        <v>6</v>
      </c>
      <c r="B479">
        <v>2000</v>
      </c>
      <c r="C479" s="16">
        <v>15.350796849239815</v>
      </c>
      <c r="D479">
        <v>1500</v>
      </c>
    </row>
    <row r="480" spans="1:4" x14ac:dyDescent="0.25">
      <c r="A480">
        <v>7</v>
      </c>
      <c r="B480">
        <v>2000</v>
      </c>
      <c r="C480" s="16">
        <v>15.831086330606489</v>
      </c>
      <c r="D480">
        <v>1500</v>
      </c>
    </row>
    <row r="481" spans="1:4" x14ac:dyDescent="0.25">
      <c r="A481">
        <v>8</v>
      </c>
      <c r="B481">
        <v>2000</v>
      </c>
      <c r="C481" s="16">
        <v>15.856265635660712</v>
      </c>
      <c r="D481">
        <v>1500</v>
      </c>
    </row>
    <row r="482" spans="1:4" x14ac:dyDescent="0.25">
      <c r="A482">
        <v>1</v>
      </c>
      <c r="B482">
        <v>2004</v>
      </c>
      <c r="C482" s="16">
        <v>14.893813908295932</v>
      </c>
      <c r="D482">
        <v>1500</v>
      </c>
    </row>
    <row r="483" spans="1:4" x14ac:dyDescent="0.25">
      <c r="A483">
        <v>2</v>
      </c>
      <c r="B483">
        <v>2004</v>
      </c>
      <c r="C483" s="16">
        <v>13.723964293888773</v>
      </c>
      <c r="D483">
        <v>1500</v>
      </c>
    </row>
    <row r="484" spans="1:4" x14ac:dyDescent="0.25">
      <c r="A484">
        <v>3</v>
      </c>
      <c r="B484">
        <v>2004</v>
      </c>
      <c r="C484" s="16">
        <v>13.538573973416165</v>
      </c>
      <c r="D484">
        <v>1500</v>
      </c>
    </row>
    <row r="485" spans="1:4" x14ac:dyDescent="0.25">
      <c r="A485">
        <v>4</v>
      </c>
      <c r="B485">
        <v>2004</v>
      </c>
      <c r="C485" s="16">
        <v>13.024312656214493</v>
      </c>
      <c r="D485">
        <v>1500</v>
      </c>
    </row>
    <row r="486" spans="1:4" x14ac:dyDescent="0.25">
      <c r="A486">
        <v>5</v>
      </c>
      <c r="B486">
        <v>2004</v>
      </c>
      <c r="C486" s="16">
        <v>12.947783161994469</v>
      </c>
      <c r="D486">
        <v>1500</v>
      </c>
    </row>
    <row r="487" spans="1:4" x14ac:dyDescent="0.25">
      <c r="A487">
        <v>6</v>
      </c>
      <c r="B487">
        <v>2004</v>
      </c>
      <c r="C487" s="16">
        <v>13.602425449115355</v>
      </c>
      <c r="D487">
        <v>1500</v>
      </c>
    </row>
    <row r="488" spans="1:4" x14ac:dyDescent="0.25">
      <c r="A488">
        <v>7</v>
      </c>
      <c r="B488">
        <v>2004</v>
      </c>
      <c r="C488" s="16">
        <v>14.146253276688068</v>
      </c>
      <c r="D488">
        <v>1500</v>
      </c>
    </row>
    <row r="489" spans="1:4" x14ac:dyDescent="0.25">
      <c r="A489">
        <v>8</v>
      </c>
      <c r="B489">
        <v>2004</v>
      </c>
      <c r="C489" s="16">
        <v>13.623917044485351</v>
      </c>
      <c r="D489">
        <v>1500</v>
      </c>
    </row>
    <row r="490" spans="1:4" x14ac:dyDescent="0.25">
      <c r="A490">
        <v>1</v>
      </c>
      <c r="B490">
        <v>2008</v>
      </c>
      <c r="C490" s="16">
        <v>11.394472931887266</v>
      </c>
      <c r="D490">
        <v>1500</v>
      </c>
    </row>
    <row r="491" spans="1:4" x14ac:dyDescent="0.25">
      <c r="A491">
        <v>2</v>
      </c>
      <c r="B491">
        <v>2008</v>
      </c>
      <c r="C491" s="16">
        <v>12.358533272974197</v>
      </c>
      <c r="D491">
        <v>1500</v>
      </c>
    </row>
    <row r="492" spans="1:4" x14ac:dyDescent="0.25">
      <c r="A492">
        <v>3</v>
      </c>
      <c r="B492">
        <v>2008</v>
      </c>
      <c r="C492" s="16">
        <v>12.434389140271502</v>
      </c>
      <c r="D492">
        <v>1500</v>
      </c>
    </row>
    <row r="493" spans="1:4" x14ac:dyDescent="0.25">
      <c r="A493">
        <v>4</v>
      </c>
      <c r="B493">
        <v>2008</v>
      </c>
      <c r="C493" s="16">
        <v>13.230116457524574</v>
      </c>
      <c r="D493">
        <v>1500</v>
      </c>
    </row>
    <row r="494" spans="1:4" x14ac:dyDescent="0.25">
      <c r="A494">
        <v>5</v>
      </c>
      <c r="B494">
        <v>2008</v>
      </c>
      <c r="C494" s="16">
        <v>15.052793069217573</v>
      </c>
      <c r="D494">
        <v>1500</v>
      </c>
    </row>
    <row r="495" spans="1:4" x14ac:dyDescent="0.25">
      <c r="A495">
        <v>6</v>
      </c>
      <c r="B495">
        <v>2008</v>
      </c>
      <c r="C495" s="16">
        <v>15.427282976324697</v>
      </c>
      <c r="D495">
        <v>1500</v>
      </c>
    </row>
    <row r="496" spans="1:4" x14ac:dyDescent="0.25">
      <c r="A496">
        <v>7</v>
      </c>
      <c r="B496">
        <v>2008</v>
      </c>
      <c r="C496" s="16">
        <v>15.337533753375347</v>
      </c>
      <c r="D496">
        <v>1500</v>
      </c>
    </row>
    <row r="497" spans="1:4" x14ac:dyDescent="0.25">
      <c r="A497">
        <v>8</v>
      </c>
      <c r="B497">
        <v>2008</v>
      </c>
      <c r="C497" s="16">
        <v>15.350719424460449</v>
      </c>
      <c r="D497">
        <v>1500</v>
      </c>
    </row>
    <row r="498" spans="1:4" x14ac:dyDescent="0.25">
      <c r="A498">
        <v>1</v>
      </c>
      <c r="B498">
        <v>2012</v>
      </c>
      <c r="C498" s="16">
        <v>13.367323290845873</v>
      </c>
      <c r="D498">
        <v>1500</v>
      </c>
    </row>
    <row r="499" spans="1:4" x14ac:dyDescent="0.25">
      <c r="A499">
        <v>2</v>
      </c>
      <c r="B499">
        <v>2012</v>
      </c>
      <c r="C499" s="16">
        <v>13.560971089696064</v>
      </c>
      <c r="D499">
        <v>1500</v>
      </c>
    </row>
    <row r="500" spans="1:4" x14ac:dyDescent="0.25">
      <c r="A500">
        <v>3</v>
      </c>
      <c r="B500">
        <v>2012</v>
      </c>
      <c r="C500" s="16">
        <v>13.148421635591658</v>
      </c>
      <c r="D500">
        <v>1500</v>
      </c>
    </row>
    <row r="501" spans="1:4" x14ac:dyDescent="0.25">
      <c r="A501">
        <v>4</v>
      </c>
      <c r="B501">
        <v>2012</v>
      </c>
      <c r="C501" s="16">
        <v>13.874056343214889</v>
      </c>
      <c r="D501">
        <v>1500</v>
      </c>
    </row>
    <row r="502" spans="1:4" x14ac:dyDescent="0.25">
      <c r="A502">
        <v>5</v>
      </c>
      <c r="B502">
        <v>2012</v>
      </c>
      <c r="C502" s="16">
        <v>13.948034030811696</v>
      </c>
      <c r="D502">
        <v>1500</v>
      </c>
    </row>
    <row r="503" spans="1:4" x14ac:dyDescent="0.25">
      <c r="A503">
        <v>6</v>
      </c>
      <c r="B503">
        <v>2012</v>
      </c>
      <c r="C503" s="16">
        <v>14.033073036288457</v>
      </c>
      <c r="D503">
        <v>1500</v>
      </c>
    </row>
    <row r="504" spans="1:4" x14ac:dyDescent="0.25">
      <c r="A504">
        <v>7</v>
      </c>
      <c r="B504">
        <v>2012</v>
      </c>
      <c r="C504" s="16">
        <v>14.013499242389441</v>
      </c>
      <c r="D504">
        <v>1500</v>
      </c>
    </row>
    <row r="505" spans="1:4" x14ac:dyDescent="0.25">
      <c r="A505">
        <v>8</v>
      </c>
      <c r="B505">
        <v>2012</v>
      </c>
      <c r="C505" s="16">
        <v>14.613654102199147</v>
      </c>
      <c r="D505">
        <v>1500</v>
      </c>
    </row>
    <row r="506" spans="1:4" x14ac:dyDescent="0.25">
      <c r="A506">
        <v>1</v>
      </c>
      <c r="B506">
        <v>2016</v>
      </c>
      <c r="C506" s="16">
        <v>14.316408986874658</v>
      </c>
      <c r="D506">
        <v>1500</v>
      </c>
    </row>
    <row r="507" spans="1:4" x14ac:dyDescent="0.25">
      <c r="A507">
        <v>2</v>
      </c>
      <c r="B507">
        <v>2016</v>
      </c>
      <c r="C507" s="16">
        <v>14.198622486969459</v>
      </c>
      <c r="D507">
        <v>1500</v>
      </c>
    </row>
    <row r="508" spans="1:4" x14ac:dyDescent="0.25">
      <c r="A508">
        <v>3</v>
      </c>
      <c r="B508">
        <v>2016</v>
      </c>
      <c r="C508" s="16">
        <v>13.868072902211152</v>
      </c>
      <c r="D508">
        <v>1500</v>
      </c>
    </row>
    <row r="509" spans="1:4" x14ac:dyDescent="0.25">
      <c r="A509">
        <v>4</v>
      </c>
      <c r="B509">
        <v>2016</v>
      </c>
      <c r="C509" s="16">
        <v>13.650632443910999</v>
      </c>
      <c r="D509">
        <v>1500</v>
      </c>
    </row>
    <row r="510" spans="1:4" x14ac:dyDescent="0.25">
      <c r="A510">
        <v>5</v>
      </c>
      <c r="B510">
        <v>2016</v>
      </c>
      <c r="C510" s="16">
        <v>13.452173114031062</v>
      </c>
      <c r="D510">
        <v>1500</v>
      </c>
    </row>
    <row r="511" spans="1:4" x14ac:dyDescent="0.25">
      <c r="A511">
        <v>6</v>
      </c>
      <c r="B511">
        <v>2016</v>
      </c>
      <c r="C511" s="16">
        <v>13.064545620771636</v>
      </c>
      <c r="D511">
        <v>1500</v>
      </c>
    </row>
    <row r="512" spans="1:4" x14ac:dyDescent="0.25">
      <c r="A512">
        <v>7</v>
      </c>
      <c r="B512">
        <v>2016</v>
      </c>
      <c r="C512" s="16">
        <v>14.335312928277745</v>
      </c>
      <c r="D512">
        <v>1500</v>
      </c>
    </row>
    <row r="513" spans="1:4" x14ac:dyDescent="0.25">
      <c r="A513">
        <v>8</v>
      </c>
      <c r="B513">
        <v>2016</v>
      </c>
      <c r="C513" s="16">
        <v>14.172976918164403</v>
      </c>
      <c r="D513">
        <v>1500</v>
      </c>
    </row>
    <row r="514" spans="1:4" x14ac:dyDescent="0.25">
      <c r="A514">
        <v>1</v>
      </c>
      <c r="B514">
        <v>1996</v>
      </c>
      <c r="C514" s="16">
        <v>12.347337714998101</v>
      </c>
      <c r="D514">
        <v>5000</v>
      </c>
    </row>
    <row r="515" spans="1:4" x14ac:dyDescent="0.25">
      <c r="A515">
        <v>2</v>
      </c>
      <c r="B515">
        <v>1996</v>
      </c>
      <c r="C515" s="16">
        <v>11.079372288422231</v>
      </c>
      <c r="D515">
        <v>5000</v>
      </c>
    </row>
    <row r="516" spans="1:4" x14ac:dyDescent="0.25">
      <c r="A516">
        <v>3</v>
      </c>
      <c r="B516">
        <v>1996</v>
      </c>
      <c r="C516" s="16">
        <v>11.035355646037539</v>
      </c>
      <c r="D516">
        <v>5000</v>
      </c>
    </row>
    <row r="517" spans="1:4" x14ac:dyDescent="0.25">
      <c r="A517">
        <v>4</v>
      </c>
      <c r="B517">
        <v>1996</v>
      </c>
      <c r="C517" s="16">
        <v>10.963150177036507</v>
      </c>
      <c r="D517">
        <v>5000</v>
      </c>
    </row>
    <row r="518" spans="1:4" x14ac:dyDescent="0.25">
      <c r="A518">
        <v>5</v>
      </c>
      <c r="B518">
        <v>1996</v>
      </c>
      <c r="C518" s="16">
        <v>11.900708375498507</v>
      </c>
      <c r="D518">
        <v>5000</v>
      </c>
    </row>
    <row r="519" spans="1:4" x14ac:dyDescent="0.25">
      <c r="A519">
        <v>6</v>
      </c>
      <c r="B519">
        <v>1996</v>
      </c>
      <c r="C519" s="16">
        <v>11.893927693093671</v>
      </c>
      <c r="D519">
        <v>5000</v>
      </c>
    </row>
    <row r="520" spans="1:4" x14ac:dyDescent="0.25">
      <c r="A520">
        <v>7</v>
      </c>
      <c r="B520">
        <v>1996</v>
      </c>
      <c r="C520" s="16">
        <v>12.899139268081905</v>
      </c>
      <c r="D520">
        <v>5000</v>
      </c>
    </row>
    <row r="521" spans="1:4" x14ac:dyDescent="0.25">
      <c r="A521">
        <v>8</v>
      </c>
      <c r="B521">
        <v>1996</v>
      </c>
      <c r="C521" s="16">
        <v>12.512948488558232</v>
      </c>
      <c r="D521">
        <v>5000</v>
      </c>
    </row>
    <row r="522" spans="1:4" x14ac:dyDescent="0.25">
      <c r="A522">
        <v>1</v>
      </c>
      <c r="B522">
        <v>2000</v>
      </c>
      <c r="C522" s="16">
        <v>9.7006418357990736</v>
      </c>
      <c r="D522">
        <v>5000</v>
      </c>
    </row>
    <row r="523" spans="1:4" x14ac:dyDescent="0.25">
      <c r="A523">
        <v>2</v>
      </c>
      <c r="B523">
        <v>2000</v>
      </c>
      <c r="C523" s="16">
        <v>12.912016449690956</v>
      </c>
      <c r="D523">
        <v>5000</v>
      </c>
    </row>
    <row r="524" spans="1:4" x14ac:dyDescent="0.25">
      <c r="A524">
        <v>3</v>
      </c>
      <c r="B524">
        <v>2000</v>
      </c>
      <c r="C524" s="16">
        <v>11.298628398496627</v>
      </c>
      <c r="D524">
        <v>5000</v>
      </c>
    </row>
    <row r="525" spans="1:4" x14ac:dyDescent="0.25">
      <c r="A525">
        <v>4</v>
      </c>
      <c r="B525">
        <v>2000</v>
      </c>
      <c r="C525" s="16">
        <v>12.744942046191705</v>
      </c>
      <c r="D525">
        <v>5000</v>
      </c>
    </row>
    <row r="526" spans="1:4" x14ac:dyDescent="0.25">
      <c r="A526">
        <v>5</v>
      </c>
      <c r="B526">
        <v>2000</v>
      </c>
      <c r="C526" s="16">
        <v>12.664048397326447</v>
      </c>
      <c r="D526">
        <v>5000</v>
      </c>
    </row>
    <row r="527" spans="1:4" x14ac:dyDescent="0.25">
      <c r="A527">
        <v>6</v>
      </c>
      <c r="B527">
        <v>2000</v>
      </c>
      <c r="C527" s="16">
        <v>13.17156236696465</v>
      </c>
      <c r="D527">
        <v>5000</v>
      </c>
    </row>
    <row r="528" spans="1:4" x14ac:dyDescent="0.25">
      <c r="A528">
        <v>7</v>
      </c>
      <c r="B528">
        <v>2000</v>
      </c>
      <c r="C528" s="16">
        <v>12.980460174415073</v>
      </c>
      <c r="D528">
        <v>5000</v>
      </c>
    </row>
    <row r="529" spans="1:4" x14ac:dyDescent="0.25">
      <c r="A529">
        <v>8</v>
      </c>
      <c r="B529">
        <v>2000</v>
      </c>
      <c r="C529" s="16">
        <v>13.09909953524401</v>
      </c>
      <c r="D529">
        <v>5000</v>
      </c>
    </row>
    <row r="530" spans="1:4" x14ac:dyDescent="0.25">
      <c r="A530">
        <v>1</v>
      </c>
      <c r="B530">
        <v>2004</v>
      </c>
      <c r="C530" s="16">
        <v>12.392241379310329</v>
      </c>
      <c r="D530">
        <v>5000</v>
      </c>
    </row>
    <row r="531" spans="1:4" x14ac:dyDescent="0.25">
      <c r="A531">
        <v>2</v>
      </c>
      <c r="B531">
        <v>2004</v>
      </c>
      <c r="C531" s="16">
        <v>11.917124005673072</v>
      </c>
      <c r="D531">
        <v>5000</v>
      </c>
    </row>
    <row r="532" spans="1:4" x14ac:dyDescent="0.25">
      <c r="A532">
        <v>3</v>
      </c>
      <c r="B532">
        <v>2004</v>
      </c>
      <c r="C532" s="16">
        <v>12.026772641706749</v>
      </c>
      <c r="D532">
        <v>5000</v>
      </c>
    </row>
    <row r="533" spans="1:4" x14ac:dyDescent="0.25">
      <c r="A533">
        <v>4</v>
      </c>
      <c r="B533">
        <v>2004</v>
      </c>
      <c r="C533" s="16">
        <v>12.320684441494247</v>
      </c>
      <c r="D533">
        <v>5000</v>
      </c>
    </row>
    <row r="534" spans="1:4" x14ac:dyDescent="0.25">
      <c r="A534">
        <v>5</v>
      </c>
      <c r="B534">
        <v>2004</v>
      </c>
      <c r="C534" s="16">
        <v>12.409500048918897</v>
      </c>
      <c r="D534">
        <v>5000</v>
      </c>
    </row>
    <row r="535" spans="1:4" x14ac:dyDescent="0.25">
      <c r="A535">
        <v>6</v>
      </c>
      <c r="B535">
        <v>2004</v>
      </c>
      <c r="C535" s="16">
        <v>12.700152207001523</v>
      </c>
      <c r="D535">
        <v>5000</v>
      </c>
    </row>
    <row r="536" spans="1:4" x14ac:dyDescent="0.25">
      <c r="A536">
        <v>7</v>
      </c>
      <c r="B536">
        <v>2004</v>
      </c>
      <c r="C536" s="16">
        <v>14.131347424524513</v>
      </c>
      <c r="D536">
        <v>5000</v>
      </c>
    </row>
    <row r="537" spans="1:4" x14ac:dyDescent="0.25">
      <c r="A537">
        <v>8</v>
      </c>
      <c r="B537">
        <v>2004</v>
      </c>
      <c r="C537" s="16">
        <v>14.937320829891629</v>
      </c>
      <c r="D537">
        <v>5000</v>
      </c>
    </row>
    <row r="538" spans="1:4" x14ac:dyDescent="0.25">
      <c r="A538">
        <v>1</v>
      </c>
      <c r="B538">
        <v>2008</v>
      </c>
      <c r="C538" s="16">
        <v>11.585569742529115</v>
      </c>
      <c r="D538">
        <v>5000</v>
      </c>
    </row>
    <row r="539" spans="1:4" x14ac:dyDescent="0.25">
      <c r="A539">
        <v>2</v>
      </c>
      <c r="B539">
        <v>2008</v>
      </c>
      <c r="C539" s="16">
        <v>11.404505483647863</v>
      </c>
      <c r="D539">
        <v>5000</v>
      </c>
    </row>
    <row r="540" spans="1:4" x14ac:dyDescent="0.25">
      <c r="A540">
        <v>3</v>
      </c>
      <c r="B540">
        <v>2008</v>
      </c>
      <c r="C540" s="16">
        <v>11.491059079233356</v>
      </c>
      <c r="D540">
        <v>5000</v>
      </c>
    </row>
    <row r="541" spans="1:4" x14ac:dyDescent="0.25">
      <c r="A541">
        <v>4</v>
      </c>
      <c r="B541">
        <v>2008</v>
      </c>
      <c r="C541" s="16">
        <v>13.268576500172575</v>
      </c>
      <c r="D541">
        <v>5000</v>
      </c>
    </row>
    <row r="542" spans="1:4" x14ac:dyDescent="0.25">
      <c r="A542">
        <v>5</v>
      </c>
      <c r="B542">
        <v>2008</v>
      </c>
      <c r="C542" s="16">
        <v>13.668320671780542</v>
      </c>
      <c r="D542">
        <v>5000</v>
      </c>
    </row>
    <row r="543" spans="1:4" x14ac:dyDescent="0.25">
      <c r="A543">
        <v>6</v>
      </c>
      <c r="B543">
        <v>2008</v>
      </c>
      <c r="C543" s="16">
        <v>14.109202453987733</v>
      </c>
      <c r="D543">
        <v>5000</v>
      </c>
    </row>
    <row r="544" spans="1:4" x14ac:dyDescent="0.25">
      <c r="A544">
        <v>7</v>
      </c>
      <c r="B544">
        <v>2008</v>
      </c>
      <c r="C544" s="16">
        <v>14.308957013187184</v>
      </c>
      <c r="D544">
        <v>5000</v>
      </c>
    </row>
    <row r="545" spans="1:4" x14ac:dyDescent="0.25">
      <c r="A545">
        <v>8</v>
      </c>
      <c r="B545">
        <v>2008</v>
      </c>
      <c r="C545" s="16">
        <v>13.131066180964726</v>
      </c>
      <c r="D545">
        <v>5000</v>
      </c>
    </row>
    <row r="546" spans="1:4" x14ac:dyDescent="0.25">
      <c r="A546">
        <v>1</v>
      </c>
      <c r="B546">
        <v>2012</v>
      </c>
      <c r="C546" s="16">
        <v>13.841304645744851</v>
      </c>
      <c r="D546">
        <v>5000</v>
      </c>
    </row>
    <row r="547" spans="1:4" x14ac:dyDescent="0.25">
      <c r="A547">
        <v>2</v>
      </c>
      <c r="B547">
        <v>2012</v>
      </c>
      <c r="C547" s="16">
        <v>13.89850776014549</v>
      </c>
      <c r="D547">
        <v>5000</v>
      </c>
    </row>
    <row r="548" spans="1:4" x14ac:dyDescent="0.25">
      <c r="A548">
        <v>3</v>
      </c>
      <c r="B548">
        <v>2012</v>
      </c>
      <c r="C548" s="16">
        <v>14.334903725434128</v>
      </c>
      <c r="D548">
        <v>5000</v>
      </c>
    </row>
    <row r="549" spans="1:4" x14ac:dyDescent="0.25">
      <c r="A549">
        <v>4</v>
      </c>
      <c r="B549">
        <v>2012</v>
      </c>
      <c r="C549" s="16">
        <v>14.0280412064413</v>
      </c>
      <c r="D549">
        <v>5000</v>
      </c>
    </row>
    <row r="550" spans="1:4" x14ac:dyDescent="0.25">
      <c r="A550">
        <v>5</v>
      </c>
      <c r="B550">
        <v>2012</v>
      </c>
      <c r="C550" s="16">
        <v>13.930822672726595</v>
      </c>
      <c r="D550">
        <v>5000</v>
      </c>
    </row>
    <row r="551" spans="1:4" x14ac:dyDescent="0.25">
      <c r="A551">
        <v>6</v>
      </c>
      <c r="B551">
        <v>2012</v>
      </c>
      <c r="C551" s="16">
        <v>14.374644191975444</v>
      </c>
      <c r="D551">
        <v>5000</v>
      </c>
    </row>
    <row r="552" spans="1:4" x14ac:dyDescent="0.25">
      <c r="A552">
        <v>7</v>
      </c>
      <c r="B552">
        <v>2012</v>
      </c>
      <c r="C552" s="16">
        <v>14.433308586983415</v>
      </c>
      <c r="D552">
        <v>5000</v>
      </c>
    </row>
    <row r="553" spans="1:4" x14ac:dyDescent="0.25">
      <c r="A553">
        <v>8</v>
      </c>
      <c r="B553">
        <v>2012</v>
      </c>
      <c r="C553" s="16">
        <v>14.612261018748221</v>
      </c>
      <c r="D553">
        <v>5000</v>
      </c>
    </row>
    <row r="554" spans="1:4" x14ac:dyDescent="0.25">
      <c r="A554">
        <v>1</v>
      </c>
      <c r="B554">
        <v>2016</v>
      </c>
      <c r="C554" s="16">
        <v>10.976088289393019</v>
      </c>
      <c r="D554">
        <v>5000</v>
      </c>
    </row>
    <row r="555" spans="1:4" x14ac:dyDescent="0.25">
      <c r="A555">
        <v>2</v>
      </c>
      <c r="B555">
        <v>2016</v>
      </c>
      <c r="C555" s="16">
        <v>11.087409586857916</v>
      </c>
      <c r="D555">
        <v>5000</v>
      </c>
    </row>
    <row r="556" spans="1:4" x14ac:dyDescent="0.25">
      <c r="A556">
        <v>3</v>
      </c>
      <c r="B556">
        <v>2016</v>
      </c>
      <c r="C556" s="16">
        <v>11.606530051965864</v>
      </c>
      <c r="D556">
        <v>5000</v>
      </c>
    </row>
    <row r="557" spans="1:4" x14ac:dyDescent="0.25">
      <c r="A557">
        <v>4</v>
      </c>
      <c r="B557">
        <v>2016</v>
      </c>
      <c r="C557" s="16">
        <v>11.996617564155999</v>
      </c>
      <c r="D557">
        <v>5000</v>
      </c>
    </row>
    <row r="558" spans="1:4" x14ac:dyDescent="0.25">
      <c r="A558">
        <v>5</v>
      </c>
      <c r="B558">
        <v>2016</v>
      </c>
      <c r="C558" s="16">
        <v>11.959823615874567</v>
      </c>
      <c r="D558">
        <v>5000</v>
      </c>
    </row>
    <row r="559" spans="1:4" x14ac:dyDescent="0.25">
      <c r="A559">
        <v>6</v>
      </c>
      <c r="B559">
        <v>2016</v>
      </c>
      <c r="C559" s="16">
        <v>12.248888019942312</v>
      </c>
      <c r="D559">
        <v>5000</v>
      </c>
    </row>
    <row r="560" spans="1:4" x14ac:dyDescent="0.25">
      <c r="A560">
        <v>7</v>
      </c>
      <c r="B560">
        <v>2016</v>
      </c>
      <c r="C560" s="16">
        <v>12.769123799997569</v>
      </c>
      <c r="D560">
        <v>5000</v>
      </c>
    </row>
    <row r="561" spans="1:4" x14ac:dyDescent="0.25">
      <c r="A561">
        <v>8</v>
      </c>
      <c r="B561">
        <v>2016</v>
      </c>
      <c r="C561" s="16">
        <v>12.77867213034782</v>
      </c>
      <c r="D561">
        <v>5000</v>
      </c>
    </row>
    <row r="562" spans="1:4" x14ac:dyDescent="0.25">
      <c r="A562">
        <v>1</v>
      </c>
      <c r="B562">
        <v>1988</v>
      </c>
      <c r="C562" s="16">
        <v>9.3810627521675585</v>
      </c>
      <c r="D562">
        <v>10000</v>
      </c>
    </row>
    <row r="563" spans="1:4" x14ac:dyDescent="0.25">
      <c r="A563">
        <v>2</v>
      </c>
      <c r="B563">
        <v>1988</v>
      </c>
      <c r="C563" s="16">
        <v>10.01098033833167</v>
      </c>
      <c r="D563">
        <v>10000</v>
      </c>
    </row>
    <row r="564" spans="1:4" x14ac:dyDescent="0.25">
      <c r="A564">
        <v>3</v>
      </c>
      <c r="B564">
        <v>1988</v>
      </c>
      <c r="C564" s="16">
        <v>10.161607387766285</v>
      </c>
      <c r="D564">
        <v>10000</v>
      </c>
    </row>
    <row r="565" spans="1:4" x14ac:dyDescent="0.25">
      <c r="A565">
        <v>4</v>
      </c>
      <c r="B565">
        <v>1988</v>
      </c>
      <c r="C565" s="16">
        <v>10.407366389989388</v>
      </c>
      <c r="D565">
        <v>10000</v>
      </c>
    </row>
    <row r="566" spans="1:4" x14ac:dyDescent="0.25">
      <c r="A566">
        <v>5</v>
      </c>
      <c r="B566">
        <v>1988</v>
      </c>
      <c r="C566" s="16">
        <v>9.0734939487503006</v>
      </c>
      <c r="D566">
        <v>10000</v>
      </c>
    </row>
    <row r="567" spans="1:4" x14ac:dyDescent="0.25">
      <c r="A567">
        <v>6</v>
      </c>
      <c r="B567">
        <v>1988</v>
      </c>
      <c r="C567" s="16">
        <v>9.8602165658838423</v>
      </c>
      <c r="D567">
        <v>10000</v>
      </c>
    </row>
    <row r="568" spans="1:4" x14ac:dyDescent="0.25">
      <c r="A568">
        <v>7</v>
      </c>
      <c r="B568">
        <v>1988</v>
      </c>
      <c r="C568" s="16">
        <v>9.7822978981066573</v>
      </c>
      <c r="D568">
        <v>10000</v>
      </c>
    </row>
    <row r="569" spans="1:4" x14ac:dyDescent="0.25">
      <c r="A569">
        <v>8</v>
      </c>
      <c r="B569">
        <v>1988</v>
      </c>
      <c r="C569" s="16">
        <v>9.7595798526348698</v>
      </c>
      <c r="D569">
        <v>10000</v>
      </c>
    </row>
    <row r="570" spans="1:4" x14ac:dyDescent="0.25">
      <c r="A570">
        <v>1</v>
      </c>
      <c r="B570">
        <v>1992</v>
      </c>
      <c r="C570" s="16">
        <v>16.245249497005567</v>
      </c>
      <c r="D570">
        <v>10000</v>
      </c>
    </row>
    <row r="571" spans="1:4" x14ac:dyDescent="0.25">
      <c r="A571">
        <v>2</v>
      </c>
      <c r="B571">
        <v>1992</v>
      </c>
      <c r="C571" s="16">
        <v>15.91586501934473</v>
      </c>
      <c r="D571">
        <v>10000</v>
      </c>
    </row>
    <row r="572" spans="1:4" x14ac:dyDescent="0.25">
      <c r="A572">
        <v>3</v>
      </c>
      <c r="B572">
        <v>1992</v>
      </c>
      <c r="C572" s="16">
        <v>15.888679972438609</v>
      </c>
      <c r="D572">
        <v>10000</v>
      </c>
    </row>
    <row r="573" spans="1:4" x14ac:dyDescent="0.25">
      <c r="A573">
        <v>4</v>
      </c>
      <c r="B573">
        <v>1992</v>
      </c>
      <c r="C573" s="16">
        <v>16.489637834590315</v>
      </c>
      <c r="D573">
        <v>10000</v>
      </c>
    </row>
    <row r="574" spans="1:4" x14ac:dyDescent="0.25">
      <c r="A574">
        <v>5</v>
      </c>
      <c r="B574">
        <v>1992</v>
      </c>
      <c r="C574" s="16">
        <v>16.470948932133169</v>
      </c>
      <c r="D574">
        <v>10000</v>
      </c>
    </row>
    <row r="575" spans="1:4" x14ac:dyDescent="0.25">
      <c r="A575">
        <v>6</v>
      </c>
      <c r="B575">
        <v>1992</v>
      </c>
      <c r="C575" s="16">
        <v>16.863052551479235</v>
      </c>
      <c r="D575">
        <v>10000</v>
      </c>
    </row>
    <row r="576" spans="1:4" x14ac:dyDescent="0.25">
      <c r="A576">
        <v>7</v>
      </c>
      <c r="B576">
        <v>1992</v>
      </c>
      <c r="C576" s="16">
        <v>17.151032251378826</v>
      </c>
      <c r="D576">
        <v>10000</v>
      </c>
    </row>
    <row r="577" spans="1:4" x14ac:dyDescent="0.25">
      <c r="A577">
        <v>8</v>
      </c>
      <c r="B577">
        <v>1992</v>
      </c>
      <c r="C577" s="16">
        <v>17.483647910901972</v>
      </c>
      <c r="D577">
        <v>10000</v>
      </c>
    </row>
    <row r="578" spans="1:4" x14ac:dyDescent="0.25">
      <c r="A578">
        <v>1</v>
      </c>
      <c r="B578">
        <v>1996</v>
      </c>
      <c r="C578" s="16">
        <v>13.398162842150391</v>
      </c>
      <c r="D578">
        <v>10000</v>
      </c>
    </row>
    <row r="579" spans="1:4" x14ac:dyDescent="0.25">
      <c r="A579">
        <v>2</v>
      </c>
      <c r="B579">
        <v>1996</v>
      </c>
      <c r="C579" s="16">
        <v>12.41635134438916</v>
      </c>
      <c r="D579">
        <v>10000</v>
      </c>
    </row>
    <row r="580" spans="1:4" x14ac:dyDescent="0.25">
      <c r="A580">
        <v>3</v>
      </c>
      <c r="B580">
        <v>1996</v>
      </c>
      <c r="C580" s="16">
        <v>12.142706450527694</v>
      </c>
      <c r="D580">
        <v>10000</v>
      </c>
    </row>
    <row r="581" spans="1:4" x14ac:dyDescent="0.25">
      <c r="A581">
        <v>4</v>
      </c>
      <c r="B581">
        <v>1996</v>
      </c>
      <c r="C581" s="16">
        <v>12.781309834267946</v>
      </c>
      <c r="D581">
        <v>10000</v>
      </c>
    </row>
    <row r="582" spans="1:4" x14ac:dyDescent="0.25">
      <c r="A582">
        <v>5</v>
      </c>
      <c r="B582">
        <v>1996</v>
      </c>
      <c r="C582" s="16">
        <v>13.103944439094276</v>
      </c>
      <c r="D582">
        <v>10000</v>
      </c>
    </row>
    <row r="583" spans="1:4" x14ac:dyDescent="0.25">
      <c r="A583">
        <v>6</v>
      </c>
      <c r="B583">
        <v>1996</v>
      </c>
      <c r="C583" s="16">
        <v>12.986528637945838</v>
      </c>
      <c r="D583">
        <v>10000</v>
      </c>
    </row>
    <row r="584" spans="1:4" x14ac:dyDescent="0.25">
      <c r="A584">
        <v>7</v>
      </c>
      <c r="B584">
        <v>1996</v>
      </c>
      <c r="C584" s="16">
        <v>13.291192725674803</v>
      </c>
      <c r="D584">
        <v>10000</v>
      </c>
    </row>
    <row r="585" spans="1:4" x14ac:dyDescent="0.25">
      <c r="A585">
        <v>8</v>
      </c>
      <c r="B585">
        <v>1996</v>
      </c>
      <c r="C585" s="16">
        <v>13.522582679293283</v>
      </c>
      <c r="D585">
        <v>10000</v>
      </c>
    </row>
    <row r="586" spans="1:4" x14ac:dyDescent="0.25">
      <c r="A586">
        <v>1</v>
      </c>
      <c r="B586">
        <v>2000</v>
      </c>
      <c r="C586" s="16">
        <v>13.528622008887217</v>
      </c>
      <c r="D586">
        <v>10000</v>
      </c>
    </row>
    <row r="587" spans="1:4" x14ac:dyDescent="0.25">
      <c r="A587">
        <v>2</v>
      </c>
      <c r="B587">
        <v>2000</v>
      </c>
      <c r="C587" s="16">
        <v>13.959663765705303</v>
      </c>
      <c r="D587">
        <v>10000</v>
      </c>
    </row>
    <row r="588" spans="1:4" x14ac:dyDescent="0.25">
      <c r="A588">
        <v>3</v>
      </c>
      <c r="B588">
        <v>2000</v>
      </c>
      <c r="C588" s="16">
        <v>12.924641570732401</v>
      </c>
      <c r="D588">
        <v>10000</v>
      </c>
    </row>
    <row r="589" spans="1:4" x14ac:dyDescent="0.25">
      <c r="A589">
        <v>4</v>
      </c>
      <c r="B589">
        <v>2000</v>
      </c>
      <c r="C589" s="16">
        <v>12.14485362338289</v>
      </c>
      <c r="D589">
        <v>10000</v>
      </c>
    </row>
    <row r="590" spans="1:4" x14ac:dyDescent="0.25">
      <c r="A590">
        <v>5</v>
      </c>
      <c r="B590">
        <v>2000</v>
      </c>
      <c r="C590" s="16">
        <v>12.590081284683109</v>
      </c>
      <c r="D590">
        <v>10000</v>
      </c>
    </row>
    <row r="591" spans="1:4" x14ac:dyDescent="0.25">
      <c r="A591">
        <v>6</v>
      </c>
      <c r="B591">
        <v>2000</v>
      </c>
      <c r="C591" s="16">
        <v>12.747789669613768</v>
      </c>
      <c r="D591">
        <v>10000</v>
      </c>
    </row>
    <row r="592" spans="1:4" x14ac:dyDescent="0.25">
      <c r="A592">
        <v>7</v>
      </c>
      <c r="B592">
        <v>2000</v>
      </c>
      <c r="C592" s="16">
        <v>12.441034318895671</v>
      </c>
      <c r="D592">
        <v>10000</v>
      </c>
    </row>
    <row r="593" spans="1:4" x14ac:dyDescent="0.25">
      <c r="A593">
        <v>8</v>
      </c>
      <c r="B593">
        <v>2000</v>
      </c>
      <c r="C593" s="16">
        <v>11.716063439487527</v>
      </c>
      <c r="D593">
        <v>10000</v>
      </c>
    </row>
    <row r="594" spans="1:4" x14ac:dyDescent="0.25">
      <c r="A594">
        <v>1</v>
      </c>
      <c r="B594">
        <v>2004</v>
      </c>
      <c r="C594" s="16">
        <v>12.868173064733273</v>
      </c>
      <c r="D594">
        <v>10000</v>
      </c>
    </row>
    <row r="595" spans="1:4" x14ac:dyDescent="0.25">
      <c r="A595">
        <v>2</v>
      </c>
      <c r="B595">
        <v>2004</v>
      </c>
      <c r="C595" s="16">
        <v>14.515820895522403</v>
      </c>
      <c r="D595">
        <v>10000</v>
      </c>
    </row>
    <row r="596" spans="1:4" x14ac:dyDescent="0.25">
      <c r="A596">
        <v>3</v>
      </c>
      <c r="B596">
        <v>2004</v>
      </c>
      <c r="C596" s="16">
        <v>14.209437797412683</v>
      </c>
      <c r="D596">
        <v>10000</v>
      </c>
    </row>
    <row r="597" spans="1:4" x14ac:dyDescent="0.25">
      <c r="A597">
        <v>4</v>
      </c>
      <c r="B597">
        <v>2004</v>
      </c>
      <c r="C597" s="16">
        <v>15.003207825918071</v>
      </c>
      <c r="D597">
        <v>10000</v>
      </c>
    </row>
    <row r="598" spans="1:4" x14ac:dyDescent="0.25">
      <c r="A598">
        <v>5</v>
      </c>
      <c r="B598">
        <v>2004</v>
      </c>
      <c r="C598" s="16">
        <v>15.219007804769513</v>
      </c>
      <c r="D598">
        <v>10000</v>
      </c>
    </row>
    <row r="599" spans="1:4" x14ac:dyDescent="0.25">
      <c r="A599">
        <v>6</v>
      </c>
      <c r="B599">
        <v>2004</v>
      </c>
      <c r="C599" s="16">
        <v>15.843371382505156</v>
      </c>
      <c r="D599">
        <v>10000</v>
      </c>
    </row>
    <row r="600" spans="1:4" x14ac:dyDescent="0.25">
      <c r="A600">
        <v>7</v>
      </c>
      <c r="B600">
        <v>2004</v>
      </c>
      <c r="C600" s="16">
        <v>15.768746061751765</v>
      </c>
      <c r="D600">
        <v>10000</v>
      </c>
    </row>
    <row r="601" spans="1:4" x14ac:dyDescent="0.25">
      <c r="A601">
        <v>8</v>
      </c>
      <c r="B601">
        <v>2004</v>
      </c>
      <c r="C601" s="16">
        <v>15.791066315960977</v>
      </c>
      <c r="D601">
        <v>10000</v>
      </c>
    </row>
    <row r="602" spans="1:4" x14ac:dyDescent="0.25">
      <c r="A602">
        <v>1</v>
      </c>
      <c r="B602">
        <v>2008</v>
      </c>
      <c r="C602" s="16">
        <v>14.015368044816453</v>
      </c>
      <c r="D602">
        <v>10000</v>
      </c>
    </row>
    <row r="603" spans="1:4" x14ac:dyDescent="0.25">
      <c r="A603">
        <v>2</v>
      </c>
      <c r="B603">
        <v>2008</v>
      </c>
      <c r="C603" s="16">
        <v>14.106703705707968</v>
      </c>
      <c r="D603">
        <v>10000</v>
      </c>
    </row>
    <row r="604" spans="1:4" x14ac:dyDescent="0.25">
      <c r="A604">
        <v>3</v>
      </c>
      <c r="B604">
        <v>2008</v>
      </c>
      <c r="C604" s="16">
        <v>14.23907629341126</v>
      </c>
      <c r="D604">
        <v>10000</v>
      </c>
    </row>
    <row r="605" spans="1:4" x14ac:dyDescent="0.25">
      <c r="A605">
        <v>4</v>
      </c>
      <c r="B605">
        <v>2008</v>
      </c>
      <c r="C605" s="16">
        <v>16.609054482387407</v>
      </c>
      <c r="D605">
        <v>10000</v>
      </c>
    </row>
    <row r="606" spans="1:4" x14ac:dyDescent="0.25">
      <c r="A606">
        <v>5</v>
      </c>
      <c r="B606">
        <v>2008</v>
      </c>
      <c r="C606" s="16">
        <v>16.522834909012712</v>
      </c>
      <c r="D606">
        <v>10000</v>
      </c>
    </row>
    <row r="607" spans="1:4" x14ac:dyDescent="0.25">
      <c r="A607">
        <v>6</v>
      </c>
      <c r="B607">
        <v>2008</v>
      </c>
      <c r="C607" s="16">
        <v>17.050768103597171</v>
      </c>
      <c r="D607">
        <v>10000</v>
      </c>
    </row>
    <row r="608" spans="1:4" x14ac:dyDescent="0.25">
      <c r="A608">
        <v>7</v>
      </c>
      <c r="B608">
        <v>2008</v>
      </c>
      <c r="C608" s="16">
        <v>17.107621582673829</v>
      </c>
      <c r="D608">
        <v>10000</v>
      </c>
    </row>
    <row r="609" spans="1:4" x14ac:dyDescent="0.25">
      <c r="A609">
        <v>8</v>
      </c>
      <c r="B609">
        <v>2008</v>
      </c>
      <c r="C609" s="16">
        <v>18.071452729764832</v>
      </c>
      <c r="D609">
        <v>10000</v>
      </c>
    </row>
    <row r="610" spans="1:4" x14ac:dyDescent="0.25">
      <c r="A610">
        <v>1</v>
      </c>
      <c r="B610">
        <v>2012</v>
      </c>
      <c r="C610" s="16">
        <v>16.594239453483517</v>
      </c>
      <c r="D610">
        <v>10000</v>
      </c>
    </row>
    <row r="611" spans="1:4" x14ac:dyDescent="0.25">
      <c r="A611">
        <v>2</v>
      </c>
      <c r="B611">
        <v>2012</v>
      </c>
      <c r="C611" s="16">
        <v>16.038671294000999</v>
      </c>
      <c r="D611">
        <v>10000</v>
      </c>
    </row>
    <row r="612" spans="1:4" x14ac:dyDescent="0.25">
      <c r="A612">
        <v>3</v>
      </c>
      <c r="B612">
        <v>2012</v>
      </c>
      <c r="C612" s="16">
        <v>15.917009341279739</v>
      </c>
      <c r="D612">
        <v>10000</v>
      </c>
    </row>
    <row r="613" spans="1:4" x14ac:dyDescent="0.25">
      <c r="A613">
        <v>4</v>
      </c>
      <c r="B613">
        <v>2012</v>
      </c>
      <c r="C613" s="16">
        <v>15.855032134101918</v>
      </c>
      <c r="D613">
        <v>10000</v>
      </c>
    </row>
    <row r="614" spans="1:4" x14ac:dyDescent="0.25">
      <c r="A614">
        <v>5</v>
      </c>
      <c r="B614">
        <v>2012</v>
      </c>
      <c r="C614" s="16">
        <v>16.067624011459241</v>
      </c>
      <c r="D614">
        <v>10000</v>
      </c>
    </row>
    <row r="615" spans="1:4" x14ac:dyDescent="0.25">
      <c r="A615">
        <v>6</v>
      </c>
      <c r="B615">
        <v>2012</v>
      </c>
      <c r="C615" s="16">
        <v>15.343222543093423</v>
      </c>
      <c r="D615">
        <v>10000</v>
      </c>
    </row>
    <row r="616" spans="1:4" x14ac:dyDescent="0.25">
      <c r="A616">
        <v>7</v>
      </c>
      <c r="B616">
        <v>2012</v>
      </c>
      <c r="C616" s="16">
        <v>12.033853793630337</v>
      </c>
      <c r="D616">
        <v>10000</v>
      </c>
    </row>
    <row r="617" spans="1:4" x14ac:dyDescent="0.25">
      <c r="A617">
        <v>8</v>
      </c>
      <c r="B617">
        <v>2012</v>
      </c>
      <c r="C617" s="16">
        <v>15.962472116520162</v>
      </c>
      <c r="D617">
        <v>10000</v>
      </c>
    </row>
    <row r="618" spans="1:4" x14ac:dyDescent="0.25">
      <c r="A618">
        <v>1</v>
      </c>
      <c r="B618">
        <v>2016</v>
      </c>
      <c r="C618" s="16">
        <v>13.526841150062086</v>
      </c>
      <c r="D618">
        <v>10000</v>
      </c>
    </row>
    <row r="619" spans="1:4" x14ac:dyDescent="0.25">
      <c r="A619">
        <v>2</v>
      </c>
      <c r="B619">
        <v>2016</v>
      </c>
      <c r="C619" s="16">
        <v>13.355178647890003</v>
      </c>
      <c r="D619">
        <v>10000</v>
      </c>
    </row>
    <row r="620" spans="1:4" x14ac:dyDescent="0.25">
      <c r="A620">
        <v>3</v>
      </c>
      <c r="B620">
        <v>2016</v>
      </c>
      <c r="C620" s="16">
        <v>12.834640565242756</v>
      </c>
      <c r="D620">
        <v>10000</v>
      </c>
    </row>
    <row r="621" spans="1:4" x14ac:dyDescent="0.25">
      <c r="A621">
        <v>4</v>
      </c>
      <c r="B621">
        <v>2016</v>
      </c>
      <c r="C621" s="16">
        <v>11.925031729381699</v>
      </c>
      <c r="D621">
        <v>10000</v>
      </c>
    </row>
    <row r="622" spans="1:4" x14ac:dyDescent="0.25">
      <c r="A622">
        <v>5</v>
      </c>
      <c r="B622">
        <v>2016</v>
      </c>
      <c r="C622" s="16">
        <v>12.677450730645415</v>
      </c>
      <c r="D622">
        <v>10000</v>
      </c>
    </row>
    <row r="623" spans="1:4" x14ac:dyDescent="0.25">
      <c r="A623">
        <v>6</v>
      </c>
      <c r="B623">
        <v>2016</v>
      </c>
      <c r="C623" s="16">
        <v>12.423680390756415</v>
      </c>
      <c r="D623">
        <v>10000</v>
      </c>
    </row>
    <row r="624" spans="1:4" x14ac:dyDescent="0.25">
      <c r="A624">
        <v>7</v>
      </c>
      <c r="B624">
        <v>2016</v>
      </c>
      <c r="C624" s="16">
        <v>12.436209061481195</v>
      </c>
      <c r="D624">
        <v>10000</v>
      </c>
    </row>
    <row r="625" spans="1:4" x14ac:dyDescent="0.25">
      <c r="A625">
        <v>8</v>
      </c>
      <c r="B625">
        <v>2016</v>
      </c>
      <c r="C625" s="16">
        <v>12.445931702596999</v>
      </c>
      <c r="D625">
        <v>10000</v>
      </c>
    </row>
    <row r="626" spans="1:4" x14ac:dyDescent="0.25">
      <c r="A626">
        <v>1</v>
      </c>
      <c r="B626">
        <v>2000</v>
      </c>
      <c r="C626" s="16">
        <v>8.1307138688970859</v>
      </c>
      <c r="D626" t="s">
        <v>1077</v>
      </c>
    </row>
    <row r="627" spans="1:4" x14ac:dyDescent="0.25">
      <c r="A627">
        <v>2</v>
      </c>
      <c r="B627">
        <v>2000</v>
      </c>
      <c r="C627" s="16">
        <v>8.1185071181223467</v>
      </c>
      <c r="D627" t="s">
        <v>1077</v>
      </c>
    </row>
    <row r="628" spans="1:4" x14ac:dyDescent="0.25">
      <c r="A628">
        <v>3</v>
      </c>
      <c r="B628">
        <v>2000</v>
      </c>
      <c r="C628" s="16">
        <v>6.4699205448354169</v>
      </c>
      <c r="D628" t="s">
        <v>1077</v>
      </c>
    </row>
    <row r="629" spans="1:4" x14ac:dyDescent="0.25">
      <c r="A629">
        <v>4</v>
      </c>
      <c r="B629">
        <v>2000</v>
      </c>
      <c r="C629" s="16">
        <v>4.2027417027417036</v>
      </c>
      <c r="D629" t="s">
        <v>1077</v>
      </c>
    </row>
    <row r="630" spans="1:4" x14ac:dyDescent="0.25">
      <c r="A630">
        <v>5</v>
      </c>
      <c r="B630">
        <v>2000</v>
      </c>
      <c r="C630" s="16">
        <v>5.3426875337291042</v>
      </c>
      <c r="D630" t="s">
        <v>1077</v>
      </c>
    </row>
    <row r="631" spans="1:4" x14ac:dyDescent="0.25">
      <c r="A631">
        <v>6</v>
      </c>
      <c r="B631">
        <v>2000</v>
      </c>
      <c r="C631" s="16">
        <v>6.1143984220907113</v>
      </c>
      <c r="D631" t="s">
        <v>1077</v>
      </c>
    </row>
    <row r="632" spans="1:4" x14ac:dyDescent="0.25">
      <c r="A632">
        <v>7</v>
      </c>
      <c r="B632">
        <v>2000</v>
      </c>
      <c r="C632" s="16">
        <v>5.8131241084165506</v>
      </c>
      <c r="D632" t="s">
        <v>1077</v>
      </c>
    </row>
    <row r="633" spans="1:4" x14ac:dyDescent="0.25">
      <c r="A633">
        <v>8</v>
      </c>
      <c r="B633">
        <v>2000</v>
      </c>
      <c r="C633" s="16">
        <v>5.604050279329627</v>
      </c>
      <c r="D633" t="s">
        <v>1077</v>
      </c>
    </row>
    <row r="634" spans="1:4" x14ac:dyDescent="0.25">
      <c r="A634">
        <v>1</v>
      </c>
      <c r="B634">
        <v>2004</v>
      </c>
      <c r="C634" s="16">
        <v>12.003891050583649</v>
      </c>
      <c r="D634" t="s">
        <v>1077</v>
      </c>
    </row>
    <row r="635" spans="1:4" x14ac:dyDescent="0.25">
      <c r="A635">
        <v>2</v>
      </c>
      <c r="B635">
        <v>2004</v>
      </c>
      <c r="C635" s="16">
        <v>14.258151649623773</v>
      </c>
      <c r="D635" t="s">
        <v>1077</v>
      </c>
    </row>
    <row r="636" spans="1:4" x14ac:dyDescent="0.25">
      <c r="A636">
        <v>3</v>
      </c>
      <c r="B636">
        <v>2004</v>
      </c>
      <c r="C636" s="16">
        <v>11.484331018952894</v>
      </c>
      <c r="D636" t="s">
        <v>1077</v>
      </c>
    </row>
    <row r="637" spans="1:4" x14ac:dyDescent="0.25">
      <c r="A637">
        <v>4</v>
      </c>
      <c r="B637">
        <v>2004</v>
      </c>
      <c r="C637" s="16">
        <v>12.919277552524882</v>
      </c>
      <c r="D637" t="s">
        <v>1077</v>
      </c>
    </row>
    <row r="638" spans="1:4" x14ac:dyDescent="0.25">
      <c r="A638">
        <v>5</v>
      </c>
      <c r="B638">
        <v>2004</v>
      </c>
      <c r="C638" s="16">
        <v>11.707140268213113</v>
      </c>
      <c r="D638" t="s">
        <v>1077</v>
      </c>
    </row>
    <row r="639" spans="1:4" x14ac:dyDescent="0.25">
      <c r="A639">
        <v>6</v>
      </c>
      <c r="B639">
        <v>2004</v>
      </c>
      <c r="C639" s="16">
        <v>11.756298016794712</v>
      </c>
      <c r="D639" t="s">
        <v>1077</v>
      </c>
    </row>
    <row r="640" spans="1:4" x14ac:dyDescent="0.25">
      <c r="A640">
        <v>7</v>
      </c>
      <c r="B640">
        <v>2004</v>
      </c>
      <c r="C640" s="16">
        <v>13.941113870166713</v>
      </c>
      <c r="D640" t="s">
        <v>1077</v>
      </c>
    </row>
    <row r="641" spans="1:4" x14ac:dyDescent="0.25">
      <c r="A641">
        <v>8</v>
      </c>
      <c r="B641">
        <v>2004</v>
      </c>
      <c r="C641" s="16">
        <v>14.857542387694439</v>
      </c>
      <c r="D641" t="s">
        <v>1077</v>
      </c>
    </row>
    <row r="642" spans="1:4" x14ac:dyDescent="0.25">
      <c r="A642">
        <v>1</v>
      </c>
      <c r="B642">
        <v>2008</v>
      </c>
      <c r="C642" s="16">
        <v>9.2387146136189724</v>
      </c>
      <c r="D642" t="s">
        <v>1077</v>
      </c>
    </row>
    <row r="643" spans="1:4" x14ac:dyDescent="0.25">
      <c r="A643">
        <v>2</v>
      </c>
      <c r="B643">
        <v>2008</v>
      </c>
      <c r="C643" s="16">
        <v>9.3396226415094343</v>
      </c>
      <c r="D643" t="s">
        <v>1077</v>
      </c>
    </row>
    <row r="644" spans="1:4" x14ac:dyDescent="0.25">
      <c r="A644">
        <v>3</v>
      </c>
      <c r="B644">
        <v>2008</v>
      </c>
      <c r="C644" s="16">
        <v>14.467052454732146</v>
      </c>
      <c r="D644" t="s">
        <v>1077</v>
      </c>
    </row>
    <row r="645" spans="1:4" x14ac:dyDescent="0.25">
      <c r="A645">
        <v>4</v>
      </c>
      <c r="B645">
        <v>2008</v>
      </c>
      <c r="C645" s="16">
        <v>13.21067157313705</v>
      </c>
      <c r="D645" t="s">
        <v>1077</v>
      </c>
    </row>
    <row r="646" spans="1:4" x14ac:dyDescent="0.25">
      <c r="A646">
        <v>5</v>
      </c>
      <c r="B646">
        <v>2008</v>
      </c>
      <c r="C646" s="16">
        <v>12.047315741583258</v>
      </c>
      <c r="D646" t="s">
        <v>1077</v>
      </c>
    </row>
    <row r="647" spans="1:4" x14ac:dyDescent="0.25">
      <c r="A647">
        <v>6</v>
      </c>
      <c r="B647">
        <v>2008</v>
      </c>
      <c r="C647" s="16">
        <v>12.615217784203884</v>
      </c>
      <c r="D647" t="s">
        <v>1077</v>
      </c>
    </row>
    <row r="648" spans="1:4" x14ac:dyDescent="0.25">
      <c r="A648">
        <v>7</v>
      </c>
      <c r="B648">
        <v>2008</v>
      </c>
      <c r="C648" s="16">
        <v>11.669049320943527</v>
      </c>
      <c r="D648" t="s">
        <v>1077</v>
      </c>
    </row>
    <row r="649" spans="1:4" x14ac:dyDescent="0.25">
      <c r="A649">
        <v>8</v>
      </c>
      <c r="B649">
        <v>2008</v>
      </c>
      <c r="C649" s="16">
        <v>14.790482954545462</v>
      </c>
      <c r="D649" t="s">
        <v>1077</v>
      </c>
    </row>
    <row r="650" spans="1:4" x14ac:dyDescent="0.25">
      <c r="A650">
        <v>1</v>
      </c>
      <c r="B650">
        <v>2012</v>
      </c>
      <c r="C650" s="16">
        <v>14.317269076305225</v>
      </c>
      <c r="D650" t="s">
        <v>1077</v>
      </c>
    </row>
    <row r="651" spans="1:4" x14ac:dyDescent="0.25">
      <c r="A651">
        <v>2</v>
      </c>
      <c r="B651">
        <v>2012</v>
      </c>
      <c r="C651" s="16">
        <v>8.5349590398170907</v>
      </c>
      <c r="D651" t="s">
        <v>1077</v>
      </c>
    </row>
    <row r="652" spans="1:4" x14ac:dyDescent="0.25">
      <c r="A652">
        <v>3</v>
      </c>
      <c r="B652">
        <v>2012</v>
      </c>
      <c r="C652" s="16">
        <v>6.5528123259699314</v>
      </c>
      <c r="D652" t="s">
        <v>1077</v>
      </c>
    </row>
    <row r="653" spans="1:4" x14ac:dyDescent="0.25">
      <c r="A653">
        <v>4</v>
      </c>
      <c r="B653">
        <v>2012</v>
      </c>
      <c r="C653" s="16">
        <v>5.1300578034682012</v>
      </c>
      <c r="D653" t="s">
        <v>1077</v>
      </c>
    </row>
    <row r="654" spans="1:4" x14ac:dyDescent="0.25">
      <c r="A654">
        <v>5</v>
      </c>
      <c r="B654">
        <v>2012</v>
      </c>
      <c r="C654" s="16">
        <v>4.3878273177636231</v>
      </c>
      <c r="D654" t="s">
        <v>1077</v>
      </c>
    </row>
    <row r="655" spans="1:4" x14ac:dyDescent="0.25">
      <c r="A655">
        <v>6</v>
      </c>
      <c r="B655">
        <v>2012</v>
      </c>
      <c r="C655" s="16">
        <v>5.7203389830508531</v>
      </c>
      <c r="D655" t="s">
        <v>1077</v>
      </c>
    </row>
    <row r="656" spans="1:4" x14ac:dyDescent="0.25">
      <c r="A656">
        <v>7</v>
      </c>
      <c r="B656">
        <v>2012</v>
      </c>
      <c r="C656" s="16">
        <v>9.1820580474934044</v>
      </c>
      <c r="D656" t="s">
        <v>1077</v>
      </c>
    </row>
    <row r="657" spans="1:4" x14ac:dyDescent="0.25">
      <c r="A657">
        <v>8</v>
      </c>
      <c r="B657">
        <v>2012</v>
      </c>
      <c r="C657" s="16">
        <v>9.8416482206708462</v>
      </c>
      <c r="D657" t="s">
        <v>1077</v>
      </c>
    </row>
    <row r="658" spans="1:4" x14ac:dyDescent="0.25">
      <c r="A658">
        <v>1</v>
      </c>
      <c r="B658">
        <v>2016</v>
      </c>
      <c r="C658" s="16">
        <v>9.4218415417558621</v>
      </c>
      <c r="D658" t="s">
        <v>1077</v>
      </c>
    </row>
    <row r="659" spans="1:4" x14ac:dyDescent="0.25">
      <c r="A659">
        <v>2</v>
      </c>
      <c r="B659">
        <v>2016</v>
      </c>
      <c r="C659" s="16">
        <v>7.6981707317073127</v>
      </c>
      <c r="D659" t="s">
        <v>1077</v>
      </c>
    </row>
    <row r="660" spans="1:4" x14ac:dyDescent="0.25">
      <c r="A660">
        <v>3</v>
      </c>
      <c r="B660">
        <v>2016</v>
      </c>
      <c r="C660" s="16">
        <v>15.36854103343464</v>
      </c>
      <c r="D660" t="s">
        <v>1077</v>
      </c>
    </row>
    <row r="661" spans="1:4" x14ac:dyDescent="0.25">
      <c r="A661">
        <v>4</v>
      </c>
      <c r="B661">
        <v>2016</v>
      </c>
      <c r="C661" s="16">
        <v>14.546124102375238</v>
      </c>
      <c r="D661" t="s">
        <v>1077</v>
      </c>
    </row>
    <row r="662" spans="1:4" x14ac:dyDescent="0.25">
      <c r="A662">
        <v>5</v>
      </c>
      <c r="B662">
        <v>2016</v>
      </c>
      <c r="C662" s="16">
        <v>13.525780682643438</v>
      </c>
      <c r="D662" t="s">
        <v>1077</v>
      </c>
    </row>
    <row r="663" spans="1:4" x14ac:dyDescent="0.25">
      <c r="A663">
        <v>6</v>
      </c>
      <c r="B663">
        <v>2016</v>
      </c>
      <c r="C663" s="16">
        <v>14.260185847033597</v>
      </c>
      <c r="D663" t="s">
        <v>1077</v>
      </c>
    </row>
    <row r="664" spans="1:4" x14ac:dyDescent="0.25">
      <c r="A664">
        <v>7</v>
      </c>
      <c r="B664">
        <v>2016</v>
      </c>
      <c r="C664" s="16">
        <v>15.391459074733099</v>
      </c>
      <c r="D664" t="s">
        <v>1077</v>
      </c>
    </row>
    <row r="665" spans="1:4" x14ac:dyDescent="0.25">
      <c r="A665">
        <v>8</v>
      </c>
      <c r="B665">
        <v>2016</v>
      </c>
      <c r="C665" s="16">
        <v>15.665612925886913</v>
      </c>
      <c r="D665" t="s">
        <v>1077</v>
      </c>
    </row>
    <row r="666" spans="1:4" x14ac:dyDescent="0.25">
      <c r="A666">
        <v>1</v>
      </c>
      <c r="B666">
        <v>1984</v>
      </c>
      <c r="C666" s="16">
        <v>14.690623813741624</v>
      </c>
      <c r="D666" t="s">
        <v>1078</v>
      </c>
    </row>
    <row r="667" spans="1:4" x14ac:dyDescent="0.25">
      <c r="A667">
        <v>2</v>
      </c>
      <c r="B667">
        <v>1984</v>
      </c>
      <c r="C667" s="16">
        <v>15.14423076923077</v>
      </c>
      <c r="D667" t="s">
        <v>1078</v>
      </c>
    </row>
    <row r="668" spans="1:4" x14ac:dyDescent="0.25">
      <c r="A668">
        <v>3</v>
      </c>
      <c r="B668">
        <v>1984</v>
      </c>
      <c r="C668" s="16">
        <v>15.62579013906446</v>
      </c>
      <c r="D668" t="s">
        <v>1078</v>
      </c>
    </row>
    <row r="669" spans="1:4" x14ac:dyDescent="0.25">
      <c r="A669">
        <v>4</v>
      </c>
      <c r="B669">
        <v>1984</v>
      </c>
      <c r="C669" s="16">
        <v>16.050006313928517</v>
      </c>
      <c r="D669" t="s">
        <v>1078</v>
      </c>
    </row>
    <row r="670" spans="1:4" x14ac:dyDescent="0.25">
      <c r="A670">
        <v>5</v>
      </c>
      <c r="B670">
        <v>1984</v>
      </c>
      <c r="C670" s="16">
        <v>16.022655758338583</v>
      </c>
      <c r="D670" t="s">
        <v>1078</v>
      </c>
    </row>
    <row r="671" spans="1:4" x14ac:dyDescent="0.25">
      <c r="A671">
        <v>6</v>
      </c>
      <c r="B671">
        <v>1984</v>
      </c>
      <c r="C671" s="16">
        <v>15.827157392287388</v>
      </c>
      <c r="D671" t="s">
        <v>1078</v>
      </c>
    </row>
    <row r="672" spans="1:4" x14ac:dyDescent="0.25">
      <c r="A672">
        <v>7</v>
      </c>
      <c r="B672">
        <v>1984</v>
      </c>
      <c r="C672" s="16">
        <v>15.270320888999878</v>
      </c>
      <c r="D672" t="s">
        <v>1078</v>
      </c>
    </row>
    <row r="673" spans="1:4" x14ac:dyDescent="0.25">
      <c r="A673">
        <v>8</v>
      </c>
      <c r="B673">
        <v>1984</v>
      </c>
      <c r="C673" s="16">
        <v>15.468164794007496</v>
      </c>
      <c r="D673" t="s">
        <v>1078</v>
      </c>
    </row>
    <row r="674" spans="1:4" x14ac:dyDescent="0.25">
      <c r="A674">
        <v>1</v>
      </c>
      <c r="B674">
        <v>1988</v>
      </c>
      <c r="C674" s="16">
        <v>13.138686131386864</v>
      </c>
      <c r="D674" t="s">
        <v>1078</v>
      </c>
    </row>
    <row r="675" spans="1:4" x14ac:dyDescent="0.25">
      <c r="A675">
        <v>2</v>
      </c>
      <c r="B675">
        <v>1988</v>
      </c>
      <c r="C675" s="16">
        <v>13.113314092106924</v>
      </c>
      <c r="D675" t="s">
        <v>1078</v>
      </c>
    </row>
    <row r="676" spans="1:4" x14ac:dyDescent="0.25">
      <c r="A676">
        <v>3</v>
      </c>
      <c r="B676">
        <v>1988</v>
      </c>
      <c r="C676" s="16">
        <v>12.880210289147564</v>
      </c>
      <c r="D676" t="s">
        <v>1078</v>
      </c>
    </row>
    <row r="677" spans="1:4" x14ac:dyDescent="0.25">
      <c r="A677">
        <v>4</v>
      </c>
      <c r="B677">
        <v>1988</v>
      </c>
      <c r="C677" s="16">
        <v>12.481389578163778</v>
      </c>
      <c r="D677" t="s">
        <v>1078</v>
      </c>
    </row>
    <row r="678" spans="1:4" x14ac:dyDescent="0.25">
      <c r="A678">
        <v>5</v>
      </c>
      <c r="B678">
        <v>1988</v>
      </c>
      <c r="C678" s="16">
        <v>13.069306930693081</v>
      </c>
      <c r="D678" t="s">
        <v>1078</v>
      </c>
    </row>
    <row r="679" spans="1:4" x14ac:dyDescent="0.25">
      <c r="A679">
        <v>6</v>
      </c>
      <c r="B679">
        <v>1988</v>
      </c>
      <c r="C679" s="16">
        <v>12.357344459442892</v>
      </c>
      <c r="D679" t="s">
        <v>1078</v>
      </c>
    </row>
    <row r="680" spans="1:4" x14ac:dyDescent="0.25">
      <c r="A680">
        <v>7</v>
      </c>
      <c r="B680">
        <v>1988</v>
      </c>
      <c r="C680" s="16">
        <v>11.964459591041866</v>
      </c>
      <c r="D680" t="s">
        <v>1078</v>
      </c>
    </row>
    <row r="681" spans="1:4" x14ac:dyDescent="0.25">
      <c r="A681">
        <v>8</v>
      </c>
      <c r="B681">
        <v>1988</v>
      </c>
      <c r="C681" s="16">
        <v>11.513317191283294</v>
      </c>
      <c r="D681" t="s">
        <v>1078</v>
      </c>
    </row>
    <row r="682" spans="1:4" x14ac:dyDescent="0.25">
      <c r="A682">
        <v>1</v>
      </c>
      <c r="B682">
        <v>1992</v>
      </c>
      <c r="C682" s="16">
        <v>13.173427100339074</v>
      </c>
      <c r="D682" t="s">
        <v>1078</v>
      </c>
    </row>
    <row r="683" spans="1:4" x14ac:dyDescent="0.25">
      <c r="A683">
        <v>2</v>
      </c>
      <c r="B683">
        <v>1992</v>
      </c>
      <c r="C683" s="16">
        <v>13.235478609961113</v>
      </c>
      <c r="D683" t="s">
        <v>1078</v>
      </c>
    </row>
    <row r="684" spans="1:4" x14ac:dyDescent="0.25">
      <c r="A684">
        <v>3</v>
      </c>
      <c r="B684">
        <v>1992</v>
      </c>
      <c r="C684" s="16">
        <v>13.355906696764483</v>
      </c>
      <c r="D684" t="s">
        <v>1078</v>
      </c>
    </row>
    <row r="685" spans="1:4" x14ac:dyDescent="0.25">
      <c r="A685">
        <v>4</v>
      </c>
      <c r="B685">
        <v>1992</v>
      </c>
      <c r="C685" s="16">
        <v>14.349553128103279</v>
      </c>
      <c r="D685" t="s">
        <v>1078</v>
      </c>
    </row>
    <row r="686" spans="1:4" x14ac:dyDescent="0.25">
      <c r="A686">
        <v>5</v>
      </c>
      <c r="B686">
        <v>1992</v>
      </c>
      <c r="C686" s="16">
        <v>13.873542050337614</v>
      </c>
      <c r="D686" t="s">
        <v>1078</v>
      </c>
    </row>
    <row r="687" spans="1:4" x14ac:dyDescent="0.25">
      <c r="A687">
        <v>6</v>
      </c>
      <c r="B687">
        <v>1992</v>
      </c>
      <c r="C687" s="16">
        <v>13.885490579887453</v>
      </c>
      <c r="D687" t="s">
        <v>1078</v>
      </c>
    </row>
    <row r="688" spans="1:4" x14ac:dyDescent="0.25">
      <c r="A688">
        <v>7</v>
      </c>
      <c r="B688">
        <v>1992</v>
      </c>
      <c r="C688" s="16">
        <v>13.536585365853671</v>
      </c>
      <c r="D688" t="s">
        <v>1078</v>
      </c>
    </row>
    <row r="689" spans="1:4" x14ac:dyDescent="0.25">
      <c r="A689">
        <v>8</v>
      </c>
      <c r="B689">
        <v>1992</v>
      </c>
      <c r="C689" s="16">
        <v>13.683440965029847</v>
      </c>
      <c r="D689" t="s">
        <v>1078</v>
      </c>
    </row>
    <row r="690" spans="1:4" x14ac:dyDescent="0.25">
      <c r="A690">
        <v>1</v>
      </c>
      <c r="B690">
        <v>1996</v>
      </c>
      <c r="C690" s="16">
        <v>12.919020715630888</v>
      </c>
      <c r="D690" t="s">
        <v>1078</v>
      </c>
    </row>
    <row r="691" spans="1:4" x14ac:dyDescent="0.25">
      <c r="A691">
        <v>2</v>
      </c>
      <c r="B691">
        <v>1996</v>
      </c>
      <c r="C691" s="16">
        <v>12.78647463994993</v>
      </c>
      <c r="D691" t="s">
        <v>1078</v>
      </c>
    </row>
    <row r="692" spans="1:4" x14ac:dyDescent="0.25">
      <c r="A692">
        <v>3</v>
      </c>
      <c r="B692">
        <v>1996</v>
      </c>
      <c r="C692" s="16">
        <v>13.446638340414879</v>
      </c>
      <c r="D692" t="s">
        <v>1078</v>
      </c>
    </row>
    <row r="693" spans="1:4" x14ac:dyDescent="0.25">
      <c r="A693">
        <v>4</v>
      </c>
      <c r="B693">
        <v>1996</v>
      </c>
      <c r="C693" s="16">
        <v>14.528535980148883</v>
      </c>
      <c r="D693" t="s">
        <v>1078</v>
      </c>
    </row>
    <row r="694" spans="1:4" x14ac:dyDescent="0.25">
      <c r="A694">
        <v>5</v>
      </c>
      <c r="B694">
        <v>1996</v>
      </c>
      <c r="C694" s="16">
        <v>14.872240138923329</v>
      </c>
      <c r="D694" t="s">
        <v>1078</v>
      </c>
    </row>
    <row r="695" spans="1:4" x14ac:dyDescent="0.25">
      <c r="A695">
        <v>6</v>
      </c>
      <c r="B695">
        <v>1996</v>
      </c>
      <c r="C695" s="16">
        <v>15.142503097893442</v>
      </c>
      <c r="D695" t="s">
        <v>1078</v>
      </c>
    </row>
    <row r="696" spans="1:4" x14ac:dyDescent="0.25">
      <c r="A696">
        <v>7</v>
      </c>
      <c r="B696">
        <v>1996</v>
      </c>
      <c r="C696" s="16">
        <v>15.148894106017538</v>
      </c>
      <c r="D696" t="s">
        <v>1078</v>
      </c>
    </row>
    <row r="697" spans="1:4" x14ac:dyDescent="0.25">
      <c r="A697">
        <v>8</v>
      </c>
      <c r="B697">
        <v>1996</v>
      </c>
      <c r="C697" s="16">
        <v>14.36450545409979</v>
      </c>
      <c r="D697" t="s">
        <v>1078</v>
      </c>
    </row>
    <row r="698" spans="1:4" x14ac:dyDescent="0.25">
      <c r="A698">
        <v>1</v>
      </c>
      <c r="B698">
        <v>2000</v>
      </c>
      <c r="C698" s="16">
        <v>13.296432964329632</v>
      </c>
      <c r="D698" t="s">
        <v>1078</v>
      </c>
    </row>
    <row r="699" spans="1:4" x14ac:dyDescent="0.25">
      <c r="A699">
        <v>2</v>
      </c>
      <c r="B699">
        <v>2000</v>
      </c>
      <c r="C699" s="16">
        <v>14.159941305942789</v>
      </c>
      <c r="D699" t="s">
        <v>1078</v>
      </c>
    </row>
    <row r="700" spans="1:4" x14ac:dyDescent="0.25">
      <c r="A700">
        <v>3</v>
      </c>
      <c r="B700">
        <v>2000</v>
      </c>
      <c r="C700" s="16">
        <v>13.886186770428008</v>
      </c>
      <c r="D700" t="s">
        <v>1078</v>
      </c>
    </row>
    <row r="701" spans="1:4" x14ac:dyDescent="0.25">
      <c r="A701">
        <v>4</v>
      </c>
      <c r="B701">
        <v>2000</v>
      </c>
      <c r="C701" s="16">
        <v>14.219793564055843</v>
      </c>
      <c r="D701" t="s">
        <v>1078</v>
      </c>
    </row>
    <row r="702" spans="1:4" x14ac:dyDescent="0.25">
      <c r="A702">
        <v>5</v>
      </c>
      <c r="B702">
        <v>2000</v>
      </c>
      <c r="C702" s="16">
        <v>13.682310469314068</v>
      </c>
      <c r="D702" t="s">
        <v>1078</v>
      </c>
    </row>
    <row r="703" spans="1:4" x14ac:dyDescent="0.25">
      <c r="A703">
        <v>6</v>
      </c>
      <c r="B703">
        <v>2000</v>
      </c>
      <c r="C703" s="16">
        <v>14.534743928829039</v>
      </c>
      <c r="D703" t="s">
        <v>1078</v>
      </c>
    </row>
    <row r="704" spans="1:4" x14ac:dyDescent="0.25">
      <c r="A704">
        <v>7</v>
      </c>
      <c r="B704">
        <v>2000</v>
      </c>
      <c r="C704" s="16">
        <v>14.773000240211392</v>
      </c>
      <c r="D704" t="s">
        <v>1078</v>
      </c>
    </row>
    <row r="705" spans="1:4" x14ac:dyDescent="0.25">
      <c r="A705">
        <v>8</v>
      </c>
      <c r="B705">
        <v>2000</v>
      </c>
      <c r="C705" s="16">
        <v>14.824120603015068</v>
      </c>
      <c r="D705" t="s">
        <v>1078</v>
      </c>
    </row>
    <row r="706" spans="1:4" x14ac:dyDescent="0.25">
      <c r="A706">
        <v>1</v>
      </c>
      <c r="B706">
        <v>2004</v>
      </c>
      <c r="C706" s="16">
        <v>12.692989116679323</v>
      </c>
      <c r="D706" t="s">
        <v>1078</v>
      </c>
    </row>
    <row r="707" spans="1:4" x14ac:dyDescent="0.25">
      <c r="A707">
        <v>2</v>
      </c>
      <c r="B707">
        <v>2004</v>
      </c>
      <c r="C707" s="16">
        <v>13.544960161881869</v>
      </c>
      <c r="D707" t="s">
        <v>1078</v>
      </c>
    </row>
    <row r="708" spans="1:4" x14ac:dyDescent="0.25">
      <c r="A708">
        <v>3</v>
      </c>
      <c r="B708">
        <v>2004</v>
      </c>
      <c r="C708" s="16">
        <v>13.5698056046453</v>
      </c>
      <c r="D708" t="s">
        <v>1078</v>
      </c>
    </row>
    <row r="709" spans="1:4" x14ac:dyDescent="0.25">
      <c r="A709">
        <v>4</v>
      </c>
      <c r="B709">
        <v>2004</v>
      </c>
      <c r="C709" s="16">
        <v>13.538654934003777</v>
      </c>
      <c r="D709" t="s">
        <v>1078</v>
      </c>
    </row>
    <row r="710" spans="1:4" x14ac:dyDescent="0.25">
      <c r="A710">
        <v>5</v>
      </c>
      <c r="B710">
        <v>2004</v>
      </c>
      <c r="C710" s="16">
        <v>12.046551937600599</v>
      </c>
      <c r="D710" t="s">
        <v>1078</v>
      </c>
    </row>
    <row r="711" spans="1:4" x14ac:dyDescent="0.25">
      <c r="A711">
        <v>6</v>
      </c>
      <c r="B711">
        <v>2004</v>
      </c>
      <c r="C711" s="16">
        <v>12.464519313834371</v>
      </c>
      <c r="D711" t="s">
        <v>1078</v>
      </c>
    </row>
    <row r="712" spans="1:4" x14ac:dyDescent="0.25">
      <c r="A712">
        <v>7</v>
      </c>
      <c r="B712">
        <v>2004</v>
      </c>
      <c r="C712" s="16">
        <v>13.266814486326689</v>
      </c>
      <c r="D712" t="s">
        <v>1078</v>
      </c>
    </row>
    <row r="713" spans="1:4" x14ac:dyDescent="0.25">
      <c r="A713">
        <v>8</v>
      </c>
      <c r="B713">
        <v>2004</v>
      </c>
      <c r="C713" s="16">
        <v>13.82743362831858</v>
      </c>
      <c r="D713" t="s">
        <v>1078</v>
      </c>
    </row>
    <row r="714" spans="1:4" x14ac:dyDescent="0.25">
      <c r="A714">
        <v>1</v>
      </c>
      <c r="B714">
        <v>2008</v>
      </c>
      <c r="C714" s="16">
        <v>15.926117282355975</v>
      </c>
      <c r="D714" t="s">
        <v>1078</v>
      </c>
    </row>
    <row r="715" spans="1:4" x14ac:dyDescent="0.25">
      <c r="A715">
        <v>2</v>
      </c>
      <c r="B715">
        <v>2008</v>
      </c>
      <c r="C715" s="16">
        <v>14.643447311554597</v>
      </c>
      <c r="D715" t="s">
        <v>1078</v>
      </c>
    </row>
    <row r="716" spans="1:4" x14ac:dyDescent="0.25">
      <c r="A716">
        <v>3</v>
      </c>
      <c r="B716">
        <v>2008</v>
      </c>
      <c r="C716" s="16">
        <v>15.949367088607582</v>
      </c>
      <c r="D716" t="s">
        <v>1078</v>
      </c>
    </row>
    <row r="717" spans="1:4" x14ac:dyDescent="0.25">
      <c r="A717">
        <v>4</v>
      </c>
      <c r="B717">
        <v>2008</v>
      </c>
      <c r="C717" s="16">
        <v>16.079959768669855</v>
      </c>
      <c r="D717" t="s">
        <v>1078</v>
      </c>
    </row>
    <row r="718" spans="1:4" x14ac:dyDescent="0.25">
      <c r="A718">
        <v>5</v>
      </c>
      <c r="B718">
        <v>2008</v>
      </c>
      <c r="C718" s="16">
        <v>15.801354401805876</v>
      </c>
      <c r="D718" t="s">
        <v>1078</v>
      </c>
    </row>
    <row r="719" spans="1:4" x14ac:dyDescent="0.25">
      <c r="A719">
        <v>6</v>
      </c>
      <c r="B719">
        <v>2008</v>
      </c>
      <c r="C719" s="16">
        <v>15.669124078470597</v>
      </c>
      <c r="D719" t="s">
        <v>1078</v>
      </c>
    </row>
    <row r="720" spans="1:4" x14ac:dyDescent="0.25">
      <c r="A720">
        <v>7</v>
      </c>
      <c r="B720">
        <v>2008</v>
      </c>
      <c r="C720" s="16">
        <v>14.69861660079053</v>
      </c>
      <c r="D720" t="s">
        <v>1078</v>
      </c>
    </row>
    <row r="721" spans="1:4" x14ac:dyDescent="0.25">
      <c r="A721">
        <v>8</v>
      </c>
      <c r="B721">
        <v>2008</v>
      </c>
      <c r="C721" s="16">
        <v>14.712048341349107</v>
      </c>
      <c r="D721" t="s">
        <v>1078</v>
      </c>
    </row>
    <row r="722" spans="1:4" x14ac:dyDescent="0.25">
      <c r="A722">
        <v>1</v>
      </c>
      <c r="B722">
        <v>2012</v>
      </c>
      <c r="C722" s="16">
        <v>12.777490965410445</v>
      </c>
      <c r="D722" t="s">
        <v>1078</v>
      </c>
    </row>
    <row r="723" spans="1:4" x14ac:dyDescent="0.25">
      <c r="A723">
        <v>2</v>
      </c>
      <c r="B723">
        <v>2012</v>
      </c>
      <c r="C723" s="16">
        <v>12.676962676962672</v>
      </c>
      <c r="D723" t="s">
        <v>1078</v>
      </c>
    </row>
    <row r="724" spans="1:4" x14ac:dyDescent="0.25">
      <c r="A724">
        <v>3</v>
      </c>
      <c r="B724">
        <v>2012</v>
      </c>
      <c r="C724" s="16">
        <v>12.572235777577998</v>
      </c>
      <c r="D724" t="s">
        <v>1078</v>
      </c>
    </row>
    <row r="725" spans="1:4" x14ac:dyDescent="0.25">
      <c r="A725">
        <v>4</v>
      </c>
      <c r="B725">
        <v>2012</v>
      </c>
      <c r="C725" s="16">
        <v>13.367543296985232</v>
      </c>
      <c r="D725" t="s">
        <v>1078</v>
      </c>
    </row>
    <row r="726" spans="1:4" x14ac:dyDescent="0.25">
      <c r="A726">
        <v>5</v>
      </c>
      <c r="B726">
        <v>2012</v>
      </c>
      <c r="C726" s="16">
        <v>14.225781845919142</v>
      </c>
      <c r="D726" t="s">
        <v>1078</v>
      </c>
    </row>
    <row r="727" spans="1:4" x14ac:dyDescent="0.25">
      <c r="A727">
        <v>6</v>
      </c>
      <c r="B727">
        <v>2012</v>
      </c>
      <c r="C727" s="16">
        <v>14.662607813292746</v>
      </c>
      <c r="D727" t="s">
        <v>1078</v>
      </c>
    </row>
    <row r="728" spans="1:4" x14ac:dyDescent="0.25">
      <c r="A728">
        <v>7</v>
      </c>
      <c r="B728">
        <v>2012</v>
      </c>
      <c r="C728" s="16">
        <v>14.318210539618374</v>
      </c>
      <c r="D728" t="s">
        <v>1078</v>
      </c>
    </row>
    <row r="729" spans="1:4" x14ac:dyDescent="0.25">
      <c r="A729">
        <v>8</v>
      </c>
      <c r="B729">
        <v>2012</v>
      </c>
      <c r="C729" s="16">
        <v>15.159171298635682</v>
      </c>
      <c r="D729" t="s">
        <v>1078</v>
      </c>
    </row>
    <row r="730" spans="1:4" x14ac:dyDescent="0.25">
      <c r="A730">
        <v>1</v>
      </c>
      <c r="B730">
        <v>2016</v>
      </c>
      <c r="C730" s="16">
        <v>13.058943089430905</v>
      </c>
      <c r="D730" t="s">
        <v>1078</v>
      </c>
    </row>
    <row r="731" spans="1:4" x14ac:dyDescent="0.25">
      <c r="A731">
        <v>2</v>
      </c>
      <c r="B731">
        <v>2016</v>
      </c>
      <c r="C731" s="16">
        <v>12.518891687657414</v>
      </c>
      <c r="D731" t="s">
        <v>1078</v>
      </c>
    </row>
    <row r="732" spans="1:4" x14ac:dyDescent="0.25">
      <c r="A732">
        <v>3</v>
      </c>
      <c r="B732">
        <v>2016</v>
      </c>
      <c r="C732" s="16">
        <v>12.268170426065161</v>
      </c>
      <c r="D732" t="s">
        <v>1078</v>
      </c>
    </row>
    <row r="733" spans="1:4" x14ac:dyDescent="0.25">
      <c r="A733">
        <v>4</v>
      </c>
      <c r="B733">
        <v>2016</v>
      </c>
      <c r="C733" s="16">
        <v>12.07153502235469</v>
      </c>
      <c r="D733" t="s">
        <v>1078</v>
      </c>
    </row>
    <row r="734" spans="1:4" x14ac:dyDescent="0.25">
      <c r="A734">
        <v>5</v>
      </c>
      <c r="B734">
        <v>2016</v>
      </c>
      <c r="C734" s="16">
        <v>12.066197357045835</v>
      </c>
      <c r="D734" t="s">
        <v>1078</v>
      </c>
    </row>
    <row r="735" spans="1:4" x14ac:dyDescent="0.25">
      <c r="A735">
        <v>6</v>
      </c>
      <c r="B735">
        <v>2016</v>
      </c>
      <c r="C735" s="16">
        <v>12.986692952193227</v>
      </c>
      <c r="D735" t="s">
        <v>1078</v>
      </c>
    </row>
    <row r="736" spans="1:4" x14ac:dyDescent="0.25">
      <c r="A736">
        <v>7</v>
      </c>
      <c r="B736">
        <v>2016</v>
      </c>
      <c r="C736" s="16">
        <v>13.357134063769543</v>
      </c>
      <c r="D736" t="s">
        <v>1078</v>
      </c>
    </row>
    <row r="737" spans="1:4" x14ac:dyDescent="0.25">
      <c r="A737">
        <v>8</v>
      </c>
      <c r="B737">
        <v>2016</v>
      </c>
      <c r="C737" s="16">
        <v>13.979817868570002</v>
      </c>
      <c r="D737" t="s">
        <v>1078</v>
      </c>
    </row>
    <row r="738" spans="1:4" x14ac:dyDescent="0.25">
      <c r="A738">
        <v>1</v>
      </c>
      <c r="B738">
        <v>1968</v>
      </c>
      <c r="C738" s="16">
        <f>'OT High Jump'!F40</f>
        <v>22.850678733031671</v>
      </c>
      <c r="D738" t="s">
        <v>1241</v>
      </c>
    </row>
    <row r="739" spans="1:4" x14ac:dyDescent="0.25">
      <c r="A739">
        <v>2</v>
      </c>
      <c r="B739">
        <v>1968</v>
      </c>
      <c r="C739" s="16">
        <f>'OT High Jump'!F41</f>
        <v>22.850678733031671</v>
      </c>
      <c r="D739" t="s">
        <v>1241</v>
      </c>
    </row>
    <row r="740" spans="1:4" x14ac:dyDescent="0.25">
      <c r="A740">
        <v>3</v>
      </c>
      <c r="B740">
        <v>1968</v>
      </c>
      <c r="C740" s="16">
        <f>'OT High Jump'!F42</f>
        <v>24.208144796380086</v>
      </c>
      <c r="D740" t="s">
        <v>1241</v>
      </c>
    </row>
    <row r="741" spans="1:4" x14ac:dyDescent="0.25">
      <c r="A741">
        <v>4</v>
      </c>
      <c r="B741">
        <v>1968</v>
      </c>
      <c r="C741" s="16">
        <f>'OT High Jump'!F43</f>
        <v>23.340961098398168</v>
      </c>
      <c r="D741" t="s">
        <v>1241</v>
      </c>
    </row>
    <row r="742" spans="1:4" x14ac:dyDescent="0.25">
      <c r="A742">
        <v>5</v>
      </c>
      <c r="B742">
        <v>1968</v>
      </c>
      <c r="C742" s="16">
        <f>'OT High Jump'!F44</f>
        <v>21.987518002880467</v>
      </c>
      <c r="D742" t="s">
        <v>1241</v>
      </c>
    </row>
    <row r="743" spans="1:4" x14ac:dyDescent="0.25">
      <c r="A743">
        <v>6</v>
      </c>
      <c r="B743">
        <v>1968</v>
      </c>
      <c r="C743" s="16">
        <f>'OT High Jump'!F45</f>
        <v>21.987518002880467</v>
      </c>
      <c r="D743" t="s">
        <v>1241</v>
      </c>
    </row>
    <row r="744" spans="1:4" x14ac:dyDescent="0.25">
      <c r="A744">
        <v>1</v>
      </c>
      <c r="B744">
        <v>1972</v>
      </c>
      <c r="C744" s="16">
        <v>20.361990950226243</v>
      </c>
      <c r="D744" t="s">
        <v>1241</v>
      </c>
    </row>
    <row r="745" spans="1:4" x14ac:dyDescent="0.25">
      <c r="A745">
        <v>2</v>
      </c>
      <c r="B745">
        <v>1972</v>
      </c>
      <c r="C745" s="16">
        <v>20.361990950226243</v>
      </c>
      <c r="D745" t="s">
        <v>1241</v>
      </c>
    </row>
    <row r="746" spans="1:4" x14ac:dyDescent="0.25">
      <c r="A746">
        <v>3</v>
      </c>
      <c r="B746">
        <v>1972</v>
      </c>
      <c r="C746" s="16">
        <v>22.624434389140273</v>
      </c>
      <c r="D746" t="s">
        <v>1241</v>
      </c>
    </row>
    <row r="747" spans="1:4" x14ac:dyDescent="0.25">
      <c r="A747">
        <v>4</v>
      </c>
      <c r="B747">
        <v>1972</v>
      </c>
      <c r="C747" s="16">
        <v>21.395348837209301</v>
      </c>
      <c r="D747" t="s">
        <v>1241</v>
      </c>
    </row>
    <row r="748" spans="1:4" x14ac:dyDescent="0.25">
      <c r="A748">
        <v>5</v>
      </c>
      <c r="B748">
        <v>1972</v>
      </c>
      <c r="C748" s="16">
        <v>22.790697674418606</v>
      </c>
      <c r="D748" t="s">
        <v>1241</v>
      </c>
    </row>
    <row r="749" spans="1:4" x14ac:dyDescent="0.25">
      <c r="A749">
        <v>6</v>
      </c>
      <c r="B749">
        <v>1972</v>
      </c>
      <c r="C749" s="16">
        <v>22.790697674418606</v>
      </c>
      <c r="D749" t="s">
        <v>1241</v>
      </c>
    </row>
    <row r="750" spans="1:4" x14ac:dyDescent="0.25">
      <c r="A750">
        <v>7</v>
      </c>
      <c r="B750">
        <v>1972</v>
      </c>
      <c r="C750" s="16">
        <v>20.95238095238096</v>
      </c>
      <c r="D750" t="s">
        <v>1241</v>
      </c>
    </row>
    <row r="751" spans="1:4" x14ac:dyDescent="0.25">
      <c r="A751">
        <v>8</v>
      </c>
      <c r="B751">
        <v>1972</v>
      </c>
      <c r="C751" s="16">
        <v>21.904761904761912</v>
      </c>
      <c r="D751" t="s">
        <v>1241</v>
      </c>
    </row>
    <row r="752" spans="1:4" x14ac:dyDescent="0.25">
      <c r="A752">
        <v>1</v>
      </c>
      <c r="B752">
        <v>1976</v>
      </c>
      <c r="C752" s="16">
        <v>18.421052631578934</v>
      </c>
      <c r="D752" t="s">
        <v>1241</v>
      </c>
    </row>
    <row r="753" spans="1:4" x14ac:dyDescent="0.25">
      <c r="A753">
        <v>2</v>
      </c>
      <c r="B753">
        <v>1976</v>
      </c>
      <c r="C753" s="16">
        <v>18.222222222222218</v>
      </c>
      <c r="D753" t="s">
        <v>1241</v>
      </c>
    </row>
    <row r="754" spans="1:4" x14ac:dyDescent="0.25">
      <c r="A754">
        <v>3</v>
      </c>
      <c r="B754">
        <v>1976</v>
      </c>
      <c r="C754" s="16">
        <v>19.555555555555554</v>
      </c>
      <c r="D754" t="s">
        <v>1241</v>
      </c>
    </row>
    <row r="755" spans="1:4" x14ac:dyDescent="0.25">
      <c r="A755">
        <v>4</v>
      </c>
      <c r="B755">
        <v>1976</v>
      </c>
      <c r="C755" s="16">
        <v>21.524663677130043</v>
      </c>
      <c r="D755" t="s">
        <v>1241</v>
      </c>
    </row>
    <row r="756" spans="1:4" x14ac:dyDescent="0.25">
      <c r="A756">
        <v>5</v>
      </c>
      <c r="B756">
        <v>1976</v>
      </c>
      <c r="C756" s="16">
        <v>20.814479638009047</v>
      </c>
      <c r="D756" t="s">
        <v>1241</v>
      </c>
    </row>
    <row r="757" spans="1:4" x14ac:dyDescent="0.25">
      <c r="A757">
        <v>6</v>
      </c>
      <c r="B757">
        <v>1976</v>
      </c>
      <c r="C757" s="16">
        <v>22.018348623853218</v>
      </c>
      <c r="D757" t="s">
        <v>1241</v>
      </c>
    </row>
    <row r="758" spans="1:4" x14ac:dyDescent="0.25">
      <c r="A758">
        <v>7</v>
      </c>
      <c r="B758">
        <v>1976</v>
      </c>
      <c r="C758" s="16">
        <v>22.018348623853218</v>
      </c>
      <c r="D758" t="s">
        <v>1241</v>
      </c>
    </row>
    <row r="759" spans="1:4" x14ac:dyDescent="0.25">
      <c r="A759">
        <v>8</v>
      </c>
      <c r="B759">
        <v>1976</v>
      </c>
      <c r="C759" s="16">
        <v>22.018348623853218</v>
      </c>
      <c r="D759" t="s">
        <v>1241</v>
      </c>
    </row>
    <row r="760" spans="1:4" x14ac:dyDescent="0.25">
      <c r="A760">
        <v>1</v>
      </c>
      <c r="B760">
        <v>1980</v>
      </c>
      <c r="C760" s="16">
        <v>17.699115044247776</v>
      </c>
      <c r="D760" t="s">
        <v>1241</v>
      </c>
    </row>
    <row r="761" spans="1:4" x14ac:dyDescent="0.25">
      <c r="A761">
        <v>2</v>
      </c>
      <c r="B761">
        <v>1980</v>
      </c>
      <c r="C761" s="16">
        <v>16.591928251121072</v>
      </c>
      <c r="D761" t="s">
        <v>1241</v>
      </c>
    </row>
    <row r="762" spans="1:4" x14ac:dyDescent="0.25">
      <c r="A762">
        <v>3</v>
      </c>
      <c r="B762">
        <v>1980</v>
      </c>
      <c r="C762" s="16">
        <v>17.937219730941699</v>
      </c>
      <c r="D762" t="s">
        <v>1241</v>
      </c>
    </row>
    <row r="763" spans="1:4" x14ac:dyDescent="0.25">
      <c r="A763">
        <v>4</v>
      </c>
      <c r="B763">
        <v>1980</v>
      </c>
      <c r="C763" s="16">
        <v>16.81818181818182</v>
      </c>
      <c r="D763" t="s">
        <v>1241</v>
      </c>
    </row>
    <row r="764" spans="1:4" x14ac:dyDescent="0.25">
      <c r="A764">
        <v>5</v>
      </c>
      <c r="B764">
        <v>1980</v>
      </c>
      <c r="C764" s="16">
        <v>18.181818181818183</v>
      </c>
      <c r="D764" t="s">
        <v>1241</v>
      </c>
    </row>
    <row r="765" spans="1:4" x14ac:dyDescent="0.25">
      <c r="A765">
        <v>6</v>
      </c>
      <c r="B765">
        <v>1980</v>
      </c>
      <c r="C765" s="16">
        <v>18.181818181818183</v>
      </c>
      <c r="D765" t="s">
        <v>1241</v>
      </c>
    </row>
    <row r="766" spans="1:4" x14ac:dyDescent="0.25">
      <c r="A766">
        <v>7</v>
      </c>
      <c r="B766">
        <v>1980</v>
      </c>
      <c r="C766" s="16">
        <v>18.181818181818183</v>
      </c>
      <c r="D766" t="s">
        <v>1241</v>
      </c>
    </row>
    <row r="767" spans="1:4" x14ac:dyDescent="0.25">
      <c r="A767">
        <v>8</v>
      </c>
      <c r="B767">
        <v>1980</v>
      </c>
      <c r="C767" s="16">
        <v>19.54545454545455</v>
      </c>
      <c r="D767" t="s">
        <v>1241</v>
      </c>
    </row>
    <row r="768" spans="1:4" x14ac:dyDescent="0.25">
      <c r="A768">
        <v>1</v>
      </c>
      <c r="B768">
        <v>1984</v>
      </c>
      <c r="C768" s="16">
        <v>17.948717948717945</v>
      </c>
      <c r="D768" t="s">
        <v>1241</v>
      </c>
    </row>
    <row r="769" spans="1:4" x14ac:dyDescent="0.25">
      <c r="A769">
        <v>2</v>
      </c>
      <c r="B769">
        <v>1984</v>
      </c>
      <c r="C769" s="16">
        <v>18.181818181818187</v>
      </c>
      <c r="D769" t="s">
        <v>1241</v>
      </c>
    </row>
    <row r="770" spans="1:4" x14ac:dyDescent="0.25">
      <c r="A770">
        <v>3</v>
      </c>
      <c r="B770">
        <v>1984</v>
      </c>
      <c r="C770" s="16">
        <v>17.105263157894733</v>
      </c>
      <c r="D770" t="s">
        <v>1241</v>
      </c>
    </row>
    <row r="771" spans="1:4" x14ac:dyDescent="0.25">
      <c r="A771">
        <v>4</v>
      </c>
      <c r="B771">
        <v>1984</v>
      </c>
      <c r="C771" s="16">
        <v>18.421052631578934</v>
      </c>
      <c r="D771" t="s">
        <v>1241</v>
      </c>
    </row>
    <row r="772" spans="1:4" x14ac:dyDescent="0.25">
      <c r="A772">
        <v>5</v>
      </c>
      <c r="B772">
        <v>1984</v>
      </c>
      <c r="C772" s="16">
        <v>18.421052631578934</v>
      </c>
      <c r="D772" t="s">
        <v>1241</v>
      </c>
    </row>
    <row r="773" spans="1:4" x14ac:dyDescent="0.25">
      <c r="A773">
        <v>6</v>
      </c>
      <c r="B773">
        <v>1984</v>
      </c>
      <c r="C773" s="16">
        <v>17.333333333333329</v>
      </c>
      <c r="D773" t="s">
        <v>1241</v>
      </c>
    </row>
    <row r="774" spans="1:4" x14ac:dyDescent="0.25">
      <c r="A774">
        <v>7</v>
      </c>
      <c r="B774">
        <v>1984</v>
      </c>
      <c r="C774" s="16">
        <v>18.666666666666664</v>
      </c>
      <c r="D774" t="s">
        <v>1241</v>
      </c>
    </row>
    <row r="775" spans="1:4" x14ac:dyDescent="0.25">
      <c r="A775">
        <v>8</v>
      </c>
      <c r="B775">
        <v>1984</v>
      </c>
      <c r="C775" s="16">
        <v>20</v>
      </c>
      <c r="D775" t="s">
        <v>1241</v>
      </c>
    </row>
    <row r="776" spans="1:4" x14ac:dyDescent="0.25">
      <c r="A776">
        <v>1</v>
      </c>
      <c r="B776">
        <v>1988</v>
      </c>
      <c r="C776" s="16">
        <v>14.957264957264952</v>
      </c>
      <c r="D776" t="s">
        <v>1241</v>
      </c>
    </row>
    <row r="777" spans="1:4" x14ac:dyDescent="0.25">
      <c r="A777">
        <v>2</v>
      </c>
      <c r="B777">
        <v>1988</v>
      </c>
      <c r="C777" s="16">
        <v>15.51724137931034</v>
      </c>
      <c r="D777" t="s">
        <v>1241</v>
      </c>
    </row>
    <row r="778" spans="1:4" x14ac:dyDescent="0.25">
      <c r="A778">
        <v>3</v>
      </c>
      <c r="B778">
        <v>1988</v>
      </c>
      <c r="C778" s="16">
        <v>15.51724137931034</v>
      </c>
      <c r="D778" t="s">
        <v>1241</v>
      </c>
    </row>
    <row r="779" spans="1:4" x14ac:dyDescent="0.25">
      <c r="A779">
        <v>4</v>
      </c>
      <c r="B779">
        <v>1988</v>
      </c>
      <c r="C779" s="16">
        <v>17.030567685589524</v>
      </c>
      <c r="D779" t="s">
        <v>1241</v>
      </c>
    </row>
    <row r="780" spans="1:4" x14ac:dyDescent="0.25">
      <c r="A780">
        <v>5</v>
      </c>
      <c r="B780">
        <v>1988</v>
      </c>
      <c r="C780" s="16">
        <v>17.030567685589524</v>
      </c>
      <c r="D780" t="s">
        <v>1241</v>
      </c>
    </row>
    <row r="781" spans="1:4" x14ac:dyDescent="0.25">
      <c r="A781">
        <v>6</v>
      </c>
      <c r="B781">
        <v>1988</v>
      </c>
      <c r="C781" s="16">
        <v>17.030567685589524</v>
      </c>
      <c r="D781" t="s">
        <v>1241</v>
      </c>
    </row>
    <row r="782" spans="1:4" x14ac:dyDescent="0.25">
      <c r="A782">
        <v>7</v>
      </c>
      <c r="B782">
        <v>1988</v>
      </c>
      <c r="C782" s="16">
        <v>17.25663716814158</v>
      </c>
      <c r="D782" t="s">
        <v>1241</v>
      </c>
    </row>
    <row r="783" spans="1:4" x14ac:dyDescent="0.25">
      <c r="A783">
        <v>8</v>
      </c>
      <c r="B783">
        <v>1988</v>
      </c>
      <c r="C783" s="16">
        <v>17.25663716814158</v>
      </c>
      <c r="D783" t="s">
        <v>1241</v>
      </c>
    </row>
    <row r="784" spans="1:4" x14ac:dyDescent="0.25">
      <c r="A784">
        <v>1</v>
      </c>
      <c r="B784">
        <v>1992</v>
      </c>
      <c r="C784" s="16">
        <v>18.297872340425538</v>
      </c>
      <c r="D784" t="s">
        <v>1241</v>
      </c>
    </row>
    <row r="785" spans="1:4" x14ac:dyDescent="0.25">
      <c r="A785">
        <v>2</v>
      </c>
      <c r="B785">
        <v>1992</v>
      </c>
      <c r="C785" s="16">
        <v>19.574468085106389</v>
      </c>
      <c r="D785" t="s">
        <v>1241</v>
      </c>
    </row>
    <row r="786" spans="1:4" x14ac:dyDescent="0.25">
      <c r="A786">
        <v>3</v>
      </c>
      <c r="B786">
        <v>1992</v>
      </c>
      <c r="C786" s="16">
        <v>18.534482758620687</v>
      </c>
      <c r="D786" t="s">
        <v>1241</v>
      </c>
    </row>
    <row r="787" spans="1:4" x14ac:dyDescent="0.25">
      <c r="A787">
        <v>4</v>
      </c>
      <c r="B787">
        <v>1992</v>
      </c>
      <c r="C787" s="16">
        <v>18.534482758620687</v>
      </c>
      <c r="D787" t="s">
        <v>1241</v>
      </c>
    </row>
    <row r="788" spans="1:4" x14ac:dyDescent="0.25">
      <c r="A788">
        <v>5</v>
      </c>
      <c r="B788">
        <v>1992</v>
      </c>
      <c r="C788" s="16">
        <v>16.371681415929203</v>
      </c>
      <c r="D788" t="s">
        <v>1241</v>
      </c>
    </row>
    <row r="789" spans="1:4" x14ac:dyDescent="0.25">
      <c r="A789">
        <v>6</v>
      </c>
      <c r="B789">
        <v>1992</v>
      </c>
      <c r="C789" s="16">
        <v>16.371681415929203</v>
      </c>
      <c r="D789" t="s">
        <v>1241</v>
      </c>
    </row>
    <row r="790" spans="1:4" x14ac:dyDescent="0.25">
      <c r="A790">
        <v>7</v>
      </c>
      <c r="B790">
        <v>1992</v>
      </c>
      <c r="C790" s="16">
        <v>17.699115044247776</v>
      </c>
      <c r="D790" t="s">
        <v>1241</v>
      </c>
    </row>
    <row r="791" spans="1:4" x14ac:dyDescent="0.25">
      <c r="A791">
        <v>8</v>
      </c>
      <c r="B791">
        <v>1992</v>
      </c>
      <c r="C791" s="16">
        <v>17.699115044247776</v>
      </c>
      <c r="D791" t="s">
        <v>1241</v>
      </c>
    </row>
    <row r="792" spans="1:4" x14ac:dyDescent="0.25">
      <c r="A792">
        <v>1</v>
      </c>
      <c r="B792">
        <v>1996</v>
      </c>
      <c r="C792" s="16">
        <v>15.217391304347821</v>
      </c>
      <c r="D792" t="s">
        <v>1241</v>
      </c>
    </row>
    <row r="793" spans="1:4" x14ac:dyDescent="0.25">
      <c r="A793">
        <v>2</v>
      </c>
      <c r="B793">
        <v>1996</v>
      </c>
      <c r="C793" s="16">
        <v>15.217391304347821</v>
      </c>
      <c r="D793" t="s">
        <v>1241</v>
      </c>
    </row>
    <row r="794" spans="1:4" x14ac:dyDescent="0.25">
      <c r="A794">
        <v>3</v>
      </c>
      <c r="B794">
        <v>1996</v>
      </c>
      <c r="C794" s="16">
        <v>16.521739130434778</v>
      </c>
      <c r="D794" t="s">
        <v>1241</v>
      </c>
    </row>
    <row r="795" spans="1:4" x14ac:dyDescent="0.25">
      <c r="A795">
        <v>4</v>
      </c>
      <c r="B795">
        <v>1996</v>
      </c>
      <c r="C795" s="16">
        <v>16.521739130434778</v>
      </c>
      <c r="D795" t="s">
        <v>1241</v>
      </c>
    </row>
    <row r="796" spans="1:4" x14ac:dyDescent="0.25">
      <c r="A796">
        <v>5</v>
      </c>
      <c r="B796">
        <v>1996</v>
      </c>
      <c r="C796" s="16">
        <v>16.740088105726876</v>
      </c>
      <c r="D796" t="s">
        <v>1241</v>
      </c>
    </row>
    <row r="797" spans="1:4" x14ac:dyDescent="0.25">
      <c r="A797">
        <v>6</v>
      </c>
      <c r="B797">
        <v>1996</v>
      </c>
      <c r="C797" s="16">
        <v>16.740088105726876</v>
      </c>
      <c r="D797" t="s">
        <v>1241</v>
      </c>
    </row>
    <row r="798" spans="1:4" x14ac:dyDescent="0.25">
      <c r="A798">
        <v>7</v>
      </c>
      <c r="B798">
        <v>1996</v>
      </c>
      <c r="C798" s="16">
        <v>15.625000000000011</v>
      </c>
      <c r="D798" t="s">
        <v>1241</v>
      </c>
    </row>
    <row r="799" spans="1:4" x14ac:dyDescent="0.25">
      <c r="A799">
        <v>8</v>
      </c>
      <c r="B799">
        <v>1996</v>
      </c>
      <c r="C799" s="16">
        <v>15.625000000000011</v>
      </c>
      <c r="D799" t="s">
        <v>1241</v>
      </c>
    </row>
    <row r="800" spans="1:4" x14ac:dyDescent="0.25">
      <c r="A800">
        <v>1</v>
      </c>
      <c r="B800">
        <v>2000</v>
      </c>
      <c r="C800" s="16">
        <v>16.810344827586203</v>
      </c>
      <c r="D800" t="s">
        <v>1241</v>
      </c>
    </row>
    <row r="801" spans="1:4" x14ac:dyDescent="0.25">
      <c r="A801">
        <v>2</v>
      </c>
      <c r="B801">
        <v>2000</v>
      </c>
      <c r="C801" s="16">
        <v>14.977973568281941</v>
      </c>
      <c r="D801" t="s">
        <v>1241</v>
      </c>
    </row>
    <row r="802" spans="1:4" x14ac:dyDescent="0.25">
      <c r="A802">
        <v>3</v>
      </c>
      <c r="B802">
        <v>2000</v>
      </c>
      <c r="C802" s="16">
        <v>16.299559471365644</v>
      </c>
      <c r="D802" t="s">
        <v>1241</v>
      </c>
    </row>
    <row r="803" spans="1:4" x14ac:dyDescent="0.25">
      <c r="A803">
        <v>4</v>
      </c>
      <c r="B803">
        <v>2000</v>
      </c>
      <c r="C803" s="16">
        <v>16.299559471365644</v>
      </c>
      <c r="D803" t="s">
        <v>1241</v>
      </c>
    </row>
    <row r="804" spans="1:4" x14ac:dyDescent="0.25">
      <c r="A804">
        <v>5</v>
      </c>
      <c r="B804">
        <v>2000</v>
      </c>
      <c r="C804" s="16">
        <v>16.666666666666671</v>
      </c>
      <c r="D804" t="s">
        <v>1241</v>
      </c>
    </row>
    <row r="805" spans="1:4" x14ac:dyDescent="0.25">
      <c r="A805">
        <v>6</v>
      </c>
      <c r="B805">
        <v>2000</v>
      </c>
      <c r="C805" s="16">
        <v>16.666666666666671</v>
      </c>
      <c r="D805" t="s">
        <v>1241</v>
      </c>
    </row>
    <row r="806" spans="1:4" x14ac:dyDescent="0.25">
      <c r="A806">
        <v>7</v>
      </c>
      <c r="B806">
        <v>2000</v>
      </c>
      <c r="C806" s="16">
        <v>18.918918918918923</v>
      </c>
      <c r="D806" t="s">
        <v>1241</v>
      </c>
    </row>
    <row r="807" spans="1:4" x14ac:dyDescent="0.25">
      <c r="A807">
        <v>8</v>
      </c>
      <c r="B807">
        <v>2000</v>
      </c>
      <c r="C807" s="16">
        <v>18.918918918918923</v>
      </c>
      <c r="D807" t="s">
        <v>1241</v>
      </c>
    </row>
    <row r="808" spans="1:4" x14ac:dyDescent="0.25">
      <c r="A808">
        <v>1</v>
      </c>
      <c r="B808">
        <v>2004</v>
      </c>
      <c r="C808" s="16">
        <v>15.021459227467815</v>
      </c>
      <c r="D808" t="s">
        <v>1241</v>
      </c>
    </row>
    <row r="809" spans="1:4" x14ac:dyDescent="0.25">
      <c r="A809">
        <v>2</v>
      </c>
      <c r="B809">
        <v>2004</v>
      </c>
      <c r="C809" s="16">
        <v>15.217391304347821</v>
      </c>
      <c r="D809" t="s">
        <v>1241</v>
      </c>
    </row>
    <row r="810" spans="1:4" x14ac:dyDescent="0.25">
      <c r="A810">
        <v>3</v>
      </c>
      <c r="B810">
        <v>2004</v>
      </c>
      <c r="C810" s="16">
        <v>14.096916299559473</v>
      </c>
      <c r="D810" t="s">
        <v>1241</v>
      </c>
    </row>
    <row r="811" spans="1:4" x14ac:dyDescent="0.25">
      <c r="A811">
        <v>4</v>
      </c>
      <c r="B811">
        <v>2004</v>
      </c>
      <c r="C811" s="16">
        <v>16.740088105726876</v>
      </c>
      <c r="D811" t="s">
        <v>1241</v>
      </c>
    </row>
    <row r="812" spans="1:4" x14ac:dyDescent="0.25">
      <c r="A812">
        <v>5</v>
      </c>
      <c r="B812">
        <v>2004</v>
      </c>
      <c r="C812" s="16">
        <v>18.942731277533039</v>
      </c>
      <c r="D812" t="s">
        <v>1241</v>
      </c>
    </row>
    <row r="813" spans="1:4" x14ac:dyDescent="0.25">
      <c r="A813">
        <v>6</v>
      </c>
      <c r="B813">
        <v>2004</v>
      </c>
      <c r="C813" s="16">
        <v>17.857142857142861</v>
      </c>
      <c r="D813" t="s">
        <v>1241</v>
      </c>
    </row>
    <row r="814" spans="1:4" x14ac:dyDescent="0.25">
      <c r="A814">
        <v>7</v>
      </c>
      <c r="B814">
        <v>2004</v>
      </c>
      <c r="C814" s="16">
        <v>17.857142857142861</v>
      </c>
      <c r="D814" t="s">
        <v>1241</v>
      </c>
    </row>
    <row r="815" spans="1:4" x14ac:dyDescent="0.25">
      <c r="A815">
        <v>8</v>
      </c>
      <c r="B815">
        <v>2004</v>
      </c>
      <c r="C815" s="16">
        <v>17.857142857142861</v>
      </c>
      <c r="D815" t="s">
        <v>1241</v>
      </c>
    </row>
    <row r="816" spans="1:4" x14ac:dyDescent="0.25">
      <c r="A816">
        <v>1</v>
      </c>
      <c r="B816">
        <v>2008</v>
      </c>
      <c r="C816" s="16">
        <v>15.217391304347821</v>
      </c>
      <c r="D816" t="s">
        <v>1241</v>
      </c>
    </row>
    <row r="817" spans="1:4" x14ac:dyDescent="0.25">
      <c r="A817">
        <v>2</v>
      </c>
      <c r="B817">
        <v>2008</v>
      </c>
      <c r="C817" s="16">
        <v>14.977973568281941</v>
      </c>
      <c r="D817" t="s">
        <v>1241</v>
      </c>
    </row>
    <row r="818" spans="1:4" x14ac:dyDescent="0.25">
      <c r="A818">
        <v>3</v>
      </c>
      <c r="B818">
        <v>2008</v>
      </c>
      <c r="C818" s="16">
        <v>15.85903083700441</v>
      </c>
      <c r="D818" t="s">
        <v>1241</v>
      </c>
    </row>
    <row r="819" spans="1:4" x14ac:dyDescent="0.25">
      <c r="A819">
        <v>4</v>
      </c>
      <c r="B819">
        <v>2008</v>
      </c>
      <c r="C819" s="16">
        <v>15.85903083700441</v>
      </c>
      <c r="D819" t="s">
        <v>1241</v>
      </c>
    </row>
    <row r="820" spans="1:4" x14ac:dyDescent="0.25">
      <c r="A820">
        <v>5</v>
      </c>
      <c r="B820">
        <v>2008</v>
      </c>
      <c r="C820" s="16">
        <v>16.740088105726876</v>
      </c>
      <c r="D820" t="s">
        <v>1241</v>
      </c>
    </row>
    <row r="821" spans="1:4" x14ac:dyDescent="0.25">
      <c r="A821">
        <v>6</v>
      </c>
      <c r="B821">
        <v>2008</v>
      </c>
      <c r="C821" s="16">
        <v>15.625000000000011</v>
      </c>
      <c r="D821" t="s">
        <v>1241</v>
      </c>
    </row>
    <row r="822" spans="1:4" x14ac:dyDescent="0.25">
      <c r="A822">
        <v>7</v>
      </c>
      <c r="B822">
        <v>2008</v>
      </c>
      <c r="C822" s="16">
        <v>17.857142857142861</v>
      </c>
      <c r="D822" t="s">
        <v>1241</v>
      </c>
    </row>
    <row r="823" spans="1:4" x14ac:dyDescent="0.25">
      <c r="A823">
        <v>8</v>
      </c>
      <c r="B823">
        <v>2008</v>
      </c>
      <c r="C823" s="16">
        <v>17.857142857142861</v>
      </c>
      <c r="D823" t="s">
        <v>1241</v>
      </c>
    </row>
    <row r="824" spans="1:4" x14ac:dyDescent="0.25">
      <c r="A824">
        <v>1</v>
      </c>
      <c r="B824">
        <v>2012</v>
      </c>
      <c r="C824" s="16">
        <v>11.842105263157897</v>
      </c>
      <c r="D824" t="s">
        <v>1241</v>
      </c>
    </row>
    <row r="825" spans="1:4" x14ac:dyDescent="0.25">
      <c r="A825">
        <v>2</v>
      </c>
      <c r="B825">
        <v>2012</v>
      </c>
      <c r="C825" s="16">
        <v>11.842105263157897</v>
      </c>
      <c r="D825" t="s">
        <v>1241</v>
      </c>
    </row>
    <row r="826" spans="1:4" x14ac:dyDescent="0.25">
      <c r="A826">
        <v>3</v>
      </c>
      <c r="B826">
        <v>2012</v>
      </c>
      <c r="C826" s="16">
        <v>14.473684210526311</v>
      </c>
      <c r="D826" t="s">
        <v>1241</v>
      </c>
    </row>
    <row r="827" spans="1:4" x14ac:dyDescent="0.25">
      <c r="A827">
        <v>4</v>
      </c>
      <c r="B827">
        <v>2012</v>
      </c>
      <c r="C827" s="16">
        <v>15.789473684210522</v>
      </c>
      <c r="D827" t="s">
        <v>1241</v>
      </c>
    </row>
    <row r="828" spans="1:4" x14ac:dyDescent="0.25">
      <c r="A828">
        <v>5</v>
      </c>
      <c r="B828">
        <v>2012</v>
      </c>
      <c r="C828" s="16">
        <v>16.000000000000004</v>
      </c>
      <c r="D828" t="s">
        <v>1241</v>
      </c>
    </row>
    <row r="829" spans="1:4" x14ac:dyDescent="0.25">
      <c r="A829">
        <v>6</v>
      </c>
      <c r="B829">
        <v>2012</v>
      </c>
      <c r="C829" s="16">
        <v>18.222222222222218</v>
      </c>
      <c r="D829" t="s">
        <v>1241</v>
      </c>
    </row>
    <row r="830" spans="1:4" x14ac:dyDescent="0.25">
      <c r="A830">
        <v>7</v>
      </c>
      <c r="B830">
        <v>2012</v>
      </c>
      <c r="C830" s="16">
        <v>14.418604651162784</v>
      </c>
      <c r="D830" t="s">
        <v>1241</v>
      </c>
    </row>
    <row r="831" spans="1:4" x14ac:dyDescent="0.25">
      <c r="A831">
        <v>8</v>
      </c>
      <c r="B831">
        <v>2012</v>
      </c>
      <c r="C831" s="16">
        <v>14.418604651162784</v>
      </c>
      <c r="D831" t="s">
        <v>1241</v>
      </c>
    </row>
    <row r="832" spans="1:4" x14ac:dyDescent="0.25">
      <c r="A832">
        <v>1</v>
      </c>
      <c r="B832">
        <v>2016</v>
      </c>
      <c r="C832" s="16">
        <v>12.227074235807871</v>
      </c>
      <c r="D832" t="s">
        <v>1241</v>
      </c>
    </row>
    <row r="833" spans="1:4" x14ac:dyDescent="0.25">
      <c r="A833">
        <v>2</v>
      </c>
      <c r="B833">
        <v>2016</v>
      </c>
      <c r="C833" s="16">
        <v>12.831858407079638</v>
      </c>
      <c r="D833" t="s">
        <v>1241</v>
      </c>
    </row>
    <row r="834" spans="1:4" x14ac:dyDescent="0.25">
      <c r="A834">
        <v>3</v>
      </c>
      <c r="B834">
        <v>2016</v>
      </c>
      <c r="C834" s="16">
        <v>12.669683257918555</v>
      </c>
      <c r="D834" t="s">
        <v>1241</v>
      </c>
    </row>
    <row r="835" spans="1:4" x14ac:dyDescent="0.25">
      <c r="A835">
        <v>4</v>
      </c>
      <c r="B835">
        <v>2016</v>
      </c>
      <c r="C835" s="16">
        <v>13.574660633484164</v>
      </c>
      <c r="D835" t="s">
        <v>1241</v>
      </c>
    </row>
    <row r="836" spans="1:4" x14ac:dyDescent="0.25">
      <c r="A836">
        <v>5</v>
      </c>
      <c r="B836">
        <v>2016</v>
      </c>
      <c r="C836" s="16">
        <v>14.479638009049777</v>
      </c>
      <c r="D836" t="s">
        <v>1241</v>
      </c>
    </row>
    <row r="837" spans="1:4" x14ac:dyDescent="0.25">
      <c r="A837">
        <v>6</v>
      </c>
      <c r="B837">
        <v>2016</v>
      </c>
      <c r="C837" s="16">
        <v>14.479638009049777</v>
      </c>
      <c r="D837" t="s">
        <v>1241</v>
      </c>
    </row>
    <row r="838" spans="1:4" x14ac:dyDescent="0.25">
      <c r="A838">
        <v>7</v>
      </c>
      <c r="B838">
        <v>2016</v>
      </c>
      <c r="C838" s="16">
        <v>16.742081447963798</v>
      </c>
      <c r="D838" t="s">
        <v>1241</v>
      </c>
    </row>
    <row r="839" spans="1:4" x14ac:dyDescent="0.25">
      <c r="A839">
        <v>8</v>
      </c>
      <c r="B839">
        <v>2016</v>
      </c>
      <c r="C839" s="16">
        <v>14.814814814814817</v>
      </c>
      <c r="D839" t="s">
        <v>1241</v>
      </c>
    </row>
    <row r="840" spans="1:4" x14ac:dyDescent="0.25">
      <c r="A840">
        <v>1</v>
      </c>
      <c r="B840">
        <v>1968</v>
      </c>
      <c r="C840" s="16">
        <v>23.48033373063171</v>
      </c>
      <c r="D840" t="s">
        <v>1431</v>
      </c>
    </row>
    <row r="841" spans="1:4" x14ac:dyDescent="0.25">
      <c r="A841">
        <v>2</v>
      </c>
      <c r="B841">
        <v>1968</v>
      </c>
      <c r="C841" s="16">
        <v>22.518159806295394</v>
      </c>
      <c r="D841" t="s">
        <v>1431</v>
      </c>
    </row>
    <row r="842" spans="1:4" x14ac:dyDescent="0.25">
      <c r="A842">
        <v>3</v>
      </c>
      <c r="B842">
        <v>1968</v>
      </c>
      <c r="C842" s="16">
        <v>28.553921568627448</v>
      </c>
      <c r="D842" t="s">
        <v>1431</v>
      </c>
    </row>
    <row r="843" spans="1:4" x14ac:dyDescent="0.25">
      <c r="A843">
        <v>4</v>
      </c>
      <c r="B843">
        <v>1968</v>
      </c>
      <c r="C843" s="16">
        <v>28.67737948084055</v>
      </c>
      <c r="D843" t="s">
        <v>1431</v>
      </c>
    </row>
    <row r="844" spans="1:4" x14ac:dyDescent="0.25">
      <c r="A844">
        <v>5</v>
      </c>
      <c r="B844">
        <v>1968</v>
      </c>
      <c r="C844" s="16">
        <v>28.035043804755951</v>
      </c>
      <c r="D844" t="s">
        <v>1431</v>
      </c>
    </row>
    <row r="845" spans="1:4" x14ac:dyDescent="0.25">
      <c r="A845">
        <v>6</v>
      </c>
      <c r="B845">
        <v>1968</v>
      </c>
      <c r="C845" s="16">
        <v>27.944862155388471</v>
      </c>
      <c r="D845" t="s">
        <v>1431</v>
      </c>
    </row>
    <row r="846" spans="1:4" x14ac:dyDescent="0.25">
      <c r="A846">
        <v>7</v>
      </c>
      <c r="B846">
        <v>1968</v>
      </c>
      <c r="C846" s="16">
        <v>27.835051546391753</v>
      </c>
      <c r="D846" t="s">
        <v>1431</v>
      </c>
    </row>
    <row r="847" spans="1:4" x14ac:dyDescent="0.25">
      <c r="A847">
        <v>8</v>
      </c>
      <c r="B847">
        <v>1968</v>
      </c>
      <c r="C847" s="16">
        <v>29.792746113989637</v>
      </c>
      <c r="D847" t="s">
        <v>1431</v>
      </c>
    </row>
    <row r="848" spans="1:4" x14ac:dyDescent="0.25">
      <c r="A848">
        <v>1</v>
      </c>
      <c r="B848">
        <v>1972</v>
      </c>
      <c r="C848" s="16">
        <v>23.631840796019894</v>
      </c>
      <c r="D848" t="s">
        <v>1431</v>
      </c>
    </row>
    <row r="849" spans="1:4" x14ac:dyDescent="0.25">
      <c r="A849">
        <v>2</v>
      </c>
      <c r="B849">
        <v>1972</v>
      </c>
      <c r="C849" s="16">
        <v>23.566084788029922</v>
      </c>
      <c r="D849" t="s">
        <v>1431</v>
      </c>
    </row>
    <row r="850" spans="1:4" x14ac:dyDescent="0.25">
      <c r="A850">
        <v>3</v>
      </c>
      <c r="B850">
        <v>1972</v>
      </c>
      <c r="C850" s="16">
        <v>26.683291770573565</v>
      </c>
      <c r="D850" t="s">
        <v>1431</v>
      </c>
    </row>
    <row r="851" spans="1:4" x14ac:dyDescent="0.25">
      <c r="A851">
        <v>4</v>
      </c>
      <c r="B851">
        <v>1972</v>
      </c>
      <c r="C851" s="16">
        <v>27.659574468085108</v>
      </c>
      <c r="D851" t="s">
        <v>1431</v>
      </c>
    </row>
    <row r="852" spans="1:4" x14ac:dyDescent="0.25">
      <c r="A852">
        <v>5</v>
      </c>
      <c r="B852">
        <v>1972</v>
      </c>
      <c r="C852" s="16">
        <v>28.481806775407776</v>
      </c>
      <c r="D852" t="s">
        <v>1431</v>
      </c>
    </row>
    <row r="853" spans="1:4" x14ac:dyDescent="0.25">
      <c r="A853">
        <v>6</v>
      </c>
      <c r="B853">
        <v>1972</v>
      </c>
      <c r="C853" s="16">
        <v>28.335451080050834</v>
      </c>
      <c r="D853" t="s">
        <v>1431</v>
      </c>
    </row>
    <row r="854" spans="1:4" x14ac:dyDescent="0.25">
      <c r="A854">
        <v>7</v>
      </c>
      <c r="B854">
        <v>1972</v>
      </c>
      <c r="C854" s="16">
        <v>29.118773946360154</v>
      </c>
      <c r="D854" t="s">
        <v>1431</v>
      </c>
    </row>
    <row r="855" spans="1:4" x14ac:dyDescent="0.25">
      <c r="A855">
        <v>8</v>
      </c>
      <c r="B855">
        <v>1972</v>
      </c>
      <c r="C855" s="16">
        <v>28.7012987012987</v>
      </c>
      <c r="D855" t="s">
        <v>1431</v>
      </c>
    </row>
    <row r="856" spans="1:4" x14ac:dyDescent="0.25">
      <c r="A856">
        <v>1</v>
      </c>
      <c r="B856">
        <v>1976</v>
      </c>
      <c r="C856" s="16">
        <v>18.99641577060931</v>
      </c>
      <c r="D856" t="s">
        <v>1431</v>
      </c>
    </row>
    <row r="857" spans="1:4" x14ac:dyDescent="0.25">
      <c r="A857">
        <v>2</v>
      </c>
      <c r="B857">
        <v>1976</v>
      </c>
      <c r="C857" s="16">
        <v>19.975786924939463</v>
      </c>
      <c r="D857" t="s">
        <v>1431</v>
      </c>
    </row>
    <row r="858" spans="1:4" x14ac:dyDescent="0.25">
      <c r="A858">
        <v>3</v>
      </c>
      <c r="B858">
        <v>1976</v>
      </c>
      <c r="C858" s="16">
        <v>19.926650366748166</v>
      </c>
      <c r="D858" t="s">
        <v>1431</v>
      </c>
    </row>
    <row r="859" spans="1:4" x14ac:dyDescent="0.25">
      <c r="A859">
        <v>4</v>
      </c>
      <c r="B859">
        <v>1976</v>
      </c>
      <c r="C859" s="16">
        <v>20.423412204234122</v>
      </c>
      <c r="D859" t="s">
        <v>1431</v>
      </c>
    </row>
    <row r="860" spans="1:4" x14ac:dyDescent="0.25">
      <c r="A860">
        <v>5</v>
      </c>
      <c r="B860">
        <v>1976</v>
      </c>
      <c r="C860" s="16">
        <v>20.477386934673365</v>
      </c>
      <c r="D860" t="s">
        <v>1431</v>
      </c>
    </row>
    <row r="861" spans="1:4" x14ac:dyDescent="0.25">
      <c r="A861">
        <v>6</v>
      </c>
      <c r="B861">
        <v>1976</v>
      </c>
      <c r="C861" s="16">
        <v>20.377358490566039</v>
      </c>
      <c r="D861" t="s">
        <v>1431</v>
      </c>
    </row>
    <row r="862" spans="1:4" x14ac:dyDescent="0.25">
      <c r="A862">
        <v>7</v>
      </c>
      <c r="B862">
        <v>1976</v>
      </c>
      <c r="C862" s="16">
        <v>21.99747155499368</v>
      </c>
      <c r="D862" t="s">
        <v>1431</v>
      </c>
    </row>
    <row r="863" spans="1:4" x14ac:dyDescent="0.25">
      <c r="A863">
        <v>8</v>
      </c>
      <c r="B863">
        <v>1976</v>
      </c>
      <c r="C863" s="16">
        <v>24.238578680203048</v>
      </c>
      <c r="D863" t="s">
        <v>1431</v>
      </c>
    </row>
    <row r="864" spans="1:4" x14ac:dyDescent="0.25">
      <c r="A864">
        <v>1</v>
      </c>
      <c r="B864">
        <v>1980</v>
      </c>
      <c r="C864" s="16">
        <v>15.458937198067627</v>
      </c>
      <c r="D864" t="s">
        <v>1431</v>
      </c>
    </row>
    <row r="865" spans="1:4" x14ac:dyDescent="0.25">
      <c r="A865">
        <v>2</v>
      </c>
      <c r="B865">
        <v>1980</v>
      </c>
      <c r="C865" s="16">
        <v>15.605493133583021</v>
      </c>
      <c r="D865" t="s">
        <v>1431</v>
      </c>
    </row>
    <row r="866" spans="1:4" x14ac:dyDescent="0.25">
      <c r="A866">
        <v>3</v>
      </c>
      <c r="B866">
        <v>1980</v>
      </c>
      <c r="C866" s="16">
        <v>17.691342534504393</v>
      </c>
      <c r="D866" t="s">
        <v>1431</v>
      </c>
    </row>
    <row r="867" spans="1:4" x14ac:dyDescent="0.25">
      <c r="A867">
        <v>4</v>
      </c>
      <c r="B867">
        <v>1980</v>
      </c>
      <c r="C867" s="16">
        <v>19.31818181818182</v>
      </c>
      <c r="D867" t="s">
        <v>1431</v>
      </c>
    </row>
    <row r="868" spans="1:4" x14ac:dyDescent="0.25">
      <c r="A868">
        <v>5</v>
      </c>
      <c r="B868">
        <v>1980</v>
      </c>
      <c r="C868" s="16">
        <v>19.469026548672566</v>
      </c>
      <c r="D868" t="s">
        <v>1431</v>
      </c>
    </row>
    <row r="869" spans="1:4" x14ac:dyDescent="0.25">
      <c r="A869">
        <v>6</v>
      </c>
      <c r="B869">
        <v>1980</v>
      </c>
      <c r="C869" s="16">
        <v>19.493670886075947</v>
      </c>
      <c r="D869" t="s">
        <v>1431</v>
      </c>
    </row>
    <row r="870" spans="1:4" x14ac:dyDescent="0.25">
      <c r="A870">
        <v>7</v>
      </c>
      <c r="B870">
        <v>1980</v>
      </c>
      <c r="C870" s="16">
        <v>19.078104993597943</v>
      </c>
      <c r="D870" t="s">
        <v>1431</v>
      </c>
    </row>
    <row r="871" spans="1:4" x14ac:dyDescent="0.25">
      <c r="A871">
        <v>8</v>
      </c>
      <c r="B871">
        <v>1980</v>
      </c>
      <c r="C871" s="16">
        <v>20.103092783505151</v>
      </c>
      <c r="D871" t="s">
        <v>1431</v>
      </c>
    </row>
    <row r="872" spans="1:4" x14ac:dyDescent="0.25">
      <c r="A872">
        <v>1</v>
      </c>
      <c r="B872">
        <v>1984</v>
      </c>
      <c r="C872" s="16">
        <v>20.89552238805971</v>
      </c>
      <c r="D872" t="s">
        <v>1431</v>
      </c>
    </row>
    <row r="873" spans="1:4" x14ac:dyDescent="0.25">
      <c r="A873">
        <v>2</v>
      </c>
      <c r="B873">
        <v>1984</v>
      </c>
      <c r="C873" s="16">
        <v>19.393939393939387</v>
      </c>
      <c r="D873" t="s">
        <v>1431</v>
      </c>
    </row>
    <row r="874" spans="1:4" x14ac:dyDescent="0.25">
      <c r="A874">
        <v>3</v>
      </c>
      <c r="B874">
        <v>1984</v>
      </c>
      <c r="C874" s="16">
        <v>19.50920245398774</v>
      </c>
      <c r="D874" t="s">
        <v>1431</v>
      </c>
    </row>
    <row r="875" spans="1:4" x14ac:dyDescent="0.25">
      <c r="A875">
        <v>4</v>
      </c>
      <c r="B875">
        <v>1984</v>
      </c>
      <c r="C875" s="16">
        <v>20.443349753694573</v>
      </c>
      <c r="D875" t="s">
        <v>1431</v>
      </c>
    </row>
    <row r="876" spans="1:4" x14ac:dyDescent="0.25">
      <c r="A876">
        <v>5</v>
      </c>
      <c r="B876">
        <v>1984</v>
      </c>
      <c r="C876" s="16">
        <v>21.163366336633661</v>
      </c>
      <c r="D876" t="s">
        <v>1431</v>
      </c>
    </row>
    <row r="877" spans="1:4" x14ac:dyDescent="0.25">
      <c r="A877">
        <v>6</v>
      </c>
      <c r="B877">
        <v>1984</v>
      </c>
      <c r="C877" s="16">
        <v>20.676691729323313</v>
      </c>
      <c r="D877" t="s">
        <v>1431</v>
      </c>
    </row>
    <row r="878" spans="1:4" x14ac:dyDescent="0.25">
      <c r="A878">
        <v>7</v>
      </c>
      <c r="B878">
        <v>1984</v>
      </c>
      <c r="C878" s="16">
        <v>21.536523929471034</v>
      </c>
      <c r="D878" t="s">
        <v>1431</v>
      </c>
    </row>
    <row r="879" spans="1:4" x14ac:dyDescent="0.25">
      <c r="A879">
        <v>8</v>
      </c>
      <c r="B879">
        <v>1984</v>
      </c>
      <c r="C879" s="16">
        <v>20.742637644046084</v>
      </c>
      <c r="D879" t="s">
        <v>1431</v>
      </c>
    </row>
    <row r="880" spans="1:4" x14ac:dyDescent="0.25">
      <c r="A880">
        <v>1</v>
      </c>
      <c r="B880">
        <v>1988</v>
      </c>
      <c r="C880" s="16">
        <v>14.954337899543374</v>
      </c>
      <c r="D880" t="s">
        <v>1431</v>
      </c>
    </row>
    <row r="881" spans="1:4" x14ac:dyDescent="0.25">
      <c r="A881">
        <v>2</v>
      </c>
      <c r="B881">
        <v>1988</v>
      </c>
      <c r="C881" s="16">
        <v>21.281464530892453</v>
      </c>
      <c r="D881" t="s">
        <v>1431</v>
      </c>
    </row>
    <row r="882" spans="1:4" x14ac:dyDescent="0.25">
      <c r="A882">
        <v>3</v>
      </c>
      <c r="B882">
        <v>1988</v>
      </c>
      <c r="C882" s="16">
        <v>17.703349282296646</v>
      </c>
      <c r="D882" t="s">
        <v>1431</v>
      </c>
    </row>
    <row r="883" spans="1:4" x14ac:dyDescent="0.25">
      <c r="A883">
        <v>4</v>
      </c>
      <c r="B883">
        <v>1988</v>
      </c>
      <c r="C883" s="16">
        <v>17.208182912154037</v>
      </c>
      <c r="D883" t="s">
        <v>1431</v>
      </c>
    </row>
    <row r="884" spans="1:4" x14ac:dyDescent="0.25">
      <c r="A884">
        <v>5</v>
      </c>
      <c r="B884">
        <v>1988</v>
      </c>
      <c r="C884" s="16">
        <v>19.927095990279472</v>
      </c>
      <c r="D884" t="s">
        <v>1431</v>
      </c>
    </row>
    <row r="885" spans="1:4" x14ac:dyDescent="0.25">
      <c r="A885">
        <v>6</v>
      </c>
      <c r="B885">
        <v>1988</v>
      </c>
      <c r="C885" s="16">
        <v>18.54140914709518</v>
      </c>
      <c r="D885" t="s">
        <v>1431</v>
      </c>
    </row>
    <row r="886" spans="1:4" x14ac:dyDescent="0.25">
      <c r="A886">
        <v>7</v>
      </c>
      <c r="B886">
        <v>1988</v>
      </c>
      <c r="C886" s="16">
        <v>18.159203980099491</v>
      </c>
      <c r="D886" t="s">
        <v>1431</v>
      </c>
    </row>
    <row r="887" spans="1:4" x14ac:dyDescent="0.25">
      <c r="A887">
        <v>8</v>
      </c>
      <c r="B887">
        <v>1988</v>
      </c>
      <c r="C887" s="16">
        <v>20.024875621890541</v>
      </c>
      <c r="D887" t="s">
        <v>1431</v>
      </c>
    </row>
    <row r="888" spans="1:4" x14ac:dyDescent="0.25">
      <c r="A888">
        <v>1</v>
      </c>
      <c r="B888">
        <v>1992</v>
      </c>
      <c r="C888" s="16">
        <v>17.865429234338741</v>
      </c>
      <c r="D888" t="s">
        <v>1431</v>
      </c>
    </row>
    <row r="889" spans="1:4" x14ac:dyDescent="0.25">
      <c r="A889">
        <v>2</v>
      </c>
      <c r="B889">
        <v>1992</v>
      </c>
      <c r="C889" s="16">
        <v>18.991793669402103</v>
      </c>
      <c r="D889" t="s">
        <v>1431</v>
      </c>
    </row>
    <row r="890" spans="1:4" x14ac:dyDescent="0.25">
      <c r="A890">
        <v>3</v>
      </c>
      <c r="B890">
        <v>1992</v>
      </c>
      <c r="C890" s="16">
        <v>19.249394673123486</v>
      </c>
      <c r="D890" t="s">
        <v>1431</v>
      </c>
    </row>
    <row r="891" spans="1:4" x14ac:dyDescent="0.25">
      <c r="A891">
        <v>4</v>
      </c>
      <c r="B891">
        <v>1992</v>
      </c>
      <c r="C891" s="16">
        <v>19.112207151664613</v>
      </c>
      <c r="D891" t="s">
        <v>1431</v>
      </c>
    </row>
    <row r="892" spans="1:4" x14ac:dyDescent="0.25">
      <c r="A892">
        <v>5</v>
      </c>
      <c r="B892">
        <v>1992</v>
      </c>
      <c r="C892" s="16">
        <v>18.999999999999993</v>
      </c>
      <c r="D892" t="s">
        <v>1431</v>
      </c>
    </row>
    <row r="893" spans="1:4" x14ac:dyDescent="0.25">
      <c r="A893">
        <v>6</v>
      </c>
      <c r="B893">
        <v>1992</v>
      </c>
      <c r="C893" s="16">
        <v>19.167717528373263</v>
      </c>
      <c r="D893" t="s">
        <v>1431</v>
      </c>
    </row>
    <row r="894" spans="1:4" x14ac:dyDescent="0.25">
      <c r="A894">
        <v>7</v>
      </c>
      <c r="B894">
        <v>1992</v>
      </c>
      <c r="C894" s="16">
        <v>18.956743002544531</v>
      </c>
      <c r="D894" t="s">
        <v>1431</v>
      </c>
    </row>
    <row r="895" spans="1:4" x14ac:dyDescent="0.25">
      <c r="A895">
        <v>8</v>
      </c>
      <c r="B895">
        <v>1992</v>
      </c>
      <c r="C895" s="16">
        <v>19.592875318066159</v>
      </c>
      <c r="D895" t="s">
        <v>1431</v>
      </c>
    </row>
    <row r="896" spans="1:4" x14ac:dyDescent="0.25">
      <c r="A896">
        <v>1</v>
      </c>
      <c r="B896">
        <v>1996</v>
      </c>
      <c r="C896" s="16">
        <v>16.090584028605488</v>
      </c>
      <c r="D896" t="s">
        <v>1431</v>
      </c>
    </row>
    <row r="897" spans="1:4" x14ac:dyDescent="0.25">
      <c r="A897">
        <v>2</v>
      </c>
      <c r="B897">
        <v>1996</v>
      </c>
      <c r="C897" s="16">
        <v>16.906474820143888</v>
      </c>
      <c r="D897" t="s">
        <v>1431</v>
      </c>
    </row>
    <row r="898" spans="1:4" x14ac:dyDescent="0.25">
      <c r="A898">
        <v>3</v>
      </c>
      <c r="B898">
        <v>1996</v>
      </c>
      <c r="C898" s="16">
        <v>17.108433734939769</v>
      </c>
      <c r="D898" t="s">
        <v>1431</v>
      </c>
    </row>
    <row r="899" spans="1:4" x14ac:dyDescent="0.25">
      <c r="A899">
        <v>4</v>
      </c>
      <c r="B899">
        <v>1996</v>
      </c>
      <c r="C899" s="16">
        <v>18.379685610640866</v>
      </c>
      <c r="D899" t="s">
        <v>1431</v>
      </c>
    </row>
    <row r="900" spans="1:4" x14ac:dyDescent="0.25">
      <c r="A900">
        <v>5</v>
      </c>
      <c r="B900">
        <v>1996</v>
      </c>
      <c r="C900" s="16">
        <v>18.886198547215489</v>
      </c>
      <c r="D900" t="s">
        <v>1431</v>
      </c>
    </row>
    <row r="901" spans="1:4" x14ac:dyDescent="0.25">
      <c r="A901">
        <v>6</v>
      </c>
      <c r="B901">
        <v>1996</v>
      </c>
      <c r="C901" s="16">
        <v>18.734793187347943</v>
      </c>
      <c r="D901" t="s">
        <v>1431</v>
      </c>
    </row>
    <row r="902" spans="1:4" x14ac:dyDescent="0.25">
      <c r="A902">
        <v>7</v>
      </c>
      <c r="B902">
        <v>1996</v>
      </c>
      <c r="C902" s="16">
        <v>17.574257425742573</v>
      </c>
      <c r="D902" t="s">
        <v>1431</v>
      </c>
    </row>
    <row r="903" spans="1:4" x14ac:dyDescent="0.25">
      <c r="A903">
        <v>8</v>
      </c>
      <c r="B903">
        <v>1996</v>
      </c>
      <c r="C903" s="16">
        <v>17.063989962358839</v>
      </c>
      <c r="D903" t="s">
        <v>1431</v>
      </c>
    </row>
    <row r="904" spans="1:4" x14ac:dyDescent="0.25">
      <c r="A904">
        <v>1</v>
      </c>
      <c r="B904">
        <v>2000</v>
      </c>
      <c r="C904" s="16">
        <v>15.625000000000009</v>
      </c>
      <c r="D904" t="s">
        <v>1431</v>
      </c>
    </row>
    <row r="905" spans="1:4" x14ac:dyDescent="0.25">
      <c r="A905">
        <v>2</v>
      </c>
      <c r="B905">
        <v>2000</v>
      </c>
      <c r="C905" s="16">
        <v>14.373464373464381</v>
      </c>
      <c r="D905" t="s">
        <v>1431</v>
      </c>
    </row>
    <row r="906" spans="1:4" x14ac:dyDescent="0.25">
      <c r="A906">
        <v>3</v>
      </c>
      <c r="B906">
        <v>2000</v>
      </c>
      <c r="C906" s="16">
        <v>15.289765721331683</v>
      </c>
      <c r="D906" t="s">
        <v>1431</v>
      </c>
    </row>
    <row r="907" spans="1:4" x14ac:dyDescent="0.25">
      <c r="A907">
        <v>4</v>
      </c>
      <c r="B907">
        <v>2000</v>
      </c>
      <c r="C907" s="16">
        <v>15.241635687732346</v>
      </c>
      <c r="D907" t="s">
        <v>1431</v>
      </c>
    </row>
    <row r="908" spans="1:4" x14ac:dyDescent="0.25">
      <c r="A908">
        <v>5</v>
      </c>
      <c r="B908">
        <v>2000</v>
      </c>
      <c r="C908" s="16">
        <v>16.791044776119392</v>
      </c>
      <c r="D908" t="s">
        <v>1431</v>
      </c>
    </row>
    <row r="909" spans="1:4" x14ac:dyDescent="0.25">
      <c r="A909">
        <v>6</v>
      </c>
      <c r="B909">
        <v>2000</v>
      </c>
      <c r="C909" s="16">
        <v>16.729088639200999</v>
      </c>
      <c r="D909" t="s">
        <v>1431</v>
      </c>
    </row>
    <row r="910" spans="1:4" x14ac:dyDescent="0.25">
      <c r="A910">
        <v>7</v>
      </c>
      <c r="B910">
        <v>2000</v>
      </c>
      <c r="C910" s="16">
        <v>17.314930991217061</v>
      </c>
      <c r="D910" t="s">
        <v>1431</v>
      </c>
    </row>
    <row r="911" spans="1:4" x14ac:dyDescent="0.25">
      <c r="A911">
        <v>8</v>
      </c>
      <c r="B911">
        <v>2000</v>
      </c>
      <c r="C911" s="16">
        <v>18.742138364779876</v>
      </c>
      <c r="D911" t="s">
        <v>1431</v>
      </c>
    </row>
    <row r="912" spans="1:4" x14ac:dyDescent="0.25">
      <c r="A912">
        <v>1</v>
      </c>
      <c r="B912">
        <v>2004</v>
      </c>
      <c r="C912" s="16">
        <v>14.130434782608686</v>
      </c>
      <c r="D912" t="s">
        <v>1431</v>
      </c>
    </row>
    <row r="913" spans="1:4" x14ac:dyDescent="0.25">
      <c r="A913">
        <v>2</v>
      </c>
      <c r="B913">
        <v>2004</v>
      </c>
      <c r="C913" s="16">
        <v>15.679012345679007</v>
      </c>
      <c r="D913" t="s">
        <v>1431</v>
      </c>
    </row>
    <row r="914" spans="1:4" x14ac:dyDescent="0.25">
      <c r="A914">
        <v>3</v>
      </c>
      <c r="B914">
        <v>2004</v>
      </c>
      <c r="C914" s="16">
        <v>18.587360594795538</v>
      </c>
      <c r="D914" t="s">
        <v>1431</v>
      </c>
    </row>
    <row r="915" spans="1:4" x14ac:dyDescent="0.25">
      <c r="A915">
        <v>4</v>
      </c>
      <c r="B915">
        <v>2004</v>
      </c>
      <c r="C915" s="16">
        <v>17.067003792667514</v>
      </c>
      <c r="D915" t="s">
        <v>1431</v>
      </c>
    </row>
    <row r="916" spans="1:4" x14ac:dyDescent="0.25">
      <c r="A916">
        <v>5</v>
      </c>
      <c r="B916">
        <v>2004</v>
      </c>
      <c r="C916" s="16">
        <v>17.430025445292621</v>
      </c>
      <c r="D916" t="s">
        <v>1431</v>
      </c>
    </row>
    <row r="917" spans="1:4" x14ac:dyDescent="0.25">
      <c r="A917">
        <v>6</v>
      </c>
      <c r="B917">
        <v>2004</v>
      </c>
      <c r="C917" s="16">
        <v>17.47448979591837</v>
      </c>
      <c r="D917" t="s">
        <v>1431</v>
      </c>
    </row>
    <row r="918" spans="1:4" x14ac:dyDescent="0.25">
      <c r="A918">
        <v>7</v>
      </c>
      <c r="B918">
        <v>2004</v>
      </c>
      <c r="C918" s="16">
        <v>17.729591836734691</v>
      </c>
      <c r="D918" t="s">
        <v>1431</v>
      </c>
    </row>
    <row r="919" spans="1:4" x14ac:dyDescent="0.25">
      <c r="A919">
        <v>8</v>
      </c>
      <c r="B919">
        <v>2004</v>
      </c>
      <c r="C919" s="16">
        <v>16.623376623376625</v>
      </c>
      <c r="D919" t="s">
        <v>1431</v>
      </c>
    </row>
    <row r="920" spans="1:4" x14ac:dyDescent="0.25">
      <c r="A920">
        <v>1</v>
      </c>
      <c r="B920">
        <v>2008</v>
      </c>
      <c r="C920" s="16">
        <v>16.86602870813396</v>
      </c>
      <c r="D920" t="s">
        <v>1431</v>
      </c>
    </row>
    <row r="921" spans="1:4" x14ac:dyDescent="0.25">
      <c r="A921">
        <v>2</v>
      </c>
      <c r="B921">
        <v>2008</v>
      </c>
      <c r="C921" s="16">
        <v>17.108433734939769</v>
      </c>
      <c r="D921" t="s">
        <v>1431</v>
      </c>
    </row>
    <row r="922" spans="1:4" x14ac:dyDescent="0.25">
      <c r="A922">
        <v>3</v>
      </c>
      <c r="B922">
        <v>2008</v>
      </c>
      <c r="C922" s="16">
        <v>18.248175182481759</v>
      </c>
      <c r="D922" t="s">
        <v>1431</v>
      </c>
    </row>
    <row r="923" spans="1:4" x14ac:dyDescent="0.25">
      <c r="A923">
        <v>4</v>
      </c>
      <c r="B923">
        <v>2008</v>
      </c>
      <c r="C923" s="16">
        <v>18.292682926829258</v>
      </c>
      <c r="D923" t="s">
        <v>1431</v>
      </c>
    </row>
    <row r="924" spans="1:4" x14ac:dyDescent="0.25">
      <c r="A924">
        <v>5</v>
      </c>
      <c r="B924">
        <v>2008</v>
      </c>
      <c r="C924" s="16">
        <v>18.965517241379303</v>
      </c>
      <c r="D924" t="s">
        <v>1431</v>
      </c>
    </row>
    <row r="925" spans="1:4" x14ac:dyDescent="0.25">
      <c r="A925">
        <v>6</v>
      </c>
      <c r="B925">
        <v>2008</v>
      </c>
      <c r="C925" s="16">
        <v>18.78862793572311</v>
      </c>
      <c r="D925" t="s">
        <v>1431</v>
      </c>
    </row>
    <row r="926" spans="1:4" x14ac:dyDescent="0.25">
      <c r="A926">
        <v>7</v>
      </c>
      <c r="B926">
        <v>2008</v>
      </c>
      <c r="C926" s="16">
        <v>15.917843388960208</v>
      </c>
      <c r="D926" t="s">
        <v>1431</v>
      </c>
    </row>
    <row r="927" spans="1:4" x14ac:dyDescent="0.25">
      <c r="A927">
        <v>8</v>
      </c>
      <c r="B927">
        <v>2008</v>
      </c>
      <c r="C927" s="16">
        <v>15.612903225806452</v>
      </c>
      <c r="D927" t="s">
        <v>1431</v>
      </c>
    </row>
    <row r="928" spans="1:4" x14ac:dyDescent="0.25">
      <c r="A928">
        <v>1</v>
      </c>
      <c r="B928">
        <v>2012</v>
      </c>
      <c r="C928" s="16">
        <v>14.1656662665066</v>
      </c>
      <c r="D928" t="s">
        <v>1431</v>
      </c>
    </row>
    <row r="929" spans="1:4" x14ac:dyDescent="0.25">
      <c r="A929">
        <v>2</v>
      </c>
      <c r="B929">
        <v>2012</v>
      </c>
      <c r="C929" s="16">
        <v>13.73025516403403</v>
      </c>
      <c r="D929" t="s">
        <v>1431</v>
      </c>
    </row>
    <row r="930" spans="1:4" x14ac:dyDescent="0.25">
      <c r="A930">
        <v>3</v>
      </c>
      <c r="B930">
        <v>2012</v>
      </c>
      <c r="C930" s="16">
        <v>13.76370280146164</v>
      </c>
      <c r="D930" t="s">
        <v>1431</v>
      </c>
    </row>
    <row r="931" spans="1:4" x14ac:dyDescent="0.25">
      <c r="A931">
        <v>4</v>
      </c>
      <c r="B931">
        <v>2012</v>
      </c>
      <c r="C931" s="16">
        <v>14.162561576354674</v>
      </c>
      <c r="D931" t="s">
        <v>1431</v>
      </c>
    </row>
    <row r="932" spans="1:4" x14ac:dyDescent="0.25">
      <c r="A932">
        <v>5</v>
      </c>
      <c r="B932">
        <v>2012</v>
      </c>
      <c r="C932" s="16">
        <v>13.836477987421389</v>
      </c>
      <c r="D932" t="s">
        <v>1431</v>
      </c>
    </row>
    <row r="933" spans="1:4" x14ac:dyDescent="0.25">
      <c r="A933">
        <v>6</v>
      </c>
      <c r="B933">
        <v>2012</v>
      </c>
      <c r="C933" s="16">
        <v>13.735558408215665</v>
      </c>
      <c r="D933" t="s">
        <v>1431</v>
      </c>
    </row>
    <row r="934" spans="1:4" x14ac:dyDescent="0.25">
      <c r="A934">
        <v>7</v>
      </c>
      <c r="B934">
        <v>2012</v>
      </c>
      <c r="C934" s="16">
        <v>14.157014157014153</v>
      </c>
      <c r="D934" t="s">
        <v>1431</v>
      </c>
    </row>
    <row r="935" spans="1:4" x14ac:dyDescent="0.25">
      <c r="A935">
        <v>8</v>
      </c>
      <c r="B935">
        <v>2012</v>
      </c>
      <c r="C935" s="16">
        <v>12.877792378449412</v>
      </c>
      <c r="D935" t="s">
        <v>1431</v>
      </c>
    </row>
    <row r="936" spans="1:4" x14ac:dyDescent="0.25">
      <c r="A936">
        <v>1</v>
      </c>
      <c r="B936">
        <v>2016</v>
      </c>
      <c r="C936" s="16">
        <v>14.901047729918512</v>
      </c>
      <c r="D936" t="s">
        <v>1431</v>
      </c>
    </row>
    <row r="937" spans="1:4" x14ac:dyDescent="0.25">
      <c r="A937">
        <v>2</v>
      </c>
      <c r="B937">
        <v>2016</v>
      </c>
      <c r="C937" s="16">
        <v>18.181818181818187</v>
      </c>
      <c r="D937" t="s">
        <v>1431</v>
      </c>
    </row>
    <row r="938" spans="1:4" x14ac:dyDescent="0.25">
      <c r="A938">
        <v>3</v>
      </c>
      <c r="B938">
        <v>2016</v>
      </c>
      <c r="C938" s="16">
        <v>17.695961995249409</v>
      </c>
      <c r="D938" t="s">
        <v>1431</v>
      </c>
    </row>
    <row r="939" spans="1:4" x14ac:dyDescent="0.25">
      <c r="A939">
        <v>4</v>
      </c>
      <c r="B939">
        <v>2016</v>
      </c>
      <c r="C939" s="16">
        <v>18.171021377672211</v>
      </c>
      <c r="D939" t="s">
        <v>1431</v>
      </c>
    </row>
    <row r="940" spans="1:4" x14ac:dyDescent="0.25">
      <c r="A940">
        <v>5</v>
      </c>
      <c r="B940">
        <v>2016</v>
      </c>
      <c r="C940" s="16">
        <v>19.42789034564959</v>
      </c>
      <c r="D940" t="s">
        <v>1431</v>
      </c>
    </row>
    <row r="941" spans="1:4" x14ac:dyDescent="0.25">
      <c r="A941">
        <v>6</v>
      </c>
      <c r="B941">
        <v>2016</v>
      </c>
      <c r="C941" s="16">
        <v>19.471153846153847</v>
      </c>
      <c r="D941" t="s">
        <v>1431</v>
      </c>
    </row>
    <row r="942" spans="1:4" x14ac:dyDescent="0.25">
      <c r="A942">
        <v>7</v>
      </c>
      <c r="B942">
        <v>2016</v>
      </c>
      <c r="C942" s="16">
        <v>19.393939393939387</v>
      </c>
      <c r="D942" t="s">
        <v>1431</v>
      </c>
    </row>
    <row r="943" spans="1:4" x14ac:dyDescent="0.25">
      <c r="A943">
        <v>8</v>
      </c>
      <c r="B943">
        <v>2016</v>
      </c>
      <c r="C943" s="16">
        <v>19.458128078817726</v>
      </c>
      <c r="D943" t="s">
        <v>1431</v>
      </c>
    </row>
    <row r="944" spans="1:4" x14ac:dyDescent="0.25">
      <c r="A944">
        <v>1</v>
      </c>
      <c r="B944">
        <v>1996</v>
      </c>
      <c r="C944" s="16">
        <v>21.93225985563576</v>
      </c>
      <c r="D944" t="s">
        <v>1432</v>
      </c>
    </row>
    <row r="945" spans="1:4" x14ac:dyDescent="0.25">
      <c r="A945">
        <v>2</v>
      </c>
      <c r="B945">
        <v>1996</v>
      </c>
      <c r="C945" s="16">
        <v>20.034149117814454</v>
      </c>
      <c r="D945" t="s">
        <v>1432</v>
      </c>
    </row>
    <row r="946" spans="1:4" x14ac:dyDescent="0.25">
      <c r="A946">
        <v>3</v>
      </c>
      <c r="B946">
        <v>1996</v>
      </c>
      <c r="C946" s="16">
        <v>19.488074461896456</v>
      </c>
      <c r="D946" t="s">
        <v>1432</v>
      </c>
    </row>
    <row r="947" spans="1:4" x14ac:dyDescent="0.25">
      <c r="A947">
        <v>4</v>
      </c>
      <c r="B947">
        <v>1996</v>
      </c>
      <c r="C947" s="16">
        <v>19.109026963657669</v>
      </c>
      <c r="D947" t="s">
        <v>1432</v>
      </c>
    </row>
    <row r="948" spans="1:4" x14ac:dyDescent="0.25">
      <c r="A948">
        <v>5</v>
      </c>
      <c r="B948">
        <v>1996</v>
      </c>
      <c r="C948" s="16">
        <v>19.47058823529412</v>
      </c>
      <c r="D948" t="s">
        <v>1432</v>
      </c>
    </row>
    <row r="949" spans="1:4" x14ac:dyDescent="0.25">
      <c r="A949">
        <v>6</v>
      </c>
      <c r="B949">
        <v>1996</v>
      </c>
      <c r="C949" s="16">
        <v>20.589970501474919</v>
      </c>
      <c r="D949" t="s">
        <v>1432</v>
      </c>
    </row>
    <row r="950" spans="1:4" x14ac:dyDescent="0.25">
      <c r="A950">
        <v>7</v>
      </c>
      <c r="B950">
        <v>1996</v>
      </c>
      <c r="C950" s="16">
        <v>19.520958083832333</v>
      </c>
      <c r="D950" t="s">
        <v>1432</v>
      </c>
    </row>
    <row r="951" spans="1:4" x14ac:dyDescent="0.25">
      <c r="A951">
        <v>8</v>
      </c>
      <c r="B951">
        <v>1996</v>
      </c>
      <c r="C951" s="16">
        <v>20.91072498502098</v>
      </c>
      <c r="D951" t="s">
        <v>1432</v>
      </c>
    </row>
    <row r="952" spans="1:4" x14ac:dyDescent="0.25">
      <c r="A952">
        <v>1</v>
      </c>
      <c r="B952">
        <v>2000</v>
      </c>
      <c r="C952" s="16">
        <v>17.834020011771617</v>
      </c>
      <c r="D952" t="s">
        <v>1432</v>
      </c>
    </row>
    <row r="953" spans="1:4" x14ac:dyDescent="0.25">
      <c r="A953">
        <v>2</v>
      </c>
      <c r="B953">
        <v>2000</v>
      </c>
      <c r="C953" s="16">
        <v>17.865566037735856</v>
      </c>
      <c r="D953" t="s">
        <v>1432</v>
      </c>
    </row>
    <row r="954" spans="1:4" x14ac:dyDescent="0.25">
      <c r="A954">
        <v>3</v>
      </c>
      <c r="B954">
        <v>2000</v>
      </c>
      <c r="C954" s="16">
        <v>17.399049881235154</v>
      </c>
      <c r="D954" t="s">
        <v>1432</v>
      </c>
    </row>
    <row r="955" spans="1:4" x14ac:dyDescent="0.25">
      <c r="A955">
        <v>4</v>
      </c>
      <c r="B955">
        <v>2000</v>
      </c>
      <c r="C955" s="16">
        <v>17.678571428571431</v>
      </c>
      <c r="D955" t="s">
        <v>1432</v>
      </c>
    </row>
    <row r="956" spans="1:4" x14ac:dyDescent="0.25">
      <c r="A956">
        <v>5</v>
      </c>
      <c r="B956">
        <v>2000</v>
      </c>
      <c r="C956" s="16">
        <v>16.787003610108307</v>
      </c>
      <c r="D956" t="s">
        <v>1432</v>
      </c>
    </row>
    <row r="957" spans="1:4" x14ac:dyDescent="0.25">
      <c r="A957">
        <v>6</v>
      </c>
      <c r="B957">
        <v>2000</v>
      </c>
      <c r="C957" s="16">
        <v>17.944038929440396</v>
      </c>
      <c r="D957" t="s">
        <v>1432</v>
      </c>
    </row>
    <row r="958" spans="1:4" x14ac:dyDescent="0.25">
      <c r="A958">
        <v>7</v>
      </c>
      <c r="B958">
        <v>2000</v>
      </c>
      <c r="C958" s="16">
        <v>17.553516819571872</v>
      </c>
      <c r="D958" t="s">
        <v>1432</v>
      </c>
    </row>
    <row r="959" spans="1:4" x14ac:dyDescent="0.25">
      <c r="A959">
        <v>8</v>
      </c>
      <c r="B959">
        <v>2000</v>
      </c>
      <c r="C959" s="16">
        <v>19.094247246022029</v>
      </c>
      <c r="D959" t="s">
        <v>1432</v>
      </c>
    </row>
    <row r="960" spans="1:4" x14ac:dyDescent="0.25">
      <c r="A960">
        <v>1</v>
      </c>
      <c r="B960">
        <v>2004</v>
      </c>
      <c r="C960" s="16">
        <v>18.728908886389213</v>
      </c>
      <c r="D960" t="s">
        <v>1432</v>
      </c>
    </row>
    <row r="961" spans="1:4" x14ac:dyDescent="0.25">
      <c r="A961">
        <v>2</v>
      </c>
      <c r="B961">
        <v>2004</v>
      </c>
      <c r="C961" s="16">
        <v>20.249574588769136</v>
      </c>
      <c r="D961" t="s">
        <v>1432</v>
      </c>
    </row>
    <row r="962" spans="1:4" x14ac:dyDescent="0.25">
      <c r="A962">
        <v>3</v>
      </c>
      <c r="B962">
        <v>2004</v>
      </c>
      <c r="C962" s="16">
        <v>21.899886234357211</v>
      </c>
      <c r="D962" t="s">
        <v>1432</v>
      </c>
    </row>
    <row r="963" spans="1:4" x14ac:dyDescent="0.25">
      <c r="A963">
        <v>4</v>
      </c>
      <c r="B963">
        <v>2004</v>
      </c>
      <c r="C963" s="16">
        <v>22.049510650546932</v>
      </c>
      <c r="D963" t="s">
        <v>1432</v>
      </c>
    </row>
    <row r="964" spans="1:4" x14ac:dyDescent="0.25">
      <c r="A964">
        <v>5</v>
      </c>
      <c r="B964">
        <v>2004</v>
      </c>
      <c r="C964" s="16">
        <v>20.484061393152306</v>
      </c>
      <c r="D964" t="s">
        <v>1432</v>
      </c>
    </row>
    <row r="965" spans="1:4" x14ac:dyDescent="0.25">
      <c r="A965">
        <v>6</v>
      </c>
      <c r="B965">
        <v>2004</v>
      </c>
      <c r="C965" s="16">
        <v>20.484061393152306</v>
      </c>
      <c r="D965" t="s">
        <v>1432</v>
      </c>
    </row>
    <row r="966" spans="1:4" x14ac:dyDescent="0.25">
      <c r="A966">
        <v>7</v>
      </c>
      <c r="B966">
        <v>2004</v>
      </c>
      <c r="C966" s="16">
        <v>21.087216248506557</v>
      </c>
      <c r="D966" t="s">
        <v>1432</v>
      </c>
    </row>
    <row r="967" spans="1:4" x14ac:dyDescent="0.25">
      <c r="A967">
        <v>8</v>
      </c>
      <c r="B967">
        <v>2004</v>
      </c>
      <c r="C967" s="16">
        <v>20.970641102456568</v>
      </c>
      <c r="D967" t="s">
        <v>1432</v>
      </c>
    </row>
    <row r="968" spans="1:4" x14ac:dyDescent="0.25">
      <c r="A968">
        <v>1</v>
      </c>
      <c r="B968">
        <v>2008</v>
      </c>
      <c r="C968" s="16">
        <v>17.498565691336772</v>
      </c>
      <c r="D968" t="s">
        <v>1432</v>
      </c>
    </row>
    <row r="969" spans="1:4" x14ac:dyDescent="0.25">
      <c r="A969">
        <v>2</v>
      </c>
      <c r="B969">
        <v>2008</v>
      </c>
      <c r="C969" s="16">
        <v>17.179338363319797</v>
      </c>
      <c r="D969" t="s">
        <v>1432</v>
      </c>
    </row>
    <row r="970" spans="1:4" x14ac:dyDescent="0.25">
      <c r="A970">
        <v>3</v>
      </c>
      <c r="B970">
        <v>2008</v>
      </c>
      <c r="C970" s="16">
        <v>18.884369552585706</v>
      </c>
      <c r="D970" t="s">
        <v>1432</v>
      </c>
    </row>
    <row r="971" spans="1:4" x14ac:dyDescent="0.25">
      <c r="A971">
        <v>4</v>
      </c>
      <c r="B971">
        <v>2008</v>
      </c>
      <c r="C971" s="16">
        <v>19.534883720930228</v>
      </c>
      <c r="D971" t="s">
        <v>1432</v>
      </c>
    </row>
    <row r="972" spans="1:4" x14ac:dyDescent="0.25">
      <c r="A972">
        <v>5</v>
      </c>
      <c r="B972">
        <v>2008</v>
      </c>
      <c r="C972" s="16">
        <v>19.347319347319349</v>
      </c>
      <c r="D972" t="s">
        <v>1432</v>
      </c>
    </row>
    <row r="973" spans="1:4" x14ac:dyDescent="0.25">
      <c r="A973">
        <v>6</v>
      </c>
      <c r="B973">
        <v>2008</v>
      </c>
      <c r="C973" s="16">
        <v>19.002932551319649</v>
      </c>
      <c r="D973" t="s">
        <v>1432</v>
      </c>
    </row>
    <row r="974" spans="1:4" x14ac:dyDescent="0.25">
      <c r="A974">
        <v>7</v>
      </c>
      <c r="B974">
        <v>2008</v>
      </c>
      <c r="C974" s="16">
        <v>17.749699157641402</v>
      </c>
      <c r="D974" t="s">
        <v>1432</v>
      </c>
    </row>
    <row r="975" spans="1:4" x14ac:dyDescent="0.25">
      <c r="A975">
        <v>8</v>
      </c>
      <c r="B975">
        <v>2008</v>
      </c>
      <c r="C975" s="16">
        <v>17.885679164105717</v>
      </c>
      <c r="D975" t="s">
        <v>1432</v>
      </c>
    </row>
    <row r="976" spans="1:4" x14ac:dyDescent="0.25">
      <c r="A976">
        <v>1</v>
      </c>
      <c r="B976">
        <v>2012</v>
      </c>
      <c r="C976" s="16">
        <v>20.930232558139533</v>
      </c>
      <c r="D976" t="s">
        <v>1432</v>
      </c>
    </row>
    <row r="977" spans="1:4" x14ac:dyDescent="0.25">
      <c r="A977">
        <v>2</v>
      </c>
      <c r="B977">
        <v>2012</v>
      </c>
      <c r="C977" s="16">
        <v>21.196581196581199</v>
      </c>
      <c r="D977" t="s">
        <v>1432</v>
      </c>
    </row>
    <row r="978" spans="1:4" x14ac:dyDescent="0.25">
      <c r="A978">
        <v>3</v>
      </c>
      <c r="B978">
        <v>2012</v>
      </c>
      <c r="C978" s="16">
        <v>17.375674056321159</v>
      </c>
      <c r="D978" t="s">
        <v>1432</v>
      </c>
    </row>
    <row r="979" spans="1:4" x14ac:dyDescent="0.25">
      <c r="A979">
        <v>4</v>
      </c>
      <c r="B979">
        <v>2012</v>
      </c>
      <c r="C979" s="16">
        <v>17.88519637462236</v>
      </c>
      <c r="D979" t="s">
        <v>1432</v>
      </c>
    </row>
    <row r="980" spans="1:4" x14ac:dyDescent="0.25">
      <c r="A980">
        <v>5</v>
      </c>
      <c r="B980">
        <v>2012</v>
      </c>
      <c r="C980" s="16">
        <v>19.842710223835454</v>
      </c>
      <c r="D980" t="s">
        <v>1432</v>
      </c>
    </row>
    <row r="981" spans="1:4" x14ac:dyDescent="0.25">
      <c r="A981">
        <v>6</v>
      </c>
      <c r="B981">
        <v>2012</v>
      </c>
      <c r="C981" s="16">
        <v>19.646125686394143</v>
      </c>
      <c r="D981" t="s">
        <v>1432</v>
      </c>
    </row>
    <row r="982" spans="1:4" x14ac:dyDescent="0.25">
      <c r="A982">
        <v>7</v>
      </c>
      <c r="B982">
        <v>2012</v>
      </c>
      <c r="C982" s="16">
        <v>19.461444308445529</v>
      </c>
      <c r="D982" t="s">
        <v>1432</v>
      </c>
    </row>
    <row r="983" spans="1:4" x14ac:dyDescent="0.25">
      <c r="A983">
        <v>8</v>
      </c>
      <c r="B983">
        <v>2012</v>
      </c>
      <c r="C983" s="16">
        <v>20.085731781996312</v>
      </c>
      <c r="D983" t="s">
        <v>1432</v>
      </c>
    </row>
    <row r="984" spans="1:4" x14ac:dyDescent="0.25">
      <c r="A984">
        <v>1</v>
      </c>
      <c r="B984">
        <v>2016</v>
      </c>
      <c r="C984" s="16">
        <v>19.320113314447585</v>
      </c>
      <c r="D984" t="s">
        <v>1432</v>
      </c>
    </row>
    <row r="985" spans="1:4" x14ac:dyDescent="0.25">
      <c r="A985">
        <v>2</v>
      </c>
      <c r="B985">
        <v>2016</v>
      </c>
      <c r="C985" s="16">
        <v>18.516388729154691</v>
      </c>
      <c r="D985" t="s">
        <v>1432</v>
      </c>
    </row>
    <row r="986" spans="1:4" x14ac:dyDescent="0.25">
      <c r="A986">
        <v>3</v>
      </c>
      <c r="B986">
        <v>2016</v>
      </c>
      <c r="C986" s="16">
        <v>18.942475305055208</v>
      </c>
      <c r="D986" t="s">
        <v>1432</v>
      </c>
    </row>
    <row r="987" spans="1:4" x14ac:dyDescent="0.25">
      <c r="A987">
        <v>4</v>
      </c>
      <c r="B987">
        <v>2016</v>
      </c>
      <c r="C987" s="16">
        <v>19.405594405594407</v>
      </c>
      <c r="D987" t="s">
        <v>1432</v>
      </c>
    </row>
    <row r="988" spans="1:4" x14ac:dyDescent="0.25">
      <c r="A988">
        <v>5</v>
      </c>
      <c r="B988">
        <v>2016</v>
      </c>
      <c r="C988" s="16">
        <v>18.871252204585542</v>
      </c>
      <c r="D988" t="s">
        <v>1432</v>
      </c>
    </row>
    <row r="989" spans="1:4" x14ac:dyDescent="0.25">
      <c r="A989">
        <v>6</v>
      </c>
      <c r="B989">
        <v>2016</v>
      </c>
      <c r="C989" s="16">
        <v>20.642474717430094</v>
      </c>
      <c r="D989" t="s">
        <v>1432</v>
      </c>
    </row>
    <row r="990" spans="1:4" x14ac:dyDescent="0.25">
      <c r="A990">
        <v>7</v>
      </c>
      <c r="B990">
        <v>2016</v>
      </c>
      <c r="C990" s="16">
        <v>20.491312162971848</v>
      </c>
      <c r="D990" t="s">
        <v>1432</v>
      </c>
    </row>
    <row r="991" spans="1:4" x14ac:dyDescent="0.25">
      <c r="A991">
        <v>8</v>
      </c>
      <c r="B991">
        <v>2016</v>
      </c>
      <c r="C991" s="16">
        <v>20.024125452352223</v>
      </c>
      <c r="D991" t="s">
        <v>1432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L1" zoomScaleNormal="100" workbookViewId="0">
      <selection activeCell="G4" sqref="G4"/>
    </sheetView>
  </sheetViews>
  <sheetFormatPr defaultRowHeight="15" x14ac:dyDescent="0.25"/>
  <cols>
    <col min="2" max="2" width="21.85546875" bestFit="1" customWidth="1"/>
    <col min="4" max="4" width="23.5703125" bestFit="1" customWidth="1"/>
    <col min="8" max="8" width="17.140625" bestFit="1" customWidth="1"/>
    <col min="10" max="10" width="20" bestFit="1" customWidth="1"/>
    <col min="14" max="14" width="16.28515625" bestFit="1" customWidth="1"/>
    <col min="16" max="16" width="19.140625" bestFit="1" customWidth="1"/>
    <col min="20" max="21" width="13.42578125" bestFit="1" customWidth="1"/>
  </cols>
  <sheetData>
    <row r="1" spans="1:21" ht="15.75" thickBot="1" x14ac:dyDescent="0.3">
      <c r="A1" s="55" t="s">
        <v>987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/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SUM(F12,L12,R12,F21,L21,R21,F30,L30,R30)/9</f>
        <v>13.899929106760135</v>
      </c>
      <c r="U3" s="40"/>
    </row>
    <row r="4" spans="1:21" ht="15.75" thickTop="1" x14ac:dyDescent="0.25">
      <c r="A4" s="2">
        <v>2016</v>
      </c>
      <c r="B4" s="2" t="s">
        <v>713</v>
      </c>
      <c r="C4" s="45">
        <v>9.1111111111111101E-2</v>
      </c>
      <c r="D4" s="2" t="s">
        <v>994</v>
      </c>
      <c r="E4" s="45">
        <v>0.10300925925925926</v>
      </c>
      <c r="F4" s="21">
        <f t="shared" ref="F4:F37" si="0">((E4-C4)/C4)*100</f>
        <v>13.058943089430905</v>
      </c>
      <c r="G4" s="2">
        <v>2012</v>
      </c>
      <c r="H4" s="2" t="s">
        <v>988</v>
      </c>
      <c r="I4" s="45">
        <v>8.9675925925925923E-2</v>
      </c>
      <c r="J4" s="2" t="s">
        <v>601</v>
      </c>
      <c r="K4" s="45">
        <v>0.10113425925925927</v>
      </c>
      <c r="L4" s="21">
        <f t="shared" ref="L4:L38" si="1">((K4-I4)/I4)*100</f>
        <v>12.777490965410445</v>
      </c>
      <c r="M4" s="2">
        <v>2008</v>
      </c>
      <c r="N4" s="2" t="s">
        <v>999</v>
      </c>
      <c r="O4" s="45">
        <v>8.9606481481481481E-2</v>
      </c>
      <c r="P4" s="2" t="s">
        <v>845</v>
      </c>
      <c r="Q4" s="45">
        <v>0.10387731481481481</v>
      </c>
      <c r="R4" s="21">
        <f t="shared" ref="R4:R34" si="2">((Q4-O4)/O4)*100</f>
        <v>15.926117282355975</v>
      </c>
    </row>
    <row r="5" spans="1:21" x14ac:dyDescent="0.25">
      <c r="B5" s="3" t="s">
        <v>988</v>
      </c>
      <c r="C5" s="45">
        <v>9.1898148148148159E-2</v>
      </c>
      <c r="D5" s="3" t="s">
        <v>995</v>
      </c>
      <c r="E5" s="45">
        <v>0.10340277777777777</v>
      </c>
      <c r="F5" s="21">
        <f t="shared" si="0"/>
        <v>12.518891687657414</v>
      </c>
      <c r="H5" s="3" t="s">
        <v>999</v>
      </c>
      <c r="I5" s="45">
        <v>8.9930555555555555E-2</v>
      </c>
      <c r="J5" s="3" t="s">
        <v>1005</v>
      </c>
      <c r="K5" s="45">
        <v>0.10133101851851851</v>
      </c>
      <c r="L5" s="21">
        <f t="shared" si="1"/>
        <v>12.676962676962672</v>
      </c>
      <c r="N5" s="3" t="s">
        <v>825</v>
      </c>
      <c r="O5" s="45">
        <v>9.105324074074074E-2</v>
      </c>
      <c r="P5" s="3" t="s">
        <v>1013</v>
      </c>
      <c r="Q5" s="45">
        <v>0.10438657407407408</v>
      </c>
      <c r="R5" s="21">
        <f t="shared" si="2"/>
        <v>14.643447311554597</v>
      </c>
    </row>
    <row r="6" spans="1:21" x14ac:dyDescent="0.25">
      <c r="B6" s="3" t="s">
        <v>989</v>
      </c>
      <c r="C6" s="45">
        <v>9.2361111111111116E-2</v>
      </c>
      <c r="D6" s="3" t="s">
        <v>601</v>
      </c>
      <c r="E6" s="45">
        <v>0.10369212962962963</v>
      </c>
      <c r="F6" s="21">
        <f t="shared" si="0"/>
        <v>12.268170426065161</v>
      </c>
      <c r="H6" s="3" t="s">
        <v>1000</v>
      </c>
      <c r="I6" s="45">
        <v>9.0127314814814827E-2</v>
      </c>
      <c r="J6" s="3" t="s">
        <v>728</v>
      </c>
      <c r="K6" s="45">
        <v>0.10145833333333333</v>
      </c>
      <c r="L6" s="21">
        <f t="shared" si="1"/>
        <v>12.572235777577998</v>
      </c>
      <c r="N6" s="3" t="s">
        <v>1009</v>
      </c>
      <c r="O6" s="45">
        <v>9.1435185185185189E-2</v>
      </c>
      <c r="P6" s="3" t="s">
        <v>838</v>
      </c>
      <c r="Q6" s="45">
        <v>0.10601851851851851</v>
      </c>
      <c r="R6" s="21">
        <f t="shared" si="2"/>
        <v>15.949367088607582</v>
      </c>
    </row>
    <row r="7" spans="1:21" x14ac:dyDescent="0.25">
      <c r="B7" s="3" t="s">
        <v>829</v>
      </c>
      <c r="C7" s="45">
        <v>9.3194444444444455E-2</v>
      </c>
      <c r="D7" s="3" t="s">
        <v>728</v>
      </c>
      <c r="E7" s="45">
        <v>0.10444444444444445</v>
      </c>
      <c r="F7" s="21">
        <f t="shared" si="0"/>
        <v>12.07153502235469</v>
      </c>
      <c r="H7" s="3" t="s">
        <v>825</v>
      </c>
      <c r="I7" s="45">
        <v>9.0219907407407415E-2</v>
      </c>
      <c r="J7" s="3" t="s">
        <v>830</v>
      </c>
      <c r="K7" s="45">
        <v>0.10228009259259259</v>
      </c>
      <c r="L7" s="21">
        <f t="shared" si="1"/>
        <v>13.367543296985232</v>
      </c>
      <c r="N7" s="3" t="s">
        <v>1010</v>
      </c>
      <c r="O7" s="45">
        <v>9.2060185185185175E-2</v>
      </c>
      <c r="P7" s="3" t="s">
        <v>1014</v>
      </c>
      <c r="Q7" s="45">
        <v>0.10686342592592592</v>
      </c>
      <c r="R7" s="21">
        <f t="shared" si="2"/>
        <v>16.079959768669855</v>
      </c>
    </row>
    <row r="8" spans="1:21" x14ac:dyDescent="0.25">
      <c r="B8" s="3" t="s">
        <v>990</v>
      </c>
      <c r="C8" s="45">
        <v>9.3715277777777772E-2</v>
      </c>
      <c r="D8" s="3" t="s">
        <v>996</v>
      </c>
      <c r="E8" s="45">
        <v>0.10502314814814816</v>
      </c>
      <c r="F8" s="21">
        <f t="shared" si="0"/>
        <v>12.066197357045835</v>
      </c>
      <c r="H8" s="3" t="s">
        <v>1001</v>
      </c>
      <c r="I8" s="45">
        <v>9.1041666666666674E-2</v>
      </c>
      <c r="J8" s="3" t="s">
        <v>1006</v>
      </c>
      <c r="K8" s="45">
        <v>0.10399305555555556</v>
      </c>
      <c r="L8" s="21">
        <f t="shared" si="1"/>
        <v>14.225781845919142</v>
      </c>
      <c r="N8" s="3" t="s">
        <v>1011</v>
      </c>
      <c r="O8" s="45">
        <v>9.2291666666666661E-2</v>
      </c>
      <c r="P8" s="3" t="s">
        <v>1015</v>
      </c>
      <c r="Q8" s="45">
        <v>0.106875</v>
      </c>
      <c r="R8" s="21">
        <f t="shared" si="2"/>
        <v>15.801354401805876</v>
      </c>
    </row>
    <row r="9" spans="1:21" x14ac:dyDescent="0.25">
      <c r="B9" s="3" t="s">
        <v>991</v>
      </c>
      <c r="C9" s="45">
        <v>9.3935185185185177E-2</v>
      </c>
      <c r="D9" s="3" t="s">
        <v>820</v>
      </c>
      <c r="E9" s="45">
        <v>0.10613425925925928</v>
      </c>
      <c r="F9" s="21">
        <f t="shared" si="0"/>
        <v>12.986692952193227</v>
      </c>
      <c r="H9" s="3" t="s">
        <v>1002</v>
      </c>
      <c r="I9" s="45">
        <v>9.1249999999999998E-2</v>
      </c>
      <c r="J9" s="3" t="s">
        <v>845</v>
      </c>
      <c r="K9" s="45">
        <v>0.10462962962962963</v>
      </c>
      <c r="L9" s="21">
        <f t="shared" si="1"/>
        <v>14.662607813292746</v>
      </c>
      <c r="N9" s="3" t="s">
        <v>852</v>
      </c>
      <c r="O9" s="45">
        <v>9.2627314814814801E-2</v>
      </c>
      <c r="P9" s="3" t="s">
        <v>1016</v>
      </c>
      <c r="Q9" s="45">
        <v>0.10714120370370371</v>
      </c>
      <c r="R9" s="21">
        <f t="shared" si="2"/>
        <v>15.669124078470597</v>
      </c>
    </row>
    <row r="10" spans="1:21" x14ac:dyDescent="0.25">
      <c r="B10" s="3" t="s">
        <v>992</v>
      </c>
      <c r="C10" s="45">
        <v>9.4016203703703713E-2</v>
      </c>
      <c r="D10" s="3" t="s">
        <v>997</v>
      </c>
      <c r="E10" s="45">
        <v>0.10657407407407408</v>
      </c>
      <c r="F10" s="21">
        <f t="shared" si="0"/>
        <v>13.357134063769543</v>
      </c>
      <c r="H10" s="3" t="s">
        <v>1003</v>
      </c>
      <c r="I10" s="45">
        <v>9.1585648148148138E-2</v>
      </c>
      <c r="J10" s="3" t="s">
        <v>1007</v>
      </c>
      <c r="K10" s="45">
        <v>0.10469907407407408</v>
      </c>
      <c r="L10" s="21">
        <f t="shared" si="1"/>
        <v>14.318210539618374</v>
      </c>
      <c r="N10" s="3" t="s">
        <v>1012</v>
      </c>
      <c r="O10" s="45">
        <v>9.3703703703703692E-2</v>
      </c>
      <c r="P10" s="3" t="s">
        <v>1017</v>
      </c>
      <c r="Q10" s="45">
        <v>0.10747685185185185</v>
      </c>
      <c r="R10" s="21">
        <f t="shared" si="2"/>
        <v>14.69861660079053</v>
      </c>
    </row>
    <row r="11" spans="1:21" x14ac:dyDescent="0.25">
      <c r="A11" s="2"/>
      <c r="B11" s="3" t="s">
        <v>993</v>
      </c>
      <c r="C11" s="45">
        <v>9.4050925925925941E-2</v>
      </c>
      <c r="D11" s="3" t="s">
        <v>998</v>
      </c>
      <c r="E11" s="45">
        <v>0.10719907407407407</v>
      </c>
      <c r="F11" s="21">
        <f t="shared" si="0"/>
        <v>13.979817868570002</v>
      </c>
      <c r="G11" s="2"/>
      <c r="H11" s="3" t="s">
        <v>1004</v>
      </c>
      <c r="I11" s="45">
        <v>9.1620370370370366E-2</v>
      </c>
      <c r="J11" s="3" t="s">
        <v>1008</v>
      </c>
      <c r="K11" s="45">
        <v>0.10550925925925926</v>
      </c>
      <c r="L11" s="21">
        <f t="shared" si="1"/>
        <v>15.159171298635682</v>
      </c>
      <c r="M11" s="2"/>
      <c r="N11" s="3" t="s">
        <v>988</v>
      </c>
      <c r="O11" s="45">
        <v>9.3854166666666669E-2</v>
      </c>
      <c r="P11" s="3" t="s">
        <v>1018</v>
      </c>
      <c r="Q11" s="45">
        <v>0.10766203703703703</v>
      </c>
      <c r="R11" s="21">
        <f t="shared" si="2"/>
        <v>14.712048341349107</v>
      </c>
    </row>
    <row r="12" spans="1:21" ht="15.75" thickBot="1" x14ac:dyDescent="0.3">
      <c r="A12" s="9"/>
      <c r="B12" s="9"/>
      <c r="C12" s="46"/>
      <c r="D12" s="9"/>
      <c r="E12" s="46"/>
      <c r="F12" s="23">
        <f>SUM(F4:F11)/8</f>
        <v>12.788422808385846</v>
      </c>
      <c r="G12" s="9"/>
      <c r="H12" s="9"/>
      <c r="I12" s="46"/>
      <c r="J12" s="9"/>
      <c r="K12" s="46"/>
      <c r="L12" s="23">
        <f>SUM(L4:L11)/8</f>
        <v>13.720000526800288</v>
      </c>
      <c r="M12" s="9"/>
      <c r="N12" s="9"/>
      <c r="O12" s="46"/>
      <c r="P12" s="9"/>
      <c r="Q12" s="46"/>
      <c r="R12" s="23">
        <f>SUM(R4:R11)/8</f>
        <v>15.435004359200516</v>
      </c>
    </row>
    <row r="13" spans="1:21" ht="15.75" thickTop="1" x14ac:dyDescent="0.25">
      <c r="A13" s="2">
        <v>2004</v>
      </c>
      <c r="B13" s="3" t="s">
        <v>857</v>
      </c>
      <c r="C13" s="45">
        <v>9.1458333333333322E-2</v>
      </c>
      <c r="D13" s="3" t="s">
        <v>1024</v>
      </c>
      <c r="E13" s="45">
        <v>0.10306712962962962</v>
      </c>
      <c r="F13" s="21">
        <f t="shared" si="0"/>
        <v>12.692989116679323</v>
      </c>
      <c r="G13" s="2">
        <v>2000</v>
      </c>
      <c r="H13" s="3" t="s">
        <v>860</v>
      </c>
      <c r="I13" s="45">
        <v>9.4097222222222221E-2</v>
      </c>
      <c r="J13" s="3" t="s">
        <v>1032</v>
      </c>
      <c r="K13" s="45">
        <v>0.10660879629629628</v>
      </c>
      <c r="L13" s="21">
        <f t="shared" si="1"/>
        <v>13.296432964329632</v>
      </c>
      <c r="M13" s="2">
        <v>1996</v>
      </c>
      <c r="N13" s="3" t="s">
        <v>1038</v>
      </c>
      <c r="O13" s="45">
        <v>9.2187499999999992E-2</v>
      </c>
      <c r="P13" s="3" t="s">
        <v>1043</v>
      </c>
      <c r="Q13" s="45">
        <v>0.10409722222222222</v>
      </c>
      <c r="R13" s="21">
        <f t="shared" si="2"/>
        <v>12.919020715630888</v>
      </c>
    </row>
    <row r="14" spans="1:21" x14ac:dyDescent="0.25">
      <c r="B14" s="3" t="s">
        <v>988</v>
      </c>
      <c r="C14" s="45">
        <v>9.1516203703703711E-2</v>
      </c>
      <c r="D14" s="3" t="s">
        <v>845</v>
      </c>
      <c r="E14" s="45">
        <v>0.10391203703703704</v>
      </c>
      <c r="F14" s="21">
        <f t="shared" si="0"/>
        <v>13.544960161881869</v>
      </c>
      <c r="H14" s="3" t="s">
        <v>1028</v>
      </c>
      <c r="I14" s="45">
        <v>9.4652777777777766E-2</v>
      </c>
      <c r="J14" s="3" t="s">
        <v>1033</v>
      </c>
      <c r="K14" s="45">
        <v>0.10805555555555556</v>
      </c>
      <c r="L14" s="21">
        <f t="shared" si="1"/>
        <v>14.159941305942789</v>
      </c>
      <c r="N14" s="3" t="s">
        <v>758</v>
      </c>
      <c r="O14" s="45">
        <v>9.2418981481481477E-2</v>
      </c>
      <c r="P14" s="3" t="s">
        <v>1044</v>
      </c>
      <c r="Q14" s="45">
        <v>0.10423611111111113</v>
      </c>
      <c r="R14" s="21">
        <f t="shared" si="2"/>
        <v>12.78647463994993</v>
      </c>
    </row>
    <row r="15" spans="1:21" x14ac:dyDescent="0.25">
      <c r="B15" s="3" t="s">
        <v>852</v>
      </c>
      <c r="C15" s="45">
        <v>9.1689814814814807E-2</v>
      </c>
      <c r="D15" s="3" t="s">
        <v>729</v>
      </c>
      <c r="E15" s="45">
        <v>0.10413194444444444</v>
      </c>
      <c r="F15" s="21">
        <f t="shared" si="0"/>
        <v>13.5698056046453</v>
      </c>
      <c r="H15" s="3" t="s">
        <v>758</v>
      </c>
      <c r="I15" s="45">
        <v>9.5185185185185192E-2</v>
      </c>
      <c r="J15" s="3" t="s">
        <v>751</v>
      </c>
      <c r="K15" s="45">
        <v>0.10840277777777778</v>
      </c>
      <c r="L15" s="21">
        <f t="shared" si="1"/>
        <v>13.886186770428008</v>
      </c>
      <c r="N15" s="3" t="s">
        <v>774</v>
      </c>
      <c r="O15" s="45">
        <v>9.2615740740740748E-2</v>
      </c>
      <c r="P15" s="3" t="s">
        <v>751</v>
      </c>
      <c r="Q15" s="45">
        <v>0.10506944444444444</v>
      </c>
      <c r="R15" s="21">
        <f t="shared" si="2"/>
        <v>13.446638340414879</v>
      </c>
    </row>
    <row r="16" spans="1:21" x14ac:dyDescent="0.25">
      <c r="B16" s="3" t="s">
        <v>1019</v>
      </c>
      <c r="C16" s="45">
        <v>9.2071759259259256E-2</v>
      </c>
      <c r="D16" s="3" t="s">
        <v>838</v>
      </c>
      <c r="E16" s="45">
        <v>0.10453703703703704</v>
      </c>
      <c r="F16" s="21">
        <f t="shared" si="0"/>
        <v>13.538654934003777</v>
      </c>
      <c r="H16" s="3" t="s">
        <v>1021</v>
      </c>
      <c r="I16" s="45">
        <v>9.5312500000000008E-2</v>
      </c>
      <c r="J16" s="3" t="s">
        <v>1034</v>
      </c>
      <c r="K16" s="45">
        <v>0.10886574074074074</v>
      </c>
      <c r="L16" s="21">
        <f t="shared" si="1"/>
        <v>14.219793564055843</v>
      </c>
      <c r="N16" s="3" t="s">
        <v>756</v>
      </c>
      <c r="O16" s="45">
        <v>9.3287037037037043E-2</v>
      </c>
      <c r="P16" s="3" t="s">
        <v>887</v>
      </c>
      <c r="Q16" s="45">
        <v>0.10684027777777778</v>
      </c>
      <c r="R16" s="21">
        <f t="shared" si="2"/>
        <v>14.528535980148883</v>
      </c>
    </row>
    <row r="17" spans="1:18" x14ac:dyDescent="0.25">
      <c r="B17" s="3" t="s">
        <v>1020</v>
      </c>
      <c r="C17" s="45">
        <v>9.3483796296296287E-2</v>
      </c>
      <c r="D17" s="3" t="s">
        <v>1013</v>
      </c>
      <c r="E17" s="45">
        <v>0.10474537037037036</v>
      </c>
      <c r="F17" s="21">
        <f t="shared" si="0"/>
        <v>12.046551937600599</v>
      </c>
      <c r="H17" s="3" t="s">
        <v>1023</v>
      </c>
      <c r="I17" s="45">
        <v>9.6180555555555561E-2</v>
      </c>
      <c r="J17" s="3" t="s">
        <v>1035</v>
      </c>
      <c r="K17" s="45">
        <v>0.10934027777777777</v>
      </c>
      <c r="L17" s="21">
        <f t="shared" si="1"/>
        <v>13.682310469314068</v>
      </c>
      <c r="N17" s="3" t="s">
        <v>1039</v>
      </c>
      <c r="O17" s="45">
        <v>9.331018518518519E-2</v>
      </c>
      <c r="P17" s="3" t="s">
        <v>1033</v>
      </c>
      <c r="Q17" s="45">
        <v>0.10718749999999999</v>
      </c>
      <c r="R17" s="21">
        <f t="shared" si="2"/>
        <v>14.872240138923329</v>
      </c>
    </row>
    <row r="18" spans="1:18" x14ac:dyDescent="0.25">
      <c r="B18" s="3" t="s">
        <v>1021</v>
      </c>
      <c r="C18" s="45">
        <v>9.3784722222222228E-2</v>
      </c>
      <c r="D18" s="3" t="s">
        <v>1025</v>
      </c>
      <c r="E18" s="45">
        <v>0.10547453703703703</v>
      </c>
      <c r="F18" s="21">
        <f t="shared" si="0"/>
        <v>12.464519313834371</v>
      </c>
      <c r="H18" s="3" t="s">
        <v>1029</v>
      </c>
      <c r="I18" s="45">
        <v>9.6273148148148149E-2</v>
      </c>
      <c r="J18" s="3" t="s">
        <v>1036</v>
      </c>
      <c r="K18" s="45">
        <v>0.1102662037037037</v>
      </c>
      <c r="L18" s="21">
        <f t="shared" si="1"/>
        <v>14.534743928829039</v>
      </c>
      <c r="N18" s="3" t="s">
        <v>1040</v>
      </c>
      <c r="O18" s="45">
        <v>9.3402777777777779E-2</v>
      </c>
      <c r="P18" s="3" t="s">
        <v>1045</v>
      </c>
      <c r="Q18" s="45">
        <v>0.10754629629629631</v>
      </c>
      <c r="R18" s="21">
        <f t="shared" si="2"/>
        <v>15.142503097893442</v>
      </c>
    </row>
    <row r="19" spans="1:18" x14ac:dyDescent="0.25">
      <c r="B19" s="38" t="s">
        <v>1022</v>
      </c>
      <c r="C19" s="45">
        <v>9.3958333333333324E-2</v>
      </c>
      <c r="D19" s="3" t="s">
        <v>1026</v>
      </c>
      <c r="E19" s="45">
        <v>0.10642361111111111</v>
      </c>
      <c r="F19" s="21">
        <f t="shared" si="0"/>
        <v>13.266814486326689</v>
      </c>
      <c r="H19" s="3" t="s">
        <v>1030</v>
      </c>
      <c r="I19" s="45">
        <v>9.6365740740740738E-2</v>
      </c>
      <c r="J19" s="3" t="s">
        <v>1037</v>
      </c>
      <c r="K19" s="45">
        <v>0.11060185185185185</v>
      </c>
      <c r="L19" s="21">
        <f t="shared" si="1"/>
        <v>14.773000240211392</v>
      </c>
      <c r="N19" s="3" t="s">
        <v>1041</v>
      </c>
      <c r="O19" s="45">
        <v>9.3668981481481492E-2</v>
      </c>
      <c r="P19" s="3" t="s">
        <v>1046</v>
      </c>
      <c r="Q19" s="45">
        <v>0.1078587962962963</v>
      </c>
      <c r="R19" s="21">
        <f t="shared" si="2"/>
        <v>15.148894106017538</v>
      </c>
    </row>
    <row r="20" spans="1:18" x14ac:dyDescent="0.25">
      <c r="A20" s="2"/>
      <c r="B20" s="3" t="s">
        <v>1023</v>
      </c>
      <c r="C20" s="45">
        <v>9.4166666666666662E-2</v>
      </c>
      <c r="D20" s="3" t="s">
        <v>1027</v>
      </c>
      <c r="E20" s="45">
        <v>0.10718749999999999</v>
      </c>
      <c r="F20" s="21">
        <f t="shared" si="0"/>
        <v>13.82743362831858</v>
      </c>
      <c r="G20" s="2"/>
      <c r="H20" s="3" t="s">
        <v>1031</v>
      </c>
      <c r="I20" s="45">
        <v>9.673611111111112E-2</v>
      </c>
      <c r="J20" s="3" t="s">
        <v>861</v>
      </c>
      <c r="K20" s="45">
        <v>0.11107638888888889</v>
      </c>
      <c r="L20" s="21">
        <f t="shared" si="1"/>
        <v>14.824120603015068</v>
      </c>
      <c r="M20" s="2"/>
      <c r="N20" s="3" t="s">
        <v>1042</v>
      </c>
      <c r="O20" s="45">
        <v>9.4432870370370361E-2</v>
      </c>
      <c r="P20" s="3" t="s">
        <v>1047</v>
      </c>
      <c r="Q20" s="45">
        <v>0.1079976851851852</v>
      </c>
      <c r="R20" s="21">
        <f t="shared" si="2"/>
        <v>14.36450545409979</v>
      </c>
    </row>
    <row r="21" spans="1:18" ht="15.75" thickBot="1" x14ac:dyDescent="0.3">
      <c r="A21" s="9"/>
      <c r="B21" s="9"/>
      <c r="C21" s="46"/>
      <c r="D21" s="9"/>
      <c r="E21" s="46"/>
      <c r="F21" s="23">
        <f>SUM(F13:F20)/8</f>
        <v>13.118966147911316</v>
      </c>
      <c r="G21" s="9"/>
      <c r="H21" s="9"/>
      <c r="I21" s="46"/>
      <c r="J21" s="9"/>
      <c r="K21" s="46"/>
      <c r="L21" s="23">
        <f>SUM(L13:L20)/8</f>
        <v>14.172066230765729</v>
      </c>
      <c r="M21" s="9"/>
      <c r="N21" s="9"/>
      <c r="O21" s="46"/>
      <c r="P21" s="9"/>
      <c r="Q21" s="46"/>
      <c r="R21" s="23">
        <f>SUM(R13:R20)/8</f>
        <v>14.151101559134833</v>
      </c>
    </row>
    <row r="22" spans="1:18" ht="15.75" thickTop="1" x14ac:dyDescent="0.25">
      <c r="A22" s="2">
        <v>1992</v>
      </c>
      <c r="B22" s="3" t="s">
        <v>1048</v>
      </c>
      <c r="C22" s="45">
        <v>9.2164351851851845E-2</v>
      </c>
      <c r="D22" s="3" t="s">
        <v>1053</v>
      </c>
      <c r="E22" s="45">
        <v>0.10430555555555555</v>
      </c>
      <c r="F22" s="21">
        <f t="shared" si="0"/>
        <v>13.173427100339074</v>
      </c>
      <c r="G22" s="2">
        <v>1988</v>
      </c>
      <c r="H22" s="3" t="s">
        <v>1059</v>
      </c>
      <c r="I22" s="45">
        <v>9.1967592592592587E-2</v>
      </c>
      <c r="J22" s="3" t="s">
        <v>1065</v>
      </c>
      <c r="K22" s="45">
        <v>0.10405092592592592</v>
      </c>
      <c r="L22" s="21">
        <f t="shared" si="1"/>
        <v>13.138686131386864</v>
      </c>
      <c r="M22" s="2">
        <v>1984</v>
      </c>
      <c r="N22" s="3" t="s">
        <v>1060</v>
      </c>
      <c r="O22" s="45">
        <v>9.1469907407407403E-2</v>
      </c>
      <c r="P22" s="3" t="s">
        <v>1073</v>
      </c>
      <c r="Q22" s="45">
        <v>0.10490740740740741</v>
      </c>
      <c r="R22" s="21">
        <f t="shared" si="2"/>
        <v>14.690623813741624</v>
      </c>
    </row>
    <row r="23" spans="1:18" x14ac:dyDescent="0.25">
      <c r="B23" s="3" t="s">
        <v>1049</v>
      </c>
      <c r="C23" s="45">
        <v>9.2256944444444447E-2</v>
      </c>
      <c r="D23" s="3" t="s">
        <v>1054</v>
      </c>
      <c r="E23" s="45">
        <v>0.1044675925925926</v>
      </c>
      <c r="F23" s="21">
        <f t="shared" si="0"/>
        <v>13.235478609961113</v>
      </c>
      <c r="H23" s="3" t="s">
        <v>1049</v>
      </c>
      <c r="I23" s="45">
        <v>9.22337962962963E-2</v>
      </c>
      <c r="J23" s="3" t="s">
        <v>1067</v>
      </c>
      <c r="K23" s="45">
        <v>0.10432870370370372</v>
      </c>
      <c r="L23" s="21">
        <f t="shared" si="1"/>
        <v>13.113314092106924</v>
      </c>
      <c r="N23" s="3" t="s">
        <v>903</v>
      </c>
      <c r="O23" s="45">
        <v>9.1481481481481483E-2</v>
      </c>
      <c r="P23" s="3" t="s">
        <v>520</v>
      </c>
      <c r="Q23" s="45">
        <v>0.10533564814814815</v>
      </c>
      <c r="R23" s="21">
        <f t="shared" si="2"/>
        <v>15.14423076923077</v>
      </c>
    </row>
    <row r="24" spans="1:18" x14ac:dyDescent="0.25">
      <c r="B24" s="3" t="s">
        <v>1038</v>
      </c>
      <c r="C24" s="45">
        <v>9.2291666666666661E-2</v>
      </c>
      <c r="D24" s="3" t="s">
        <v>894</v>
      </c>
      <c r="E24" s="45">
        <v>0.10461805555555555</v>
      </c>
      <c r="F24" s="21">
        <f t="shared" si="0"/>
        <v>13.355906696764483</v>
      </c>
      <c r="H24" s="3" t="s">
        <v>1060</v>
      </c>
      <c r="I24" s="45">
        <v>9.2465277777777785E-2</v>
      </c>
      <c r="J24" s="3" t="s">
        <v>1054</v>
      </c>
      <c r="K24" s="45">
        <v>0.104375</v>
      </c>
      <c r="L24" s="21">
        <f t="shared" si="1"/>
        <v>12.880210289147564</v>
      </c>
      <c r="N24" s="3" t="s">
        <v>892</v>
      </c>
      <c r="O24" s="45">
        <v>9.1550925925925938E-2</v>
      </c>
      <c r="P24" s="3" t="s">
        <v>1074</v>
      </c>
      <c r="Q24" s="45">
        <v>0.10585648148148148</v>
      </c>
      <c r="R24" s="21">
        <f t="shared" si="2"/>
        <v>15.62579013906446</v>
      </c>
    </row>
    <row r="25" spans="1:18" x14ac:dyDescent="0.25">
      <c r="B25" s="3" t="s">
        <v>774</v>
      </c>
      <c r="C25" s="45">
        <v>9.3240740740740735E-2</v>
      </c>
      <c r="D25" s="3" t="s">
        <v>896</v>
      </c>
      <c r="E25" s="45">
        <v>0.10662037037037037</v>
      </c>
      <c r="F25" s="21">
        <f t="shared" si="0"/>
        <v>14.349553128103279</v>
      </c>
      <c r="H25" s="3" t="s">
        <v>1061</v>
      </c>
      <c r="I25" s="45">
        <v>9.3287037037037043E-2</v>
      </c>
      <c r="J25" s="3" t="s">
        <v>896</v>
      </c>
      <c r="K25" s="45">
        <v>0.10493055555555557</v>
      </c>
      <c r="L25" s="21">
        <f t="shared" si="1"/>
        <v>12.481389578163778</v>
      </c>
      <c r="N25" s="3" t="s">
        <v>1070</v>
      </c>
      <c r="O25" s="45">
        <v>9.1655092592592594E-2</v>
      </c>
      <c r="P25" s="3" t="s">
        <v>1075</v>
      </c>
      <c r="Q25" s="45">
        <v>0.10636574074074073</v>
      </c>
      <c r="R25" s="21">
        <f t="shared" si="2"/>
        <v>16.050006313928517</v>
      </c>
    </row>
    <row r="26" spans="1:18" x14ac:dyDescent="0.25">
      <c r="B26" s="3" t="s">
        <v>1050</v>
      </c>
      <c r="C26" s="45">
        <v>9.4270833333333345E-2</v>
      </c>
      <c r="D26" s="3" t="s">
        <v>1055</v>
      </c>
      <c r="E26" s="45">
        <v>0.10734953703703703</v>
      </c>
      <c r="F26" s="21">
        <f t="shared" si="0"/>
        <v>13.873542050337614</v>
      </c>
      <c r="H26" s="3" t="s">
        <v>902</v>
      </c>
      <c r="I26" s="45">
        <v>9.3518518518518515E-2</v>
      </c>
      <c r="J26" s="3" t="s">
        <v>763</v>
      </c>
      <c r="K26" s="45">
        <v>0.10574074074074075</v>
      </c>
      <c r="L26" s="21">
        <f t="shared" si="1"/>
        <v>13.069306930693081</v>
      </c>
      <c r="N26" s="3" t="s">
        <v>1071</v>
      </c>
      <c r="O26" s="45">
        <v>9.195601851851852E-2</v>
      </c>
      <c r="P26" s="3" t="s">
        <v>1065</v>
      </c>
      <c r="Q26" s="45">
        <v>0.10668981481481482</v>
      </c>
      <c r="R26" s="21">
        <f t="shared" si="2"/>
        <v>16.022655758338583</v>
      </c>
    </row>
    <row r="27" spans="1:18" x14ac:dyDescent="0.25">
      <c r="B27" s="3" t="s">
        <v>1051</v>
      </c>
      <c r="C27" s="45">
        <v>9.4606481481481486E-2</v>
      </c>
      <c r="D27" s="3" t="s">
        <v>1056</v>
      </c>
      <c r="E27" s="45">
        <v>0.10774305555555556</v>
      </c>
      <c r="F27" s="21">
        <f t="shared" si="0"/>
        <v>13.885490579887453</v>
      </c>
      <c r="H27" s="3" t="s">
        <v>1062</v>
      </c>
      <c r="I27" s="45">
        <v>9.4317129629629626E-2</v>
      </c>
      <c r="J27" s="3" t="s">
        <v>1068</v>
      </c>
      <c r="K27" s="45">
        <v>0.10597222222222223</v>
      </c>
      <c r="L27" s="21">
        <f t="shared" si="1"/>
        <v>12.357344459442892</v>
      </c>
      <c r="N27" s="3" t="s">
        <v>1072</v>
      </c>
      <c r="O27" s="45">
        <v>9.2141203703703711E-2</v>
      </c>
      <c r="P27" s="3" t="s">
        <v>890</v>
      </c>
      <c r="Q27" s="45">
        <v>0.10672453703703703</v>
      </c>
      <c r="R27" s="21">
        <f t="shared" si="2"/>
        <v>15.827157392287388</v>
      </c>
    </row>
    <row r="28" spans="1:18" x14ac:dyDescent="0.25">
      <c r="B28" s="3" t="s">
        <v>782</v>
      </c>
      <c r="C28" s="45">
        <v>9.4907407407407399E-2</v>
      </c>
      <c r="D28" s="3" t="s">
        <v>1057</v>
      </c>
      <c r="E28" s="45">
        <v>0.10775462962962963</v>
      </c>
      <c r="F28" s="21">
        <f t="shared" si="0"/>
        <v>13.536585365853671</v>
      </c>
      <c r="H28" s="3" t="s">
        <v>1063</v>
      </c>
      <c r="I28" s="45">
        <v>9.5092592592592604E-2</v>
      </c>
      <c r="J28" s="3" t="s">
        <v>1069</v>
      </c>
      <c r="K28" s="45">
        <v>0.10646990740740742</v>
      </c>
      <c r="L28" s="21">
        <f t="shared" si="1"/>
        <v>11.964459591041866</v>
      </c>
      <c r="N28" s="3" t="s">
        <v>1064</v>
      </c>
      <c r="O28" s="45">
        <v>9.2696759259259257E-2</v>
      </c>
      <c r="P28" s="3" t="s">
        <v>1066</v>
      </c>
      <c r="Q28" s="47">
        <v>0.10685185185185185</v>
      </c>
      <c r="R28" s="21">
        <f t="shared" si="2"/>
        <v>15.270320888999878</v>
      </c>
    </row>
    <row r="29" spans="1:18" x14ac:dyDescent="0.25">
      <c r="A29" s="2"/>
      <c r="B29" s="3" t="s">
        <v>1052</v>
      </c>
      <c r="C29" s="45">
        <v>9.4988425925925934E-2</v>
      </c>
      <c r="D29" s="3" t="s">
        <v>1058</v>
      </c>
      <c r="E29" s="45">
        <v>0.10798611111111112</v>
      </c>
      <c r="F29" s="21">
        <f t="shared" si="0"/>
        <v>13.683440965029847</v>
      </c>
      <c r="G29" s="2"/>
      <c r="H29" s="3" t="s">
        <v>1064</v>
      </c>
      <c r="I29" s="45">
        <v>9.5601851851851841E-2</v>
      </c>
      <c r="J29" s="3" t="s">
        <v>875</v>
      </c>
      <c r="K29" s="45">
        <v>0.10660879629629628</v>
      </c>
      <c r="L29" s="21">
        <f t="shared" si="1"/>
        <v>11.513317191283294</v>
      </c>
      <c r="M29" s="2"/>
      <c r="N29" s="3" t="s">
        <v>910</v>
      </c>
      <c r="O29" s="45">
        <v>9.2708333333333337E-2</v>
      </c>
      <c r="P29" s="3" t="s">
        <v>1076</v>
      </c>
      <c r="Q29" s="45">
        <v>0.10704861111111112</v>
      </c>
      <c r="R29" s="21">
        <f t="shared" si="2"/>
        <v>15.468164794007496</v>
      </c>
    </row>
    <row r="30" spans="1:18" ht="15.75" thickBot="1" x14ac:dyDescent="0.3">
      <c r="A30" s="9"/>
      <c r="B30" s="9"/>
      <c r="C30" s="46"/>
      <c r="D30" s="9"/>
      <c r="E30" s="46"/>
      <c r="F30" s="23">
        <f>SUM(F22:F29)/8</f>
        <v>13.636678062034566</v>
      </c>
      <c r="G30" s="9"/>
      <c r="H30" s="9"/>
      <c r="I30" s="46"/>
      <c r="J30" s="9"/>
      <c r="K30" s="46"/>
      <c r="L30" s="23">
        <f>SUM(L22:L29)/8</f>
        <v>12.564753532908282</v>
      </c>
      <c r="M30" s="9"/>
      <c r="N30" s="9"/>
      <c r="O30" s="46"/>
      <c r="P30" s="9"/>
      <c r="Q30" s="46"/>
      <c r="R30" s="23">
        <f>SUM(R22:R29)/8</f>
        <v>15.512368733699839</v>
      </c>
    </row>
    <row r="31" spans="1:18" ht="15.75" thickTop="1" x14ac:dyDescent="0.25">
      <c r="A31" s="2">
        <v>1980</v>
      </c>
      <c r="B31" s="3"/>
      <c r="C31" s="45"/>
      <c r="D31" s="3"/>
      <c r="E31" s="45"/>
      <c r="F31" s="21" t="e">
        <f t="shared" si="0"/>
        <v>#DIV/0!</v>
      </c>
      <c r="G31" s="2">
        <v>1976</v>
      </c>
      <c r="H31" s="3"/>
      <c r="I31" s="45"/>
      <c r="J31" s="3"/>
      <c r="K31" s="45"/>
      <c r="L31" s="21" t="e">
        <f t="shared" si="1"/>
        <v>#DIV/0!</v>
      </c>
      <c r="M31" s="2">
        <v>1972</v>
      </c>
      <c r="N31" s="3"/>
      <c r="O31" s="45"/>
      <c r="P31" s="3"/>
      <c r="Q31" s="45"/>
      <c r="R31" s="21" t="e">
        <f t="shared" si="2"/>
        <v>#DIV/0!</v>
      </c>
    </row>
    <row r="32" spans="1:18" x14ac:dyDescent="0.25">
      <c r="B32" s="3"/>
      <c r="C32" s="45"/>
      <c r="D32" s="3"/>
      <c r="E32" s="45"/>
      <c r="F32" s="21" t="e">
        <f t="shared" si="0"/>
        <v>#DIV/0!</v>
      </c>
      <c r="H32" s="3"/>
      <c r="I32" s="45"/>
      <c r="J32" s="3"/>
      <c r="K32" s="45"/>
      <c r="L32" s="21" t="e">
        <f t="shared" si="1"/>
        <v>#DIV/0!</v>
      </c>
      <c r="N32" s="3"/>
      <c r="O32" s="45"/>
      <c r="P32" s="3"/>
      <c r="Q32" s="45"/>
      <c r="R32" s="21" t="e">
        <f t="shared" si="2"/>
        <v>#DIV/0!</v>
      </c>
    </row>
    <row r="33" spans="1:18" x14ac:dyDescent="0.25">
      <c r="B33" s="3"/>
      <c r="C33" s="45"/>
      <c r="D33" s="3"/>
      <c r="E33" s="45"/>
      <c r="F33" s="21" t="e">
        <f t="shared" si="0"/>
        <v>#DIV/0!</v>
      </c>
      <c r="H33" s="3"/>
      <c r="I33" s="45"/>
      <c r="J33" s="3"/>
      <c r="K33" s="45"/>
      <c r="L33" s="21" t="e">
        <f t="shared" si="1"/>
        <v>#DIV/0!</v>
      </c>
      <c r="N33" s="3"/>
      <c r="O33" s="45"/>
      <c r="P33" s="3"/>
      <c r="Q33" s="45"/>
      <c r="R33" s="21" t="e">
        <f t="shared" si="2"/>
        <v>#DIV/0!</v>
      </c>
    </row>
    <row r="34" spans="1:18" x14ac:dyDescent="0.25">
      <c r="B34" s="3"/>
      <c r="C34" s="45"/>
      <c r="D34" s="3"/>
      <c r="E34" s="45"/>
      <c r="F34" s="21" t="e">
        <f t="shared" si="0"/>
        <v>#DIV/0!</v>
      </c>
      <c r="H34" s="3"/>
      <c r="I34" s="45"/>
      <c r="J34" s="3"/>
      <c r="K34" s="45"/>
      <c r="L34" s="21" t="e">
        <f t="shared" si="1"/>
        <v>#DIV/0!</v>
      </c>
      <c r="N34" s="3"/>
      <c r="O34" s="45"/>
      <c r="P34" s="3"/>
      <c r="Q34" s="45"/>
      <c r="R34" s="21" t="e">
        <f t="shared" si="2"/>
        <v>#DIV/0!</v>
      </c>
    </row>
    <row r="35" spans="1:18" x14ac:dyDescent="0.25">
      <c r="B35" s="3"/>
      <c r="C35" s="45"/>
      <c r="D35" s="3"/>
      <c r="E35" s="45"/>
      <c r="F35" s="21" t="e">
        <f t="shared" si="0"/>
        <v>#DIV/0!</v>
      </c>
      <c r="H35" s="3"/>
      <c r="I35" s="45"/>
      <c r="J35" s="3"/>
      <c r="K35" s="45"/>
      <c r="L35" s="21" t="e">
        <f t="shared" si="1"/>
        <v>#DIV/0!</v>
      </c>
      <c r="N35" s="3"/>
      <c r="O35" s="45"/>
      <c r="P35" s="3"/>
      <c r="Q35" s="45"/>
      <c r="R35" s="21" t="e">
        <f>((Q35-O35)/O35)*100</f>
        <v>#DIV/0!</v>
      </c>
    </row>
    <row r="36" spans="1:18" x14ac:dyDescent="0.25">
      <c r="B36" s="3"/>
      <c r="C36" s="45"/>
      <c r="D36" s="3"/>
      <c r="E36" s="45"/>
      <c r="F36" s="21" t="e">
        <f t="shared" si="0"/>
        <v>#DIV/0!</v>
      </c>
      <c r="H36" s="3"/>
      <c r="I36" s="45"/>
      <c r="J36" s="3"/>
      <c r="K36" s="45"/>
      <c r="L36" s="21" t="e">
        <f t="shared" si="1"/>
        <v>#DIV/0!</v>
      </c>
      <c r="N36" s="3"/>
      <c r="O36" s="45"/>
      <c r="P36" s="3"/>
      <c r="Q36" s="45"/>
      <c r="R36" s="21" t="e">
        <f>((Q36-O36)/O36)*100</f>
        <v>#DIV/0!</v>
      </c>
    </row>
    <row r="37" spans="1:18" x14ac:dyDescent="0.25">
      <c r="B37" s="3"/>
      <c r="C37" s="45"/>
      <c r="D37" s="3"/>
      <c r="E37" s="45"/>
      <c r="F37" s="21" t="e">
        <f t="shared" si="0"/>
        <v>#DIV/0!</v>
      </c>
      <c r="H37" s="3"/>
      <c r="I37" s="45"/>
      <c r="J37" s="3"/>
      <c r="K37" s="45"/>
      <c r="L37" s="21" t="e">
        <f t="shared" si="1"/>
        <v>#DIV/0!</v>
      </c>
      <c r="N37" s="3"/>
      <c r="O37" s="45"/>
      <c r="P37" s="3"/>
      <c r="Q37" s="45"/>
      <c r="R37" s="21" t="e">
        <f>((Q37-O37)/O37)*100</f>
        <v>#DIV/0!</v>
      </c>
    </row>
    <row r="38" spans="1:18" x14ac:dyDescent="0.25">
      <c r="A38" s="2"/>
      <c r="B38" s="3"/>
      <c r="C38" s="45"/>
      <c r="D38" s="3"/>
      <c r="E38" s="45"/>
      <c r="F38" s="21" t="e">
        <f>((E38-C38)/C38)*100</f>
        <v>#DIV/0!</v>
      </c>
      <c r="G38" s="2"/>
      <c r="H38" s="3"/>
      <c r="I38" s="45"/>
      <c r="J38" s="3"/>
      <c r="K38" s="45"/>
      <c r="L38" s="21" t="e">
        <f t="shared" si="1"/>
        <v>#DIV/0!</v>
      </c>
      <c r="M38" s="2"/>
      <c r="N38" s="3"/>
      <c r="O38" s="45"/>
      <c r="P38" s="3"/>
      <c r="Q38" s="45"/>
      <c r="R38" s="21" t="e">
        <f>((Q38-O38)/O38)*100</f>
        <v>#DIV/0!</v>
      </c>
    </row>
    <row r="39" spans="1:18" ht="15.75" thickBot="1" x14ac:dyDescent="0.3">
      <c r="A39" s="9"/>
      <c r="B39" s="9"/>
      <c r="C39" s="46"/>
      <c r="D39" s="9"/>
      <c r="E39" s="46"/>
      <c r="F39" s="23" t="e">
        <f>SUM(F31:F38)/8</f>
        <v>#DIV/0!</v>
      </c>
      <c r="G39" s="9"/>
      <c r="H39" s="9"/>
      <c r="I39" s="46"/>
      <c r="J39" s="9"/>
      <c r="K39" s="46"/>
      <c r="L39" s="23" t="e">
        <f>SUM(L31:L38)/8</f>
        <v>#DIV/0!</v>
      </c>
      <c r="M39" s="9"/>
      <c r="N39" s="9"/>
      <c r="O39" s="46"/>
      <c r="P39" s="9"/>
      <c r="Q39" s="46"/>
      <c r="R39" s="23" t="e">
        <f>SUM(R31:R38)/8</f>
        <v>#DIV/0!</v>
      </c>
    </row>
    <row r="40" spans="1:18" ht="15.75" thickTop="1" x14ac:dyDescent="0.25">
      <c r="A40" s="2">
        <v>1968</v>
      </c>
      <c r="B40" s="3"/>
      <c r="C40" s="45"/>
      <c r="D40" s="3"/>
      <c r="E40" s="45"/>
      <c r="F40" s="21" t="e">
        <f t="shared" ref="F40:F47" si="3">((E40-C40)/C40)*100</f>
        <v>#DIV/0!</v>
      </c>
    </row>
    <row r="41" spans="1:18" x14ac:dyDescent="0.25">
      <c r="B41" s="3"/>
      <c r="C41" s="45"/>
      <c r="D41" s="3"/>
      <c r="E41" s="45"/>
      <c r="F41" s="21" t="e">
        <f t="shared" si="3"/>
        <v>#DIV/0!</v>
      </c>
    </row>
    <row r="42" spans="1:18" x14ac:dyDescent="0.25">
      <c r="B42" s="3"/>
      <c r="C42" s="45"/>
      <c r="D42" s="3"/>
      <c r="E42" s="45"/>
      <c r="F42" s="21" t="e">
        <f t="shared" si="3"/>
        <v>#DIV/0!</v>
      </c>
    </row>
    <row r="43" spans="1:18" x14ac:dyDescent="0.25">
      <c r="B43" s="3"/>
      <c r="C43" s="45"/>
      <c r="D43" s="3"/>
      <c r="E43" s="45"/>
      <c r="F43" s="21" t="e">
        <f t="shared" si="3"/>
        <v>#DIV/0!</v>
      </c>
    </row>
    <row r="44" spans="1:18" x14ac:dyDescent="0.25">
      <c r="B44" s="3"/>
      <c r="C44" s="45"/>
      <c r="D44" s="3"/>
      <c r="E44" s="45"/>
      <c r="F44" s="21" t="e">
        <f t="shared" si="3"/>
        <v>#DIV/0!</v>
      </c>
    </row>
    <row r="45" spans="1:18" x14ac:dyDescent="0.25">
      <c r="B45" s="3"/>
      <c r="C45" s="45"/>
      <c r="D45" s="3"/>
      <c r="E45" s="45"/>
      <c r="F45" s="21" t="e">
        <f t="shared" si="3"/>
        <v>#DIV/0!</v>
      </c>
    </row>
    <row r="46" spans="1:18" x14ac:dyDescent="0.25">
      <c r="B46" s="3"/>
      <c r="C46" s="45"/>
      <c r="D46" s="3"/>
      <c r="E46" s="45"/>
      <c r="F46" s="21" t="e">
        <f t="shared" si="3"/>
        <v>#DIV/0!</v>
      </c>
    </row>
    <row r="47" spans="1:18" x14ac:dyDescent="0.25">
      <c r="A47" s="2"/>
      <c r="B47" s="38"/>
      <c r="C47" s="45"/>
      <c r="D47" s="3"/>
      <c r="E47" s="45"/>
      <c r="F47" s="21" t="e">
        <f t="shared" si="3"/>
        <v>#DIV/0!</v>
      </c>
    </row>
    <row r="48" spans="1:18" ht="15.75" thickBot="1" x14ac:dyDescent="0.3">
      <c r="A48" s="9"/>
      <c r="B48" s="9"/>
      <c r="C48" s="46"/>
      <c r="D48" s="9"/>
      <c r="E48" s="46"/>
      <c r="F48" s="23" t="e">
        <f>SUM(F40:F47)/8</f>
        <v>#DIV/0!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Q1" zoomScaleNormal="100" workbookViewId="0">
      <selection activeCell="F4" sqref="F4"/>
    </sheetView>
  </sheetViews>
  <sheetFormatPr defaultRowHeight="15" x14ac:dyDescent="0.25"/>
  <cols>
    <col min="2" max="2" width="20.7109375" bestFit="1" customWidth="1"/>
    <col min="3" max="3" width="10.5703125" bestFit="1" customWidth="1"/>
    <col min="4" max="4" width="23.5703125" bestFit="1" customWidth="1"/>
    <col min="5" max="5" width="10.5703125" bestFit="1" customWidth="1"/>
    <col min="8" max="8" width="17.140625" bestFit="1" customWidth="1"/>
    <col min="9" max="9" width="10.5703125" bestFit="1" customWidth="1"/>
    <col min="10" max="10" width="20" bestFit="1" customWidth="1"/>
    <col min="11" max="11" width="10.5703125" bestFit="1" customWidth="1"/>
    <col min="14" max="14" width="16.28515625" bestFit="1" customWidth="1"/>
    <col min="15" max="15" width="10.5703125" bestFit="1" customWidth="1"/>
    <col min="16" max="16" width="19.140625" bestFit="1" customWidth="1"/>
    <col min="17" max="17" width="10.5703125" bestFit="1" customWidth="1"/>
    <col min="20" max="21" width="13.42578125" bestFit="1" customWidth="1"/>
  </cols>
  <sheetData>
    <row r="1" spans="1:21" ht="15.75" thickBot="1" x14ac:dyDescent="0.3">
      <c r="A1" s="55" t="s">
        <v>1079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1" t="s">
        <v>193</v>
      </c>
      <c r="D3" s="11" t="s">
        <v>4</v>
      </c>
      <c r="E3" s="11" t="s">
        <v>193</v>
      </c>
      <c r="F3" s="12" t="s">
        <v>5</v>
      </c>
      <c r="G3" s="13" t="s">
        <v>3</v>
      </c>
      <c r="H3" s="11" t="s">
        <v>4</v>
      </c>
      <c r="I3" s="11" t="s">
        <v>193</v>
      </c>
      <c r="J3" s="11" t="s">
        <v>4</v>
      </c>
      <c r="K3" s="11" t="s">
        <v>193</v>
      </c>
      <c r="L3" s="12" t="s">
        <v>5</v>
      </c>
      <c r="M3" s="13" t="s">
        <v>3</v>
      </c>
      <c r="N3" s="11" t="s">
        <v>4</v>
      </c>
      <c r="O3" s="11" t="s">
        <v>193</v>
      </c>
      <c r="P3" s="11" t="s">
        <v>4</v>
      </c>
      <c r="Q3" s="11" t="s">
        <v>193</v>
      </c>
      <c r="R3" s="12" t="s">
        <v>5</v>
      </c>
      <c r="T3" s="40">
        <f>SUM(F12,L12,R12,F21,L21,R21,F30,L30,R30,F39,L39)/11</f>
        <v>16.87118194953845</v>
      </c>
      <c r="U3" s="40">
        <f>SUM(F12,L12,R12,F21,L21,R21,F30,L30,R30,F39,L39,R39,F48)/13</f>
        <v>17.700131224817007</v>
      </c>
    </row>
    <row r="4" spans="1:21" ht="15.75" thickTop="1" x14ac:dyDescent="0.25">
      <c r="A4" s="2">
        <v>2016</v>
      </c>
      <c r="B4" s="2" t="s">
        <v>1088</v>
      </c>
      <c r="C4" s="5">
        <v>2.29</v>
      </c>
      <c r="D4" s="2" t="s">
        <v>1080</v>
      </c>
      <c r="E4" s="5">
        <v>2.0099999999999998</v>
      </c>
      <c r="F4" s="21">
        <f t="shared" ref="F4:F11" si="0">((C4-E4)/C4)*100</f>
        <v>12.227074235807871</v>
      </c>
      <c r="G4" s="2">
        <v>2012</v>
      </c>
      <c r="H4" s="2" t="s">
        <v>1096</v>
      </c>
      <c r="I4" s="5">
        <v>2.2799999999999998</v>
      </c>
      <c r="J4" s="2" t="s">
        <v>1080</v>
      </c>
      <c r="K4" s="5">
        <v>2.0099999999999998</v>
      </c>
      <c r="L4" s="21">
        <f t="shared" ref="L4:L11" si="1">((I4-K4)/I4)*100</f>
        <v>11.842105263157897</v>
      </c>
      <c r="M4" s="2">
        <v>2008</v>
      </c>
      <c r="N4" s="2" t="s">
        <v>1110</v>
      </c>
      <c r="O4" s="5">
        <v>2.2999999999999998</v>
      </c>
      <c r="P4" s="2" t="s">
        <v>1117</v>
      </c>
      <c r="Q4" s="5">
        <v>1.95</v>
      </c>
      <c r="R4" s="21">
        <f t="shared" ref="R4:R11" si="2">((O4-Q4)/O4)*100</f>
        <v>15.217391304347821</v>
      </c>
    </row>
    <row r="5" spans="1:21" x14ac:dyDescent="0.25">
      <c r="B5" s="3" t="s">
        <v>1089</v>
      </c>
      <c r="C5" s="5">
        <v>2.2599999999999998</v>
      </c>
      <c r="D5" s="3" t="s">
        <v>1081</v>
      </c>
      <c r="E5" s="5">
        <v>1.97</v>
      </c>
      <c r="F5" s="21">
        <f t="shared" si="0"/>
        <v>12.831858407079638</v>
      </c>
      <c r="H5" s="3" t="s">
        <v>1088</v>
      </c>
      <c r="I5" s="5">
        <v>2.2799999999999998</v>
      </c>
      <c r="J5" s="3" t="s">
        <v>1103</v>
      </c>
      <c r="K5" s="5">
        <v>2.0099999999999998</v>
      </c>
      <c r="L5" s="21">
        <f t="shared" si="1"/>
        <v>11.842105263157897</v>
      </c>
      <c r="N5" s="3" t="s">
        <v>1096</v>
      </c>
      <c r="O5" s="5">
        <v>2.27</v>
      </c>
      <c r="P5" s="3" t="s">
        <v>1104</v>
      </c>
      <c r="Q5" s="5">
        <v>1.93</v>
      </c>
      <c r="R5" s="21">
        <f t="shared" si="2"/>
        <v>14.977973568281941</v>
      </c>
    </row>
    <row r="6" spans="1:21" x14ac:dyDescent="0.25">
      <c r="B6" s="3" t="s">
        <v>1090</v>
      </c>
      <c r="C6" s="5">
        <v>2.21</v>
      </c>
      <c r="D6" s="3" t="s">
        <v>1082</v>
      </c>
      <c r="E6" s="5">
        <v>1.93</v>
      </c>
      <c r="F6" s="21">
        <f t="shared" si="0"/>
        <v>12.669683257918555</v>
      </c>
      <c r="H6" s="3" t="s">
        <v>1097</v>
      </c>
      <c r="I6" s="5">
        <v>2.2799999999999998</v>
      </c>
      <c r="J6" s="3" t="s">
        <v>1104</v>
      </c>
      <c r="K6" s="5">
        <v>1.95</v>
      </c>
      <c r="L6" s="21">
        <f t="shared" si="1"/>
        <v>14.473684210526311</v>
      </c>
      <c r="N6" s="3" t="s">
        <v>1111</v>
      </c>
      <c r="O6" s="5">
        <v>2.27</v>
      </c>
      <c r="P6" s="3" t="s">
        <v>1118</v>
      </c>
      <c r="Q6" s="5">
        <v>1.91</v>
      </c>
      <c r="R6" s="21">
        <f t="shared" si="2"/>
        <v>15.85903083700441</v>
      </c>
    </row>
    <row r="7" spans="1:21" x14ac:dyDescent="0.25">
      <c r="B7" s="3" t="s">
        <v>1091</v>
      </c>
      <c r="C7" s="5">
        <v>2.21</v>
      </c>
      <c r="D7" s="3" t="s">
        <v>1083</v>
      </c>
      <c r="E7" s="5">
        <v>1.91</v>
      </c>
      <c r="F7" s="21">
        <f t="shared" si="0"/>
        <v>13.574660633484164</v>
      </c>
      <c r="H7" s="3" t="s">
        <v>1098</v>
      </c>
      <c r="I7" s="5">
        <v>2.2799999999999998</v>
      </c>
      <c r="J7" s="3" t="s">
        <v>1105</v>
      </c>
      <c r="K7" s="5">
        <v>1.92</v>
      </c>
      <c r="L7" s="21">
        <f t="shared" si="1"/>
        <v>15.789473684210522</v>
      </c>
      <c r="N7" s="3" t="s">
        <v>1112</v>
      </c>
      <c r="O7" s="5">
        <v>2.27</v>
      </c>
      <c r="P7" s="3" t="s">
        <v>1119</v>
      </c>
      <c r="Q7" s="5">
        <v>1.91</v>
      </c>
      <c r="R7" s="21">
        <f t="shared" si="2"/>
        <v>15.85903083700441</v>
      </c>
    </row>
    <row r="8" spans="1:21" x14ac:dyDescent="0.25">
      <c r="B8" s="3" t="s">
        <v>1092</v>
      </c>
      <c r="C8" s="5">
        <v>2.21</v>
      </c>
      <c r="D8" s="3" t="s">
        <v>1084</v>
      </c>
      <c r="E8" s="5">
        <v>1.89</v>
      </c>
      <c r="F8" s="21">
        <f t="shared" si="0"/>
        <v>14.479638009049777</v>
      </c>
      <c r="H8" s="3" t="s">
        <v>1099</v>
      </c>
      <c r="I8" s="5">
        <v>2.25</v>
      </c>
      <c r="J8" s="3" t="s">
        <v>1106</v>
      </c>
      <c r="K8" s="5">
        <v>1.89</v>
      </c>
      <c r="L8" s="21">
        <f t="shared" si="1"/>
        <v>16.000000000000004</v>
      </c>
      <c r="N8" s="3" t="s">
        <v>1113</v>
      </c>
      <c r="O8" s="5">
        <v>2.27</v>
      </c>
      <c r="P8" s="3" t="s">
        <v>1120</v>
      </c>
      <c r="Q8" s="5">
        <v>1.89</v>
      </c>
      <c r="R8" s="21">
        <f t="shared" si="2"/>
        <v>16.740088105726876</v>
      </c>
    </row>
    <row r="9" spans="1:21" x14ac:dyDescent="0.25">
      <c r="B9" s="3" t="s">
        <v>1093</v>
      </c>
      <c r="C9" s="5">
        <v>2.21</v>
      </c>
      <c r="D9" s="3" t="s">
        <v>1085</v>
      </c>
      <c r="E9" s="5">
        <v>1.89</v>
      </c>
      <c r="F9" s="21">
        <f t="shared" si="0"/>
        <v>14.479638009049777</v>
      </c>
      <c r="H9" s="3" t="s">
        <v>1100</v>
      </c>
      <c r="I9" s="5">
        <v>2.25</v>
      </c>
      <c r="J9" s="3" t="s">
        <v>1107</v>
      </c>
      <c r="K9" s="5">
        <v>1.84</v>
      </c>
      <c r="L9" s="21">
        <f t="shared" si="1"/>
        <v>18.222222222222218</v>
      </c>
      <c r="N9" s="3" t="s">
        <v>1114</v>
      </c>
      <c r="O9" s="5">
        <v>2.2400000000000002</v>
      </c>
      <c r="P9" s="3" t="s">
        <v>1121</v>
      </c>
      <c r="Q9" s="5">
        <v>1.89</v>
      </c>
      <c r="R9" s="21">
        <f t="shared" si="2"/>
        <v>15.625000000000011</v>
      </c>
    </row>
    <row r="10" spans="1:21" x14ac:dyDescent="0.25">
      <c r="B10" s="3" t="s">
        <v>1094</v>
      </c>
      <c r="C10" s="5">
        <v>2.21</v>
      </c>
      <c r="D10" s="3" t="s">
        <v>1086</v>
      </c>
      <c r="E10" s="5">
        <v>1.84</v>
      </c>
      <c r="F10" s="21">
        <f t="shared" si="0"/>
        <v>16.742081447963798</v>
      </c>
      <c r="H10" s="3" t="s">
        <v>1101</v>
      </c>
      <c r="I10" s="5">
        <v>2.15</v>
      </c>
      <c r="J10" s="3" t="s">
        <v>1108</v>
      </c>
      <c r="K10" s="5">
        <v>1.84</v>
      </c>
      <c r="L10" s="21">
        <f t="shared" si="1"/>
        <v>14.418604651162784</v>
      </c>
      <c r="N10" s="3" t="s">
        <v>1115</v>
      </c>
      <c r="O10" s="5">
        <v>2.2400000000000002</v>
      </c>
      <c r="P10" s="3" t="s">
        <v>1122</v>
      </c>
      <c r="Q10" s="5">
        <v>1.84</v>
      </c>
      <c r="R10" s="21">
        <f t="shared" si="2"/>
        <v>17.857142857142861</v>
      </c>
    </row>
    <row r="11" spans="1:21" x14ac:dyDescent="0.25">
      <c r="A11" s="2"/>
      <c r="B11" s="3" t="s">
        <v>1095</v>
      </c>
      <c r="C11" s="5">
        <v>2.16</v>
      </c>
      <c r="D11" s="3" t="s">
        <v>1087</v>
      </c>
      <c r="E11" s="5">
        <v>1.84</v>
      </c>
      <c r="F11" s="21">
        <f t="shared" si="0"/>
        <v>14.814814814814817</v>
      </c>
      <c r="G11" s="2"/>
      <c r="H11" s="3" t="s">
        <v>1102</v>
      </c>
      <c r="I11" s="5">
        <v>2.15</v>
      </c>
      <c r="J11" s="3" t="s">
        <v>1109</v>
      </c>
      <c r="K11" s="5">
        <v>1.84</v>
      </c>
      <c r="L11" s="21">
        <f t="shared" si="1"/>
        <v>14.418604651162784</v>
      </c>
      <c r="M11" s="2"/>
      <c r="N11" s="3" t="s">
        <v>1116</v>
      </c>
      <c r="O11" s="5">
        <v>2.2400000000000002</v>
      </c>
      <c r="P11" s="3" t="s">
        <v>1123</v>
      </c>
      <c r="Q11" s="5">
        <v>1.84</v>
      </c>
      <c r="R11" s="21">
        <f t="shared" si="2"/>
        <v>17.857142857142861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13.977431101896048</v>
      </c>
      <c r="G12" s="9"/>
      <c r="H12" s="9"/>
      <c r="I12" s="17"/>
      <c r="J12" s="9"/>
      <c r="K12" s="17"/>
      <c r="L12" s="23">
        <f>SUM(L4:L11)/8</f>
        <v>14.625849993200051</v>
      </c>
      <c r="M12" s="9"/>
      <c r="N12" s="9"/>
      <c r="O12" s="17"/>
      <c r="P12" s="9"/>
      <c r="Q12" s="17"/>
      <c r="R12" s="23">
        <f>SUM(R4:R11)/8</f>
        <v>16.249100045831398</v>
      </c>
    </row>
    <row r="13" spans="1:21" ht="15.75" thickTop="1" x14ac:dyDescent="0.25">
      <c r="A13" s="2">
        <v>2004</v>
      </c>
      <c r="B13" s="3" t="s">
        <v>1096</v>
      </c>
      <c r="C13" s="5">
        <v>2.33</v>
      </c>
      <c r="D13" s="3" t="s">
        <v>1128</v>
      </c>
      <c r="E13" s="5">
        <v>1.98</v>
      </c>
      <c r="F13" s="21">
        <f t="shared" ref="F13:F20" si="3">((C13-E13)/C13)*100</f>
        <v>15.021459227467815</v>
      </c>
      <c r="G13" s="2">
        <v>2000</v>
      </c>
      <c r="H13" s="3" t="s">
        <v>1127</v>
      </c>
      <c r="I13" s="5">
        <v>2.3199999999999998</v>
      </c>
      <c r="J13" s="3" t="s">
        <v>1139</v>
      </c>
      <c r="K13" s="5">
        <v>1.93</v>
      </c>
      <c r="L13" s="21">
        <f t="shared" ref="L13:L20" si="4">((I13-K13)/I13)*100</f>
        <v>16.810344827586203</v>
      </c>
      <c r="M13" s="2">
        <v>1996</v>
      </c>
      <c r="N13" s="3" t="s">
        <v>1127</v>
      </c>
      <c r="O13" s="5">
        <v>2.2999999999999998</v>
      </c>
      <c r="P13" s="3" t="s">
        <v>1149</v>
      </c>
      <c r="Q13" s="5">
        <v>1.95</v>
      </c>
      <c r="R13" s="21">
        <f t="shared" ref="R13:R20" si="5">((O13-Q13)/O13)*100</f>
        <v>15.217391304347821</v>
      </c>
    </row>
    <row r="14" spans="1:21" x14ac:dyDescent="0.25">
      <c r="B14" s="3" t="s">
        <v>1124</v>
      </c>
      <c r="C14" s="5">
        <v>2.2999999999999998</v>
      </c>
      <c r="D14" s="3" t="s">
        <v>1117</v>
      </c>
      <c r="E14" s="5">
        <v>1.95</v>
      </c>
      <c r="F14" s="21">
        <f t="shared" si="3"/>
        <v>15.217391304347821</v>
      </c>
      <c r="H14" s="3" t="s">
        <v>1133</v>
      </c>
      <c r="I14" s="5">
        <v>2.27</v>
      </c>
      <c r="J14" s="3" t="s">
        <v>1129</v>
      </c>
      <c r="K14" s="5">
        <v>1.93</v>
      </c>
      <c r="L14" s="21">
        <f t="shared" si="4"/>
        <v>14.977973568281941</v>
      </c>
      <c r="N14" s="3" t="s">
        <v>1143</v>
      </c>
      <c r="O14" s="5">
        <v>2.2999999999999998</v>
      </c>
      <c r="P14" s="3" t="s">
        <v>1150</v>
      </c>
      <c r="Q14" s="5">
        <v>1.95</v>
      </c>
      <c r="R14" s="21">
        <f t="shared" si="5"/>
        <v>15.217391304347821</v>
      </c>
    </row>
    <row r="15" spans="1:21" x14ac:dyDescent="0.25">
      <c r="B15" s="3" t="s">
        <v>1125</v>
      </c>
      <c r="C15" s="5">
        <v>2.27</v>
      </c>
      <c r="D15" s="3" t="s">
        <v>1104</v>
      </c>
      <c r="E15" s="5">
        <v>1.95</v>
      </c>
      <c r="F15" s="21">
        <f t="shared" si="3"/>
        <v>14.096916299559473</v>
      </c>
      <c r="H15" s="3" t="s">
        <v>1134</v>
      </c>
      <c r="I15" s="5">
        <v>2.27</v>
      </c>
      <c r="J15" s="3" t="s">
        <v>1104</v>
      </c>
      <c r="K15" s="5">
        <v>1.9</v>
      </c>
      <c r="L15" s="21">
        <f t="shared" si="4"/>
        <v>16.299559471365644</v>
      </c>
      <c r="N15" s="3" t="s">
        <v>1144</v>
      </c>
      <c r="O15" s="5">
        <v>2.2999999999999998</v>
      </c>
      <c r="P15" s="3" t="s">
        <v>1104</v>
      </c>
      <c r="Q15" s="5">
        <v>1.92</v>
      </c>
      <c r="R15" s="21">
        <f t="shared" si="5"/>
        <v>16.521739130434778</v>
      </c>
    </row>
    <row r="16" spans="1:21" x14ac:dyDescent="0.25">
      <c r="B16" s="3" t="s">
        <v>1113</v>
      </c>
      <c r="C16" s="5">
        <v>2.27</v>
      </c>
      <c r="D16" s="3" t="s">
        <v>1129</v>
      </c>
      <c r="E16" s="5">
        <v>1.89</v>
      </c>
      <c r="F16" s="21">
        <f t="shared" si="3"/>
        <v>16.740088105726876</v>
      </c>
      <c r="H16" s="3" t="s">
        <v>1135</v>
      </c>
      <c r="I16" s="5">
        <v>2.27</v>
      </c>
      <c r="J16" s="3" t="s">
        <v>1128</v>
      </c>
      <c r="K16" s="5">
        <v>1.9</v>
      </c>
      <c r="L16" s="21">
        <f t="shared" si="4"/>
        <v>16.299559471365644</v>
      </c>
      <c r="N16" s="3" t="s">
        <v>1124</v>
      </c>
      <c r="O16" s="5">
        <v>2.2999999999999998</v>
      </c>
      <c r="P16" s="3" t="s">
        <v>1151</v>
      </c>
      <c r="Q16" s="5">
        <v>1.92</v>
      </c>
      <c r="R16" s="21">
        <f t="shared" si="5"/>
        <v>16.521739130434778</v>
      </c>
    </row>
    <row r="17" spans="1:18" x14ac:dyDescent="0.25">
      <c r="B17" s="3" t="s">
        <v>1126</v>
      </c>
      <c r="C17" s="5">
        <v>2.27</v>
      </c>
      <c r="D17" s="3" t="s">
        <v>1130</v>
      </c>
      <c r="E17" s="5">
        <v>1.84</v>
      </c>
      <c r="F17" s="21">
        <f t="shared" si="3"/>
        <v>18.942731277533039</v>
      </c>
      <c r="H17" s="3" t="s">
        <v>1126</v>
      </c>
      <c r="I17" s="5">
        <v>2.2200000000000002</v>
      </c>
      <c r="J17" s="3" t="s">
        <v>1140</v>
      </c>
      <c r="K17" s="5">
        <v>1.85</v>
      </c>
      <c r="L17" s="21">
        <f t="shared" si="4"/>
        <v>16.666666666666671</v>
      </c>
      <c r="N17" s="3" t="s">
        <v>1145</v>
      </c>
      <c r="O17" s="5">
        <v>2.27</v>
      </c>
      <c r="P17" s="3" t="s">
        <v>1152</v>
      </c>
      <c r="Q17" s="5">
        <v>1.89</v>
      </c>
      <c r="R17" s="21">
        <f t="shared" si="5"/>
        <v>16.740088105726876</v>
      </c>
    </row>
    <row r="18" spans="1:18" x14ac:dyDescent="0.25">
      <c r="B18" s="3" t="s">
        <v>1116</v>
      </c>
      <c r="C18" s="5">
        <v>2.2400000000000002</v>
      </c>
      <c r="D18" s="3" t="s">
        <v>1131</v>
      </c>
      <c r="E18" s="5">
        <v>1.84</v>
      </c>
      <c r="F18" s="21">
        <f t="shared" si="3"/>
        <v>17.857142857142861</v>
      </c>
      <c r="H18" s="3" t="s">
        <v>1136</v>
      </c>
      <c r="I18" s="5">
        <v>2.2200000000000002</v>
      </c>
      <c r="J18" s="3" t="s">
        <v>1131</v>
      </c>
      <c r="K18" s="5">
        <v>1.85</v>
      </c>
      <c r="L18" s="21">
        <f t="shared" si="4"/>
        <v>16.666666666666671</v>
      </c>
      <c r="N18" s="3" t="s">
        <v>1146</v>
      </c>
      <c r="O18" s="5">
        <v>2.27</v>
      </c>
      <c r="P18" s="3" t="s">
        <v>1153</v>
      </c>
      <c r="Q18" s="5">
        <v>1.89</v>
      </c>
      <c r="R18" s="21">
        <f t="shared" si="5"/>
        <v>16.740088105726876</v>
      </c>
    </row>
    <row r="19" spans="1:18" x14ac:dyDescent="0.25">
      <c r="B19" s="38" t="s">
        <v>1127</v>
      </c>
      <c r="C19" s="5">
        <v>2.2400000000000002</v>
      </c>
      <c r="D19" s="3" t="s">
        <v>1132</v>
      </c>
      <c r="E19" s="5">
        <v>1.84</v>
      </c>
      <c r="F19" s="21">
        <f t="shared" si="3"/>
        <v>17.857142857142861</v>
      </c>
      <c r="H19" s="3" t="s">
        <v>1137</v>
      </c>
      <c r="I19" s="5">
        <v>2.2200000000000002</v>
      </c>
      <c r="J19" s="3" t="s">
        <v>1141</v>
      </c>
      <c r="K19" s="5">
        <v>1.8</v>
      </c>
      <c r="L19" s="21">
        <f t="shared" si="4"/>
        <v>18.918918918918923</v>
      </c>
      <c r="N19" s="3" t="s">
        <v>1147</v>
      </c>
      <c r="O19" s="5">
        <v>2.2400000000000002</v>
      </c>
      <c r="P19" s="3" t="s">
        <v>1122</v>
      </c>
      <c r="Q19" s="5">
        <v>1.89</v>
      </c>
      <c r="R19" s="21">
        <f t="shared" si="5"/>
        <v>15.625000000000011</v>
      </c>
    </row>
    <row r="20" spans="1:18" x14ac:dyDescent="0.25">
      <c r="A20" s="2"/>
      <c r="B20" s="3" t="s">
        <v>1111</v>
      </c>
      <c r="C20" s="5">
        <v>2.2400000000000002</v>
      </c>
      <c r="D20" s="3" t="s">
        <v>1120</v>
      </c>
      <c r="E20" s="5">
        <v>1.84</v>
      </c>
      <c r="F20" s="21">
        <f t="shared" si="3"/>
        <v>17.857142857142861</v>
      </c>
      <c r="G20" s="2"/>
      <c r="H20" s="3" t="s">
        <v>1138</v>
      </c>
      <c r="I20" s="5">
        <v>2.2200000000000002</v>
      </c>
      <c r="J20" s="3" t="s">
        <v>1142</v>
      </c>
      <c r="K20" s="5">
        <v>1.8</v>
      </c>
      <c r="L20" s="21">
        <f t="shared" si="4"/>
        <v>18.918918918918923</v>
      </c>
      <c r="M20" s="2"/>
      <c r="N20" s="3" t="s">
        <v>1148</v>
      </c>
      <c r="O20" s="5">
        <v>2.2400000000000002</v>
      </c>
      <c r="P20" s="3" t="s">
        <v>1129</v>
      </c>
      <c r="Q20" s="5">
        <v>1.89</v>
      </c>
      <c r="R20" s="21">
        <f t="shared" si="5"/>
        <v>15.625000000000011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16.698751848257949</v>
      </c>
      <c r="G21" s="9"/>
      <c r="H21" s="9"/>
      <c r="I21" s="17"/>
      <c r="J21" s="9"/>
      <c r="K21" s="17"/>
      <c r="L21" s="23">
        <f>SUM(L13:L20)/8</f>
        <v>16.944826063721326</v>
      </c>
      <c r="M21" s="9"/>
      <c r="N21" s="9"/>
      <c r="O21" s="17"/>
      <c r="P21" s="9"/>
      <c r="Q21" s="17"/>
      <c r="R21" s="23">
        <f>SUM(R13:R20)/8</f>
        <v>16.026054635127373</v>
      </c>
    </row>
    <row r="22" spans="1:18" ht="15.75" thickTop="1" x14ac:dyDescent="0.25">
      <c r="A22" s="2">
        <v>1992</v>
      </c>
      <c r="B22" s="3" t="s">
        <v>1146</v>
      </c>
      <c r="C22" s="5">
        <v>2.35</v>
      </c>
      <c r="D22" s="3" t="s">
        <v>1159</v>
      </c>
      <c r="E22" s="5">
        <v>1.92</v>
      </c>
      <c r="F22" s="21">
        <f t="shared" ref="F22:F29" si="6">((C22-E22)/C22)*100</f>
        <v>18.297872340425538</v>
      </c>
      <c r="G22" s="2">
        <v>1988</v>
      </c>
      <c r="H22" s="3" t="s">
        <v>1166</v>
      </c>
      <c r="I22" s="5">
        <v>2.34</v>
      </c>
      <c r="J22" s="3" t="s">
        <v>1172</v>
      </c>
      <c r="K22" s="5">
        <v>1.99</v>
      </c>
      <c r="L22" s="21">
        <f t="shared" ref="L22:L29" si="7">((I22-K22)/I22)*100</f>
        <v>14.957264957264952</v>
      </c>
      <c r="M22" s="2">
        <v>1984</v>
      </c>
      <c r="N22" s="3" t="s">
        <v>1179</v>
      </c>
      <c r="O22" s="5">
        <v>2.34</v>
      </c>
      <c r="P22" s="3" t="s">
        <v>1172</v>
      </c>
      <c r="Q22" s="5">
        <v>1.92</v>
      </c>
      <c r="R22" s="21">
        <f t="shared" ref="R22:R29" si="8">((O22-Q22)/O22)*100</f>
        <v>17.948717948717945</v>
      </c>
    </row>
    <row r="23" spans="1:18" x14ac:dyDescent="0.25">
      <c r="B23" s="3" t="s">
        <v>1154</v>
      </c>
      <c r="C23" s="5">
        <v>2.35</v>
      </c>
      <c r="D23" s="3" t="s">
        <v>1160</v>
      </c>
      <c r="E23" s="5">
        <v>1.89</v>
      </c>
      <c r="F23" s="21">
        <f t="shared" si="6"/>
        <v>19.574468085106389</v>
      </c>
      <c r="H23" s="3" t="s">
        <v>1146</v>
      </c>
      <c r="I23" s="5">
        <v>2.3199999999999998</v>
      </c>
      <c r="J23" s="3" t="s">
        <v>1173</v>
      </c>
      <c r="K23" s="5">
        <v>1.96</v>
      </c>
      <c r="L23" s="21">
        <f t="shared" si="7"/>
        <v>15.51724137931034</v>
      </c>
      <c r="N23" s="3" t="s">
        <v>1168</v>
      </c>
      <c r="O23" s="5">
        <v>2.31</v>
      </c>
      <c r="P23" s="3" t="s">
        <v>1185</v>
      </c>
      <c r="Q23" s="5">
        <v>1.89</v>
      </c>
      <c r="R23" s="21">
        <f t="shared" si="8"/>
        <v>18.181818181818187</v>
      </c>
    </row>
    <row r="24" spans="1:18" x14ac:dyDescent="0.25">
      <c r="B24" s="3" t="s">
        <v>1127</v>
      </c>
      <c r="C24" s="5">
        <v>2.3199999999999998</v>
      </c>
      <c r="D24" s="3" t="s">
        <v>1161</v>
      </c>
      <c r="E24" s="5">
        <v>1.89</v>
      </c>
      <c r="F24" s="21">
        <f t="shared" si="6"/>
        <v>18.534482758620687</v>
      </c>
      <c r="H24" s="3" t="s">
        <v>1157</v>
      </c>
      <c r="I24" s="5">
        <v>2.3199999999999998</v>
      </c>
      <c r="J24" s="3" t="s">
        <v>1174</v>
      </c>
      <c r="K24" s="5">
        <v>1.96</v>
      </c>
      <c r="L24" s="21">
        <f t="shared" si="7"/>
        <v>15.51724137931034</v>
      </c>
      <c r="N24" s="3" t="s">
        <v>1180</v>
      </c>
      <c r="O24" s="5">
        <v>2.2799999999999998</v>
      </c>
      <c r="P24" s="3" t="s">
        <v>1186</v>
      </c>
      <c r="Q24" s="5">
        <v>1.89</v>
      </c>
      <c r="R24" s="21">
        <f t="shared" si="8"/>
        <v>17.105263157894733</v>
      </c>
    </row>
    <row r="25" spans="1:18" x14ac:dyDescent="0.25">
      <c r="B25" s="3" t="s">
        <v>1155</v>
      </c>
      <c r="C25" s="5">
        <v>2.3199999999999998</v>
      </c>
      <c r="D25" s="3" t="s">
        <v>1162</v>
      </c>
      <c r="E25" s="5">
        <v>1.89</v>
      </c>
      <c r="F25" s="21">
        <f t="shared" si="6"/>
        <v>18.534482758620687</v>
      </c>
      <c r="H25" s="3" t="s">
        <v>1167</v>
      </c>
      <c r="I25" s="5">
        <v>2.29</v>
      </c>
      <c r="J25" s="3" t="s">
        <v>1175</v>
      </c>
      <c r="K25" s="5">
        <v>1.9</v>
      </c>
      <c r="L25" s="21">
        <f t="shared" si="7"/>
        <v>17.030567685589524</v>
      </c>
      <c r="N25" s="3" t="s">
        <v>1181</v>
      </c>
      <c r="O25" s="5">
        <v>2.2799999999999998</v>
      </c>
      <c r="P25" s="3" t="s">
        <v>1187</v>
      </c>
      <c r="Q25" s="5">
        <v>1.86</v>
      </c>
      <c r="R25" s="21">
        <f t="shared" si="8"/>
        <v>18.421052631578934</v>
      </c>
    </row>
    <row r="26" spans="1:18" x14ac:dyDescent="0.25">
      <c r="B26" s="3" t="s">
        <v>1147</v>
      </c>
      <c r="C26" s="5">
        <v>2.2599999999999998</v>
      </c>
      <c r="D26" s="3" t="s">
        <v>1163</v>
      </c>
      <c r="E26" s="5">
        <v>1.89</v>
      </c>
      <c r="F26" s="21">
        <f t="shared" si="6"/>
        <v>16.371681415929203</v>
      </c>
      <c r="H26" s="3" t="s">
        <v>1168</v>
      </c>
      <c r="I26" s="5">
        <v>2.29</v>
      </c>
      <c r="J26" s="3" t="s">
        <v>1176</v>
      </c>
      <c r="K26" s="5">
        <v>1.9</v>
      </c>
      <c r="L26" s="21">
        <f t="shared" si="7"/>
        <v>17.030567685589524</v>
      </c>
      <c r="N26" s="3" t="s">
        <v>1182</v>
      </c>
      <c r="O26" s="5">
        <v>2.2799999999999998</v>
      </c>
      <c r="P26" s="3" t="s">
        <v>1188</v>
      </c>
      <c r="Q26" s="5">
        <v>1.86</v>
      </c>
      <c r="R26" s="21">
        <f t="shared" si="8"/>
        <v>18.421052631578934</v>
      </c>
    </row>
    <row r="27" spans="1:18" x14ac:dyDescent="0.25">
      <c r="B27" s="3" t="s">
        <v>1156</v>
      </c>
      <c r="C27" s="5">
        <v>2.2599999999999998</v>
      </c>
      <c r="D27" s="3" t="s">
        <v>1164</v>
      </c>
      <c r="E27" s="5">
        <v>1.89</v>
      </c>
      <c r="F27" s="21">
        <f t="shared" si="6"/>
        <v>16.371681415929203</v>
      </c>
      <c r="H27" s="3" t="s">
        <v>1169</v>
      </c>
      <c r="I27" s="5">
        <v>2.29</v>
      </c>
      <c r="J27" s="3" t="s">
        <v>1160</v>
      </c>
      <c r="K27" s="5">
        <v>1.9</v>
      </c>
      <c r="L27" s="21">
        <f t="shared" si="7"/>
        <v>17.030567685589524</v>
      </c>
      <c r="N27" s="3" t="s">
        <v>1169</v>
      </c>
      <c r="O27" s="5">
        <v>2.25</v>
      </c>
      <c r="P27" s="3" t="s">
        <v>1189</v>
      </c>
      <c r="Q27" s="5">
        <v>1.86</v>
      </c>
      <c r="R27" s="21">
        <f t="shared" si="8"/>
        <v>17.333333333333329</v>
      </c>
    </row>
    <row r="28" spans="1:18" x14ac:dyDescent="0.25">
      <c r="B28" s="3" t="s">
        <v>1157</v>
      </c>
      <c r="C28" s="5">
        <v>2.2599999999999998</v>
      </c>
      <c r="D28" s="3" t="s">
        <v>1139</v>
      </c>
      <c r="E28" s="5">
        <v>1.86</v>
      </c>
      <c r="F28" s="21">
        <f t="shared" si="6"/>
        <v>17.699115044247776</v>
      </c>
      <c r="H28" s="3" t="s">
        <v>1170</v>
      </c>
      <c r="I28" s="5">
        <v>2.2599999999999998</v>
      </c>
      <c r="J28" s="3" t="s">
        <v>1177</v>
      </c>
      <c r="K28" s="5">
        <v>1.87</v>
      </c>
      <c r="L28" s="21">
        <f t="shared" si="7"/>
        <v>17.25663716814158</v>
      </c>
      <c r="N28" s="3" t="s">
        <v>1183</v>
      </c>
      <c r="O28" s="5">
        <v>2.25</v>
      </c>
      <c r="P28" s="3" t="s">
        <v>1190</v>
      </c>
      <c r="Q28" s="5">
        <v>1.83</v>
      </c>
      <c r="R28" s="21">
        <f t="shared" si="8"/>
        <v>18.666666666666664</v>
      </c>
    </row>
    <row r="29" spans="1:18" x14ac:dyDescent="0.25">
      <c r="A29" s="2"/>
      <c r="B29" s="3" t="s">
        <v>1158</v>
      </c>
      <c r="C29" s="5">
        <v>2.2599999999999998</v>
      </c>
      <c r="D29" s="3" t="s">
        <v>1165</v>
      </c>
      <c r="E29" s="5">
        <v>1.86</v>
      </c>
      <c r="F29" s="21">
        <f t="shared" si="6"/>
        <v>17.699115044247776</v>
      </c>
      <c r="G29" s="2"/>
      <c r="H29" s="3" t="s">
        <v>1171</v>
      </c>
      <c r="I29" s="5">
        <v>2.2599999999999998</v>
      </c>
      <c r="J29" s="3" t="s">
        <v>1178</v>
      </c>
      <c r="K29" s="5">
        <v>1.87</v>
      </c>
      <c r="L29" s="21">
        <f t="shared" si="7"/>
        <v>17.25663716814158</v>
      </c>
      <c r="M29" s="2"/>
      <c r="N29" s="3" t="s">
        <v>1184</v>
      </c>
      <c r="O29" s="5">
        <v>2.25</v>
      </c>
      <c r="P29" s="3" t="s">
        <v>1191</v>
      </c>
      <c r="Q29" s="5">
        <v>1.8</v>
      </c>
      <c r="R29" s="21">
        <f t="shared" si="8"/>
        <v>20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17.885362357890905</v>
      </c>
      <c r="G30" s="9"/>
      <c r="H30" s="9"/>
      <c r="I30" s="17"/>
      <c r="J30" s="9"/>
      <c r="K30" s="17"/>
      <c r="L30" s="23">
        <f>SUM(L22:L29)/8</f>
        <v>16.44959063861717</v>
      </c>
      <c r="M30" s="9"/>
      <c r="N30" s="9"/>
      <c r="O30" s="17"/>
      <c r="P30" s="9"/>
      <c r="Q30" s="17"/>
      <c r="R30" s="23">
        <f>SUM(R22:R29)/8</f>
        <v>18.25973806894859</v>
      </c>
    </row>
    <row r="31" spans="1:18" ht="15.75" thickTop="1" x14ac:dyDescent="0.25">
      <c r="A31" s="2">
        <v>1980</v>
      </c>
      <c r="B31" s="3" t="s">
        <v>1192</v>
      </c>
      <c r="C31" s="5">
        <v>2.2599999999999998</v>
      </c>
      <c r="D31" s="3" t="s">
        <v>1172</v>
      </c>
      <c r="E31" s="5">
        <v>1.86</v>
      </c>
      <c r="F31" s="21">
        <f t="shared" ref="F31:F38" si="9">((C31-E31)/C31)*100</f>
        <v>17.699115044247776</v>
      </c>
      <c r="G31" s="2">
        <v>1976</v>
      </c>
      <c r="H31" s="3" t="s">
        <v>1203</v>
      </c>
      <c r="I31" s="5">
        <v>2.2799999999999998</v>
      </c>
      <c r="J31" s="3" t="s">
        <v>1198</v>
      </c>
      <c r="K31" s="5">
        <v>1.86</v>
      </c>
      <c r="L31" s="21">
        <f t="shared" ref="L31:L38" si="10">((I31-K31)/I31)*100</f>
        <v>18.421052631578934</v>
      </c>
      <c r="M31" s="2">
        <v>1972</v>
      </c>
      <c r="N31" s="3" t="s">
        <v>1179</v>
      </c>
      <c r="O31" s="5">
        <v>2.21</v>
      </c>
      <c r="P31" s="3" t="s">
        <v>1220</v>
      </c>
      <c r="Q31" s="5">
        <v>1.76</v>
      </c>
      <c r="R31" s="21">
        <f t="shared" ref="R31:R38" si="11">((O31-Q31)/O31)*100</f>
        <v>20.361990950226243</v>
      </c>
    </row>
    <row r="32" spans="1:18" x14ac:dyDescent="0.25">
      <c r="B32" s="3" t="s">
        <v>1193</v>
      </c>
      <c r="C32" s="5">
        <v>2.23</v>
      </c>
      <c r="D32" s="3" t="s">
        <v>1198</v>
      </c>
      <c r="E32" s="5">
        <v>1.86</v>
      </c>
      <c r="F32" s="21">
        <f t="shared" si="9"/>
        <v>16.591928251121072</v>
      </c>
      <c r="H32" s="3" t="s">
        <v>1179</v>
      </c>
      <c r="I32" s="5">
        <v>2.25</v>
      </c>
      <c r="J32" s="3" t="s">
        <v>1186</v>
      </c>
      <c r="K32" s="5">
        <v>1.84</v>
      </c>
      <c r="L32" s="21">
        <f t="shared" si="10"/>
        <v>18.222222222222218</v>
      </c>
      <c r="N32" s="3" t="s">
        <v>1213</v>
      </c>
      <c r="O32" s="5">
        <v>2.21</v>
      </c>
      <c r="P32" s="3" t="s">
        <v>1221</v>
      </c>
      <c r="Q32" s="5">
        <v>1.76</v>
      </c>
      <c r="R32" s="21">
        <f t="shared" si="11"/>
        <v>20.361990950226243</v>
      </c>
    </row>
    <row r="33" spans="1:18" x14ac:dyDescent="0.25">
      <c r="B33" s="3" t="s">
        <v>1166</v>
      </c>
      <c r="C33" s="5">
        <v>2.23</v>
      </c>
      <c r="D33" s="3" t="s">
        <v>1185</v>
      </c>
      <c r="E33" s="5">
        <v>1.83</v>
      </c>
      <c r="F33" s="21">
        <f t="shared" si="9"/>
        <v>17.937219730941699</v>
      </c>
      <c r="H33" s="3" t="s">
        <v>1184</v>
      </c>
      <c r="I33" s="5">
        <v>2.25</v>
      </c>
      <c r="J33" s="3" t="s">
        <v>1185</v>
      </c>
      <c r="K33" s="5">
        <v>1.81</v>
      </c>
      <c r="L33" s="21">
        <f t="shared" si="10"/>
        <v>19.555555555555554</v>
      </c>
      <c r="N33" s="3" t="s">
        <v>1214</v>
      </c>
      <c r="O33" s="5">
        <v>2.21</v>
      </c>
      <c r="P33" s="3" t="s">
        <v>1222</v>
      </c>
      <c r="Q33" s="5">
        <v>1.71</v>
      </c>
      <c r="R33" s="21">
        <f t="shared" si="11"/>
        <v>22.624434389140273</v>
      </c>
    </row>
    <row r="34" spans="1:18" x14ac:dyDescent="0.25">
      <c r="B34" s="3" t="s">
        <v>1194</v>
      </c>
      <c r="C34" s="5">
        <v>2.2000000000000002</v>
      </c>
      <c r="D34" s="3" t="s">
        <v>1199</v>
      </c>
      <c r="E34" s="5">
        <v>1.83</v>
      </c>
      <c r="F34" s="21">
        <f t="shared" si="9"/>
        <v>16.81818181818182</v>
      </c>
      <c r="H34" s="3" t="s">
        <v>1204</v>
      </c>
      <c r="I34" s="5">
        <v>2.23</v>
      </c>
      <c r="J34" s="3" t="s">
        <v>1209</v>
      </c>
      <c r="K34" s="5">
        <v>1.75</v>
      </c>
      <c r="L34" s="21">
        <f t="shared" si="10"/>
        <v>21.524663677130043</v>
      </c>
      <c r="N34" s="3" t="s">
        <v>1215</v>
      </c>
      <c r="O34" s="5">
        <v>2.15</v>
      </c>
      <c r="P34" s="3" t="s">
        <v>1209</v>
      </c>
      <c r="Q34" s="5">
        <v>1.69</v>
      </c>
      <c r="R34" s="21">
        <f t="shared" si="11"/>
        <v>21.395348837209301</v>
      </c>
    </row>
    <row r="35" spans="1:18" x14ac:dyDescent="0.25">
      <c r="B35" s="3" t="s">
        <v>1184</v>
      </c>
      <c r="C35" s="5">
        <v>2.2000000000000002</v>
      </c>
      <c r="D35" s="3" t="s">
        <v>1186</v>
      </c>
      <c r="E35" s="5">
        <v>1.8</v>
      </c>
      <c r="F35" s="21">
        <f t="shared" si="9"/>
        <v>18.181818181818183</v>
      </c>
      <c r="H35" s="3" t="s">
        <v>1205</v>
      </c>
      <c r="I35" s="5">
        <v>2.21</v>
      </c>
      <c r="J35" s="3" t="s">
        <v>1210</v>
      </c>
      <c r="K35" s="5">
        <v>1.75</v>
      </c>
      <c r="L35" s="21">
        <f t="shared" si="10"/>
        <v>20.814479638009047</v>
      </c>
      <c r="N35" s="3" t="s">
        <v>1216</v>
      </c>
      <c r="O35" s="5">
        <v>2.15</v>
      </c>
      <c r="P35" s="3" t="s">
        <v>1223</v>
      </c>
      <c r="Q35" s="5">
        <v>1.66</v>
      </c>
      <c r="R35" s="21">
        <f t="shared" si="11"/>
        <v>22.790697674418606</v>
      </c>
    </row>
    <row r="36" spans="1:18" x14ac:dyDescent="0.25">
      <c r="B36" s="3" t="s">
        <v>1195</v>
      </c>
      <c r="C36" s="5">
        <v>2.2000000000000002</v>
      </c>
      <c r="D36" s="3" t="s">
        <v>1200</v>
      </c>
      <c r="E36" s="5">
        <v>1.8</v>
      </c>
      <c r="F36" s="21">
        <f t="shared" si="9"/>
        <v>18.181818181818183</v>
      </c>
      <c r="H36" s="3" t="s">
        <v>1206</v>
      </c>
      <c r="I36" s="5">
        <v>2.1800000000000002</v>
      </c>
      <c r="J36" s="3" t="s">
        <v>1172</v>
      </c>
      <c r="K36" s="5">
        <v>1.7</v>
      </c>
      <c r="L36" s="21">
        <f t="shared" si="10"/>
        <v>22.018348623853218</v>
      </c>
      <c r="N36" s="3" t="s">
        <v>1217</v>
      </c>
      <c r="O36" s="5">
        <v>2.15</v>
      </c>
      <c r="P36" s="3" t="s">
        <v>1224</v>
      </c>
      <c r="Q36" s="5">
        <v>1.66</v>
      </c>
      <c r="R36" s="21">
        <f t="shared" si="11"/>
        <v>22.790697674418606</v>
      </c>
    </row>
    <row r="37" spans="1:18" x14ac:dyDescent="0.25">
      <c r="B37" s="3" t="s">
        <v>1196</v>
      </c>
      <c r="C37" s="5">
        <v>2.2000000000000002</v>
      </c>
      <c r="D37" s="3" t="s">
        <v>1201</v>
      </c>
      <c r="E37" s="5">
        <v>1.8</v>
      </c>
      <c r="F37" s="21">
        <f t="shared" si="9"/>
        <v>18.181818181818183</v>
      </c>
      <c r="H37" s="3" t="s">
        <v>1207</v>
      </c>
      <c r="I37" s="5">
        <v>2.1800000000000002</v>
      </c>
      <c r="J37" s="3" t="s">
        <v>1211</v>
      </c>
      <c r="K37" s="5">
        <v>1.7</v>
      </c>
      <c r="L37" s="21">
        <f t="shared" si="10"/>
        <v>22.018348623853218</v>
      </c>
      <c r="N37" s="3" t="s">
        <v>1218</v>
      </c>
      <c r="O37" s="5">
        <v>2.1</v>
      </c>
      <c r="P37" s="3" t="s">
        <v>1225</v>
      </c>
      <c r="Q37" s="5">
        <v>1.66</v>
      </c>
      <c r="R37" s="21">
        <f t="shared" si="11"/>
        <v>20.95238095238096</v>
      </c>
    </row>
    <row r="38" spans="1:18" x14ac:dyDescent="0.25">
      <c r="A38" s="2"/>
      <c r="B38" s="3" t="s">
        <v>1197</v>
      </c>
      <c r="C38" s="5">
        <v>2.2000000000000002</v>
      </c>
      <c r="D38" s="38" t="s">
        <v>1202</v>
      </c>
      <c r="E38" s="5">
        <v>1.77</v>
      </c>
      <c r="F38" s="21">
        <f t="shared" si="9"/>
        <v>19.54545454545455</v>
      </c>
      <c r="G38" s="2"/>
      <c r="H38" s="3" t="s">
        <v>1208</v>
      </c>
      <c r="I38" s="5">
        <v>2.1800000000000002</v>
      </c>
      <c r="J38" s="3" t="s">
        <v>1212</v>
      </c>
      <c r="K38" s="5">
        <v>1.7</v>
      </c>
      <c r="L38" s="21">
        <f t="shared" si="10"/>
        <v>22.018348623853218</v>
      </c>
      <c r="M38" s="2"/>
      <c r="N38" s="3" t="s">
        <v>1219</v>
      </c>
      <c r="O38" s="5">
        <v>2.1</v>
      </c>
      <c r="P38" s="3" t="s">
        <v>1226</v>
      </c>
      <c r="Q38" s="5">
        <v>1.64</v>
      </c>
      <c r="R38" s="21">
        <f t="shared" si="11"/>
        <v>21.904761904761912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17.892169241925185</v>
      </c>
      <c r="G39" s="9"/>
      <c r="H39" s="9"/>
      <c r="I39" s="17"/>
      <c r="J39" s="9"/>
      <c r="K39" s="17"/>
      <c r="L39" s="23">
        <f>SUM(L31:L38)/8</f>
        <v>20.574127449506932</v>
      </c>
      <c r="M39" s="9"/>
      <c r="N39" s="9"/>
      <c r="O39" s="17"/>
      <c r="P39" s="9"/>
      <c r="Q39" s="17"/>
      <c r="R39" s="23">
        <f>SUM(R31:R38)/8</f>
        <v>21.647787916597771</v>
      </c>
    </row>
    <row r="40" spans="1:18" ht="15.75" thickTop="1" x14ac:dyDescent="0.25">
      <c r="A40" s="2">
        <v>1968</v>
      </c>
      <c r="B40" s="3" t="s">
        <v>1227</v>
      </c>
      <c r="C40" s="5">
        <v>2.21</v>
      </c>
      <c r="D40" s="3" t="s">
        <v>1233</v>
      </c>
      <c r="E40" s="48">
        <v>1.7050000000000001</v>
      </c>
      <c r="F40" s="21">
        <f t="shared" ref="F40:F47" si="12">((C40-E40)/C40)*100</f>
        <v>22.850678733031671</v>
      </c>
    </row>
    <row r="41" spans="1:18" x14ac:dyDescent="0.25">
      <c r="B41" s="3" t="s">
        <v>1215</v>
      </c>
      <c r="C41" s="5">
        <v>2.21</v>
      </c>
      <c r="D41" s="3" t="s">
        <v>1234</v>
      </c>
      <c r="E41" s="48">
        <v>1.7050000000000001</v>
      </c>
      <c r="F41" s="21">
        <f t="shared" si="12"/>
        <v>22.850678733031671</v>
      </c>
    </row>
    <row r="42" spans="1:18" x14ac:dyDescent="0.25">
      <c r="B42" s="3" t="s">
        <v>1228</v>
      </c>
      <c r="C42" s="5">
        <v>2.21</v>
      </c>
      <c r="D42" s="3" t="s">
        <v>1235</v>
      </c>
      <c r="E42" s="48">
        <v>1.675</v>
      </c>
      <c r="F42" s="21">
        <f t="shared" si="12"/>
        <v>24.208144796380086</v>
      </c>
    </row>
    <row r="43" spans="1:18" x14ac:dyDescent="0.25">
      <c r="B43" s="3" t="s">
        <v>1229</v>
      </c>
      <c r="C43" s="5">
        <v>2.1850000000000001</v>
      </c>
      <c r="D43" s="3" t="s">
        <v>1236</v>
      </c>
      <c r="E43" s="48">
        <v>1.675</v>
      </c>
      <c r="F43" s="21">
        <f t="shared" si="12"/>
        <v>23.340961098398168</v>
      </c>
    </row>
    <row r="44" spans="1:18" x14ac:dyDescent="0.25">
      <c r="B44" s="3" t="s">
        <v>1230</v>
      </c>
      <c r="C44" s="5">
        <v>2.0830000000000002</v>
      </c>
      <c r="D44" s="3" t="s">
        <v>1237</v>
      </c>
      <c r="E44" s="48">
        <v>1.625</v>
      </c>
      <c r="F44" s="21">
        <f t="shared" si="12"/>
        <v>21.987518002880467</v>
      </c>
    </row>
    <row r="45" spans="1:18" x14ac:dyDescent="0.25">
      <c r="B45" s="3" t="s">
        <v>1231</v>
      </c>
      <c r="C45" s="5">
        <v>2.0830000000000002</v>
      </c>
      <c r="D45" s="3" t="s">
        <v>1238</v>
      </c>
      <c r="E45" s="14">
        <v>1.625</v>
      </c>
      <c r="F45" s="21">
        <f t="shared" si="12"/>
        <v>21.987518002880467</v>
      </c>
    </row>
    <row r="46" spans="1:18" x14ac:dyDescent="0.25">
      <c r="B46" s="3" t="s">
        <v>1232</v>
      </c>
      <c r="C46" s="5">
        <v>2.0830000000000002</v>
      </c>
      <c r="D46" s="3" t="s">
        <v>1239</v>
      </c>
      <c r="E46" s="49" t="s">
        <v>189</v>
      </c>
      <c r="F46" s="21" t="e">
        <f t="shared" si="12"/>
        <v>#VALUE!</v>
      </c>
    </row>
    <row r="47" spans="1:18" x14ac:dyDescent="0.25">
      <c r="A47" s="2"/>
      <c r="B47" s="38" t="s">
        <v>1219</v>
      </c>
      <c r="C47" s="5">
        <v>2.0299999999999998</v>
      </c>
      <c r="D47" s="3" t="s">
        <v>1240</v>
      </c>
      <c r="E47" s="33" t="s">
        <v>189</v>
      </c>
      <c r="F47" s="21" t="e">
        <f t="shared" si="12"/>
        <v>#VALUE!</v>
      </c>
    </row>
    <row r="48" spans="1:18" ht="15.75" thickBot="1" x14ac:dyDescent="0.3">
      <c r="A48" s="9"/>
      <c r="B48" s="9"/>
      <c r="C48" s="17"/>
      <c r="D48" s="9"/>
      <c r="E48" s="17"/>
      <c r="F48" s="23">
        <f>SUM(F40:F45)/6</f>
        <v>22.870916561100419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F4" sqref="F4:F11"/>
    </sheetView>
  </sheetViews>
  <sheetFormatPr defaultRowHeight="15" x14ac:dyDescent="0.25"/>
  <cols>
    <col min="2" max="2" width="20.7109375" bestFit="1" customWidth="1"/>
    <col min="3" max="3" width="10.5703125" bestFit="1" customWidth="1"/>
    <col min="4" max="4" width="23.5703125" bestFit="1" customWidth="1"/>
    <col min="5" max="5" width="10.5703125" bestFit="1" customWidth="1"/>
    <col min="8" max="8" width="17.140625" bestFit="1" customWidth="1"/>
    <col min="9" max="9" width="10.5703125" bestFit="1" customWidth="1"/>
    <col min="10" max="10" width="20" bestFit="1" customWidth="1"/>
    <col min="11" max="11" width="10.5703125" bestFit="1" customWidth="1"/>
    <col min="14" max="14" width="16.28515625" bestFit="1" customWidth="1"/>
    <col min="15" max="15" width="10.5703125" bestFit="1" customWidth="1"/>
    <col min="16" max="16" width="19.140625" bestFit="1" customWidth="1"/>
    <col min="17" max="17" width="10.5703125" bestFit="1" customWidth="1"/>
    <col min="20" max="21" width="13.42578125" bestFit="1" customWidth="1"/>
  </cols>
  <sheetData>
    <row r="1" spans="1:21" ht="15.75" thickBot="1" x14ac:dyDescent="0.3">
      <c r="A1" s="55" t="s">
        <v>1242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1" t="s">
        <v>193</v>
      </c>
      <c r="D3" s="11" t="s">
        <v>4</v>
      </c>
      <c r="E3" s="11" t="s">
        <v>193</v>
      </c>
      <c r="F3" s="12" t="s">
        <v>5</v>
      </c>
      <c r="G3" s="13" t="s">
        <v>3</v>
      </c>
      <c r="H3" s="11" t="s">
        <v>4</v>
      </c>
      <c r="I3" s="11" t="s">
        <v>193</v>
      </c>
      <c r="J3" s="11" t="s">
        <v>4</v>
      </c>
      <c r="K3" s="11" t="s">
        <v>193</v>
      </c>
      <c r="L3" s="12" t="s">
        <v>5</v>
      </c>
      <c r="M3" s="13" t="s">
        <v>3</v>
      </c>
      <c r="N3" s="11" t="s">
        <v>4</v>
      </c>
      <c r="O3" s="11" t="s">
        <v>193</v>
      </c>
      <c r="P3" s="11" t="s">
        <v>4</v>
      </c>
      <c r="Q3" s="11" t="s">
        <v>193</v>
      </c>
      <c r="R3" s="12" t="s">
        <v>5</v>
      </c>
      <c r="T3" s="40">
        <f>SUM(F12,L12,R12,F21,L21,R21,F30,L30,R30,F39,L39)/11</f>
        <v>17.945809176305897</v>
      </c>
      <c r="U3" s="40">
        <f>SUM(F12,L12,R12,F21,L21,R21,F30,L30,R30,F39,L39,R39,F48)/13</f>
        <v>19.304701255475614</v>
      </c>
    </row>
    <row r="4" spans="1:21" ht="15.75" thickTop="1" x14ac:dyDescent="0.25">
      <c r="A4" s="2">
        <v>2016</v>
      </c>
      <c r="B4" s="2" t="s">
        <v>1250</v>
      </c>
      <c r="C4" s="5">
        <v>8.59</v>
      </c>
      <c r="D4" s="2" t="s">
        <v>1243</v>
      </c>
      <c r="E4" s="5">
        <v>7.31</v>
      </c>
      <c r="F4" s="21">
        <f t="shared" ref="F4:F11" si="0">((C4-E4)/C4)*100</f>
        <v>14.901047729918512</v>
      </c>
      <c r="G4" s="2">
        <v>2012</v>
      </c>
      <c r="H4" s="2" t="s">
        <v>1255</v>
      </c>
      <c r="I4" s="5">
        <v>8.33</v>
      </c>
      <c r="J4" s="2" t="s">
        <v>1243</v>
      </c>
      <c r="K4" s="5">
        <v>7.15</v>
      </c>
      <c r="L4" s="21">
        <f t="shared" ref="L4:L11" si="1">((I4-K4)/I4)*100</f>
        <v>14.1656662665066</v>
      </c>
      <c r="M4" s="2">
        <v>2008</v>
      </c>
      <c r="N4" s="2" t="s">
        <v>1267</v>
      </c>
      <c r="O4" s="5">
        <v>8.36</v>
      </c>
      <c r="P4" s="2" t="s">
        <v>1243</v>
      </c>
      <c r="Q4" s="5">
        <v>6.95</v>
      </c>
      <c r="R4" s="21">
        <f t="shared" ref="R4:R11" si="2">((O4-Q4)/O4)*100</f>
        <v>16.86602870813396</v>
      </c>
    </row>
    <row r="5" spans="1:21" x14ac:dyDescent="0.25">
      <c r="B5" s="3" t="s">
        <v>84</v>
      </c>
      <c r="C5" s="5">
        <v>8.58</v>
      </c>
      <c r="D5" s="3" t="s">
        <v>80</v>
      </c>
      <c r="E5" s="5">
        <v>7.02</v>
      </c>
      <c r="F5" s="21">
        <f t="shared" si="0"/>
        <v>18.181818181818187</v>
      </c>
      <c r="H5" s="3" t="s">
        <v>1251</v>
      </c>
      <c r="I5" s="5">
        <v>8.23</v>
      </c>
      <c r="J5" s="3" t="s">
        <v>1262</v>
      </c>
      <c r="K5" s="5">
        <v>7.1</v>
      </c>
      <c r="L5" s="21">
        <f t="shared" si="1"/>
        <v>13.73025516403403</v>
      </c>
      <c r="N5" s="3" t="s">
        <v>1268</v>
      </c>
      <c r="O5" s="5">
        <v>8.3000000000000007</v>
      </c>
      <c r="P5" s="3" t="s">
        <v>1274</v>
      </c>
      <c r="Q5" s="5">
        <v>6.88</v>
      </c>
      <c r="R5" s="21">
        <f t="shared" si="2"/>
        <v>17.108433734939769</v>
      </c>
    </row>
    <row r="6" spans="1:21" x14ac:dyDescent="0.25">
      <c r="B6" s="3" t="s">
        <v>1251</v>
      </c>
      <c r="C6" s="5">
        <v>8.42</v>
      </c>
      <c r="D6" s="3" t="s">
        <v>1244</v>
      </c>
      <c r="E6" s="5">
        <v>6.93</v>
      </c>
      <c r="F6" s="21">
        <f t="shared" si="0"/>
        <v>17.695961995249409</v>
      </c>
      <c r="H6" s="3" t="s">
        <v>1257</v>
      </c>
      <c r="I6" s="5">
        <v>8.2100000000000009</v>
      </c>
      <c r="J6" s="3" t="s">
        <v>1244</v>
      </c>
      <c r="K6" s="5">
        <v>7.08</v>
      </c>
      <c r="L6" s="21">
        <f t="shared" si="1"/>
        <v>13.76370280146164</v>
      </c>
      <c r="N6" s="3" t="s">
        <v>1269</v>
      </c>
      <c r="O6" s="5">
        <v>8.2200000000000006</v>
      </c>
      <c r="P6" s="3" t="s">
        <v>1246</v>
      </c>
      <c r="Q6" s="5">
        <v>6.72</v>
      </c>
      <c r="R6" s="21">
        <f t="shared" si="2"/>
        <v>18.248175182481759</v>
      </c>
    </row>
    <row r="7" spans="1:21" x14ac:dyDescent="0.25">
      <c r="B7" s="3" t="s">
        <v>1252</v>
      </c>
      <c r="C7" s="5">
        <v>8.42</v>
      </c>
      <c r="D7" s="3" t="s">
        <v>1245</v>
      </c>
      <c r="E7" s="5">
        <v>6.89</v>
      </c>
      <c r="F7" s="21">
        <f t="shared" si="0"/>
        <v>18.171021377672211</v>
      </c>
      <c r="H7" s="3" t="s">
        <v>1258</v>
      </c>
      <c r="I7" s="5">
        <v>8.1199999999999992</v>
      </c>
      <c r="J7" s="3" t="s">
        <v>1263</v>
      </c>
      <c r="K7" s="5">
        <v>6.97</v>
      </c>
      <c r="L7" s="21">
        <f t="shared" si="1"/>
        <v>14.162561576354674</v>
      </c>
      <c r="N7" s="3" t="s">
        <v>1270</v>
      </c>
      <c r="O7" s="5">
        <v>8.1999999999999993</v>
      </c>
      <c r="P7" s="3" t="s">
        <v>1275</v>
      </c>
      <c r="Q7" s="5">
        <v>6.7</v>
      </c>
      <c r="R7" s="21">
        <f t="shared" si="2"/>
        <v>18.292682926829258</v>
      </c>
    </row>
    <row r="8" spans="1:21" x14ac:dyDescent="0.25">
      <c r="B8" s="3" t="s">
        <v>1253</v>
      </c>
      <c r="C8" s="5">
        <v>8.39</v>
      </c>
      <c r="D8" s="3" t="s">
        <v>1246</v>
      </c>
      <c r="E8" s="5">
        <v>6.76</v>
      </c>
      <c r="F8" s="21">
        <f t="shared" si="0"/>
        <v>19.42789034564959</v>
      </c>
      <c r="H8" s="3" t="s">
        <v>1259</v>
      </c>
      <c r="I8" s="5">
        <v>7.95</v>
      </c>
      <c r="J8" s="3" t="s">
        <v>1264</v>
      </c>
      <c r="K8" s="5">
        <v>6.85</v>
      </c>
      <c r="L8" s="21">
        <f t="shared" si="1"/>
        <v>13.836477987421389</v>
      </c>
      <c r="N8" s="3" t="s">
        <v>1271</v>
      </c>
      <c r="O8" s="5">
        <v>8.1199999999999992</v>
      </c>
      <c r="P8" s="3" t="s">
        <v>96</v>
      </c>
      <c r="Q8" s="5">
        <v>6.58</v>
      </c>
      <c r="R8" s="21">
        <f t="shared" si="2"/>
        <v>18.965517241379303</v>
      </c>
    </row>
    <row r="9" spans="1:21" x14ac:dyDescent="0.25">
      <c r="B9" s="3" t="s">
        <v>1254</v>
      </c>
      <c r="C9" s="5">
        <v>8.32</v>
      </c>
      <c r="D9" s="3" t="s">
        <v>1247</v>
      </c>
      <c r="E9" s="5">
        <v>6.7</v>
      </c>
      <c r="F9" s="21">
        <f t="shared" si="0"/>
        <v>19.471153846153847</v>
      </c>
      <c r="H9" s="3" t="s">
        <v>1253</v>
      </c>
      <c r="I9" s="5">
        <v>7.79</v>
      </c>
      <c r="J9" s="3" t="s">
        <v>1265</v>
      </c>
      <c r="K9" s="5">
        <v>6.72</v>
      </c>
      <c r="L9" s="21">
        <f t="shared" si="1"/>
        <v>13.735558408215665</v>
      </c>
      <c r="N9" s="3" t="s">
        <v>1260</v>
      </c>
      <c r="O9" s="5">
        <v>8.09</v>
      </c>
      <c r="P9" s="3" t="s">
        <v>1276</v>
      </c>
      <c r="Q9" s="5">
        <v>6.57</v>
      </c>
      <c r="R9" s="21">
        <f t="shared" si="2"/>
        <v>18.78862793572311</v>
      </c>
    </row>
    <row r="10" spans="1:21" x14ac:dyDescent="0.25">
      <c r="B10" s="3" t="s">
        <v>1255</v>
      </c>
      <c r="C10" s="5">
        <v>8.25</v>
      </c>
      <c r="D10" s="3" t="s">
        <v>1248</v>
      </c>
      <c r="E10" s="5">
        <v>6.65</v>
      </c>
      <c r="F10" s="21">
        <f t="shared" si="0"/>
        <v>19.393939393939387</v>
      </c>
      <c r="H10" s="3" t="s">
        <v>1260</v>
      </c>
      <c r="I10" s="5">
        <v>7.77</v>
      </c>
      <c r="J10" s="3" t="s">
        <v>1246</v>
      </c>
      <c r="K10" s="5">
        <v>6.67</v>
      </c>
      <c r="L10" s="21">
        <f t="shared" si="1"/>
        <v>14.157014157014153</v>
      </c>
      <c r="N10" s="3" t="s">
        <v>1272</v>
      </c>
      <c r="O10" s="5">
        <v>7.79</v>
      </c>
      <c r="P10" s="3" t="s">
        <v>1266</v>
      </c>
      <c r="Q10" s="5">
        <v>6.55</v>
      </c>
      <c r="R10" s="21">
        <f t="shared" si="2"/>
        <v>15.917843388960208</v>
      </c>
    </row>
    <row r="11" spans="1:21" x14ac:dyDescent="0.25">
      <c r="A11" s="2"/>
      <c r="B11" s="3" t="s">
        <v>1256</v>
      </c>
      <c r="C11" s="5">
        <v>8.1199999999999992</v>
      </c>
      <c r="D11" s="3" t="s">
        <v>1249</v>
      </c>
      <c r="E11" s="5">
        <v>6.54</v>
      </c>
      <c r="F11" s="21">
        <f t="shared" si="0"/>
        <v>19.458128078817726</v>
      </c>
      <c r="G11" s="2"/>
      <c r="H11" s="3" t="s">
        <v>1261</v>
      </c>
      <c r="I11" s="5">
        <v>7.61</v>
      </c>
      <c r="J11" s="3" t="s">
        <v>1266</v>
      </c>
      <c r="K11" s="5">
        <v>6.63</v>
      </c>
      <c r="L11" s="21">
        <f t="shared" si="1"/>
        <v>12.877792378449412</v>
      </c>
      <c r="M11" s="2"/>
      <c r="N11" s="3" t="s">
        <v>1273</v>
      </c>
      <c r="O11" s="5">
        <v>7.75</v>
      </c>
      <c r="P11" s="3" t="s">
        <v>1277</v>
      </c>
      <c r="Q11" s="5">
        <v>6.54</v>
      </c>
      <c r="R11" s="21">
        <f t="shared" si="2"/>
        <v>15.612903225806452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18.337620118652357</v>
      </c>
      <c r="G12" s="9"/>
      <c r="H12" s="9"/>
      <c r="I12" s="17"/>
      <c r="J12" s="9"/>
      <c r="K12" s="17"/>
      <c r="L12" s="23">
        <f>SUM(L4:L11)/8</f>
        <v>13.803628592432197</v>
      </c>
      <c r="M12" s="9"/>
      <c r="N12" s="9"/>
      <c r="O12" s="17"/>
      <c r="P12" s="9"/>
      <c r="Q12" s="17"/>
      <c r="R12" s="23">
        <f>SUM(R4:R11)/8</f>
        <v>17.475026543031728</v>
      </c>
    </row>
    <row r="13" spans="1:21" ht="15.75" thickTop="1" x14ac:dyDescent="0.25">
      <c r="A13" s="2">
        <v>2004</v>
      </c>
      <c r="B13" s="3" t="s">
        <v>1270</v>
      </c>
      <c r="C13" s="5">
        <v>8.2799999999999994</v>
      </c>
      <c r="D13" s="3" t="s">
        <v>18</v>
      </c>
      <c r="E13" s="5">
        <v>7.11</v>
      </c>
      <c r="F13" s="21">
        <f t="shared" ref="F13:F20" si="3">((C13-E13)/C13)*100</f>
        <v>14.130434782608686</v>
      </c>
      <c r="G13" s="2">
        <v>2000</v>
      </c>
      <c r="H13" s="3" t="s">
        <v>1283</v>
      </c>
      <c r="I13" s="5">
        <v>8.32</v>
      </c>
      <c r="J13" s="3" t="s">
        <v>1292</v>
      </c>
      <c r="K13" s="5">
        <v>7.02</v>
      </c>
      <c r="L13" s="21">
        <f t="shared" ref="L13:L20" si="4">((I13-K13)/I13)*100</f>
        <v>15.625000000000009</v>
      </c>
      <c r="M13" s="2">
        <v>1996</v>
      </c>
      <c r="N13" s="3" t="s">
        <v>1300</v>
      </c>
      <c r="O13" s="5">
        <v>8.39</v>
      </c>
      <c r="P13" s="3" t="s">
        <v>1297</v>
      </c>
      <c r="Q13" s="5">
        <v>7.04</v>
      </c>
      <c r="R13" s="21">
        <f t="shared" ref="R13:R20" si="5">((O13-Q13)/O13)*100</f>
        <v>16.090584028605488</v>
      </c>
    </row>
    <row r="14" spans="1:21" x14ac:dyDescent="0.25">
      <c r="B14" s="3" t="s">
        <v>1278</v>
      </c>
      <c r="C14" s="5">
        <v>8.1</v>
      </c>
      <c r="D14" s="3" t="s">
        <v>1274</v>
      </c>
      <c r="E14" s="5">
        <v>6.83</v>
      </c>
      <c r="F14" s="21">
        <f t="shared" si="3"/>
        <v>15.679012345679007</v>
      </c>
      <c r="H14" s="3" t="s">
        <v>1270</v>
      </c>
      <c r="I14" s="5">
        <v>8.14</v>
      </c>
      <c r="J14" s="3" t="s">
        <v>1293</v>
      </c>
      <c r="K14" s="5">
        <v>6.97</v>
      </c>
      <c r="L14" s="21">
        <f t="shared" si="4"/>
        <v>14.373464373464381</v>
      </c>
      <c r="N14" s="3" t="s">
        <v>1301</v>
      </c>
      <c r="O14" s="5">
        <v>8.34</v>
      </c>
      <c r="P14" s="3" t="s">
        <v>1294</v>
      </c>
      <c r="Q14" s="5">
        <v>6.93</v>
      </c>
      <c r="R14" s="21">
        <f t="shared" si="5"/>
        <v>16.906474820143888</v>
      </c>
    </row>
    <row r="15" spans="1:21" x14ac:dyDescent="0.25">
      <c r="B15" s="3" t="s">
        <v>1279</v>
      </c>
      <c r="C15" s="5">
        <v>8.07</v>
      </c>
      <c r="D15" s="3" t="s">
        <v>1277</v>
      </c>
      <c r="E15" s="5">
        <v>6.57</v>
      </c>
      <c r="F15" s="21">
        <f t="shared" si="3"/>
        <v>18.587360594795538</v>
      </c>
      <c r="H15" s="3" t="s">
        <v>1280</v>
      </c>
      <c r="I15" s="5">
        <v>8.11</v>
      </c>
      <c r="J15" s="3" t="s">
        <v>1294</v>
      </c>
      <c r="K15" s="5">
        <v>6.87</v>
      </c>
      <c r="L15" s="21">
        <f t="shared" si="4"/>
        <v>15.289765721331683</v>
      </c>
      <c r="N15" s="3" t="s">
        <v>11</v>
      </c>
      <c r="O15" s="5">
        <v>8.3000000000000007</v>
      </c>
      <c r="P15" s="3" t="s">
        <v>1305</v>
      </c>
      <c r="Q15" s="5">
        <v>6.88</v>
      </c>
      <c r="R15" s="21">
        <f t="shared" si="5"/>
        <v>17.108433734939769</v>
      </c>
    </row>
    <row r="16" spans="1:21" x14ac:dyDescent="0.25">
      <c r="B16" s="3" t="s">
        <v>1280</v>
      </c>
      <c r="C16" s="5">
        <v>7.91</v>
      </c>
      <c r="D16" s="3" t="s">
        <v>1285</v>
      </c>
      <c r="E16" s="5">
        <v>6.56</v>
      </c>
      <c r="F16" s="21">
        <f t="shared" si="3"/>
        <v>17.067003792667514</v>
      </c>
      <c r="H16" s="3" t="s">
        <v>1289</v>
      </c>
      <c r="I16" s="5">
        <v>8.07</v>
      </c>
      <c r="J16" s="3" t="s">
        <v>1295</v>
      </c>
      <c r="K16" s="5">
        <v>6.84</v>
      </c>
      <c r="L16" s="21">
        <f t="shared" si="4"/>
        <v>15.241635687732346</v>
      </c>
      <c r="N16" s="3" t="s">
        <v>1302</v>
      </c>
      <c r="O16" s="5">
        <v>8.27</v>
      </c>
      <c r="P16" s="3" t="s">
        <v>1306</v>
      </c>
      <c r="Q16" s="5">
        <v>6.75</v>
      </c>
      <c r="R16" s="21">
        <f t="shared" si="5"/>
        <v>18.379685610640866</v>
      </c>
    </row>
    <row r="17" spans="1:18" x14ac:dyDescent="0.25">
      <c r="B17" s="3" t="s">
        <v>1281</v>
      </c>
      <c r="C17" s="5">
        <v>7.86</v>
      </c>
      <c r="D17" s="3" t="s">
        <v>1286</v>
      </c>
      <c r="E17" s="5">
        <v>6.49</v>
      </c>
      <c r="F17" s="21">
        <f t="shared" si="3"/>
        <v>17.430025445292621</v>
      </c>
      <c r="H17" s="3" t="s">
        <v>1290</v>
      </c>
      <c r="I17" s="5">
        <v>8.0399999999999991</v>
      </c>
      <c r="J17" s="3" t="s">
        <v>1296</v>
      </c>
      <c r="K17" s="5">
        <v>6.69</v>
      </c>
      <c r="L17" s="21">
        <f t="shared" si="4"/>
        <v>16.791044776119392</v>
      </c>
      <c r="N17" s="3" t="s">
        <v>1281</v>
      </c>
      <c r="O17" s="5">
        <v>8.26</v>
      </c>
      <c r="P17" s="3" t="s">
        <v>1307</v>
      </c>
      <c r="Q17" s="5">
        <v>6.7</v>
      </c>
      <c r="R17" s="21">
        <f t="shared" si="5"/>
        <v>18.886198547215489</v>
      </c>
    </row>
    <row r="18" spans="1:18" x14ac:dyDescent="0.25">
      <c r="B18" s="3" t="s">
        <v>1282</v>
      </c>
      <c r="C18" s="5">
        <v>7.84</v>
      </c>
      <c r="D18" s="3" t="s">
        <v>1287</v>
      </c>
      <c r="E18" s="5">
        <v>6.47</v>
      </c>
      <c r="F18" s="21">
        <f t="shared" si="3"/>
        <v>17.47448979591837</v>
      </c>
      <c r="H18" s="3" t="s">
        <v>1282</v>
      </c>
      <c r="I18" s="5">
        <v>8.01</v>
      </c>
      <c r="J18" s="3" t="s">
        <v>1297</v>
      </c>
      <c r="K18" s="5">
        <v>6.67</v>
      </c>
      <c r="L18" s="21">
        <f t="shared" si="4"/>
        <v>16.729088639200999</v>
      </c>
      <c r="N18" s="3" t="s">
        <v>1282</v>
      </c>
      <c r="O18" s="5">
        <v>8.2200000000000006</v>
      </c>
      <c r="P18" s="3" t="s">
        <v>1308</v>
      </c>
      <c r="Q18" s="5">
        <v>6.68</v>
      </c>
      <c r="R18" s="21">
        <f t="shared" si="5"/>
        <v>18.734793187347943</v>
      </c>
    </row>
    <row r="19" spans="1:18" x14ac:dyDescent="0.25">
      <c r="B19" s="38" t="s">
        <v>1283</v>
      </c>
      <c r="C19" s="5">
        <v>7.84</v>
      </c>
      <c r="D19" s="3" t="s">
        <v>1288</v>
      </c>
      <c r="E19" s="5">
        <v>6.45</v>
      </c>
      <c r="F19" s="21">
        <f t="shared" si="3"/>
        <v>17.729591836734691</v>
      </c>
      <c r="H19" s="3" t="s">
        <v>1291</v>
      </c>
      <c r="I19" s="5">
        <v>7.97</v>
      </c>
      <c r="J19" s="3" t="s">
        <v>1298</v>
      </c>
      <c r="K19" s="5">
        <v>6.59</v>
      </c>
      <c r="L19" s="21">
        <f t="shared" si="4"/>
        <v>17.314930991217061</v>
      </c>
      <c r="N19" s="3" t="s">
        <v>1303</v>
      </c>
      <c r="O19" s="5">
        <v>8.08</v>
      </c>
      <c r="P19" s="3" t="s">
        <v>1309</v>
      </c>
      <c r="Q19" s="5">
        <v>6.66</v>
      </c>
      <c r="R19" s="21">
        <f t="shared" si="5"/>
        <v>17.574257425742573</v>
      </c>
    </row>
    <row r="20" spans="1:18" x14ac:dyDescent="0.25">
      <c r="A20" s="2"/>
      <c r="B20" s="3" t="s">
        <v>1284</v>
      </c>
      <c r="C20" s="5">
        <v>7.7</v>
      </c>
      <c r="D20" s="3" t="s">
        <v>96</v>
      </c>
      <c r="E20" s="5">
        <v>6.42</v>
      </c>
      <c r="F20" s="21">
        <f t="shared" si="3"/>
        <v>16.623376623376625</v>
      </c>
      <c r="G20" s="2"/>
      <c r="H20" s="3" t="s">
        <v>1269</v>
      </c>
      <c r="I20" s="5">
        <v>7.95</v>
      </c>
      <c r="J20" s="3" t="s">
        <v>1299</v>
      </c>
      <c r="K20" s="5">
        <v>6.46</v>
      </c>
      <c r="L20" s="21">
        <f t="shared" si="4"/>
        <v>18.742138364779876</v>
      </c>
      <c r="M20" s="2"/>
      <c r="N20" s="3" t="s">
        <v>1304</v>
      </c>
      <c r="O20" s="5">
        <v>7.97</v>
      </c>
      <c r="P20" s="3" t="s">
        <v>138</v>
      </c>
      <c r="Q20" s="5">
        <v>6.61</v>
      </c>
      <c r="R20" s="21">
        <f t="shared" si="5"/>
        <v>17.063989962358839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16.840161902134131</v>
      </c>
      <c r="G21" s="9"/>
      <c r="H21" s="9"/>
      <c r="I21" s="17"/>
      <c r="J21" s="9"/>
      <c r="K21" s="17"/>
      <c r="L21" s="23">
        <f>SUM(L13:L20)/8</f>
        <v>16.263383569230719</v>
      </c>
      <c r="M21" s="9"/>
      <c r="N21" s="9"/>
      <c r="O21" s="17"/>
      <c r="P21" s="9"/>
      <c r="Q21" s="17"/>
      <c r="R21" s="23">
        <f>SUM(R13:R20)/8</f>
        <v>17.593052164624357</v>
      </c>
    </row>
    <row r="22" spans="1:18" ht="15.75" thickTop="1" x14ac:dyDescent="0.25">
      <c r="A22" s="2">
        <v>1992</v>
      </c>
      <c r="B22" s="3" t="s">
        <v>1311</v>
      </c>
      <c r="C22" s="5">
        <v>8.6199999999999992</v>
      </c>
      <c r="D22" s="3" t="s">
        <v>1297</v>
      </c>
      <c r="E22" s="5">
        <v>7.08</v>
      </c>
      <c r="F22" s="21">
        <f t="shared" ref="F22:F29" si="6">((C22-E22)/C22)*100</f>
        <v>17.865429234338741</v>
      </c>
      <c r="G22" s="2">
        <v>1988</v>
      </c>
      <c r="H22" s="3" t="s">
        <v>11</v>
      </c>
      <c r="I22" s="5">
        <v>8.76</v>
      </c>
      <c r="J22" s="3" t="s">
        <v>1297</v>
      </c>
      <c r="K22" s="5">
        <v>7.45</v>
      </c>
      <c r="L22" s="21">
        <f t="shared" ref="L22:L29" si="7">((I22-K22)/I22)*100</f>
        <v>14.954337899543374</v>
      </c>
      <c r="M22" s="2">
        <v>1984</v>
      </c>
      <c r="N22" s="3" t="s">
        <v>11</v>
      </c>
      <c r="O22" s="5">
        <v>8.7100000000000009</v>
      </c>
      <c r="P22" s="3" t="s">
        <v>1321</v>
      </c>
      <c r="Q22" s="5">
        <v>6.89</v>
      </c>
      <c r="R22" s="21">
        <f t="shared" ref="R22:R29" si="8">((O22-Q22)/O22)*100</f>
        <v>20.89552238805971</v>
      </c>
    </row>
    <row r="23" spans="1:18" x14ac:dyDescent="0.25">
      <c r="B23" s="3" t="s">
        <v>11</v>
      </c>
      <c r="C23" s="5">
        <v>8.5299999999999994</v>
      </c>
      <c r="D23" s="3" t="s">
        <v>138</v>
      </c>
      <c r="E23" s="5">
        <v>6.91</v>
      </c>
      <c r="F23" s="21">
        <f t="shared" si="6"/>
        <v>18.991793669402103</v>
      </c>
      <c r="H23" s="3" t="s">
        <v>235</v>
      </c>
      <c r="I23" s="5">
        <v>8.74</v>
      </c>
      <c r="J23" s="3" t="s">
        <v>138</v>
      </c>
      <c r="K23" s="5">
        <v>6.88</v>
      </c>
      <c r="L23" s="21">
        <f t="shared" si="7"/>
        <v>21.281464530892453</v>
      </c>
      <c r="N23" s="3" t="s">
        <v>235</v>
      </c>
      <c r="O23" s="5">
        <v>8.25</v>
      </c>
      <c r="P23" s="3" t="s">
        <v>1297</v>
      </c>
      <c r="Q23" s="5">
        <v>6.65</v>
      </c>
      <c r="R23" s="21">
        <f t="shared" si="8"/>
        <v>19.393939393939387</v>
      </c>
    </row>
    <row r="24" spans="1:18" x14ac:dyDescent="0.25">
      <c r="B24" s="3" t="s">
        <v>1312</v>
      </c>
      <c r="C24" s="5">
        <v>8.26</v>
      </c>
      <c r="D24" s="3" t="s">
        <v>1306</v>
      </c>
      <c r="E24" s="5">
        <v>6.67</v>
      </c>
      <c r="F24" s="21">
        <f t="shared" si="6"/>
        <v>19.249394673123486</v>
      </c>
      <c r="H24" s="3" t="s">
        <v>1311</v>
      </c>
      <c r="I24" s="5">
        <v>8.36</v>
      </c>
      <c r="J24" s="3" t="s">
        <v>1321</v>
      </c>
      <c r="K24" s="5">
        <v>6.88</v>
      </c>
      <c r="L24" s="21">
        <f t="shared" si="7"/>
        <v>17.703349282296646</v>
      </c>
      <c r="N24" s="3" t="s">
        <v>1326</v>
      </c>
      <c r="O24" s="5">
        <v>8.15</v>
      </c>
      <c r="P24" s="3" t="s">
        <v>155</v>
      </c>
      <c r="Q24" s="5">
        <v>6.56</v>
      </c>
      <c r="R24" s="21">
        <f t="shared" si="8"/>
        <v>19.50920245398774</v>
      </c>
    </row>
    <row r="25" spans="1:18" x14ac:dyDescent="0.25">
      <c r="B25" s="3" t="s">
        <v>1302</v>
      </c>
      <c r="C25" s="5">
        <v>8.11</v>
      </c>
      <c r="D25" s="3" t="s">
        <v>1316</v>
      </c>
      <c r="E25" s="5">
        <v>6.56</v>
      </c>
      <c r="F25" s="21">
        <f t="shared" si="6"/>
        <v>19.112207151664613</v>
      </c>
      <c r="H25" s="3" t="s">
        <v>1315</v>
      </c>
      <c r="I25" s="5">
        <v>8.31</v>
      </c>
      <c r="J25" s="3" t="s">
        <v>1322</v>
      </c>
      <c r="K25" s="5">
        <v>6.88</v>
      </c>
      <c r="L25" s="21">
        <f t="shared" si="7"/>
        <v>17.208182912154037</v>
      </c>
      <c r="N25" s="3" t="s">
        <v>1327</v>
      </c>
      <c r="O25" s="5">
        <v>8.1199999999999992</v>
      </c>
      <c r="P25" s="3" t="s">
        <v>161</v>
      </c>
      <c r="Q25" s="5">
        <v>6.46</v>
      </c>
      <c r="R25" s="21">
        <f t="shared" si="8"/>
        <v>20.443349753694573</v>
      </c>
    </row>
    <row r="26" spans="1:18" x14ac:dyDescent="0.25">
      <c r="B26" s="3" t="s">
        <v>1313</v>
      </c>
      <c r="C26" s="5">
        <v>8</v>
      </c>
      <c r="D26" s="3" t="s">
        <v>1309</v>
      </c>
      <c r="E26" s="5">
        <v>6.48</v>
      </c>
      <c r="F26" s="21">
        <f t="shared" si="6"/>
        <v>18.999999999999993</v>
      </c>
      <c r="H26" s="3" t="s">
        <v>1302</v>
      </c>
      <c r="I26" s="5">
        <v>8.23</v>
      </c>
      <c r="J26" s="3" t="s">
        <v>146</v>
      </c>
      <c r="K26" s="5">
        <v>6.59</v>
      </c>
      <c r="L26" s="21">
        <f t="shared" si="7"/>
        <v>19.927095990279472</v>
      </c>
      <c r="N26" s="3" t="s">
        <v>1328</v>
      </c>
      <c r="O26" s="5">
        <v>8.08</v>
      </c>
      <c r="P26" s="3" t="s">
        <v>1330</v>
      </c>
      <c r="Q26" s="5">
        <v>6.37</v>
      </c>
      <c r="R26" s="21">
        <f t="shared" si="8"/>
        <v>21.163366336633661</v>
      </c>
    </row>
    <row r="27" spans="1:18" x14ac:dyDescent="0.25">
      <c r="B27" s="3" t="s">
        <v>1314</v>
      </c>
      <c r="C27" s="5">
        <v>7.93</v>
      </c>
      <c r="D27" s="3" t="s">
        <v>1307</v>
      </c>
      <c r="E27" s="5">
        <v>6.41</v>
      </c>
      <c r="F27" s="21">
        <f t="shared" si="6"/>
        <v>19.167717528373263</v>
      </c>
      <c r="H27" s="3" t="s">
        <v>1318</v>
      </c>
      <c r="I27" s="5">
        <v>8.09</v>
      </c>
      <c r="J27" s="3" t="s">
        <v>1323</v>
      </c>
      <c r="K27" s="5">
        <v>6.59</v>
      </c>
      <c r="L27" s="21">
        <f t="shared" si="7"/>
        <v>18.54140914709518</v>
      </c>
      <c r="N27" s="3" t="s">
        <v>1300</v>
      </c>
      <c r="O27" s="5">
        <v>7.98</v>
      </c>
      <c r="P27" s="3" t="s">
        <v>1331</v>
      </c>
      <c r="Q27" s="5">
        <v>6.33</v>
      </c>
      <c r="R27" s="21">
        <f t="shared" si="8"/>
        <v>20.676691729323313</v>
      </c>
    </row>
    <row r="28" spans="1:18" x14ac:dyDescent="0.25">
      <c r="B28" s="3" t="s">
        <v>235</v>
      </c>
      <c r="C28" s="5">
        <v>7.86</v>
      </c>
      <c r="D28" s="3" t="s">
        <v>1308</v>
      </c>
      <c r="E28" s="5">
        <v>6.37</v>
      </c>
      <c r="F28" s="21">
        <f t="shared" si="6"/>
        <v>18.956743002544531</v>
      </c>
      <c r="H28" s="3" t="s">
        <v>1319</v>
      </c>
      <c r="I28" s="5">
        <v>8.0399999999999991</v>
      </c>
      <c r="J28" s="3" t="s">
        <v>1324</v>
      </c>
      <c r="K28" s="5">
        <v>6.58</v>
      </c>
      <c r="L28" s="21">
        <f t="shared" si="7"/>
        <v>18.159203980099491</v>
      </c>
      <c r="N28" s="3" t="s">
        <v>1302</v>
      </c>
      <c r="O28" s="5">
        <v>7.94</v>
      </c>
      <c r="P28" s="3" t="s">
        <v>1332</v>
      </c>
      <c r="Q28" s="5">
        <v>6.23</v>
      </c>
      <c r="R28" s="21">
        <f t="shared" si="8"/>
        <v>21.536523929471034</v>
      </c>
    </row>
    <row r="29" spans="1:18" x14ac:dyDescent="0.25">
      <c r="A29" s="2"/>
      <c r="B29" s="3" t="s">
        <v>1315</v>
      </c>
      <c r="C29" s="5">
        <v>7.86</v>
      </c>
      <c r="D29" s="3" t="s">
        <v>1317</v>
      </c>
      <c r="E29" s="5">
        <v>6.32</v>
      </c>
      <c r="F29" s="21">
        <f t="shared" si="6"/>
        <v>19.592875318066159</v>
      </c>
      <c r="G29" s="2"/>
      <c r="H29" s="3" t="s">
        <v>1320</v>
      </c>
      <c r="I29" s="5">
        <v>8.0399999999999991</v>
      </c>
      <c r="J29" s="3" t="s">
        <v>1325</v>
      </c>
      <c r="K29" s="5">
        <v>6.43</v>
      </c>
      <c r="L29" s="21">
        <f t="shared" si="7"/>
        <v>20.024875621890541</v>
      </c>
      <c r="M29" s="2"/>
      <c r="N29" s="3" t="s">
        <v>1329</v>
      </c>
      <c r="O29" s="5">
        <v>7.81</v>
      </c>
      <c r="P29" s="3" t="s">
        <v>1333</v>
      </c>
      <c r="Q29" s="5">
        <v>6.19</v>
      </c>
      <c r="R29" s="21">
        <f t="shared" si="8"/>
        <v>20.742637644046084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18.99202007218911</v>
      </c>
      <c r="G30" s="9"/>
      <c r="H30" s="9"/>
      <c r="I30" s="17"/>
      <c r="J30" s="9"/>
      <c r="K30" s="17"/>
      <c r="L30" s="23">
        <f>SUM(L22:L29)/8</f>
        <v>18.474989920531396</v>
      </c>
      <c r="M30" s="9"/>
      <c r="N30" s="9"/>
      <c r="O30" s="17"/>
      <c r="P30" s="9"/>
      <c r="Q30" s="17"/>
      <c r="R30" s="23">
        <f>SUM(R22:R29)/8</f>
        <v>20.545154203644437</v>
      </c>
    </row>
    <row r="31" spans="1:18" ht="15.75" thickTop="1" x14ac:dyDescent="0.25">
      <c r="A31" s="2">
        <v>1980</v>
      </c>
      <c r="B31" s="3" t="s">
        <v>235</v>
      </c>
      <c r="C31" s="5">
        <v>8.2799999999999994</v>
      </c>
      <c r="D31" s="3" t="s">
        <v>161</v>
      </c>
      <c r="E31" s="5">
        <v>7</v>
      </c>
      <c r="F31" s="21">
        <f t="shared" ref="F31:F38" si="9">((C31-E31)/C31)*100</f>
        <v>15.458937198067627</v>
      </c>
      <c r="G31" s="2">
        <v>1976</v>
      </c>
      <c r="H31" s="3" t="s">
        <v>1336</v>
      </c>
      <c r="I31" s="5">
        <v>8.3699999999999992</v>
      </c>
      <c r="J31" s="3" t="s">
        <v>1331</v>
      </c>
      <c r="K31" s="5">
        <v>6.78</v>
      </c>
      <c r="L31" s="21">
        <f t="shared" ref="L31:L38" si="10">((I31-K31)/I31)*100</f>
        <v>18.99641577060931</v>
      </c>
      <c r="M31" s="2">
        <v>1972</v>
      </c>
      <c r="N31" s="3" t="s">
        <v>1336</v>
      </c>
      <c r="O31" s="5">
        <v>8.0399999999999991</v>
      </c>
      <c r="P31" s="3" t="s">
        <v>185</v>
      </c>
      <c r="Q31" s="5">
        <v>6.14</v>
      </c>
      <c r="R31" s="21">
        <f t="shared" ref="R31:R38" si="11">((O31-Q31)/O31)*100</f>
        <v>23.631840796019894</v>
      </c>
    </row>
    <row r="32" spans="1:18" x14ac:dyDescent="0.25">
      <c r="B32" s="3" t="s">
        <v>11</v>
      </c>
      <c r="C32" s="5">
        <v>8.01</v>
      </c>
      <c r="D32" s="3" t="s">
        <v>1331</v>
      </c>
      <c r="E32" s="5">
        <v>6.76</v>
      </c>
      <c r="F32" s="21">
        <f t="shared" si="9"/>
        <v>15.605493133583021</v>
      </c>
      <c r="H32" s="3" t="s">
        <v>235</v>
      </c>
      <c r="I32" s="5">
        <v>8.26</v>
      </c>
      <c r="J32" s="3" t="s">
        <v>1345</v>
      </c>
      <c r="K32" s="5">
        <v>6.61</v>
      </c>
      <c r="L32" s="21">
        <f t="shared" si="10"/>
        <v>19.975786924939463</v>
      </c>
      <c r="N32" s="3" t="s">
        <v>1329</v>
      </c>
      <c r="O32" s="5">
        <v>8.02</v>
      </c>
      <c r="P32" s="3" t="s">
        <v>1346</v>
      </c>
      <c r="Q32" s="5">
        <v>6.13</v>
      </c>
      <c r="R32" s="21">
        <f t="shared" si="11"/>
        <v>23.566084788029922</v>
      </c>
    </row>
    <row r="33" spans="1:18" x14ac:dyDescent="0.25">
      <c r="B33" s="3" t="s">
        <v>1329</v>
      </c>
      <c r="C33" s="5">
        <v>7.97</v>
      </c>
      <c r="D33" s="3" t="s">
        <v>1321</v>
      </c>
      <c r="E33" s="5">
        <v>6.56</v>
      </c>
      <c r="F33" s="21">
        <f t="shared" si="9"/>
        <v>17.691342534504393</v>
      </c>
      <c r="H33" s="3" t="s">
        <v>1329</v>
      </c>
      <c r="I33" s="5">
        <v>8.18</v>
      </c>
      <c r="J33" s="3" t="s">
        <v>185</v>
      </c>
      <c r="K33" s="5">
        <v>6.55</v>
      </c>
      <c r="L33" s="21">
        <f t="shared" si="10"/>
        <v>19.926650366748166</v>
      </c>
      <c r="N33" s="3" t="s">
        <v>1349</v>
      </c>
      <c r="O33" s="5">
        <v>8.02</v>
      </c>
      <c r="P33" s="3" t="s">
        <v>1355</v>
      </c>
      <c r="Q33" s="5">
        <v>5.88</v>
      </c>
      <c r="R33" s="21">
        <f t="shared" si="11"/>
        <v>26.683291770573565</v>
      </c>
    </row>
    <row r="34" spans="1:18" x14ac:dyDescent="0.25">
      <c r="B34" s="3" t="s">
        <v>1334</v>
      </c>
      <c r="C34" s="5">
        <v>7.92</v>
      </c>
      <c r="D34" s="3" t="s">
        <v>1337</v>
      </c>
      <c r="E34" s="5">
        <v>6.39</v>
      </c>
      <c r="F34" s="21">
        <f t="shared" si="9"/>
        <v>19.31818181818182</v>
      </c>
      <c r="H34" s="3" t="s">
        <v>1340</v>
      </c>
      <c r="I34" s="5">
        <v>8.0299999999999994</v>
      </c>
      <c r="J34" s="3" t="s">
        <v>161</v>
      </c>
      <c r="K34" s="5">
        <v>6.39</v>
      </c>
      <c r="L34" s="21">
        <f t="shared" si="10"/>
        <v>20.423412204234122</v>
      </c>
      <c r="N34" s="3" t="s">
        <v>1350</v>
      </c>
      <c r="O34" s="5">
        <v>7.99</v>
      </c>
      <c r="P34" s="3" t="s">
        <v>24</v>
      </c>
      <c r="Q34" s="5">
        <v>5.78</v>
      </c>
      <c r="R34" s="21">
        <f t="shared" si="11"/>
        <v>27.659574468085108</v>
      </c>
    </row>
    <row r="35" spans="1:18" x14ac:dyDescent="0.25">
      <c r="B35" s="3" t="s">
        <v>1335</v>
      </c>
      <c r="C35" s="5">
        <v>7.91</v>
      </c>
      <c r="D35" s="3" t="s">
        <v>1308</v>
      </c>
      <c r="E35" s="5">
        <v>6.37</v>
      </c>
      <c r="F35" s="21">
        <f t="shared" si="9"/>
        <v>19.469026548672566</v>
      </c>
      <c r="H35" s="3" t="s">
        <v>1341</v>
      </c>
      <c r="I35" s="5">
        <v>7.96</v>
      </c>
      <c r="J35" s="3" t="s">
        <v>1346</v>
      </c>
      <c r="K35" s="5">
        <v>6.33</v>
      </c>
      <c r="L35" s="21">
        <f t="shared" si="10"/>
        <v>20.477386934673365</v>
      </c>
      <c r="N35" s="3" t="s">
        <v>1351</v>
      </c>
      <c r="O35" s="5">
        <v>7.97</v>
      </c>
      <c r="P35" s="3" t="s">
        <v>1356</v>
      </c>
      <c r="Q35" s="5">
        <v>5.7</v>
      </c>
      <c r="R35" s="21">
        <f t="shared" si="11"/>
        <v>28.481806775407776</v>
      </c>
    </row>
    <row r="36" spans="1:18" x14ac:dyDescent="0.25">
      <c r="B36" s="3" t="s">
        <v>1336</v>
      </c>
      <c r="C36" s="5">
        <v>7.9</v>
      </c>
      <c r="D36" s="3" t="s">
        <v>1338</v>
      </c>
      <c r="E36" s="5">
        <v>6.36</v>
      </c>
      <c r="F36" s="21">
        <f t="shared" si="9"/>
        <v>19.493670886075947</v>
      </c>
      <c r="H36" s="3" t="s">
        <v>1342</v>
      </c>
      <c r="I36" s="5">
        <v>7.95</v>
      </c>
      <c r="J36" s="3" t="s">
        <v>1337</v>
      </c>
      <c r="K36" s="5">
        <v>6.33</v>
      </c>
      <c r="L36" s="21">
        <f t="shared" si="10"/>
        <v>20.377358490566039</v>
      </c>
      <c r="N36" s="3" t="s">
        <v>1352</v>
      </c>
      <c r="O36" s="5">
        <v>7.87</v>
      </c>
      <c r="P36" s="3" t="s">
        <v>1357</v>
      </c>
      <c r="Q36" s="5">
        <v>5.64</v>
      </c>
      <c r="R36" s="21">
        <f t="shared" si="11"/>
        <v>28.335451080050834</v>
      </c>
    </row>
    <row r="37" spans="1:18" x14ac:dyDescent="0.25">
      <c r="B37" s="3" t="s">
        <v>1327</v>
      </c>
      <c r="C37" s="5">
        <v>7.81</v>
      </c>
      <c r="D37" s="3" t="s">
        <v>1339</v>
      </c>
      <c r="E37" s="5">
        <v>6.32</v>
      </c>
      <c r="F37" s="21">
        <f t="shared" si="9"/>
        <v>19.078104993597943</v>
      </c>
      <c r="H37" s="3" t="s">
        <v>1343</v>
      </c>
      <c r="I37" s="5">
        <v>7.91</v>
      </c>
      <c r="J37" s="3" t="s">
        <v>1347</v>
      </c>
      <c r="K37" s="5">
        <v>6.17</v>
      </c>
      <c r="L37" s="21">
        <f t="shared" si="10"/>
        <v>21.99747155499368</v>
      </c>
      <c r="N37" s="3" t="s">
        <v>1353</v>
      </c>
      <c r="O37" s="5">
        <v>7.83</v>
      </c>
      <c r="P37" s="26" t="s">
        <v>1359</v>
      </c>
      <c r="Q37" s="27">
        <v>5.55</v>
      </c>
      <c r="R37" s="21">
        <f t="shared" si="11"/>
        <v>29.118773946360154</v>
      </c>
    </row>
    <row r="38" spans="1:18" x14ac:dyDescent="0.25">
      <c r="A38" s="2"/>
      <c r="B38" s="3" t="s">
        <v>243</v>
      </c>
      <c r="C38" s="5">
        <v>7.76</v>
      </c>
      <c r="D38" s="38" t="s">
        <v>1297</v>
      </c>
      <c r="E38" s="5">
        <v>6.2</v>
      </c>
      <c r="F38" s="21">
        <f t="shared" si="9"/>
        <v>20.103092783505151</v>
      </c>
      <c r="G38" s="2"/>
      <c r="H38" s="3" t="s">
        <v>1344</v>
      </c>
      <c r="I38" s="5">
        <v>7.88</v>
      </c>
      <c r="J38" s="3" t="s">
        <v>1348</v>
      </c>
      <c r="K38" s="5">
        <v>5.97</v>
      </c>
      <c r="L38" s="21">
        <f t="shared" si="10"/>
        <v>24.238578680203048</v>
      </c>
      <c r="M38" s="2"/>
      <c r="N38" s="3" t="s">
        <v>1354</v>
      </c>
      <c r="O38" s="5">
        <v>7.7</v>
      </c>
      <c r="P38" s="3" t="s">
        <v>1358</v>
      </c>
      <c r="Q38" s="5">
        <v>5.49</v>
      </c>
      <c r="R38" s="21">
        <f t="shared" si="11"/>
        <v>28.7012987012987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18.277231237023557</v>
      </c>
      <c r="G39" s="9"/>
      <c r="H39" s="9"/>
      <c r="I39" s="17"/>
      <c r="J39" s="9"/>
      <c r="K39" s="17"/>
      <c r="L39" s="23">
        <f>SUM(L31:L38)/8</f>
        <v>20.801632615870901</v>
      </c>
      <c r="M39" s="9"/>
      <c r="N39" s="9"/>
      <c r="O39" s="17"/>
      <c r="P39" s="9"/>
      <c r="Q39" s="17"/>
      <c r="R39" s="23">
        <f>SUM(R31:R38)/8</f>
        <v>27.022265290728242</v>
      </c>
    </row>
    <row r="40" spans="1:18" ht="15.75" thickTop="1" x14ac:dyDescent="0.25">
      <c r="A40" s="2">
        <v>1968</v>
      </c>
      <c r="B40" s="3" t="s">
        <v>1360</v>
      </c>
      <c r="C40" s="14">
        <v>8.39</v>
      </c>
      <c r="D40" s="3" t="s">
        <v>185</v>
      </c>
      <c r="E40" s="48">
        <v>6.42</v>
      </c>
      <c r="F40" s="21">
        <f t="shared" ref="F40:F47" si="12">((C40-E40)/C40)*100</f>
        <v>23.48033373063171</v>
      </c>
    </row>
    <row r="41" spans="1:18" x14ac:dyDescent="0.25">
      <c r="B41" s="3" t="s">
        <v>1361</v>
      </c>
      <c r="C41" s="14">
        <v>8.26</v>
      </c>
      <c r="D41" s="3" t="s">
        <v>1346</v>
      </c>
      <c r="E41" s="48">
        <v>6.4</v>
      </c>
      <c r="F41" s="21">
        <f t="shared" si="12"/>
        <v>22.518159806295394</v>
      </c>
    </row>
    <row r="42" spans="1:18" x14ac:dyDescent="0.25">
      <c r="B42" s="3" t="s">
        <v>1362</v>
      </c>
      <c r="C42" s="14">
        <v>8.16</v>
      </c>
      <c r="D42" s="3" t="s">
        <v>1367</v>
      </c>
      <c r="E42" s="48">
        <v>5.83</v>
      </c>
      <c r="F42" s="21">
        <f t="shared" si="12"/>
        <v>28.553921568627448</v>
      </c>
    </row>
    <row r="43" spans="1:18" x14ac:dyDescent="0.25">
      <c r="B43" s="3" t="s">
        <v>1363</v>
      </c>
      <c r="C43" s="14">
        <v>8.09</v>
      </c>
      <c r="D43" s="3" t="s">
        <v>1240</v>
      </c>
      <c r="E43" s="48">
        <v>5.77</v>
      </c>
      <c r="F43" s="21">
        <f t="shared" si="12"/>
        <v>28.67737948084055</v>
      </c>
    </row>
    <row r="44" spans="1:18" x14ac:dyDescent="0.25">
      <c r="B44" s="3" t="s">
        <v>1364</v>
      </c>
      <c r="C44" s="14">
        <v>7.99</v>
      </c>
      <c r="D44" s="3" t="s">
        <v>1368</v>
      </c>
      <c r="E44" s="48">
        <v>5.75</v>
      </c>
      <c r="F44" s="21">
        <f t="shared" si="12"/>
        <v>28.035043804755951</v>
      </c>
    </row>
    <row r="45" spans="1:18" x14ac:dyDescent="0.25">
      <c r="B45" s="3" t="s">
        <v>1365</v>
      </c>
      <c r="C45" s="14">
        <v>7.98</v>
      </c>
      <c r="D45" s="3" t="s">
        <v>1369</v>
      </c>
      <c r="E45" s="14">
        <v>5.75</v>
      </c>
      <c r="F45" s="21">
        <f t="shared" si="12"/>
        <v>27.944862155388471</v>
      </c>
    </row>
    <row r="46" spans="1:18" x14ac:dyDescent="0.25">
      <c r="B46" s="3" t="s">
        <v>1366</v>
      </c>
      <c r="C46" s="14">
        <v>7.76</v>
      </c>
      <c r="D46" s="3" t="s">
        <v>1370</v>
      </c>
      <c r="E46" s="48">
        <v>5.6</v>
      </c>
      <c r="F46" s="21">
        <f t="shared" si="12"/>
        <v>27.835051546391753</v>
      </c>
    </row>
    <row r="47" spans="1:18" x14ac:dyDescent="0.25">
      <c r="A47" s="2"/>
      <c r="B47" s="38" t="s">
        <v>1342</v>
      </c>
      <c r="C47" s="14">
        <v>7.72</v>
      </c>
      <c r="D47" s="3" t="s">
        <v>1371</v>
      </c>
      <c r="E47" s="14">
        <v>5.42</v>
      </c>
      <c r="F47" s="21">
        <f t="shared" si="12"/>
        <v>29.792746113989637</v>
      </c>
    </row>
    <row r="48" spans="1:18" ht="15.75" thickBot="1" x14ac:dyDescent="0.3">
      <c r="A48" s="9"/>
      <c r="B48" s="9"/>
      <c r="C48" s="17"/>
      <c r="D48" s="9"/>
      <c r="E48" s="17"/>
      <c r="F48" s="23">
        <f>SUM(F40:F45)/6</f>
        <v>26.534950091089922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F4" sqref="F4"/>
    </sheetView>
  </sheetViews>
  <sheetFormatPr defaultRowHeight="15" x14ac:dyDescent="0.25"/>
  <cols>
    <col min="2" max="2" width="20.7109375" bestFit="1" customWidth="1"/>
    <col min="3" max="3" width="12.140625" bestFit="1" customWidth="1"/>
    <col min="4" max="4" width="23.5703125" bestFit="1" customWidth="1"/>
    <col min="5" max="5" width="12.140625" bestFit="1" customWidth="1"/>
    <col min="8" max="8" width="17.140625" bestFit="1" customWidth="1"/>
    <col min="9" max="9" width="12.140625" bestFit="1" customWidth="1"/>
    <col min="10" max="10" width="22.7109375" bestFit="1" customWidth="1"/>
    <col min="11" max="11" width="10.5703125" bestFit="1" customWidth="1"/>
    <col min="14" max="14" width="16.28515625" bestFit="1" customWidth="1"/>
    <col min="15" max="15" width="10.5703125" bestFit="1" customWidth="1"/>
    <col min="16" max="16" width="19.140625" bestFit="1" customWidth="1"/>
    <col min="17" max="17" width="10.5703125" bestFit="1" customWidth="1"/>
    <col min="20" max="21" width="13.42578125" bestFit="1" customWidth="1"/>
  </cols>
  <sheetData>
    <row r="1" spans="1:21" ht="15.75" thickBot="1" x14ac:dyDescent="0.3">
      <c r="A1" s="55" t="s">
        <v>1310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1" t="s">
        <v>193</v>
      </c>
      <c r="D3" s="11" t="s">
        <v>4</v>
      </c>
      <c r="E3" s="11" t="s">
        <v>193</v>
      </c>
      <c r="F3" s="12" t="s">
        <v>5</v>
      </c>
      <c r="G3" s="13" t="s">
        <v>3</v>
      </c>
      <c r="H3" s="11" t="s">
        <v>4</v>
      </c>
      <c r="I3" s="11" t="s">
        <v>193</v>
      </c>
      <c r="J3" s="11" t="s">
        <v>4</v>
      </c>
      <c r="K3" s="11" t="s">
        <v>193</v>
      </c>
      <c r="L3" s="12" t="s">
        <v>5</v>
      </c>
      <c r="M3" s="13" t="s">
        <v>3</v>
      </c>
      <c r="N3" s="11" t="s">
        <v>4</v>
      </c>
      <c r="O3" s="11" t="s">
        <v>193</v>
      </c>
      <c r="P3" s="11" t="s">
        <v>4</v>
      </c>
      <c r="Q3" s="11" t="s">
        <v>193</v>
      </c>
      <c r="R3" s="12" t="s">
        <v>5</v>
      </c>
      <c r="T3" s="40">
        <f>SUM(F12,L12,R12,F21,L21,R21)/6</f>
        <v>19.351788472768735</v>
      </c>
      <c r="U3" s="40" t="e">
        <f>SUM(F12,L12,R12,F21,L21,R21,F30,L30,R30,F39,L39,R39,F48)/13</f>
        <v>#DIV/0!</v>
      </c>
    </row>
    <row r="4" spans="1:21" ht="15.75" thickTop="1" x14ac:dyDescent="0.25">
      <c r="A4" s="2">
        <v>2016</v>
      </c>
      <c r="B4" s="2" t="s">
        <v>1251</v>
      </c>
      <c r="C4" s="5">
        <v>17.649999999999999</v>
      </c>
      <c r="D4" s="2" t="s">
        <v>1372</v>
      </c>
      <c r="E4" s="5">
        <v>14.24</v>
      </c>
      <c r="F4" s="21">
        <f t="shared" ref="F4:F11" si="0">((C4-E4)/C4)*100</f>
        <v>19.320113314447585</v>
      </c>
      <c r="G4" s="2">
        <v>2012</v>
      </c>
      <c r="H4" s="2" t="s">
        <v>1258</v>
      </c>
      <c r="I4" s="5">
        <v>17.63</v>
      </c>
      <c r="J4" s="2" t="s">
        <v>1390</v>
      </c>
      <c r="K4" s="5">
        <v>13.94</v>
      </c>
      <c r="L4" s="21">
        <f t="shared" ref="L4:L11" si="1">((I4-K4)/I4)*100</f>
        <v>20.930232558139533</v>
      </c>
      <c r="M4" s="2">
        <v>2008</v>
      </c>
      <c r="N4" s="2" t="s">
        <v>1395</v>
      </c>
      <c r="O4" s="5">
        <v>17.43</v>
      </c>
      <c r="P4" s="2" t="s">
        <v>1400</v>
      </c>
      <c r="Q4" s="5">
        <v>14.38</v>
      </c>
      <c r="R4" s="21">
        <f t="shared" ref="R4:R11" si="2">((O4-Q4)/O4)*100</f>
        <v>17.498565691336772</v>
      </c>
    </row>
    <row r="5" spans="1:21" x14ac:dyDescent="0.25">
      <c r="B5" t="s">
        <v>1258</v>
      </c>
      <c r="C5">
        <v>17.39</v>
      </c>
      <c r="D5" s="3" t="s">
        <v>1373</v>
      </c>
      <c r="E5" s="5">
        <v>14.17</v>
      </c>
      <c r="F5" s="21">
        <f t="shared" si="0"/>
        <v>18.516388729154691</v>
      </c>
      <c r="H5" s="3" t="s">
        <v>1251</v>
      </c>
      <c r="I5" s="5">
        <v>17.55</v>
      </c>
      <c r="J5" s="3" t="s">
        <v>1120</v>
      </c>
      <c r="K5" s="5">
        <v>13.83</v>
      </c>
      <c r="L5" s="21">
        <f t="shared" si="1"/>
        <v>21.196581196581199</v>
      </c>
      <c r="N5" s="3" t="s">
        <v>1396</v>
      </c>
      <c r="O5" s="5">
        <v>17.23</v>
      </c>
      <c r="P5" s="3" t="s">
        <v>1401</v>
      </c>
      <c r="Q5" s="5">
        <v>14.27</v>
      </c>
      <c r="R5" s="21">
        <f t="shared" si="2"/>
        <v>17.179338363319797</v>
      </c>
    </row>
    <row r="6" spans="1:21" x14ac:dyDescent="0.25">
      <c r="B6" t="s">
        <v>1380</v>
      </c>
      <c r="C6">
        <v>17.21</v>
      </c>
      <c r="D6" s="3" t="s">
        <v>1374</v>
      </c>
      <c r="E6" s="5">
        <v>13.95</v>
      </c>
      <c r="F6" s="21">
        <f t="shared" si="0"/>
        <v>18.942475305055208</v>
      </c>
      <c r="H6" s="3" t="s">
        <v>1280</v>
      </c>
      <c r="I6" s="5">
        <v>16.690000000000001</v>
      </c>
      <c r="J6" s="3" t="s">
        <v>1374</v>
      </c>
      <c r="K6" s="5">
        <v>13.79</v>
      </c>
      <c r="L6" s="21">
        <f t="shared" si="1"/>
        <v>17.375674056321159</v>
      </c>
      <c r="N6" s="3" t="s">
        <v>1388</v>
      </c>
      <c r="O6" s="5">
        <v>17.21</v>
      </c>
      <c r="P6" s="3" t="s">
        <v>1394</v>
      </c>
      <c r="Q6" s="5">
        <v>13.96</v>
      </c>
      <c r="R6" s="21">
        <f t="shared" si="2"/>
        <v>18.884369552585706</v>
      </c>
    </row>
    <row r="7" spans="1:21" x14ac:dyDescent="0.25">
      <c r="B7" t="s">
        <v>1381</v>
      </c>
      <c r="C7">
        <v>17.16</v>
      </c>
      <c r="D7" s="3" t="s">
        <v>1375</v>
      </c>
      <c r="E7" s="5">
        <v>13.83</v>
      </c>
      <c r="F7" s="21">
        <f t="shared" si="0"/>
        <v>19.405594405594407</v>
      </c>
      <c r="H7" s="3" t="s">
        <v>1381</v>
      </c>
      <c r="I7" s="5">
        <v>16.55</v>
      </c>
      <c r="J7" s="3" t="s">
        <v>1378</v>
      </c>
      <c r="K7" s="5">
        <v>13.59</v>
      </c>
      <c r="L7" s="21">
        <f t="shared" si="1"/>
        <v>17.88519637462236</v>
      </c>
      <c r="N7" s="3" t="s">
        <v>1280</v>
      </c>
      <c r="O7" s="5">
        <v>17.2</v>
      </c>
      <c r="P7" s="3" t="s">
        <v>1402</v>
      </c>
      <c r="Q7" s="5">
        <v>13.84</v>
      </c>
      <c r="R7" s="21">
        <f t="shared" si="2"/>
        <v>19.534883720930228</v>
      </c>
    </row>
    <row r="8" spans="1:21" x14ac:dyDescent="0.25">
      <c r="B8" t="s">
        <v>1382</v>
      </c>
      <c r="C8">
        <v>17.010000000000002</v>
      </c>
      <c r="D8" s="3" t="s">
        <v>1376</v>
      </c>
      <c r="E8" s="5">
        <v>13.8</v>
      </c>
      <c r="F8" s="21">
        <f t="shared" si="0"/>
        <v>18.871252204585542</v>
      </c>
      <c r="H8" s="3" t="s">
        <v>1386</v>
      </c>
      <c r="I8" s="5">
        <v>16.53</v>
      </c>
      <c r="J8" s="3" t="s">
        <v>1391</v>
      </c>
      <c r="K8" s="5">
        <v>13.25</v>
      </c>
      <c r="L8" s="21">
        <f t="shared" si="1"/>
        <v>19.842710223835454</v>
      </c>
      <c r="N8" s="3" t="s">
        <v>1386</v>
      </c>
      <c r="O8" s="5">
        <v>17.16</v>
      </c>
      <c r="P8" s="3" t="s">
        <v>1403</v>
      </c>
      <c r="Q8" s="5">
        <v>13.84</v>
      </c>
      <c r="R8" s="21">
        <f t="shared" si="2"/>
        <v>19.347319347319349</v>
      </c>
    </row>
    <row r="9" spans="1:21" x14ac:dyDescent="0.25">
      <c r="B9" t="s">
        <v>1383</v>
      </c>
      <c r="C9">
        <v>16.809999999999999</v>
      </c>
      <c r="D9" s="3" t="s">
        <v>1377</v>
      </c>
      <c r="E9" s="5">
        <v>13.34</v>
      </c>
      <c r="F9" s="21">
        <f t="shared" si="0"/>
        <v>20.642474717430094</v>
      </c>
      <c r="H9" s="3" t="s">
        <v>1387</v>
      </c>
      <c r="I9" s="5">
        <v>16.39</v>
      </c>
      <c r="J9" s="3" t="s">
        <v>1392</v>
      </c>
      <c r="K9" s="5">
        <v>13.17</v>
      </c>
      <c r="L9" s="21">
        <f t="shared" si="1"/>
        <v>19.646125686394143</v>
      </c>
      <c r="N9" s="3" t="s">
        <v>1397</v>
      </c>
      <c r="O9" s="5">
        <v>17.05</v>
      </c>
      <c r="P9" s="3" t="s">
        <v>1378</v>
      </c>
      <c r="Q9" s="5">
        <v>13.81</v>
      </c>
      <c r="R9" s="21">
        <f t="shared" si="2"/>
        <v>19.002932551319649</v>
      </c>
    </row>
    <row r="10" spans="1:21" x14ac:dyDescent="0.25">
      <c r="B10" t="s">
        <v>1384</v>
      </c>
      <c r="C10">
        <v>16.690000000000001</v>
      </c>
      <c r="D10" s="3" t="s">
        <v>1378</v>
      </c>
      <c r="E10" s="5">
        <v>13.27</v>
      </c>
      <c r="F10" s="21">
        <f t="shared" si="0"/>
        <v>20.491312162971848</v>
      </c>
      <c r="H10" s="3" t="s">
        <v>1388</v>
      </c>
      <c r="I10" s="5">
        <v>16.34</v>
      </c>
      <c r="J10" s="3" t="s">
        <v>1393</v>
      </c>
      <c r="K10" s="5">
        <v>13.16</v>
      </c>
      <c r="L10" s="21">
        <f t="shared" si="1"/>
        <v>19.461444308445529</v>
      </c>
      <c r="N10" s="3" t="s">
        <v>1398</v>
      </c>
      <c r="O10" s="5">
        <v>16.62</v>
      </c>
      <c r="P10" s="3" t="s">
        <v>1404</v>
      </c>
      <c r="Q10" s="5">
        <v>13.67</v>
      </c>
      <c r="R10" s="21">
        <f t="shared" si="2"/>
        <v>17.749699157641402</v>
      </c>
    </row>
    <row r="11" spans="1:21" x14ac:dyDescent="0.25">
      <c r="A11" s="2"/>
      <c r="B11" t="s">
        <v>1385</v>
      </c>
      <c r="C11">
        <v>16.579999999999998</v>
      </c>
      <c r="D11" s="3" t="s">
        <v>1379</v>
      </c>
      <c r="E11" s="5">
        <v>13.26</v>
      </c>
      <c r="F11" s="21">
        <f t="shared" si="0"/>
        <v>20.024125452352223</v>
      </c>
      <c r="G11" s="2"/>
      <c r="H11" s="3" t="s">
        <v>1389</v>
      </c>
      <c r="I11" s="5">
        <v>16.329999999999998</v>
      </c>
      <c r="J11" s="3" t="s">
        <v>1394</v>
      </c>
      <c r="K11" s="5">
        <v>13.05</v>
      </c>
      <c r="L11" s="21">
        <f t="shared" si="1"/>
        <v>20.085731781996312</v>
      </c>
      <c r="M11" s="2"/>
      <c r="N11" s="3" t="s">
        <v>1399</v>
      </c>
      <c r="O11" s="5">
        <v>16.27</v>
      </c>
      <c r="P11" s="3" t="s">
        <v>1391</v>
      </c>
      <c r="Q11" s="5">
        <v>13.36</v>
      </c>
      <c r="R11" s="21">
        <f t="shared" si="2"/>
        <v>17.885679164105717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19.52671703644895</v>
      </c>
      <c r="G12" s="9"/>
      <c r="H12" s="9"/>
      <c r="I12" s="17"/>
      <c r="J12" s="9"/>
      <c r="K12" s="17"/>
      <c r="L12" s="23">
        <f>SUM(L4:L11)/8</f>
        <v>19.552962023291961</v>
      </c>
      <c r="M12" s="9"/>
      <c r="N12" s="9"/>
      <c r="O12" s="17"/>
      <c r="P12" s="9"/>
      <c r="Q12" s="17"/>
      <c r="R12" s="23">
        <f>SUM(R4:R11)/8</f>
        <v>18.385348443569825</v>
      </c>
    </row>
    <row r="13" spans="1:21" ht="15.75" thickTop="1" x14ac:dyDescent="0.25">
      <c r="A13" s="2">
        <v>2004</v>
      </c>
      <c r="B13" s="3" t="s">
        <v>1283</v>
      </c>
      <c r="C13">
        <v>17.78</v>
      </c>
      <c r="D13" s="3" t="s">
        <v>1408</v>
      </c>
      <c r="E13" s="5">
        <v>14.45</v>
      </c>
      <c r="F13" s="21">
        <f t="shared" ref="F13:F20" si="3">((C13-E13)/C13)*100</f>
        <v>18.728908886389213</v>
      </c>
      <c r="G13" s="2">
        <v>2000</v>
      </c>
      <c r="H13" s="3" t="s">
        <v>1289</v>
      </c>
      <c r="I13" s="5">
        <v>16.989999999999998</v>
      </c>
      <c r="J13" s="3" t="s">
        <v>1419</v>
      </c>
      <c r="K13" s="5">
        <v>13.96</v>
      </c>
      <c r="L13" s="21">
        <f t="shared" ref="L13:L20" si="4">((I13-K13)/I13)*100</f>
        <v>17.834020011771617</v>
      </c>
      <c r="M13" s="2">
        <v>1996</v>
      </c>
      <c r="N13" s="3" t="s">
        <v>1423</v>
      </c>
      <c r="O13" s="5">
        <v>18.010000000000002</v>
      </c>
      <c r="P13" s="3" t="s">
        <v>1426</v>
      </c>
      <c r="Q13" s="5">
        <v>14.06</v>
      </c>
      <c r="R13" s="21">
        <f t="shared" ref="R13:R20" si="5">((O13-Q13)/O13)*100</f>
        <v>21.93225985563576</v>
      </c>
    </row>
    <row r="14" spans="1:21" x14ac:dyDescent="0.25">
      <c r="B14" s="3" t="s">
        <v>1280</v>
      </c>
      <c r="C14" s="5">
        <v>17.63</v>
      </c>
      <c r="D14" s="3" t="s">
        <v>1409</v>
      </c>
      <c r="E14" s="5">
        <v>14.06</v>
      </c>
      <c r="F14" s="21">
        <f t="shared" si="3"/>
        <v>20.249574588769136</v>
      </c>
      <c r="H14" s="3" t="s">
        <v>1407</v>
      </c>
      <c r="I14" s="5">
        <v>16.96</v>
      </c>
      <c r="J14" s="3" t="s">
        <v>1307</v>
      </c>
      <c r="K14" s="5">
        <v>13.93</v>
      </c>
      <c r="L14" s="21">
        <f t="shared" si="4"/>
        <v>17.865566037735856</v>
      </c>
      <c r="N14" s="3" t="s">
        <v>1302</v>
      </c>
      <c r="O14" s="5">
        <v>17.57</v>
      </c>
      <c r="P14" s="3" t="s">
        <v>1307</v>
      </c>
      <c r="Q14" s="5">
        <v>14.05</v>
      </c>
      <c r="R14" s="21">
        <f t="shared" si="5"/>
        <v>20.034149117814454</v>
      </c>
    </row>
    <row r="15" spans="1:21" x14ac:dyDescent="0.25">
      <c r="B15" s="3" t="s">
        <v>1396</v>
      </c>
      <c r="C15" s="5">
        <v>17.579999999999998</v>
      </c>
      <c r="D15" s="3" t="s">
        <v>1410</v>
      </c>
      <c r="E15" s="5">
        <v>13.73</v>
      </c>
      <c r="F15" s="21">
        <f t="shared" si="3"/>
        <v>21.899886234357211</v>
      </c>
      <c r="H15" s="3" t="s">
        <v>1280</v>
      </c>
      <c r="I15" s="5">
        <v>16.84</v>
      </c>
      <c r="J15" s="3" t="s">
        <v>1408</v>
      </c>
      <c r="K15" s="5">
        <v>13.91</v>
      </c>
      <c r="L15" s="21">
        <f t="shared" si="4"/>
        <v>17.399049881235154</v>
      </c>
      <c r="N15" s="3" t="s">
        <v>1289</v>
      </c>
      <c r="O15" s="5">
        <v>17.190000000000001</v>
      </c>
      <c r="P15" s="3" t="s">
        <v>1427</v>
      </c>
      <c r="Q15" s="5">
        <v>13.84</v>
      </c>
      <c r="R15" s="21">
        <f t="shared" si="5"/>
        <v>19.488074461896456</v>
      </c>
    </row>
    <row r="16" spans="1:21" x14ac:dyDescent="0.25">
      <c r="B16" s="3" t="s">
        <v>1405</v>
      </c>
      <c r="C16" s="5">
        <v>17.37</v>
      </c>
      <c r="D16" s="3" t="s">
        <v>1400</v>
      </c>
      <c r="E16" s="5">
        <v>13.54</v>
      </c>
      <c r="F16" s="21">
        <f t="shared" si="3"/>
        <v>22.049510650546932</v>
      </c>
      <c r="H16" s="3" t="s">
        <v>1415</v>
      </c>
      <c r="I16" s="5">
        <v>16.8</v>
      </c>
      <c r="J16" s="3" t="s">
        <v>1420</v>
      </c>
      <c r="K16" s="5">
        <v>13.83</v>
      </c>
      <c r="L16" s="21">
        <f t="shared" si="4"/>
        <v>17.678571428571431</v>
      </c>
      <c r="N16" s="3" t="s">
        <v>1407</v>
      </c>
      <c r="O16" s="5">
        <v>17.059999999999999</v>
      </c>
      <c r="P16" s="3" t="s">
        <v>1332</v>
      </c>
      <c r="Q16" s="5">
        <v>13.8</v>
      </c>
      <c r="R16" s="21">
        <f t="shared" si="5"/>
        <v>19.109026963657669</v>
      </c>
    </row>
    <row r="17" spans="1:18" x14ac:dyDescent="0.25">
      <c r="B17" s="3" t="s">
        <v>1289</v>
      </c>
      <c r="C17" s="5">
        <v>16.940000000000001</v>
      </c>
      <c r="D17" s="3" t="s">
        <v>1411</v>
      </c>
      <c r="E17" s="5">
        <v>13.47</v>
      </c>
      <c r="F17" s="21">
        <f t="shared" si="3"/>
        <v>20.484061393152306</v>
      </c>
      <c r="H17" s="3" t="s">
        <v>1416</v>
      </c>
      <c r="I17" s="5">
        <v>16.62</v>
      </c>
      <c r="J17" s="3" t="s">
        <v>1421</v>
      </c>
      <c r="K17" s="5">
        <v>13.83</v>
      </c>
      <c r="L17" s="21">
        <f t="shared" si="4"/>
        <v>16.787003610108307</v>
      </c>
      <c r="N17" s="3" t="s">
        <v>1282</v>
      </c>
      <c r="O17" s="5">
        <v>17</v>
      </c>
      <c r="P17" s="3" t="s">
        <v>1428</v>
      </c>
      <c r="Q17" s="5">
        <v>13.69</v>
      </c>
      <c r="R17" s="21">
        <f t="shared" si="5"/>
        <v>19.47058823529412</v>
      </c>
    </row>
    <row r="18" spans="1:18" x14ac:dyDescent="0.25">
      <c r="B18" s="3" t="s">
        <v>1398</v>
      </c>
      <c r="C18" s="5">
        <v>16.940000000000001</v>
      </c>
      <c r="D18" s="3" t="s">
        <v>1412</v>
      </c>
      <c r="E18" s="5">
        <v>13.47</v>
      </c>
      <c r="F18" s="21">
        <f t="shared" si="3"/>
        <v>20.484061393152306</v>
      </c>
      <c r="H18" s="3" t="s">
        <v>1417</v>
      </c>
      <c r="I18" s="5">
        <v>16.440000000000001</v>
      </c>
      <c r="J18" s="3" t="s">
        <v>1410</v>
      </c>
      <c r="K18" s="5">
        <v>13.49</v>
      </c>
      <c r="L18" s="21">
        <f t="shared" si="4"/>
        <v>17.944038929440396</v>
      </c>
      <c r="N18" s="3" t="s">
        <v>1424</v>
      </c>
      <c r="O18" s="5">
        <v>16.95</v>
      </c>
      <c r="P18" s="3" t="s">
        <v>1419</v>
      </c>
      <c r="Q18" s="5">
        <v>13.46</v>
      </c>
      <c r="R18" s="21">
        <f t="shared" si="5"/>
        <v>20.589970501474919</v>
      </c>
    </row>
    <row r="19" spans="1:18" x14ac:dyDescent="0.25">
      <c r="B19" s="38" t="s">
        <v>1406</v>
      </c>
      <c r="C19" s="5">
        <v>16.739999999999998</v>
      </c>
      <c r="D19" s="3" t="s">
        <v>1413</v>
      </c>
      <c r="E19" s="5">
        <v>13.21</v>
      </c>
      <c r="F19" s="21">
        <f t="shared" si="3"/>
        <v>21.087216248506557</v>
      </c>
      <c r="H19" s="3" t="s">
        <v>1418</v>
      </c>
      <c r="I19" s="5">
        <v>16.350000000000001</v>
      </c>
      <c r="J19" s="3" t="s">
        <v>1409</v>
      </c>
      <c r="K19" s="5">
        <v>13.48</v>
      </c>
      <c r="L19" s="21">
        <f t="shared" si="4"/>
        <v>17.553516819571872</v>
      </c>
      <c r="N19" s="3" t="s">
        <v>1418</v>
      </c>
      <c r="O19" s="5">
        <v>16.7</v>
      </c>
      <c r="P19" s="3" t="s">
        <v>1429</v>
      </c>
      <c r="Q19" s="5">
        <v>13.44</v>
      </c>
      <c r="R19" s="21">
        <f t="shared" si="5"/>
        <v>19.520958083832333</v>
      </c>
    </row>
    <row r="20" spans="1:18" x14ac:dyDescent="0.25">
      <c r="A20" s="2"/>
      <c r="B20" s="3" t="s">
        <v>1407</v>
      </c>
      <c r="C20" s="5">
        <v>16.690000000000001</v>
      </c>
      <c r="D20" s="3" t="s">
        <v>1414</v>
      </c>
      <c r="E20" s="5">
        <v>13.19</v>
      </c>
      <c r="F20" s="21">
        <f t="shared" si="3"/>
        <v>20.970641102456568</v>
      </c>
      <c r="G20" s="2"/>
      <c r="H20" s="3" t="s">
        <v>1406</v>
      </c>
      <c r="I20" s="5">
        <v>16.34</v>
      </c>
      <c r="J20" s="3" t="s">
        <v>1422</v>
      </c>
      <c r="K20" s="5">
        <v>13.22</v>
      </c>
      <c r="L20" s="21">
        <f t="shared" si="4"/>
        <v>19.094247246022029</v>
      </c>
      <c r="M20" s="2"/>
      <c r="N20" s="3" t="s">
        <v>1425</v>
      </c>
      <c r="O20" s="5">
        <v>16.690000000000001</v>
      </c>
      <c r="P20" s="3" t="s">
        <v>1430</v>
      </c>
      <c r="Q20" s="5">
        <v>13.2</v>
      </c>
      <c r="R20" s="21">
        <f t="shared" si="5"/>
        <v>20.91072498502098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20.744232562166278</v>
      </c>
      <c r="G21" s="9"/>
      <c r="H21" s="9"/>
      <c r="I21" s="17"/>
      <c r="J21" s="9"/>
      <c r="K21" s="17"/>
      <c r="L21" s="23">
        <f>SUM(L13:L20)/8</f>
        <v>17.769501745557083</v>
      </c>
      <c r="M21" s="9"/>
      <c r="N21" s="9"/>
      <c r="O21" s="17"/>
      <c r="P21" s="9"/>
      <c r="Q21" s="17"/>
      <c r="R21" s="23">
        <f>SUM(R13:R20)/8</f>
        <v>20.131969025578336</v>
      </c>
    </row>
    <row r="22" spans="1:18" ht="15.75" thickTop="1" x14ac:dyDescent="0.25">
      <c r="A22" s="2">
        <v>1992</v>
      </c>
      <c r="B22" s="3"/>
      <c r="C22" s="5"/>
      <c r="D22" s="3" t="s">
        <v>771</v>
      </c>
      <c r="E22" s="5"/>
      <c r="F22" s="21" t="e">
        <f t="shared" ref="F22:F29" si="6">((C22-E22)/C22)*100</f>
        <v>#DIV/0!</v>
      </c>
      <c r="G22" s="2">
        <v>1988</v>
      </c>
      <c r="H22" s="3"/>
      <c r="I22" s="5"/>
      <c r="J22" s="3" t="s">
        <v>771</v>
      </c>
      <c r="K22" s="5"/>
      <c r="L22" s="21" t="e">
        <f t="shared" ref="L22:L29" si="7">((I22-K22)/I22)*100</f>
        <v>#DIV/0!</v>
      </c>
      <c r="M22" s="2">
        <v>1984</v>
      </c>
      <c r="N22" s="3"/>
      <c r="O22" s="5"/>
      <c r="P22" s="3" t="s">
        <v>771</v>
      </c>
      <c r="Q22" s="5"/>
      <c r="R22" s="21" t="e">
        <f t="shared" ref="R22:R29" si="8">((O22-Q22)/O22)*100</f>
        <v>#DIV/0!</v>
      </c>
    </row>
    <row r="23" spans="1:18" x14ac:dyDescent="0.25">
      <c r="B23" s="3"/>
      <c r="C23" s="5"/>
      <c r="D23" s="3" t="s">
        <v>771</v>
      </c>
      <c r="E23" s="5"/>
      <c r="F23" s="21" t="e">
        <f t="shared" si="6"/>
        <v>#DIV/0!</v>
      </c>
      <c r="H23" s="3"/>
      <c r="I23" s="5"/>
      <c r="J23" s="3" t="s">
        <v>771</v>
      </c>
      <c r="K23" s="5"/>
      <c r="L23" s="21" t="e">
        <f t="shared" si="7"/>
        <v>#DIV/0!</v>
      </c>
      <c r="N23" s="3"/>
      <c r="O23" s="5"/>
      <c r="P23" s="3" t="s">
        <v>771</v>
      </c>
      <c r="Q23" s="5"/>
      <c r="R23" s="21" t="e">
        <f t="shared" si="8"/>
        <v>#DIV/0!</v>
      </c>
    </row>
    <row r="24" spans="1:18" x14ac:dyDescent="0.25">
      <c r="B24" s="3"/>
      <c r="C24" s="5"/>
      <c r="D24" s="3" t="s">
        <v>771</v>
      </c>
      <c r="E24" s="5"/>
      <c r="F24" s="21" t="e">
        <f t="shared" si="6"/>
        <v>#DIV/0!</v>
      </c>
      <c r="H24" s="3"/>
      <c r="I24" s="5"/>
      <c r="J24" s="3" t="s">
        <v>771</v>
      </c>
      <c r="K24" s="5"/>
      <c r="L24" s="21" t="e">
        <f t="shared" si="7"/>
        <v>#DIV/0!</v>
      </c>
      <c r="N24" s="3"/>
      <c r="O24" s="5"/>
      <c r="P24" s="3" t="s">
        <v>771</v>
      </c>
      <c r="Q24" s="5"/>
      <c r="R24" s="21" t="e">
        <f t="shared" si="8"/>
        <v>#DIV/0!</v>
      </c>
    </row>
    <row r="25" spans="1:18" x14ac:dyDescent="0.25">
      <c r="B25" s="3"/>
      <c r="C25" s="5"/>
      <c r="D25" s="3" t="s">
        <v>771</v>
      </c>
      <c r="E25" s="5"/>
      <c r="F25" s="21" t="e">
        <f t="shared" si="6"/>
        <v>#DIV/0!</v>
      </c>
      <c r="H25" s="3"/>
      <c r="I25" s="5"/>
      <c r="J25" s="3" t="s">
        <v>771</v>
      </c>
      <c r="K25" s="5"/>
      <c r="L25" s="21" t="e">
        <f t="shared" si="7"/>
        <v>#DIV/0!</v>
      </c>
      <c r="N25" s="3"/>
      <c r="O25" s="5"/>
      <c r="P25" s="3" t="s">
        <v>771</v>
      </c>
      <c r="Q25" s="5"/>
      <c r="R25" s="21" t="e">
        <f t="shared" si="8"/>
        <v>#DIV/0!</v>
      </c>
    </row>
    <row r="26" spans="1:18" x14ac:dyDescent="0.25">
      <c r="B26" s="3"/>
      <c r="C26" s="5"/>
      <c r="D26" s="3" t="s">
        <v>771</v>
      </c>
      <c r="E26" s="5"/>
      <c r="F26" s="21" t="e">
        <f t="shared" si="6"/>
        <v>#DIV/0!</v>
      </c>
      <c r="H26" s="3"/>
      <c r="I26" s="5"/>
      <c r="J26" s="3" t="s">
        <v>771</v>
      </c>
      <c r="K26" s="5"/>
      <c r="L26" s="21" t="e">
        <f t="shared" si="7"/>
        <v>#DIV/0!</v>
      </c>
      <c r="N26" s="3"/>
      <c r="O26" s="5"/>
      <c r="P26" s="3" t="s">
        <v>771</v>
      </c>
      <c r="Q26" s="5"/>
      <c r="R26" s="21" t="e">
        <f t="shared" si="8"/>
        <v>#DIV/0!</v>
      </c>
    </row>
    <row r="27" spans="1:18" x14ac:dyDescent="0.25">
      <c r="B27" s="3"/>
      <c r="C27" s="5"/>
      <c r="D27" s="3" t="s">
        <v>771</v>
      </c>
      <c r="E27" s="5"/>
      <c r="F27" s="21" t="e">
        <f t="shared" si="6"/>
        <v>#DIV/0!</v>
      </c>
      <c r="H27" s="3"/>
      <c r="I27" s="5"/>
      <c r="J27" s="3" t="s">
        <v>771</v>
      </c>
      <c r="K27" s="5"/>
      <c r="L27" s="21" t="e">
        <f t="shared" si="7"/>
        <v>#DIV/0!</v>
      </c>
      <c r="N27" s="3"/>
      <c r="O27" s="5"/>
      <c r="P27" s="3" t="s">
        <v>771</v>
      </c>
      <c r="Q27" s="5"/>
      <c r="R27" s="21" t="e">
        <f t="shared" si="8"/>
        <v>#DIV/0!</v>
      </c>
    </row>
    <row r="28" spans="1:18" x14ac:dyDescent="0.25">
      <c r="B28" s="3"/>
      <c r="C28" s="5"/>
      <c r="D28" s="3" t="s">
        <v>771</v>
      </c>
      <c r="E28" s="5"/>
      <c r="F28" s="21" t="e">
        <f t="shared" si="6"/>
        <v>#DIV/0!</v>
      </c>
      <c r="H28" s="3"/>
      <c r="I28" s="5"/>
      <c r="J28" s="3" t="s">
        <v>771</v>
      </c>
      <c r="K28" s="5"/>
      <c r="L28" s="21" t="e">
        <f t="shared" si="7"/>
        <v>#DIV/0!</v>
      </c>
      <c r="N28" s="3"/>
      <c r="O28" s="5"/>
      <c r="P28" s="3" t="s">
        <v>771</v>
      </c>
      <c r="Q28" s="5"/>
      <c r="R28" s="21" t="e">
        <f t="shared" si="8"/>
        <v>#DIV/0!</v>
      </c>
    </row>
    <row r="29" spans="1:18" x14ac:dyDescent="0.25">
      <c r="A29" s="2"/>
      <c r="B29" s="3"/>
      <c r="C29" s="5"/>
      <c r="D29" s="3" t="s">
        <v>771</v>
      </c>
      <c r="E29" s="5"/>
      <c r="F29" s="21" t="e">
        <f t="shared" si="6"/>
        <v>#DIV/0!</v>
      </c>
      <c r="G29" s="2"/>
      <c r="H29" s="3"/>
      <c r="I29" s="5"/>
      <c r="J29" s="3" t="s">
        <v>771</v>
      </c>
      <c r="K29" s="5"/>
      <c r="L29" s="21" t="e">
        <f t="shared" si="7"/>
        <v>#DIV/0!</v>
      </c>
      <c r="M29" s="2"/>
      <c r="N29" s="3"/>
      <c r="O29" s="5"/>
      <c r="P29" s="3" t="s">
        <v>771</v>
      </c>
      <c r="Q29" s="5"/>
      <c r="R29" s="21" t="e">
        <f t="shared" si="8"/>
        <v>#DIV/0!</v>
      </c>
    </row>
    <row r="30" spans="1:18" ht="15.75" thickBot="1" x14ac:dyDescent="0.3">
      <c r="A30" s="9"/>
      <c r="B30" s="9"/>
      <c r="C30" s="17"/>
      <c r="D30" s="9" t="s">
        <v>771</v>
      </c>
      <c r="E30" s="17"/>
      <c r="F30" s="23" t="e">
        <f>SUM(F22:F29)/8</f>
        <v>#DIV/0!</v>
      </c>
      <c r="G30" s="9"/>
      <c r="H30" s="9"/>
      <c r="I30" s="17"/>
      <c r="J30" s="9" t="s">
        <v>771</v>
      </c>
      <c r="K30" s="17"/>
      <c r="L30" s="23" t="e">
        <f>SUM(L22:L29)/8</f>
        <v>#DIV/0!</v>
      </c>
      <c r="M30" s="9"/>
      <c r="N30" s="9"/>
      <c r="O30" s="17"/>
      <c r="P30" s="9" t="s">
        <v>771</v>
      </c>
      <c r="Q30" s="17"/>
      <c r="R30" s="23" t="e">
        <f>SUM(R22:R29)/8</f>
        <v>#DIV/0!</v>
      </c>
    </row>
    <row r="31" spans="1:18" ht="15.75" thickTop="1" x14ac:dyDescent="0.25">
      <c r="A31" s="2">
        <v>1980</v>
      </c>
      <c r="B31" s="3"/>
      <c r="C31" s="5"/>
      <c r="D31" s="3" t="s">
        <v>771</v>
      </c>
      <c r="E31" s="5"/>
      <c r="F31" s="21" t="e">
        <f t="shared" ref="F31:F38" si="9">((C31-E31)/C31)*100</f>
        <v>#DIV/0!</v>
      </c>
      <c r="G31" s="2">
        <v>1976</v>
      </c>
      <c r="H31" s="3"/>
      <c r="I31" s="5"/>
      <c r="J31" s="3" t="s">
        <v>771</v>
      </c>
      <c r="K31" s="5"/>
      <c r="L31" s="21" t="e">
        <f t="shared" ref="L31:L38" si="10">((I31-K31)/I31)*100</f>
        <v>#DIV/0!</v>
      </c>
      <c r="M31" s="2">
        <v>1972</v>
      </c>
      <c r="N31" s="3"/>
      <c r="O31" s="5"/>
      <c r="P31" s="3" t="s">
        <v>771</v>
      </c>
      <c r="Q31" s="5"/>
      <c r="R31" s="21" t="e">
        <f t="shared" ref="R31:R38" si="11">((O31-Q31)/O31)*100</f>
        <v>#DIV/0!</v>
      </c>
    </row>
    <row r="32" spans="1:18" x14ac:dyDescent="0.25">
      <c r="B32" s="3"/>
      <c r="C32" s="5"/>
      <c r="D32" s="3" t="s">
        <v>771</v>
      </c>
      <c r="E32" s="5"/>
      <c r="F32" s="21" t="e">
        <f t="shared" si="9"/>
        <v>#DIV/0!</v>
      </c>
      <c r="H32" s="3"/>
      <c r="I32" s="5"/>
      <c r="J32" s="3" t="s">
        <v>771</v>
      </c>
      <c r="K32" s="5"/>
      <c r="L32" s="21" t="e">
        <f t="shared" si="10"/>
        <v>#DIV/0!</v>
      </c>
      <c r="N32" s="3"/>
      <c r="O32" s="5"/>
      <c r="P32" s="3" t="s">
        <v>771</v>
      </c>
      <c r="Q32" s="5"/>
      <c r="R32" s="21" t="e">
        <f t="shared" si="11"/>
        <v>#DIV/0!</v>
      </c>
    </row>
    <row r="33" spans="1:18" x14ac:dyDescent="0.25">
      <c r="B33" s="3"/>
      <c r="C33" s="5"/>
      <c r="D33" s="3" t="s">
        <v>771</v>
      </c>
      <c r="E33" s="5"/>
      <c r="F33" s="21" t="e">
        <f t="shared" si="9"/>
        <v>#DIV/0!</v>
      </c>
      <c r="H33" s="3"/>
      <c r="I33" s="5"/>
      <c r="J33" s="3" t="s">
        <v>771</v>
      </c>
      <c r="K33" s="5"/>
      <c r="L33" s="21" t="e">
        <f t="shared" si="10"/>
        <v>#DIV/0!</v>
      </c>
      <c r="N33" s="3"/>
      <c r="O33" s="5"/>
      <c r="P33" s="3" t="s">
        <v>771</v>
      </c>
      <c r="Q33" s="5"/>
      <c r="R33" s="21" t="e">
        <f t="shared" si="11"/>
        <v>#DIV/0!</v>
      </c>
    </row>
    <row r="34" spans="1:18" x14ac:dyDescent="0.25">
      <c r="B34" s="3"/>
      <c r="C34" s="5"/>
      <c r="D34" s="3" t="s">
        <v>771</v>
      </c>
      <c r="E34" s="5"/>
      <c r="F34" s="21" t="e">
        <f t="shared" si="9"/>
        <v>#DIV/0!</v>
      </c>
      <c r="H34" s="3"/>
      <c r="I34" s="5"/>
      <c r="J34" s="3" t="s">
        <v>771</v>
      </c>
      <c r="K34" s="5"/>
      <c r="L34" s="21" t="e">
        <f t="shared" si="10"/>
        <v>#DIV/0!</v>
      </c>
      <c r="N34" s="3"/>
      <c r="O34" s="5"/>
      <c r="P34" s="3" t="s">
        <v>771</v>
      </c>
      <c r="Q34" s="5"/>
      <c r="R34" s="21" t="e">
        <f t="shared" si="11"/>
        <v>#DIV/0!</v>
      </c>
    </row>
    <row r="35" spans="1:18" x14ac:dyDescent="0.25">
      <c r="B35" s="3"/>
      <c r="C35" s="5"/>
      <c r="D35" s="3" t="s">
        <v>771</v>
      </c>
      <c r="E35" s="5"/>
      <c r="F35" s="21" t="e">
        <f t="shared" si="9"/>
        <v>#DIV/0!</v>
      </c>
      <c r="H35" s="3"/>
      <c r="I35" s="5"/>
      <c r="J35" s="3" t="s">
        <v>771</v>
      </c>
      <c r="K35" s="5"/>
      <c r="L35" s="21" t="e">
        <f t="shared" si="10"/>
        <v>#DIV/0!</v>
      </c>
      <c r="N35" s="3"/>
      <c r="O35" s="5"/>
      <c r="P35" s="3" t="s">
        <v>771</v>
      </c>
      <c r="Q35" s="5"/>
      <c r="R35" s="21" t="e">
        <f t="shared" si="11"/>
        <v>#DIV/0!</v>
      </c>
    </row>
    <row r="36" spans="1:18" x14ac:dyDescent="0.25">
      <c r="B36" s="3"/>
      <c r="C36" s="5"/>
      <c r="D36" s="3" t="s">
        <v>771</v>
      </c>
      <c r="E36" s="5"/>
      <c r="F36" s="21" t="e">
        <f t="shared" si="9"/>
        <v>#DIV/0!</v>
      </c>
      <c r="H36" s="3"/>
      <c r="I36" s="5"/>
      <c r="J36" s="3" t="s">
        <v>771</v>
      </c>
      <c r="K36" s="5"/>
      <c r="L36" s="21" t="e">
        <f t="shared" si="10"/>
        <v>#DIV/0!</v>
      </c>
      <c r="N36" s="3"/>
      <c r="O36" s="5"/>
      <c r="P36" s="3" t="s">
        <v>771</v>
      </c>
      <c r="Q36" s="5"/>
      <c r="R36" s="21" t="e">
        <f t="shared" si="11"/>
        <v>#DIV/0!</v>
      </c>
    </row>
    <row r="37" spans="1:18" x14ac:dyDescent="0.25">
      <c r="B37" s="3"/>
      <c r="C37" s="5"/>
      <c r="D37" s="3" t="s">
        <v>771</v>
      </c>
      <c r="E37" s="5"/>
      <c r="F37" s="21" t="e">
        <f t="shared" si="9"/>
        <v>#DIV/0!</v>
      </c>
      <c r="H37" s="3"/>
      <c r="I37" s="5"/>
      <c r="J37" s="3" t="s">
        <v>771</v>
      </c>
      <c r="K37" s="5"/>
      <c r="L37" s="21" t="e">
        <f t="shared" si="10"/>
        <v>#DIV/0!</v>
      </c>
      <c r="N37" s="3"/>
      <c r="O37" s="5"/>
      <c r="P37" s="3" t="s">
        <v>771</v>
      </c>
      <c r="Q37" s="5"/>
      <c r="R37" s="21" t="e">
        <f t="shared" si="11"/>
        <v>#DIV/0!</v>
      </c>
    </row>
    <row r="38" spans="1:18" x14ac:dyDescent="0.25">
      <c r="A38" s="2"/>
      <c r="B38" s="3"/>
      <c r="C38" s="5"/>
      <c r="D38" s="3" t="s">
        <v>771</v>
      </c>
      <c r="E38" s="5"/>
      <c r="F38" s="21" t="e">
        <f t="shared" si="9"/>
        <v>#DIV/0!</v>
      </c>
      <c r="G38" s="2"/>
      <c r="H38" s="3"/>
      <c r="I38" s="5"/>
      <c r="J38" s="3" t="s">
        <v>771</v>
      </c>
      <c r="K38" s="5"/>
      <c r="L38" s="21" t="e">
        <f t="shared" si="10"/>
        <v>#DIV/0!</v>
      </c>
      <c r="M38" s="2"/>
      <c r="N38" s="3"/>
      <c r="O38" s="5"/>
      <c r="P38" s="3" t="s">
        <v>771</v>
      </c>
      <c r="Q38" s="5"/>
      <c r="R38" s="21" t="e">
        <f t="shared" si="11"/>
        <v>#DIV/0!</v>
      </c>
    </row>
    <row r="39" spans="1:18" ht="15.75" thickBot="1" x14ac:dyDescent="0.3">
      <c r="A39" s="9"/>
      <c r="B39" s="9"/>
      <c r="C39" s="17"/>
      <c r="D39" s="9" t="s">
        <v>771</v>
      </c>
      <c r="E39" s="17"/>
      <c r="F39" s="23" t="e">
        <f>SUM(F31:F38)/8</f>
        <v>#DIV/0!</v>
      </c>
      <c r="G39" s="9"/>
      <c r="H39" s="9"/>
      <c r="I39" s="17"/>
      <c r="J39" s="9" t="s">
        <v>771</v>
      </c>
      <c r="K39" s="17"/>
      <c r="L39" s="23" t="e">
        <f>SUM(L31:L38)/8</f>
        <v>#DIV/0!</v>
      </c>
      <c r="M39" s="9"/>
      <c r="N39" s="9"/>
      <c r="O39" s="17"/>
      <c r="P39" s="9" t="s">
        <v>771</v>
      </c>
      <c r="Q39" s="17"/>
      <c r="R39" s="23" t="e">
        <f>SUM(R31:R38)/8</f>
        <v>#DIV/0!</v>
      </c>
    </row>
    <row r="40" spans="1:18" ht="15.75" thickTop="1" x14ac:dyDescent="0.25">
      <c r="A40" s="2">
        <v>1968</v>
      </c>
      <c r="B40" s="3"/>
      <c r="C40" s="14"/>
      <c r="D40" s="3" t="s">
        <v>771</v>
      </c>
      <c r="E40" s="48"/>
      <c r="F40" s="21" t="e">
        <f t="shared" ref="F40:F47" si="12">((C40-E40)/C40)*100</f>
        <v>#DIV/0!</v>
      </c>
    </row>
    <row r="41" spans="1:18" x14ac:dyDescent="0.25">
      <c r="B41" s="3"/>
      <c r="C41" s="14"/>
      <c r="D41" s="3" t="s">
        <v>771</v>
      </c>
      <c r="E41" s="48"/>
      <c r="F41" s="21" t="e">
        <f t="shared" si="12"/>
        <v>#DIV/0!</v>
      </c>
    </row>
    <row r="42" spans="1:18" x14ac:dyDescent="0.25">
      <c r="B42" s="3"/>
      <c r="C42" s="14"/>
      <c r="D42" s="3" t="s">
        <v>771</v>
      </c>
      <c r="E42" s="48"/>
      <c r="F42" s="21" t="e">
        <f t="shared" si="12"/>
        <v>#DIV/0!</v>
      </c>
    </row>
    <row r="43" spans="1:18" x14ac:dyDescent="0.25">
      <c r="B43" s="3"/>
      <c r="C43" s="14"/>
      <c r="D43" s="3" t="s">
        <v>771</v>
      </c>
      <c r="E43" s="48"/>
      <c r="F43" s="21" t="e">
        <f t="shared" si="12"/>
        <v>#DIV/0!</v>
      </c>
    </row>
    <row r="44" spans="1:18" x14ac:dyDescent="0.25">
      <c r="B44" s="3"/>
      <c r="C44" s="14"/>
      <c r="D44" s="3" t="s">
        <v>771</v>
      </c>
      <c r="E44" s="48"/>
      <c r="F44" s="21" t="e">
        <f t="shared" si="12"/>
        <v>#DIV/0!</v>
      </c>
    </row>
    <row r="45" spans="1:18" x14ac:dyDescent="0.25">
      <c r="B45" s="3"/>
      <c r="C45" s="14"/>
      <c r="D45" s="3" t="s">
        <v>771</v>
      </c>
      <c r="E45" s="14"/>
      <c r="F45" s="21" t="e">
        <f t="shared" si="12"/>
        <v>#DIV/0!</v>
      </c>
    </row>
    <row r="46" spans="1:18" x14ac:dyDescent="0.25">
      <c r="B46" s="3"/>
      <c r="C46" s="14"/>
      <c r="D46" s="3" t="s">
        <v>771</v>
      </c>
      <c r="E46" s="48"/>
      <c r="F46" s="21" t="e">
        <f t="shared" si="12"/>
        <v>#DIV/0!</v>
      </c>
    </row>
    <row r="47" spans="1:18" x14ac:dyDescent="0.25">
      <c r="A47" s="2"/>
      <c r="B47" s="38"/>
      <c r="C47" s="14"/>
      <c r="D47" s="3" t="s">
        <v>771</v>
      </c>
      <c r="E47" s="14"/>
      <c r="F47" s="21" t="e">
        <f t="shared" si="12"/>
        <v>#DIV/0!</v>
      </c>
    </row>
    <row r="48" spans="1:18" ht="15.75" thickBot="1" x14ac:dyDescent="0.3">
      <c r="A48" s="9"/>
      <c r="B48" s="9"/>
      <c r="C48" s="17"/>
      <c r="D48" s="9" t="s">
        <v>771</v>
      </c>
      <c r="E48" s="17"/>
      <c r="F48" s="23" t="e">
        <f>SUM(F40:F45)/6</f>
        <v>#DIV/0!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opLeftCell="F1" zoomScaleNormal="100" workbookViewId="0">
      <selection activeCell="L4" sqref="L4:L11"/>
    </sheetView>
  </sheetViews>
  <sheetFormatPr defaultRowHeight="15" x14ac:dyDescent="0.25"/>
  <cols>
    <col min="2" max="2" width="14.5703125" bestFit="1" customWidth="1"/>
    <col min="3" max="3" width="8.42578125" style="16" customWidth="1"/>
    <col min="4" max="4" width="19.7109375" bestFit="1" customWidth="1"/>
    <col min="5" max="5" width="9.140625" style="16" bestFit="1" customWidth="1"/>
    <col min="6" max="6" width="9.140625" style="16"/>
    <col min="8" max="8" width="14.7109375" bestFit="1" customWidth="1"/>
    <col min="9" max="9" width="9.140625" style="16"/>
    <col min="10" max="10" width="20.140625" bestFit="1" customWidth="1"/>
    <col min="11" max="12" width="9.140625" style="16"/>
    <col min="14" max="14" width="13.5703125" bestFit="1" customWidth="1"/>
    <col min="15" max="15" width="9.140625" style="16"/>
    <col min="16" max="16" width="15.5703125" bestFit="1" customWidth="1"/>
    <col min="17" max="18" width="9.140625" style="16"/>
    <col min="20" max="20" width="12.7109375" bestFit="1" customWidth="1"/>
    <col min="21" max="21" width="13.42578125" bestFit="1" customWidth="1"/>
  </cols>
  <sheetData>
    <row r="1" spans="1:21" ht="15.75" thickBot="1" x14ac:dyDescent="0.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18"/>
      <c r="G2" s="6"/>
      <c r="H2" s="54" t="s">
        <v>1</v>
      </c>
      <c r="I2" s="54"/>
      <c r="J2" s="54" t="s">
        <v>2</v>
      </c>
      <c r="K2" s="54"/>
      <c r="L2" s="22"/>
      <c r="M2" s="6"/>
      <c r="N2" s="54" t="s">
        <v>1</v>
      </c>
      <c r="O2" s="54"/>
      <c r="P2" s="54" t="s">
        <v>2</v>
      </c>
      <c r="Q2" s="54"/>
      <c r="R2" s="22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0">
        <f>SUM(F12,L12,R12,F21,L21,R21,F30,L30,R30,F39,L39)/11</f>
        <v>10.547973318475703</v>
      </c>
      <c r="U3" s="40">
        <f>SUM(F12,L12,R12,F21,L21,R21,F30,L30,R30,F39,L39,R39,F48)/13</f>
        <v>11.104474945177241</v>
      </c>
    </row>
    <row r="4" spans="1:21" ht="15.75" thickTop="1" x14ac:dyDescent="0.25">
      <c r="A4" s="2">
        <v>2016</v>
      </c>
      <c r="B4" s="2" t="s">
        <v>25</v>
      </c>
      <c r="C4" s="5">
        <v>9.8000000000000007</v>
      </c>
      <c r="D4" s="2" t="s">
        <v>26</v>
      </c>
      <c r="E4" s="5">
        <v>10.74</v>
      </c>
      <c r="F4" s="21">
        <f t="shared" ref="F4:F38" si="0">((E4-C4)/C4)*100</f>
        <v>9.5918367346938727</v>
      </c>
      <c r="G4" s="2">
        <v>2012</v>
      </c>
      <c r="H4" s="2" t="s">
        <v>6</v>
      </c>
      <c r="I4" s="5">
        <v>9.8000000000000007</v>
      </c>
      <c r="J4" s="2" t="s">
        <v>15</v>
      </c>
      <c r="K4" s="5">
        <v>10.92</v>
      </c>
      <c r="L4" s="21">
        <f t="shared" ref="L4:L38" si="1">((K4-I4)/I4)*100</f>
        <v>11.42857142857142</v>
      </c>
      <c r="M4" s="2">
        <v>2008</v>
      </c>
      <c r="N4" s="2" t="s">
        <v>8</v>
      </c>
      <c r="O4" s="5">
        <v>9.68</v>
      </c>
      <c r="P4" s="2" t="s">
        <v>16</v>
      </c>
      <c r="Q4" s="5">
        <v>10.85</v>
      </c>
      <c r="R4" s="21">
        <f t="shared" ref="R4:R38" si="2">((Q4-O4)/O4)*100</f>
        <v>12.086776859504132</v>
      </c>
    </row>
    <row r="5" spans="1:21" x14ac:dyDescent="0.25">
      <c r="A5" s="2"/>
      <c r="B5" s="2" t="s">
        <v>79</v>
      </c>
      <c r="C5" s="5">
        <v>9.84</v>
      </c>
      <c r="D5" s="2" t="s">
        <v>80</v>
      </c>
      <c r="E5" s="5">
        <v>10.78</v>
      </c>
      <c r="F5" s="21">
        <f t="shared" si="0"/>
        <v>9.5528455284552791</v>
      </c>
      <c r="G5" s="2"/>
      <c r="H5" s="2" t="s">
        <v>8</v>
      </c>
      <c r="I5" s="5">
        <v>9.86</v>
      </c>
      <c r="J5" s="2" t="s">
        <v>96</v>
      </c>
      <c r="K5" s="5">
        <v>10.96</v>
      </c>
      <c r="L5" s="21">
        <f t="shared" si="1"/>
        <v>11.15618661257608</v>
      </c>
      <c r="M5" s="2"/>
      <c r="N5" s="2" t="s">
        <v>30</v>
      </c>
      <c r="O5" s="5">
        <v>9.8000000000000007</v>
      </c>
      <c r="P5" s="2" t="s">
        <v>106</v>
      </c>
      <c r="Q5" s="5">
        <v>10.9</v>
      </c>
      <c r="R5" s="21">
        <f t="shared" si="2"/>
        <v>11.224489795918362</v>
      </c>
    </row>
    <row r="6" spans="1:21" x14ac:dyDescent="0.25">
      <c r="A6" s="2"/>
      <c r="B6" s="3" t="s">
        <v>81</v>
      </c>
      <c r="C6" s="5">
        <v>9.98</v>
      </c>
      <c r="D6" s="3" t="s">
        <v>28</v>
      </c>
      <c r="E6" s="5">
        <v>10.78</v>
      </c>
      <c r="F6" s="21">
        <f t="shared" si="0"/>
        <v>8.016032064128245</v>
      </c>
      <c r="G6" s="2"/>
      <c r="H6" s="3" t="s">
        <v>91</v>
      </c>
      <c r="I6" s="5">
        <v>9.93</v>
      </c>
      <c r="J6" s="3" t="s">
        <v>38</v>
      </c>
      <c r="K6" s="5">
        <v>11.07</v>
      </c>
      <c r="L6" s="21">
        <f t="shared" si="1"/>
        <v>11.480362537764357</v>
      </c>
      <c r="M6" s="2"/>
      <c r="N6" s="3" t="s">
        <v>101</v>
      </c>
      <c r="O6" s="5">
        <v>9.84</v>
      </c>
      <c r="P6" s="3" t="s">
        <v>99</v>
      </c>
      <c r="Q6" s="5">
        <v>10.9</v>
      </c>
      <c r="R6" s="21">
        <f t="shared" si="2"/>
        <v>10.772357723577242</v>
      </c>
    </row>
    <row r="7" spans="1:21" x14ac:dyDescent="0.25">
      <c r="A7" s="2"/>
      <c r="B7" s="3" t="s">
        <v>82</v>
      </c>
      <c r="C7" s="14">
        <v>10</v>
      </c>
      <c r="D7" s="3" t="s">
        <v>86</v>
      </c>
      <c r="E7" s="14">
        <v>10.95</v>
      </c>
      <c r="F7" s="21">
        <f t="shared" si="0"/>
        <v>9.4999999999999929</v>
      </c>
      <c r="G7" s="2"/>
      <c r="H7" s="3" t="s">
        <v>92</v>
      </c>
      <c r="I7" s="14">
        <v>9.94</v>
      </c>
      <c r="J7" s="3" t="s">
        <v>97</v>
      </c>
      <c r="K7" s="14">
        <v>11.07</v>
      </c>
      <c r="L7" s="21">
        <f t="shared" si="1"/>
        <v>11.368209255533207</v>
      </c>
      <c r="M7" s="2"/>
      <c r="N7" s="3" t="s">
        <v>102</v>
      </c>
      <c r="O7" s="14">
        <v>9.85</v>
      </c>
      <c r="P7" s="3" t="s">
        <v>107</v>
      </c>
      <c r="Q7" s="14">
        <v>10.93</v>
      </c>
      <c r="R7" s="21">
        <f t="shared" si="2"/>
        <v>10.964467005076143</v>
      </c>
    </row>
    <row r="8" spans="1:21" x14ac:dyDescent="0.25">
      <c r="A8" s="2"/>
      <c r="B8" s="3" t="s">
        <v>8</v>
      </c>
      <c r="C8" s="14">
        <v>10.029999999999999</v>
      </c>
      <c r="D8" s="3" t="s">
        <v>87</v>
      </c>
      <c r="E8" s="14">
        <v>10.96</v>
      </c>
      <c r="F8" s="21">
        <f t="shared" si="0"/>
        <v>9.2721834496510631</v>
      </c>
      <c r="G8" s="2"/>
      <c r="H8" s="3" t="s">
        <v>93</v>
      </c>
      <c r="I8" s="14">
        <v>9.9600000000000009</v>
      </c>
      <c r="J8" s="3" t="s">
        <v>98</v>
      </c>
      <c r="K8" s="14">
        <v>11.14</v>
      </c>
      <c r="L8" s="21">
        <f t="shared" si="1"/>
        <v>11.847389558232928</v>
      </c>
      <c r="M8" s="2"/>
      <c r="N8" s="3" t="s">
        <v>103</v>
      </c>
      <c r="O8" s="14">
        <v>9.9700000000000006</v>
      </c>
      <c r="P8" s="3" t="s">
        <v>38</v>
      </c>
      <c r="Q8" s="14">
        <v>10.96</v>
      </c>
      <c r="R8" s="21">
        <f t="shared" si="2"/>
        <v>9.9297893681043146</v>
      </c>
    </row>
    <row r="9" spans="1:21" x14ac:dyDescent="0.25">
      <c r="A9" s="2"/>
      <c r="B9" s="3" t="s">
        <v>83</v>
      </c>
      <c r="C9" s="14">
        <v>10.06</v>
      </c>
      <c r="D9" s="3" t="s">
        <v>88</v>
      </c>
      <c r="E9" s="14">
        <v>11.01</v>
      </c>
      <c r="F9" s="21">
        <f t="shared" si="0"/>
        <v>9.4433399602385606</v>
      </c>
      <c r="G9" s="2"/>
      <c r="H9" s="3" t="s">
        <v>94</v>
      </c>
      <c r="I9" s="14">
        <v>10.02</v>
      </c>
      <c r="J9" s="3" t="s">
        <v>99</v>
      </c>
      <c r="K9" s="14">
        <v>11.18</v>
      </c>
      <c r="L9" s="21">
        <f t="shared" si="1"/>
        <v>11.576846307385232</v>
      </c>
      <c r="M9" s="2"/>
      <c r="N9" s="3" t="s">
        <v>104</v>
      </c>
      <c r="O9" s="14">
        <v>9.99</v>
      </c>
      <c r="P9" s="3" t="s">
        <v>108</v>
      </c>
      <c r="Q9" s="14">
        <v>11.02</v>
      </c>
      <c r="R9" s="21">
        <f t="shared" si="2"/>
        <v>10.310310310310305</v>
      </c>
    </row>
    <row r="10" spans="1:21" x14ac:dyDescent="0.25">
      <c r="A10" s="2"/>
      <c r="B10" s="3" t="s">
        <v>84</v>
      </c>
      <c r="C10" s="14">
        <v>10.07</v>
      </c>
      <c r="D10" s="3" t="s">
        <v>89</v>
      </c>
      <c r="E10" s="14">
        <v>11.1</v>
      </c>
      <c r="F10" s="21">
        <f t="shared" si="0"/>
        <v>10.228401191658385</v>
      </c>
      <c r="G10" s="2"/>
      <c r="H10" s="50" t="s">
        <v>30</v>
      </c>
      <c r="I10" s="53">
        <v>10.16</v>
      </c>
      <c r="J10" s="3" t="s">
        <v>26</v>
      </c>
      <c r="K10" s="14">
        <v>11.28</v>
      </c>
      <c r="L10" s="21">
        <f t="shared" si="1"/>
        <v>11.023622047244086</v>
      </c>
      <c r="M10" s="2"/>
      <c r="N10" s="3" t="s">
        <v>82</v>
      </c>
      <c r="O10" s="14">
        <v>10.01</v>
      </c>
      <c r="P10" s="3" t="s">
        <v>109</v>
      </c>
      <c r="Q10" s="14">
        <v>11.08</v>
      </c>
      <c r="R10" s="21">
        <f t="shared" si="2"/>
        <v>10.689310689310693</v>
      </c>
    </row>
    <row r="11" spans="1:21" x14ac:dyDescent="0.25">
      <c r="A11" s="2"/>
      <c r="B11" s="3" t="s">
        <v>85</v>
      </c>
      <c r="C11" s="14">
        <v>10.34</v>
      </c>
      <c r="D11" s="3" t="s">
        <v>90</v>
      </c>
      <c r="E11" s="14">
        <v>11.11</v>
      </c>
      <c r="F11" s="21">
        <f>((E11-C11)/C11)*100</f>
        <v>7.4468085106382933</v>
      </c>
      <c r="G11" s="2"/>
      <c r="H11" s="3" t="s">
        <v>95</v>
      </c>
      <c r="I11" s="14">
        <v>10.27</v>
      </c>
      <c r="J11" s="3" t="s">
        <v>100</v>
      </c>
      <c r="K11" s="14">
        <v>11.37</v>
      </c>
      <c r="L11" s="21">
        <f t="shared" si="1"/>
        <v>10.710808179162607</v>
      </c>
      <c r="M11" s="2"/>
      <c r="N11" s="3" t="s">
        <v>105</v>
      </c>
      <c r="O11" s="14">
        <v>10.11</v>
      </c>
      <c r="P11" s="3" t="s">
        <v>110</v>
      </c>
      <c r="Q11" s="14">
        <v>11.22</v>
      </c>
      <c r="R11" s="21">
        <f>((Q11-O11)/O11)*100</f>
        <v>10.979228486646896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9.1314309299329626</v>
      </c>
      <c r="G12" s="9"/>
      <c r="H12" s="9"/>
      <c r="I12" s="17"/>
      <c r="J12" s="9"/>
      <c r="K12" s="17"/>
      <c r="L12" s="23">
        <f>SUM(L4:L11)/8</f>
        <v>11.32399949080874</v>
      </c>
      <c r="M12" s="9"/>
      <c r="N12" s="9"/>
      <c r="O12" s="17"/>
      <c r="P12" s="9"/>
      <c r="Q12" s="17"/>
      <c r="R12" s="23">
        <f>SUM(R4:R11)/8</f>
        <v>10.869591279806009</v>
      </c>
    </row>
    <row r="13" spans="1:21" ht="15.75" thickTop="1" x14ac:dyDescent="0.25">
      <c r="A13" s="2">
        <v>2004</v>
      </c>
      <c r="B13" s="2" t="s">
        <v>9</v>
      </c>
      <c r="C13" s="5">
        <v>9.91</v>
      </c>
      <c r="D13" s="2" t="s">
        <v>17</v>
      </c>
      <c r="E13" s="5">
        <v>10.97</v>
      </c>
      <c r="F13" s="21">
        <f t="shared" si="0"/>
        <v>10.69626639757821</v>
      </c>
      <c r="G13" s="2">
        <v>2000</v>
      </c>
      <c r="H13" s="2" t="s">
        <v>9</v>
      </c>
      <c r="I13" s="5">
        <v>10.01</v>
      </c>
      <c r="J13" s="2" t="s">
        <v>18</v>
      </c>
      <c r="K13" s="5">
        <v>10.88</v>
      </c>
      <c r="L13" s="21">
        <f t="shared" si="1"/>
        <v>8.6913086913087003</v>
      </c>
      <c r="M13" s="2">
        <v>1996</v>
      </c>
      <c r="N13" s="2" t="s">
        <v>10</v>
      </c>
      <c r="O13" s="5">
        <v>9.92</v>
      </c>
      <c r="P13" s="2" t="s">
        <v>19</v>
      </c>
      <c r="Q13" s="5">
        <v>10.82</v>
      </c>
      <c r="R13" s="21">
        <f t="shared" si="2"/>
        <v>9.0725806451612936</v>
      </c>
    </row>
    <row r="14" spans="1:21" x14ac:dyDescent="0.25">
      <c r="A14" s="2"/>
      <c r="B14" s="3" t="s">
        <v>25</v>
      </c>
      <c r="C14" s="14">
        <v>9.92</v>
      </c>
      <c r="D14" s="3" t="s">
        <v>106</v>
      </c>
      <c r="E14" s="14">
        <v>11.02</v>
      </c>
      <c r="F14" s="21">
        <f t="shared" si="0"/>
        <v>11.088709677419352</v>
      </c>
      <c r="G14" s="2"/>
      <c r="H14" s="3" t="s">
        <v>117</v>
      </c>
      <c r="I14" s="14">
        <v>10.07</v>
      </c>
      <c r="J14" s="3" t="s">
        <v>122</v>
      </c>
      <c r="K14" s="14">
        <v>11.05</v>
      </c>
      <c r="L14" s="21">
        <f t="shared" si="1"/>
        <v>9.7318768619662404</v>
      </c>
      <c r="M14" s="2"/>
      <c r="N14" s="3" t="s">
        <v>126</v>
      </c>
      <c r="O14" s="14">
        <v>10</v>
      </c>
      <c r="P14" s="3" t="s">
        <v>115</v>
      </c>
      <c r="Q14" s="14">
        <v>10.91</v>
      </c>
      <c r="R14" s="21">
        <f t="shared" si="2"/>
        <v>9.1000000000000014</v>
      </c>
    </row>
    <row r="15" spans="1:21" x14ac:dyDescent="0.25">
      <c r="A15" s="2"/>
      <c r="B15" s="3" t="s">
        <v>31</v>
      </c>
      <c r="C15" s="14">
        <v>9.93</v>
      </c>
      <c r="D15" s="3" t="s">
        <v>99</v>
      </c>
      <c r="E15" s="14">
        <v>11.1</v>
      </c>
      <c r="F15" s="21">
        <f t="shared" si="0"/>
        <v>11.782477341389727</v>
      </c>
      <c r="G15" s="2"/>
      <c r="H15" s="3" t="s">
        <v>118</v>
      </c>
      <c r="I15" s="14">
        <v>10.07</v>
      </c>
      <c r="J15" s="3" t="s">
        <v>123</v>
      </c>
      <c r="K15" s="14">
        <v>11.13</v>
      </c>
      <c r="L15" s="21">
        <f t="shared" si="1"/>
        <v>10.526315789473689</v>
      </c>
      <c r="M15" s="2"/>
      <c r="N15" s="3" t="s">
        <v>118</v>
      </c>
      <c r="O15" s="14">
        <v>10.02</v>
      </c>
      <c r="P15" s="3" t="s">
        <v>130</v>
      </c>
      <c r="Q15" s="14">
        <v>10.92</v>
      </c>
      <c r="R15" s="21">
        <f t="shared" si="2"/>
        <v>8.9820359281437163</v>
      </c>
    </row>
    <row r="16" spans="1:21" x14ac:dyDescent="0.25">
      <c r="A16" s="2"/>
      <c r="B16" s="3" t="s">
        <v>111</v>
      </c>
      <c r="C16" s="14">
        <v>9.99</v>
      </c>
      <c r="D16" s="3" t="s">
        <v>115</v>
      </c>
      <c r="E16" s="14">
        <v>11.11</v>
      </c>
      <c r="F16" s="21">
        <f t="shared" si="0"/>
        <v>11.211211211211204</v>
      </c>
      <c r="G16" s="2"/>
      <c r="H16" s="3" t="s">
        <v>119</v>
      </c>
      <c r="I16" s="14">
        <v>10.09</v>
      </c>
      <c r="J16" s="3" t="s">
        <v>106</v>
      </c>
      <c r="K16" s="14">
        <v>11.15</v>
      </c>
      <c r="L16" s="21">
        <f t="shared" si="1"/>
        <v>10.505450941526268</v>
      </c>
      <c r="M16" s="2"/>
      <c r="N16" s="3" t="s">
        <v>127</v>
      </c>
      <c r="O16" s="14">
        <v>10.06</v>
      </c>
      <c r="P16" s="3" t="s">
        <v>122</v>
      </c>
      <c r="Q16" s="14">
        <v>10.96</v>
      </c>
      <c r="R16" s="21">
        <f t="shared" si="2"/>
        <v>8.946322067594437</v>
      </c>
    </row>
    <row r="17" spans="1:18" x14ac:dyDescent="0.25">
      <c r="A17" s="2"/>
      <c r="B17" s="3" t="s">
        <v>32</v>
      </c>
      <c r="C17" s="14">
        <v>10.02</v>
      </c>
      <c r="D17" s="3" t="s">
        <v>18</v>
      </c>
      <c r="E17" s="14">
        <v>11.14</v>
      </c>
      <c r="F17" s="21">
        <f t="shared" si="0"/>
        <v>11.177644710578853</v>
      </c>
      <c r="G17" s="2"/>
      <c r="H17" s="3" t="s">
        <v>120</v>
      </c>
      <c r="I17" s="14">
        <v>10.14</v>
      </c>
      <c r="J17" s="3" t="s">
        <v>115</v>
      </c>
      <c r="K17" s="14">
        <v>11.15</v>
      </c>
      <c r="L17" s="21">
        <f t="shared" si="1"/>
        <v>9.9605522682445731</v>
      </c>
      <c r="M17" s="2"/>
      <c r="N17" s="3" t="s">
        <v>128</v>
      </c>
      <c r="O17" s="14">
        <v>10.07</v>
      </c>
      <c r="P17" s="3" t="s">
        <v>123</v>
      </c>
      <c r="Q17" s="14">
        <v>10.96</v>
      </c>
      <c r="R17" s="21">
        <f t="shared" si="2"/>
        <v>8.8381330685203618</v>
      </c>
    </row>
    <row r="18" spans="1:18" x14ac:dyDescent="0.25">
      <c r="A18" s="2"/>
      <c r="B18" s="3" t="s">
        <v>112</v>
      </c>
      <c r="C18" s="14">
        <v>10.039999999999999</v>
      </c>
      <c r="D18" s="3" t="s">
        <v>16</v>
      </c>
      <c r="E18" s="14">
        <v>11.17</v>
      </c>
      <c r="F18" s="21">
        <f t="shared" si="0"/>
        <v>11.254980079681284</v>
      </c>
      <c r="G18" s="2"/>
      <c r="H18" s="3" t="s">
        <v>121</v>
      </c>
      <c r="I18" s="14">
        <v>10.18</v>
      </c>
      <c r="J18" s="3" t="s">
        <v>124</v>
      </c>
      <c r="K18" s="14">
        <v>11.18</v>
      </c>
      <c r="L18" s="21">
        <f t="shared" si="1"/>
        <v>9.8231827111984291</v>
      </c>
      <c r="M18" s="2"/>
      <c r="N18" s="3" t="s">
        <v>129</v>
      </c>
      <c r="O18" s="5">
        <v>10.07</v>
      </c>
      <c r="P18" s="3" t="s">
        <v>131</v>
      </c>
      <c r="Q18" s="14">
        <v>11.08</v>
      </c>
      <c r="R18" s="21">
        <f t="shared" si="2"/>
        <v>10.029791459781528</v>
      </c>
    </row>
    <row r="19" spans="1:18" x14ac:dyDescent="0.25">
      <c r="A19" s="2"/>
      <c r="B19" s="3" t="s">
        <v>113</v>
      </c>
      <c r="C19" s="14">
        <v>10.130000000000001</v>
      </c>
      <c r="D19" s="3" t="s">
        <v>108</v>
      </c>
      <c r="E19" s="14">
        <v>11.22</v>
      </c>
      <c r="F19" s="21">
        <f t="shared" si="0"/>
        <v>10.76011846001974</v>
      </c>
      <c r="G19" s="2"/>
      <c r="H19" s="3" t="s">
        <v>112</v>
      </c>
      <c r="I19" s="14">
        <v>10.19</v>
      </c>
      <c r="J19" s="3" t="s">
        <v>39</v>
      </c>
      <c r="K19" s="14">
        <v>11.22</v>
      </c>
      <c r="L19" s="21">
        <f t="shared" si="1"/>
        <v>10.107948969578029</v>
      </c>
      <c r="M19" s="2"/>
      <c r="N19" s="3" t="s">
        <v>121</v>
      </c>
      <c r="O19" s="14">
        <v>10.119999999999999</v>
      </c>
      <c r="P19" s="3" t="s">
        <v>39</v>
      </c>
      <c r="Q19" s="14">
        <v>11.07</v>
      </c>
      <c r="R19" s="21">
        <f t="shared" si="2"/>
        <v>9.3873517786561376</v>
      </c>
    </row>
    <row r="20" spans="1:18" x14ac:dyDescent="0.25">
      <c r="A20" s="2"/>
      <c r="B20" s="3" t="s">
        <v>114</v>
      </c>
      <c r="C20" s="14">
        <v>10.35</v>
      </c>
      <c r="D20" s="3" t="s">
        <v>116</v>
      </c>
      <c r="E20" s="14">
        <v>11.23</v>
      </c>
      <c r="F20" s="21">
        <f t="shared" si="0"/>
        <v>8.5024154589372056</v>
      </c>
      <c r="G20" s="2"/>
      <c r="H20" s="3" t="s">
        <v>10</v>
      </c>
      <c r="I20" s="14">
        <v>10.199999999999999</v>
      </c>
      <c r="J20" s="3" t="s">
        <v>125</v>
      </c>
      <c r="K20" s="14">
        <v>11.32</v>
      </c>
      <c r="L20" s="21">
        <f t="shared" si="1"/>
        <v>10.980392156862756</v>
      </c>
      <c r="M20" s="2"/>
      <c r="N20" s="3" t="s">
        <v>11</v>
      </c>
      <c r="O20" s="14">
        <v>10.210000000000001</v>
      </c>
      <c r="P20" s="3" t="s">
        <v>132</v>
      </c>
      <c r="Q20" s="14">
        <v>11.11</v>
      </c>
      <c r="R20" s="21">
        <f t="shared" si="2"/>
        <v>8.8148873653280937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10.809227917101946</v>
      </c>
      <c r="G21" s="9"/>
      <c r="H21" s="9"/>
      <c r="I21" s="17"/>
      <c r="J21" s="9"/>
      <c r="K21" s="17"/>
      <c r="L21" s="23">
        <f>SUM(L13:L20)/8</f>
        <v>10.040878548769836</v>
      </c>
      <c r="M21" s="9"/>
      <c r="N21" s="9"/>
      <c r="O21" s="17"/>
      <c r="P21" s="9"/>
      <c r="Q21" s="17"/>
      <c r="R21" s="23">
        <f>SUM(R13:R20)/8</f>
        <v>9.1463877891481964</v>
      </c>
    </row>
    <row r="22" spans="1:18" ht="15.75" thickTop="1" x14ac:dyDescent="0.25">
      <c r="A22" s="2">
        <v>1992</v>
      </c>
      <c r="B22" s="2" t="s">
        <v>10</v>
      </c>
      <c r="C22" s="5">
        <v>10.09</v>
      </c>
      <c r="D22" s="2" t="s">
        <v>19</v>
      </c>
      <c r="E22" s="5">
        <v>10.97</v>
      </c>
      <c r="F22" s="21">
        <f t="shared" si="0"/>
        <v>8.7215064420218127</v>
      </c>
      <c r="G22" s="2">
        <v>1988</v>
      </c>
      <c r="H22" s="2" t="s">
        <v>11</v>
      </c>
      <c r="I22" s="5">
        <v>9.7799999999999994</v>
      </c>
      <c r="J22" s="2" t="s">
        <v>20</v>
      </c>
      <c r="K22" s="5">
        <v>10.61</v>
      </c>
      <c r="L22" s="21">
        <f t="shared" si="1"/>
        <v>8.4867075664621687</v>
      </c>
      <c r="M22" s="2">
        <v>1984</v>
      </c>
      <c r="N22" s="2" t="s">
        <v>11</v>
      </c>
      <c r="O22" s="5">
        <v>10.06</v>
      </c>
      <c r="P22" s="2" t="s">
        <v>21</v>
      </c>
      <c r="Q22" s="5">
        <v>11.18</v>
      </c>
      <c r="R22" s="21">
        <f t="shared" si="2"/>
        <v>11.133200795228621</v>
      </c>
    </row>
    <row r="23" spans="1:18" x14ac:dyDescent="0.25">
      <c r="A23" s="2"/>
      <c r="B23" s="3" t="s">
        <v>133</v>
      </c>
      <c r="C23" s="14">
        <v>10.09</v>
      </c>
      <c r="D23" s="3" t="s">
        <v>115</v>
      </c>
      <c r="E23" s="14">
        <v>11.02</v>
      </c>
      <c r="F23" s="21">
        <f t="shared" si="0"/>
        <v>9.2170465807730402</v>
      </c>
      <c r="G23" s="2"/>
      <c r="H23" s="3" t="s">
        <v>10</v>
      </c>
      <c r="I23" s="14">
        <v>9.86</v>
      </c>
      <c r="J23" s="3" t="s">
        <v>21</v>
      </c>
      <c r="K23" s="14">
        <v>10.81</v>
      </c>
      <c r="L23" s="21">
        <f t="shared" si="1"/>
        <v>9.6348884381338866</v>
      </c>
      <c r="M23" s="2"/>
      <c r="N23" s="3" t="s">
        <v>147</v>
      </c>
      <c r="O23" s="14">
        <v>10.210000000000001</v>
      </c>
      <c r="P23" s="3" t="s">
        <v>22</v>
      </c>
      <c r="Q23" s="14">
        <v>11.2</v>
      </c>
      <c r="R23" s="21">
        <f t="shared" si="2"/>
        <v>9.6963761018609045</v>
      </c>
    </row>
    <row r="24" spans="1:18" x14ac:dyDescent="0.25">
      <c r="A24" s="2"/>
      <c r="B24" s="3" t="s">
        <v>129</v>
      </c>
      <c r="C24" s="14">
        <v>10.1</v>
      </c>
      <c r="D24" s="3" t="s">
        <v>21</v>
      </c>
      <c r="E24" s="14">
        <v>11.17</v>
      </c>
      <c r="F24" s="21">
        <f t="shared" si="0"/>
        <v>10.594059405940598</v>
      </c>
      <c r="G24" s="2"/>
      <c r="H24" s="3" t="s">
        <v>140</v>
      </c>
      <c r="I24" s="14">
        <v>9.8699999999999992</v>
      </c>
      <c r="J24" s="3" t="s">
        <v>19</v>
      </c>
      <c r="K24" s="14">
        <v>10.91</v>
      </c>
      <c r="L24" s="21">
        <f t="shared" si="1"/>
        <v>10.536980749746718</v>
      </c>
      <c r="M24" s="2"/>
      <c r="N24" s="3" t="s">
        <v>148</v>
      </c>
      <c r="O24" s="14">
        <v>10.23</v>
      </c>
      <c r="P24" s="3" t="s">
        <v>151</v>
      </c>
      <c r="Q24" s="14">
        <v>11.24</v>
      </c>
      <c r="R24" s="21">
        <f t="shared" si="2"/>
        <v>9.8729227761485809</v>
      </c>
    </row>
    <row r="25" spans="1:18" x14ac:dyDescent="0.25">
      <c r="A25" s="2"/>
      <c r="B25" s="3" t="s">
        <v>126</v>
      </c>
      <c r="C25" s="14">
        <v>10.14</v>
      </c>
      <c r="D25" s="3" t="s">
        <v>39</v>
      </c>
      <c r="E25" s="14">
        <v>11.18</v>
      </c>
      <c r="F25" s="21">
        <f t="shared" si="0"/>
        <v>10.256410256410248</v>
      </c>
      <c r="G25" s="2"/>
      <c r="H25" s="3" t="s">
        <v>141</v>
      </c>
      <c r="I25" s="14">
        <v>9.8800000000000008</v>
      </c>
      <c r="J25" s="3" t="s">
        <v>138</v>
      </c>
      <c r="K25" s="14">
        <v>11</v>
      </c>
      <c r="L25" s="21">
        <f t="shared" si="1"/>
        <v>11.336032388663959</v>
      </c>
      <c r="M25" s="2"/>
      <c r="N25" s="3" t="s">
        <v>140</v>
      </c>
      <c r="O25" s="14">
        <v>10.29</v>
      </c>
      <c r="P25" s="3" t="s">
        <v>152</v>
      </c>
      <c r="Q25" s="14">
        <v>11.34</v>
      </c>
      <c r="R25" s="21">
        <f t="shared" si="2"/>
        <v>10.204081632653068</v>
      </c>
    </row>
    <row r="26" spans="1:18" x14ac:dyDescent="0.25">
      <c r="A26" s="2"/>
      <c r="B26" s="3" t="s">
        <v>134</v>
      </c>
      <c r="C26" s="14">
        <v>10.25</v>
      </c>
      <c r="D26" s="3" t="s">
        <v>18</v>
      </c>
      <c r="E26" s="14">
        <v>11.29</v>
      </c>
      <c r="F26" s="21">
        <f t="shared" si="0"/>
        <v>10.146341463414627</v>
      </c>
      <c r="G26" s="2"/>
      <c r="H26" s="3" t="s">
        <v>142</v>
      </c>
      <c r="I26" s="14">
        <v>9.9</v>
      </c>
      <c r="J26" s="3" t="s">
        <v>22</v>
      </c>
      <c r="K26" s="14">
        <v>11.04</v>
      </c>
      <c r="L26" s="21">
        <f t="shared" si="1"/>
        <v>11.515151515151501</v>
      </c>
      <c r="M26" s="2"/>
      <c r="N26" s="3" t="s">
        <v>149</v>
      </c>
      <c r="O26" s="14">
        <v>10.3</v>
      </c>
      <c r="P26" s="3" t="s">
        <v>153</v>
      </c>
      <c r="Q26" s="14">
        <v>11.35</v>
      </c>
      <c r="R26" s="21">
        <f t="shared" si="2"/>
        <v>10.194174757281543</v>
      </c>
    </row>
    <row r="27" spans="1:18" x14ac:dyDescent="0.25">
      <c r="A27" s="2"/>
      <c r="B27" s="3" t="s">
        <v>11</v>
      </c>
      <c r="C27" s="14">
        <v>10.28</v>
      </c>
      <c r="D27" s="3" t="s">
        <v>137</v>
      </c>
      <c r="E27" s="14">
        <v>11.33</v>
      </c>
      <c r="F27" s="21">
        <f t="shared" si="0"/>
        <v>10.214007782101175</v>
      </c>
      <c r="G27" s="2"/>
      <c r="H27" s="3" t="s">
        <v>126</v>
      </c>
      <c r="I27" s="14">
        <v>9.94</v>
      </c>
      <c r="J27" s="3" t="s">
        <v>145</v>
      </c>
      <c r="K27" s="14">
        <v>11.19</v>
      </c>
      <c r="L27" s="21">
        <f t="shared" si="1"/>
        <v>12.575452716297789</v>
      </c>
      <c r="M27" s="2"/>
      <c r="N27" s="3" t="s">
        <v>143</v>
      </c>
      <c r="O27" s="14">
        <v>10.41</v>
      </c>
      <c r="P27" s="3" t="s">
        <v>154</v>
      </c>
      <c r="Q27" s="14">
        <v>11.56</v>
      </c>
      <c r="R27" s="21">
        <f t="shared" si="2"/>
        <v>11.047070124879927</v>
      </c>
    </row>
    <row r="28" spans="1:18" x14ac:dyDescent="0.25">
      <c r="A28" s="2"/>
      <c r="B28" s="3" t="s">
        <v>135</v>
      </c>
      <c r="C28" s="14">
        <v>10.3</v>
      </c>
      <c r="D28" s="3" t="s">
        <v>138</v>
      </c>
      <c r="E28" s="14">
        <v>11.4</v>
      </c>
      <c r="F28" s="21">
        <f t="shared" si="0"/>
        <v>10.679611650485432</v>
      </c>
      <c r="G28" s="2"/>
      <c r="H28" s="3" t="s">
        <v>143</v>
      </c>
      <c r="I28" s="14">
        <v>9.98</v>
      </c>
      <c r="J28" s="3" t="s">
        <v>146</v>
      </c>
      <c r="K28" s="14">
        <v>11.21</v>
      </c>
      <c r="L28" s="21">
        <f t="shared" si="1"/>
        <v>12.324649298597198</v>
      </c>
      <c r="M28" s="2"/>
      <c r="N28" s="3" t="s">
        <v>13</v>
      </c>
      <c r="O28" s="14">
        <v>10.42</v>
      </c>
      <c r="P28" s="3" t="s">
        <v>155</v>
      </c>
      <c r="Q28" s="14">
        <v>11.64</v>
      </c>
      <c r="R28" s="21">
        <f t="shared" si="2"/>
        <v>11.70825335892515</v>
      </c>
    </row>
    <row r="29" spans="1:18" x14ac:dyDescent="0.25">
      <c r="A29" s="2"/>
      <c r="B29" s="3" t="s">
        <v>136</v>
      </c>
      <c r="C29" s="14">
        <v>10.32</v>
      </c>
      <c r="D29" s="3" t="s">
        <v>139</v>
      </c>
      <c r="E29" s="14">
        <v>11.44</v>
      </c>
      <c r="F29" s="21">
        <f t="shared" si="0"/>
        <v>10.852713178294564</v>
      </c>
      <c r="G29" s="2"/>
      <c r="H29" s="3" t="s">
        <v>144</v>
      </c>
      <c r="I29" s="14">
        <v>10.08</v>
      </c>
      <c r="J29" s="26" t="s">
        <v>115</v>
      </c>
      <c r="K29" s="27">
        <v>11.24</v>
      </c>
      <c r="L29" s="21">
        <f t="shared" si="1"/>
        <v>11.507936507936508</v>
      </c>
      <c r="M29" s="2"/>
      <c r="N29" s="3" t="s">
        <v>150</v>
      </c>
      <c r="O29" s="14">
        <v>10.43</v>
      </c>
      <c r="P29" s="3" t="s">
        <v>156</v>
      </c>
      <c r="Q29" s="14">
        <v>11.87</v>
      </c>
      <c r="R29" s="21">
        <f t="shared" si="2"/>
        <v>13.806327900287627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10.085212094930187</v>
      </c>
      <c r="G30" s="9"/>
      <c r="H30" s="9"/>
      <c r="I30" s="17"/>
      <c r="J30" s="9"/>
      <c r="K30" s="17"/>
      <c r="L30" s="23">
        <f>SUM(L22:L29)/8</f>
        <v>10.989724897623717</v>
      </c>
      <c r="M30" s="9"/>
      <c r="N30" s="9"/>
      <c r="O30" s="17"/>
      <c r="P30" s="9"/>
      <c r="Q30" s="17"/>
      <c r="R30" s="23">
        <f>SUM(R22:R29)/8</f>
        <v>10.957800930908178</v>
      </c>
    </row>
    <row r="31" spans="1:18" ht="15.75" thickTop="1" x14ac:dyDescent="0.25">
      <c r="A31" s="2">
        <v>1980</v>
      </c>
      <c r="B31" s="2" t="s">
        <v>12</v>
      </c>
      <c r="C31" s="5">
        <v>10.26</v>
      </c>
      <c r="D31" s="2" t="s">
        <v>22</v>
      </c>
      <c r="E31" s="5">
        <v>11.32</v>
      </c>
      <c r="F31" s="21">
        <f t="shared" si="0"/>
        <v>10.331384015594548</v>
      </c>
      <c r="G31" s="2">
        <v>1976</v>
      </c>
      <c r="H31" s="2" t="s">
        <v>13</v>
      </c>
      <c r="I31" s="5">
        <v>10.11</v>
      </c>
      <c r="J31" s="2" t="s">
        <v>23</v>
      </c>
      <c r="K31" s="5">
        <v>11.08</v>
      </c>
      <c r="L31" s="21">
        <f t="shared" si="1"/>
        <v>9.5944609297725094</v>
      </c>
      <c r="M31" s="2">
        <v>1972</v>
      </c>
      <c r="N31" s="2" t="s">
        <v>14</v>
      </c>
      <c r="O31" s="5">
        <v>9.9</v>
      </c>
      <c r="P31" s="2" t="s">
        <v>24</v>
      </c>
      <c r="Q31" s="5">
        <v>11.3</v>
      </c>
      <c r="R31" s="21">
        <f t="shared" si="2"/>
        <v>14.141414141414144</v>
      </c>
    </row>
    <row r="32" spans="1:18" x14ac:dyDescent="0.25">
      <c r="B32" s="3" t="s">
        <v>13</v>
      </c>
      <c r="C32" s="14">
        <v>10.27</v>
      </c>
      <c r="D32" s="3" t="s">
        <v>23</v>
      </c>
      <c r="E32" s="14">
        <v>11.43</v>
      </c>
      <c r="F32" s="21">
        <f t="shared" si="0"/>
        <v>11.295034079844209</v>
      </c>
      <c r="H32" s="3" t="s">
        <v>159</v>
      </c>
      <c r="I32" s="14">
        <v>10.16</v>
      </c>
      <c r="J32" s="3" t="s">
        <v>41</v>
      </c>
      <c r="K32" s="14">
        <v>11.13</v>
      </c>
      <c r="L32" s="21">
        <f t="shared" si="1"/>
        <v>9.547244094488196</v>
      </c>
      <c r="N32" s="3" t="s">
        <v>168</v>
      </c>
      <c r="O32" s="14">
        <v>9.9</v>
      </c>
      <c r="P32" s="32" t="s">
        <v>185</v>
      </c>
      <c r="Q32" s="35">
        <v>11.3</v>
      </c>
      <c r="R32" s="21">
        <f t="shared" si="2"/>
        <v>14.141414141414144</v>
      </c>
    </row>
    <row r="33" spans="1:18" x14ac:dyDescent="0.25">
      <c r="B33" s="3" t="s">
        <v>150</v>
      </c>
      <c r="C33" s="14">
        <v>10.3</v>
      </c>
      <c r="D33" s="3" t="s">
        <v>41</v>
      </c>
      <c r="E33" s="14">
        <v>11.45</v>
      </c>
      <c r="F33" s="21">
        <f t="shared" si="0"/>
        <v>11.165048543689306</v>
      </c>
      <c r="H33" s="3" t="s">
        <v>165</v>
      </c>
      <c r="I33" s="14">
        <v>10.18</v>
      </c>
      <c r="J33" s="3" t="s">
        <v>21</v>
      </c>
      <c r="K33" s="14">
        <v>11.22</v>
      </c>
      <c r="L33" s="21">
        <f t="shared" si="1"/>
        <v>10.216110019646376</v>
      </c>
      <c r="N33" s="3" t="s">
        <v>176</v>
      </c>
      <c r="O33" s="14">
        <v>10</v>
      </c>
      <c r="P33" s="32" t="s">
        <v>186</v>
      </c>
      <c r="Q33" s="35">
        <v>11.3</v>
      </c>
      <c r="R33" s="21">
        <f t="shared" si="2"/>
        <v>13.000000000000005</v>
      </c>
    </row>
    <row r="34" spans="1:18" x14ac:dyDescent="0.25">
      <c r="B34" s="3" t="s">
        <v>11</v>
      </c>
      <c r="C34" s="14">
        <v>10.32</v>
      </c>
      <c r="D34" s="3" t="s">
        <v>161</v>
      </c>
      <c r="E34" s="14">
        <v>11.52</v>
      </c>
      <c r="F34" s="21">
        <f t="shared" si="0"/>
        <v>11.627906976744178</v>
      </c>
      <c r="H34" s="3" t="s">
        <v>166</v>
      </c>
      <c r="I34" s="14">
        <v>10.23</v>
      </c>
      <c r="J34" s="3" t="s">
        <v>171</v>
      </c>
      <c r="K34" s="14">
        <v>11.31</v>
      </c>
      <c r="L34" s="21">
        <f t="shared" si="1"/>
        <v>10.557184750733137</v>
      </c>
      <c r="N34" s="3" t="s">
        <v>177</v>
      </c>
      <c r="O34" s="14">
        <v>10.1</v>
      </c>
      <c r="P34" s="32" t="s">
        <v>182</v>
      </c>
      <c r="Q34" s="35">
        <v>11.4</v>
      </c>
      <c r="R34" s="21">
        <f t="shared" si="2"/>
        <v>12.871287128712879</v>
      </c>
    </row>
    <row r="35" spans="1:18" x14ac:dyDescent="0.25">
      <c r="B35" s="3" t="s">
        <v>157</v>
      </c>
      <c r="C35" s="14">
        <v>10.33</v>
      </c>
      <c r="D35" s="3" t="s">
        <v>152</v>
      </c>
      <c r="E35" s="14">
        <v>11.61</v>
      </c>
      <c r="F35" s="21">
        <f t="shared" si="0"/>
        <v>12.391093901258463</v>
      </c>
      <c r="H35" s="3" t="s">
        <v>167</v>
      </c>
      <c r="I35" s="14">
        <v>10.26</v>
      </c>
      <c r="J35" s="3" t="s">
        <v>172</v>
      </c>
      <c r="K35" s="14">
        <v>11.47</v>
      </c>
      <c r="L35" s="21">
        <f t="shared" si="1"/>
        <v>11.793372319688117</v>
      </c>
      <c r="N35" s="3" t="s">
        <v>178</v>
      </c>
      <c r="O35" s="14">
        <v>10.1</v>
      </c>
      <c r="P35" s="32" t="s">
        <v>183</v>
      </c>
      <c r="Q35" s="35">
        <v>11.4</v>
      </c>
      <c r="R35" s="21">
        <f t="shared" si="2"/>
        <v>12.871287128712879</v>
      </c>
    </row>
    <row r="36" spans="1:18" x14ac:dyDescent="0.25">
      <c r="B36" s="3" t="s">
        <v>158</v>
      </c>
      <c r="C36" s="14">
        <v>10.36</v>
      </c>
      <c r="D36" s="3" t="s">
        <v>162</v>
      </c>
      <c r="E36" s="14">
        <v>11.65</v>
      </c>
      <c r="F36" s="21">
        <f t="shared" si="0"/>
        <v>12.451737451737461</v>
      </c>
      <c r="H36" s="3" t="s">
        <v>168</v>
      </c>
      <c r="I36" s="14">
        <v>10.26</v>
      </c>
      <c r="J36" s="3" t="s">
        <v>173</v>
      </c>
      <c r="K36" s="14">
        <v>11.5</v>
      </c>
      <c r="L36" s="21">
        <f t="shared" si="1"/>
        <v>12.085769980506825</v>
      </c>
      <c r="N36" s="3" t="s">
        <v>179</v>
      </c>
      <c r="O36" s="14">
        <v>10.1</v>
      </c>
      <c r="P36" s="32" t="s">
        <v>184</v>
      </c>
      <c r="Q36" s="35">
        <v>11.4</v>
      </c>
      <c r="R36" s="21">
        <f t="shared" si="2"/>
        <v>12.871287128712879</v>
      </c>
    </row>
    <row r="37" spans="1:18" x14ac:dyDescent="0.25">
      <c r="B37" s="3" t="s">
        <v>159</v>
      </c>
      <c r="C37" s="14">
        <v>10.43</v>
      </c>
      <c r="D37" s="3" t="s">
        <v>163</v>
      </c>
      <c r="E37" s="14">
        <v>11.65</v>
      </c>
      <c r="F37" s="21">
        <f t="shared" si="0"/>
        <v>11.697027804410361</v>
      </c>
      <c r="H37" s="3" t="s">
        <v>169</v>
      </c>
      <c r="I37" s="14">
        <v>10.29</v>
      </c>
      <c r="J37" s="3" t="s">
        <v>174</v>
      </c>
      <c r="K37" s="14">
        <v>11.56</v>
      </c>
      <c r="L37" s="21">
        <f t="shared" si="1"/>
        <v>12.342079689018478</v>
      </c>
      <c r="N37" s="3" t="s">
        <v>180</v>
      </c>
      <c r="O37" s="14">
        <v>10.1</v>
      </c>
      <c r="P37" s="32" t="s">
        <v>187</v>
      </c>
      <c r="Q37" s="35">
        <v>11.5</v>
      </c>
      <c r="R37" s="21">
        <f t="shared" si="2"/>
        <v>13.861386138613865</v>
      </c>
    </row>
    <row r="38" spans="1:18" x14ac:dyDescent="0.25">
      <c r="A38" s="2"/>
      <c r="B38" s="3" t="s">
        <v>160</v>
      </c>
      <c r="C38" s="14">
        <v>10.57</v>
      </c>
      <c r="D38" s="3" t="s">
        <v>164</v>
      </c>
      <c r="E38" s="14">
        <v>11.7</v>
      </c>
      <c r="F38" s="21">
        <f t="shared" si="0"/>
        <v>10.690633869441807</v>
      </c>
      <c r="G38" s="2"/>
      <c r="H38" s="3" t="s">
        <v>170</v>
      </c>
      <c r="I38" s="14">
        <v>10.44</v>
      </c>
      <c r="J38" s="3" t="s">
        <v>175</v>
      </c>
      <c r="K38" s="14">
        <v>11.86</v>
      </c>
      <c r="L38" s="21">
        <f t="shared" si="1"/>
        <v>13.601532567049809</v>
      </c>
      <c r="M38" s="2"/>
      <c r="N38" s="3" t="s">
        <v>181</v>
      </c>
      <c r="O38" s="14">
        <v>10.199999999999999</v>
      </c>
      <c r="P38" s="32" t="s">
        <v>188</v>
      </c>
      <c r="Q38" s="33">
        <v>11.6</v>
      </c>
      <c r="R38" s="21">
        <f t="shared" si="2"/>
        <v>13.725490196078436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11.456233330340043</v>
      </c>
      <c r="G39" s="9"/>
      <c r="H39" s="9"/>
      <c r="I39" s="17"/>
      <c r="J39" s="9"/>
      <c r="K39" s="17"/>
      <c r="L39" s="23">
        <f>SUM(L31:L38)/8</f>
        <v>11.217219293862932</v>
      </c>
      <c r="M39" s="9"/>
      <c r="N39" s="9"/>
      <c r="O39" s="17"/>
      <c r="P39" s="9"/>
      <c r="Q39" s="17"/>
      <c r="R39" s="23">
        <f>SUM(R31:R38)/8</f>
        <v>13.435445750457404</v>
      </c>
    </row>
    <row r="40" spans="1:18" ht="15.75" thickTop="1" x14ac:dyDescent="0.25">
      <c r="A40" s="2">
        <v>1968</v>
      </c>
      <c r="B40" s="3" t="s">
        <v>388</v>
      </c>
      <c r="C40" s="5">
        <v>10</v>
      </c>
      <c r="D40" s="3" t="s">
        <v>396</v>
      </c>
      <c r="E40" s="5">
        <v>11.3</v>
      </c>
      <c r="F40" s="21">
        <f t="shared" ref="F40:F47" si="3">((E40-C40)/C40)*100</f>
        <v>13.000000000000005</v>
      </c>
    </row>
    <row r="41" spans="1:18" x14ac:dyDescent="0.25">
      <c r="B41" s="3" t="s">
        <v>389</v>
      </c>
      <c r="C41" s="14">
        <v>10.1</v>
      </c>
      <c r="D41" s="3" t="s">
        <v>397</v>
      </c>
      <c r="E41" s="29">
        <v>11.5</v>
      </c>
      <c r="F41" s="21">
        <f t="shared" si="3"/>
        <v>13.861386138613865</v>
      </c>
    </row>
    <row r="42" spans="1:18" x14ac:dyDescent="0.25">
      <c r="B42" s="3" t="s">
        <v>390</v>
      </c>
      <c r="C42" s="14">
        <v>10.1</v>
      </c>
      <c r="D42" s="3" t="s">
        <v>24</v>
      </c>
      <c r="E42" s="29">
        <v>11.6</v>
      </c>
      <c r="F42" s="21">
        <f t="shared" si="3"/>
        <v>14.85148514851485</v>
      </c>
    </row>
    <row r="43" spans="1:18" x14ac:dyDescent="0.25">
      <c r="B43" s="3" t="s">
        <v>391</v>
      </c>
      <c r="C43" s="14">
        <v>10.1</v>
      </c>
      <c r="D43" s="3" t="s">
        <v>398</v>
      </c>
      <c r="E43" s="29">
        <v>11.6</v>
      </c>
      <c r="F43" s="21">
        <f t="shared" si="3"/>
        <v>14.85148514851485</v>
      </c>
    </row>
    <row r="44" spans="1:18" x14ac:dyDescent="0.25">
      <c r="B44" s="3" t="s">
        <v>392</v>
      </c>
      <c r="C44" s="14">
        <v>10.1</v>
      </c>
      <c r="D44" s="3" t="s">
        <v>182</v>
      </c>
      <c r="E44" s="29">
        <v>11.7</v>
      </c>
      <c r="F44" s="21">
        <f t="shared" si="3"/>
        <v>15.84158415841584</v>
      </c>
    </row>
    <row r="45" spans="1:18" x14ac:dyDescent="0.25">
      <c r="B45" s="3" t="s">
        <v>393</v>
      </c>
      <c r="C45" s="14">
        <v>10.199999999999999</v>
      </c>
      <c r="D45" s="3" t="s">
        <v>183</v>
      </c>
      <c r="E45" s="29">
        <v>11.8</v>
      </c>
      <c r="F45" s="21">
        <f t="shared" si="3"/>
        <v>15.686274509803935</v>
      </c>
    </row>
    <row r="46" spans="1:18" x14ac:dyDescent="0.25">
      <c r="B46" s="3" t="s">
        <v>394</v>
      </c>
      <c r="C46" s="14">
        <v>10.3</v>
      </c>
      <c r="D46" s="3" t="s">
        <v>399</v>
      </c>
      <c r="E46" s="29">
        <v>11.8</v>
      </c>
      <c r="F46" s="21">
        <f t="shared" si="3"/>
        <v>14.563106796116504</v>
      </c>
    </row>
    <row r="47" spans="1:18" x14ac:dyDescent="0.25">
      <c r="A47" s="2"/>
      <c r="B47" s="3" t="s">
        <v>395</v>
      </c>
      <c r="C47" s="14">
        <v>10.3</v>
      </c>
      <c r="D47" s="3" t="s">
        <v>400</v>
      </c>
      <c r="E47" s="14">
        <v>12</v>
      </c>
      <c r="F47" s="21">
        <f t="shared" si="3"/>
        <v>16.50485436893203</v>
      </c>
    </row>
    <row r="48" spans="1:18" ht="15.75" thickBot="1" x14ac:dyDescent="0.3">
      <c r="A48" s="9"/>
      <c r="B48" s="9"/>
      <c r="C48" s="17"/>
      <c r="D48" s="9"/>
      <c r="E48" s="17"/>
      <c r="F48" s="23">
        <f>SUM(F40:F47)/8</f>
        <v>14.895022033613985</v>
      </c>
    </row>
    <row r="49" ht="15.75" thickTop="1" x14ac:dyDescent="0.25"/>
  </sheetData>
  <mergeCells count="7">
    <mergeCell ref="N2:O2"/>
    <mergeCell ref="P2:Q2"/>
    <mergeCell ref="A1:R1"/>
    <mergeCell ref="B2:C2"/>
    <mergeCell ref="D2:E2"/>
    <mergeCell ref="H2:I2"/>
    <mergeCell ref="J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opLeftCell="N1" zoomScaleNormal="100" workbookViewId="0">
      <selection activeCell="L4" sqref="L4:L11"/>
    </sheetView>
  </sheetViews>
  <sheetFormatPr defaultRowHeight="15" x14ac:dyDescent="0.25"/>
  <cols>
    <col min="2" max="2" width="15.42578125" bestFit="1" customWidth="1"/>
    <col min="3" max="3" width="9.140625" style="16"/>
    <col min="4" max="4" width="20" bestFit="1" customWidth="1"/>
    <col min="5" max="6" width="9.140625" style="16"/>
    <col min="8" max="8" width="15.7109375" bestFit="1" customWidth="1"/>
    <col min="9" max="9" width="9.140625" style="16"/>
    <col min="10" max="10" width="19.85546875" bestFit="1" customWidth="1"/>
    <col min="11" max="12" width="9.140625" style="16"/>
    <col min="14" max="14" width="14.28515625" bestFit="1" customWidth="1"/>
    <col min="15" max="15" width="9.140625" style="16"/>
    <col min="16" max="16" width="18.5703125" bestFit="1" customWidth="1"/>
    <col min="17" max="18" width="9.140625" style="16"/>
    <col min="20" max="21" width="13.42578125" bestFit="1" customWidth="1"/>
  </cols>
  <sheetData>
    <row r="1" spans="1:21" ht="15.75" thickBot="1" x14ac:dyDescent="0.3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18"/>
      <c r="G2" s="6"/>
      <c r="H2" s="54" t="s">
        <v>1</v>
      </c>
      <c r="I2" s="54"/>
      <c r="J2" s="54" t="s">
        <v>2</v>
      </c>
      <c r="K2" s="54"/>
      <c r="L2" s="22"/>
      <c r="M2" s="6"/>
      <c r="N2" s="54" t="s">
        <v>1</v>
      </c>
      <c r="O2" s="54"/>
      <c r="P2" s="54" t="s">
        <v>2</v>
      </c>
      <c r="Q2" s="54"/>
      <c r="R2" s="22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0">
        <f>SUM(F12,L12,R12,F21,L21,R21,F30,L30,R30,F39,L39)/11</f>
        <v>11.523872261644835</v>
      </c>
      <c r="U3" s="40">
        <f>SUM(F12,L12,R12,F21,L21,R21,F30,L30,R30,F39,L39,R39,F48)/13</f>
        <v>12.434343310407629</v>
      </c>
    </row>
    <row r="4" spans="1:21" ht="15.75" thickTop="1" x14ac:dyDescent="0.25">
      <c r="A4" s="2">
        <v>2016</v>
      </c>
      <c r="B4" s="2" t="s">
        <v>6</v>
      </c>
      <c r="C4" s="5">
        <v>19.75</v>
      </c>
      <c r="D4" s="2" t="s">
        <v>28</v>
      </c>
      <c r="E4" s="5">
        <v>22.25</v>
      </c>
      <c r="F4" s="21">
        <f t="shared" ref="F4:F38" si="0">((E4-C4)/C4)*100</f>
        <v>12.658227848101266</v>
      </c>
      <c r="G4" s="2">
        <v>2012</v>
      </c>
      <c r="H4" s="2" t="s">
        <v>29</v>
      </c>
      <c r="I4" s="5">
        <v>19.82</v>
      </c>
      <c r="J4" s="2" t="s">
        <v>38</v>
      </c>
      <c r="K4" s="5">
        <v>21.69</v>
      </c>
      <c r="L4" s="21">
        <f t="shared" ref="L4:L31" si="1">((K4-I4)/I4)*100</f>
        <v>9.4349142280524774</v>
      </c>
      <c r="M4" s="2">
        <v>2008</v>
      </c>
      <c r="N4" s="2" t="s">
        <v>30</v>
      </c>
      <c r="O4" s="5">
        <v>19.86</v>
      </c>
      <c r="P4" s="2" t="s">
        <v>38</v>
      </c>
      <c r="Q4" s="5">
        <v>21.82</v>
      </c>
      <c r="R4" s="21">
        <f t="shared" ref="R4:R38" si="2">((Q4-O4)/O4)*100</f>
        <v>9.8690835850956748</v>
      </c>
    </row>
    <row r="5" spans="1:21" x14ac:dyDescent="0.25">
      <c r="A5" s="2"/>
      <c r="B5" s="2" t="s">
        <v>43</v>
      </c>
      <c r="C5" s="5">
        <v>19.79</v>
      </c>
      <c r="D5" s="2" t="s">
        <v>194</v>
      </c>
      <c r="E5" s="5">
        <v>22.3</v>
      </c>
      <c r="F5" s="21">
        <f t="shared" si="0"/>
        <v>12.683173319858524</v>
      </c>
      <c r="G5" s="2"/>
      <c r="H5" s="2" t="s">
        <v>201</v>
      </c>
      <c r="I5" s="5">
        <v>20.14</v>
      </c>
      <c r="J5" s="2" t="s">
        <v>15</v>
      </c>
      <c r="K5" s="5">
        <v>22.11</v>
      </c>
      <c r="L5" s="21">
        <f t="shared" si="1"/>
        <v>9.7815292949354458</v>
      </c>
      <c r="M5" s="2"/>
      <c r="N5" s="2" t="s">
        <v>31</v>
      </c>
      <c r="O5" s="5">
        <v>19.86</v>
      </c>
      <c r="P5" s="2" t="s">
        <v>16</v>
      </c>
      <c r="Q5" s="5">
        <v>21.99</v>
      </c>
      <c r="R5" s="21">
        <f t="shared" si="2"/>
        <v>10.725075528700902</v>
      </c>
    </row>
    <row r="6" spans="1:21" x14ac:dyDescent="0.25">
      <c r="A6" s="2"/>
      <c r="B6" s="3" t="s">
        <v>196</v>
      </c>
      <c r="C6" s="5">
        <v>20</v>
      </c>
      <c r="D6" s="3" t="s">
        <v>87</v>
      </c>
      <c r="E6" s="5">
        <v>22.53</v>
      </c>
      <c r="F6" s="21">
        <f t="shared" si="0"/>
        <v>12.650000000000006</v>
      </c>
      <c r="G6" s="2"/>
      <c r="H6" s="3" t="s">
        <v>202</v>
      </c>
      <c r="I6" s="5">
        <v>20.16</v>
      </c>
      <c r="J6" s="3" t="s">
        <v>52</v>
      </c>
      <c r="K6" s="5">
        <v>22.22</v>
      </c>
      <c r="L6" s="21">
        <f t="shared" si="1"/>
        <v>10.218253968253963</v>
      </c>
      <c r="M6" s="2"/>
      <c r="N6" s="3" t="s">
        <v>29</v>
      </c>
      <c r="O6" s="5">
        <v>19.899999999999999</v>
      </c>
      <c r="P6" s="3" t="s">
        <v>107</v>
      </c>
      <c r="Q6" s="5">
        <v>22.2</v>
      </c>
      <c r="R6" s="21">
        <f t="shared" si="2"/>
        <v>11.557788944723622</v>
      </c>
    </row>
    <row r="7" spans="1:21" x14ac:dyDescent="0.25">
      <c r="A7" s="2"/>
      <c r="B7" s="3" t="s">
        <v>197</v>
      </c>
      <c r="C7" s="5">
        <v>20.09</v>
      </c>
      <c r="D7" s="3" t="s">
        <v>38</v>
      </c>
      <c r="E7" s="14">
        <v>22.54</v>
      </c>
      <c r="F7" s="21">
        <f t="shared" si="0"/>
        <v>12.195121951219509</v>
      </c>
      <c r="G7" s="2"/>
      <c r="H7" s="3" t="s">
        <v>203</v>
      </c>
      <c r="I7" s="14">
        <v>20.170000000000002</v>
      </c>
      <c r="J7" s="3" t="s">
        <v>206</v>
      </c>
      <c r="K7" s="14">
        <v>22.34</v>
      </c>
      <c r="L7" s="21">
        <f t="shared" si="1"/>
        <v>10.758552305404056</v>
      </c>
      <c r="M7" s="2"/>
      <c r="N7" s="3" t="s">
        <v>103</v>
      </c>
      <c r="O7" s="14">
        <v>19.989999999999998</v>
      </c>
      <c r="P7" s="3" t="s">
        <v>99</v>
      </c>
      <c r="Q7" s="14">
        <v>22.21</v>
      </c>
      <c r="R7" s="21">
        <f t="shared" si="2"/>
        <v>11.105552776388206</v>
      </c>
    </row>
    <row r="8" spans="1:21" x14ac:dyDescent="0.25">
      <c r="A8" s="2"/>
      <c r="B8" s="3" t="s">
        <v>198</v>
      </c>
      <c r="C8" s="14">
        <v>20.14</v>
      </c>
      <c r="D8" s="3" t="s">
        <v>88</v>
      </c>
      <c r="E8" s="14">
        <v>22.65</v>
      </c>
      <c r="F8" s="21">
        <f>((E9-C8)/C8)*100</f>
        <v>12.810327706057588</v>
      </c>
      <c r="G8" s="2"/>
      <c r="H8" s="3" t="s">
        <v>93</v>
      </c>
      <c r="I8" s="14">
        <v>20.239999999999998</v>
      </c>
      <c r="J8" s="3" t="s">
        <v>97</v>
      </c>
      <c r="K8" s="14">
        <v>22.35</v>
      </c>
      <c r="L8" s="21">
        <f t="shared" si="1"/>
        <v>10.424901185770768</v>
      </c>
      <c r="M8" s="2"/>
      <c r="N8" s="3" t="s">
        <v>208</v>
      </c>
      <c r="O8" s="14">
        <v>20.53</v>
      </c>
      <c r="P8" s="3" t="s">
        <v>98</v>
      </c>
      <c r="Q8" s="14">
        <v>22.25</v>
      </c>
      <c r="R8" s="21">
        <f t="shared" si="2"/>
        <v>8.3779834388699399</v>
      </c>
    </row>
    <row r="9" spans="1:21" x14ac:dyDescent="0.25">
      <c r="A9" s="2"/>
      <c r="B9" s="3" t="s">
        <v>8</v>
      </c>
      <c r="C9" s="14">
        <v>20.38</v>
      </c>
      <c r="D9" s="3" t="s">
        <v>195</v>
      </c>
      <c r="E9" s="14">
        <v>22.72</v>
      </c>
      <c r="F9" s="21">
        <f>((E10-C9)/C9)*100</f>
        <v>11.874386653581952</v>
      </c>
      <c r="G9" s="2"/>
      <c r="H9" s="3" t="s">
        <v>204</v>
      </c>
      <c r="I9" s="14">
        <v>20.25</v>
      </c>
      <c r="J9" s="3" t="s">
        <v>96</v>
      </c>
      <c r="K9" s="14">
        <v>22.5</v>
      </c>
      <c r="L9" s="21">
        <f t="shared" si="1"/>
        <v>11.111111111111111</v>
      </c>
      <c r="M9" s="2"/>
      <c r="N9" s="26" t="s">
        <v>105</v>
      </c>
      <c r="O9" s="27">
        <v>20.55</v>
      </c>
      <c r="P9" s="3" t="s">
        <v>15</v>
      </c>
      <c r="Q9" s="14">
        <v>22.35</v>
      </c>
      <c r="R9" s="21">
        <f t="shared" si="2"/>
        <v>8.7591240875912444</v>
      </c>
    </row>
    <row r="10" spans="1:21" x14ac:dyDescent="0.25">
      <c r="A10" s="2"/>
      <c r="B10" s="3" t="s">
        <v>199</v>
      </c>
      <c r="C10" s="14">
        <v>20.38</v>
      </c>
      <c r="D10" s="3" t="s">
        <v>90</v>
      </c>
      <c r="E10" s="14">
        <v>22.8</v>
      </c>
      <c r="F10" s="21">
        <f>((E11-C10)/C10)*100</f>
        <v>16.388616290480865</v>
      </c>
      <c r="G10" s="2"/>
      <c r="H10" s="3" t="s">
        <v>31</v>
      </c>
      <c r="I10" s="14">
        <v>20.37</v>
      </c>
      <c r="J10" s="3" t="s">
        <v>98</v>
      </c>
      <c r="K10" s="14">
        <v>22.6</v>
      </c>
      <c r="L10" s="21">
        <f t="shared" si="1"/>
        <v>10.947471772214042</v>
      </c>
      <c r="M10" s="2"/>
      <c r="N10" s="3" t="s">
        <v>209</v>
      </c>
      <c r="O10" s="14">
        <v>20.61</v>
      </c>
      <c r="P10" s="3" t="s">
        <v>210</v>
      </c>
      <c r="Q10" s="14">
        <v>22.36</v>
      </c>
      <c r="R10" s="21">
        <f t="shared" si="2"/>
        <v>8.4910237748665693</v>
      </c>
    </row>
    <row r="11" spans="1:21" x14ac:dyDescent="0.25">
      <c r="A11" s="2"/>
      <c r="B11" s="3" t="s">
        <v>200</v>
      </c>
      <c r="C11" s="14">
        <v>20.63</v>
      </c>
      <c r="D11" s="3" t="s">
        <v>97</v>
      </c>
      <c r="E11" s="14">
        <v>23.72</v>
      </c>
      <c r="F11" s="21">
        <f>((E11-C11)/C11)*100</f>
        <v>14.978187106156081</v>
      </c>
      <c r="G11" s="2"/>
      <c r="H11" s="3" t="s">
        <v>205</v>
      </c>
      <c r="I11" s="14">
        <v>20.5</v>
      </c>
      <c r="J11" s="3" t="s">
        <v>207</v>
      </c>
      <c r="K11" s="14">
        <v>22.68</v>
      </c>
      <c r="L11" s="21">
        <f t="shared" si="1"/>
        <v>10.634146341463413</v>
      </c>
      <c r="M11" s="2"/>
      <c r="N11" s="3" t="s">
        <v>112</v>
      </c>
      <c r="O11" s="14">
        <v>20.63</v>
      </c>
      <c r="P11" s="26" t="s">
        <v>211</v>
      </c>
      <c r="Q11" s="27">
        <v>22.66</v>
      </c>
      <c r="R11" s="21">
        <f t="shared" si="2"/>
        <v>9.8400387784779504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13.279755109431974</v>
      </c>
      <c r="G12" s="9"/>
      <c r="H12" s="9"/>
      <c r="I12" s="17"/>
      <c r="J12" s="9"/>
      <c r="K12" s="17"/>
      <c r="L12" s="23">
        <f>SUM(L4:L11)/8</f>
        <v>10.413860025900661</v>
      </c>
      <c r="M12" s="9"/>
      <c r="N12" s="9"/>
      <c r="O12" s="17"/>
      <c r="P12" s="9"/>
      <c r="Q12" s="17"/>
      <c r="R12" s="23">
        <f>SUM(R4:R11)/8</f>
        <v>9.8407088643392644</v>
      </c>
    </row>
    <row r="13" spans="1:21" ht="15.75" thickTop="1" x14ac:dyDescent="0.25">
      <c r="A13" s="2">
        <v>2004</v>
      </c>
      <c r="B13" s="2" t="s">
        <v>31</v>
      </c>
      <c r="C13" s="5">
        <v>19.989999999999998</v>
      </c>
      <c r="D13" s="2" t="s">
        <v>38</v>
      </c>
      <c r="E13" s="5">
        <v>22.28</v>
      </c>
      <c r="F13" s="21">
        <f t="shared" si="0"/>
        <v>11.45572786393198</v>
      </c>
      <c r="G13" s="2">
        <v>2000</v>
      </c>
      <c r="H13" s="2" t="s">
        <v>32</v>
      </c>
      <c r="I13" s="5">
        <v>19.850000000000001</v>
      </c>
      <c r="J13" s="2" t="s">
        <v>18</v>
      </c>
      <c r="K13" s="5">
        <v>21.94</v>
      </c>
      <c r="L13" s="21">
        <f>((K13-I13)/I13)*100</f>
        <v>10.528967254408059</v>
      </c>
      <c r="M13" s="2">
        <v>1996</v>
      </c>
      <c r="N13" s="2" t="s">
        <v>33</v>
      </c>
      <c r="O13" s="5">
        <v>19.66</v>
      </c>
      <c r="P13" s="2" t="s">
        <v>39</v>
      </c>
      <c r="Q13" s="5">
        <v>22.14</v>
      </c>
      <c r="R13" s="21">
        <f t="shared" si="2"/>
        <v>12.614445574771111</v>
      </c>
    </row>
    <row r="14" spans="1:21" x14ac:dyDescent="0.25">
      <c r="A14" s="2"/>
      <c r="B14" s="3" t="s">
        <v>212</v>
      </c>
      <c r="C14" s="14">
        <v>20.010000000000002</v>
      </c>
      <c r="D14" s="3" t="s">
        <v>16</v>
      </c>
      <c r="E14" s="14">
        <v>22.36</v>
      </c>
      <c r="F14" s="21">
        <f t="shared" si="0"/>
        <v>11.744127936031973</v>
      </c>
      <c r="G14" s="2"/>
      <c r="H14" s="3" t="s">
        <v>219</v>
      </c>
      <c r="I14" s="14">
        <v>19.88</v>
      </c>
      <c r="J14" s="3" t="s">
        <v>122</v>
      </c>
      <c r="K14" s="14">
        <v>22.09</v>
      </c>
      <c r="L14" s="21">
        <f t="shared" ref="L14:L20" si="3">((K14-I14)/I14)*100</f>
        <v>11.116700201207248</v>
      </c>
      <c r="M14" s="2"/>
      <c r="N14" s="3" t="s">
        <v>127</v>
      </c>
      <c r="O14" s="14">
        <v>20.03</v>
      </c>
      <c r="P14" s="3" t="s">
        <v>131</v>
      </c>
      <c r="Q14" s="14">
        <v>22.18</v>
      </c>
      <c r="R14" s="21">
        <f t="shared" si="2"/>
        <v>10.733899151273082</v>
      </c>
    </row>
    <row r="15" spans="1:21" x14ac:dyDescent="0.25">
      <c r="A15" s="2"/>
      <c r="B15" s="30" t="s">
        <v>8</v>
      </c>
      <c r="C15" s="31">
        <v>20.170000000000002</v>
      </c>
      <c r="D15" s="3" t="s">
        <v>106</v>
      </c>
      <c r="E15" s="14">
        <v>22.39</v>
      </c>
      <c r="F15" s="21">
        <f t="shared" si="0"/>
        <v>11.006445215666826</v>
      </c>
      <c r="G15" s="2"/>
      <c r="H15" s="3" t="s">
        <v>111</v>
      </c>
      <c r="I15" s="14">
        <v>19.96</v>
      </c>
      <c r="J15" s="3" t="s">
        <v>124</v>
      </c>
      <c r="K15" s="14">
        <v>22.38</v>
      </c>
      <c r="L15" s="21">
        <f t="shared" si="3"/>
        <v>12.124248496993978</v>
      </c>
      <c r="M15" s="2"/>
      <c r="N15" s="3" t="s">
        <v>126</v>
      </c>
      <c r="O15" s="14">
        <v>20.04</v>
      </c>
      <c r="P15" s="3" t="s">
        <v>122</v>
      </c>
      <c r="Q15" s="5">
        <v>22.25</v>
      </c>
      <c r="R15" s="21">
        <f t="shared" si="2"/>
        <v>11.027944111776451</v>
      </c>
    </row>
    <row r="16" spans="1:21" x14ac:dyDescent="0.25">
      <c r="A16" s="2"/>
      <c r="B16" s="3" t="s">
        <v>112</v>
      </c>
      <c r="C16" s="14">
        <v>20.3</v>
      </c>
      <c r="D16" s="3" t="s">
        <v>215</v>
      </c>
      <c r="E16" s="14">
        <v>22.64</v>
      </c>
      <c r="F16" s="21">
        <f t="shared" si="0"/>
        <v>11.527093596059112</v>
      </c>
      <c r="G16" s="2"/>
      <c r="H16" s="3" t="s">
        <v>112</v>
      </c>
      <c r="I16" s="14">
        <v>20.03</v>
      </c>
      <c r="J16" s="3" t="s">
        <v>106</v>
      </c>
      <c r="K16" s="14">
        <v>22.68</v>
      </c>
      <c r="L16" s="21">
        <f t="shared" si="3"/>
        <v>13.230154767848221</v>
      </c>
      <c r="M16" s="2"/>
      <c r="N16" s="3" t="s">
        <v>222</v>
      </c>
      <c r="O16" s="14">
        <v>20.079999999999998</v>
      </c>
      <c r="P16" s="3" t="s">
        <v>19</v>
      </c>
      <c r="Q16" s="14">
        <v>22.25</v>
      </c>
      <c r="R16" s="21">
        <f t="shared" si="2"/>
        <v>10.806772908366543</v>
      </c>
    </row>
    <row r="17" spans="1:18" x14ac:dyDescent="0.25">
      <c r="A17" s="2"/>
      <c r="B17" s="3" t="s">
        <v>101</v>
      </c>
      <c r="C17" s="14">
        <v>20.32</v>
      </c>
      <c r="D17" s="3" t="s">
        <v>216</v>
      </c>
      <c r="E17" s="14">
        <v>22.65</v>
      </c>
      <c r="F17" s="21">
        <f t="shared" si="0"/>
        <v>11.466535433070858</v>
      </c>
      <c r="G17" s="2"/>
      <c r="H17" s="26" t="s">
        <v>33</v>
      </c>
      <c r="I17" s="27">
        <v>20.14</v>
      </c>
      <c r="J17" s="3" t="s">
        <v>54</v>
      </c>
      <c r="K17" s="5">
        <v>22.76</v>
      </c>
      <c r="L17" s="21">
        <f t="shared" si="3"/>
        <v>13.008937437934465</v>
      </c>
      <c r="M17" s="2"/>
      <c r="N17" s="3" t="s">
        <v>11</v>
      </c>
      <c r="O17" s="14">
        <v>20.2</v>
      </c>
      <c r="P17" s="3" t="s">
        <v>225</v>
      </c>
      <c r="Q17" s="14">
        <v>22.33</v>
      </c>
      <c r="R17" s="21">
        <f t="shared" si="2"/>
        <v>10.544554455445541</v>
      </c>
    </row>
    <row r="18" spans="1:18" x14ac:dyDescent="0.25">
      <c r="A18" s="2"/>
      <c r="B18" s="3" t="s">
        <v>213</v>
      </c>
      <c r="C18" s="14">
        <v>20.58</v>
      </c>
      <c r="D18" s="3" t="s">
        <v>217</v>
      </c>
      <c r="E18" s="14">
        <v>22.69</v>
      </c>
      <c r="F18" s="21">
        <f t="shared" si="0"/>
        <v>10.252672497570472</v>
      </c>
      <c r="G18" s="2"/>
      <c r="H18" s="26" t="s">
        <v>119</v>
      </c>
      <c r="I18" s="27">
        <v>20.260000000000002</v>
      </c>
      <c r="J18" s="3" t="s">
        <v>220</v>
      </c>
      <c r="K18" s="14">
        <v>22.8</v>
      </c>
      <c r="L18" s="21">
        <f t="shared" si="3"/>
        <v>12.537018756169788</v>
      </c>
      <c r="M18" s="2"/>
      <c r="N18" s="3" t="s">
        <v>223</v>
      </c>
      <c r="O18" s="14">
        <v>20.309999999999999</v>
      </c>
      <c r="P18" s="3" t="s">
        <v>226</v>
      </c>
      <c r="Q18" s="14">
        <v>22.55</v>
      </c>
      <c r="R18" s="21">
        <f t="shared" si="2"/>
        <v>11.02904972919745</v>
      </c>
    </row>
    <row r="19" spans="1:18" x14ac:dyDescent="0.25">
      <c r="A19" s="2"/>
      <c r="B19" s="3" t="s">
        <v>32</v>
      </c>
      <c r="C19" s="14">
        <v>20.72</v>
      </c>
      <c r="D19" s="3" t="s">
        <v>122</v>
      </c>
      <c r="E19" s="14">
        <v>22.7</v>
      </c>
      <c r="F19" s="21">
        <f t="shared" si="0"/>
        <v>9.5559845559845584</v>
      </c>
      <c r="G19" s="2"/>
      <c r="H19" s="26" t="s">
        <v>9</v>
      </c>
      <c r="I19" s="27">
        <v>20.3</v>
      </c>
      <c r="J19" s="3" t="s">
        <v>221</v>
      </c>
      <c r="K19" s="14">
        <v>22.99</v>
      </c>
      <c r="L19" s="21">
        <f t="shared" si="3"/>
        <v>13.251231527093585</v>
      </c>
      <c r="M19" s="2"/>
      <c r="N19" s="3" t="s">
        <v>219</v>
      </c>
      <c r="O19" s="14">
        <v>20.34</v>
      </c>
      <c r="P19" s="3" t="s">
        <v>132</v>
      </c>
      <c r="Q19" s="14">
        <v>22.59</v>
      </c>
      <c r="R19" s="21">
        <f t="shared" si="2"/>
        <v>11.061946902654867</v>
      </c>
    </row>
    <row r="20" spans="1:18" x14ac:dyDescent="0.25">
      <c r="A20" s="2"/>
      <c r="B20" s="3" t="s">
        <v>214</v>
      </c>
      <c r="C20" s="14">
        <v>20.92</v>
      </c>
      <c r="D20" s="3" t="s">
        <v>218</v>
      </c>
      <c r="E20" s="14">
        <v>22.99</v>
      </c>
      <c r="F20" s="21">
        <f t="shared" si="0"/>
        <v>9.8948374760994096</v>
      </c>
      <c r="G20" s="2"/>
      <c r="H20" s="3" t="s">
        <v>120</v>
      </c>
      <c r="I20" s="14">
        <v>20.329999999999998</v>
      </c>
      <c r="J20" s="3" t="s">
        <v>39</v>
      </c>
      <c r="K20" s="14">
        <v>23.15</v>
      </c>
      <c r="L20" s="21">
        <f t="shared" si="3"/>
        <v>13.871126414166261</v>
      </c>
      <c r="M20" s="2"/>
      <c r="N20" s="3" t="s">
        <v>224</v>
      </c>
      <c r="O20" s="14">
        <v>20.39</v>
      </c>
      <c r="P20" s="3" t="s">
        <v>227</v>
      </c>
      <c r="Q20" s="14">
        <v>23.09</v>
      </c>
      <c r="R20" s="21">
        <f>((Q20-O20)/O20)*100</f>
        <v>13.241785188818046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10.8629280718019</v>
      </c>
      <c r="G21" s="9"/>
      <c r="H21" s="9"/>
      <c r="I21" s="17"/>
      <c r="J21" s="9"/>
      <c r="K21" s="17"/>
      <c r="L21" s="23">
        <f>SUM(L13:L20)/8</f>
        <v>12.458548106977698</v>
      </c>
      <c r="M21" s="9"/>
      <c r="N21" s="9"/>
      <c r="O21" s="17"/>
      <c r="P21" s="9"/>
      <c r="Q21" s="17"/>
      <c r="R21" s="23">
        <f>SUM(R13:R19)/8</f>
        <v>9.727326604185631</v>
      </c>
    </row>
    <row r="22" spans="1:18" ht="15.75" thickTop="1" x14ac:dyDescent="0.25">
      <c r="A22" s="2">
        <v>1992</v>
      </c>
      <c r="B22" s="2" t="s">
        <v>33</v>
      </c>
      <c r="C22" s="5">
        <v>19.79</v>
      </c>
      <c r="D22" s="2" t="s">
        <v>19</v>
      </c>
      <c r="E22" s="5">
        <v>22.03</v>
      </c>
      <c r="F22" s="21">
        <f t="shared" si="0"/>
        <v>11.318847902981314</v>
      </c>
      <c r="G22" s="2">
        <v>1988</v>
      </c>
      <c r="H22" s="2" t="s">
        <v>34</v>
      </c>
      <c r="I22" s="5">
        <v>19.96</v>
      </c>
      <c r="J22" s="2" t="s">
        <v>20</v>
      </c>
      <c r="K22" s="5">
        <v>21.85</v>
      </c>
      <c r="L22" s="21">
        <f t="shared" si="1"/>
        <v>9.4689378757515055</v>
      </c>
      <c r="M22" s="2">
        <v>1984</v>
      </c>
      <c r="N22" s="2" t="s">
        <v>11</v>
      </c>
      <c r="O22" s="5">
        <v>19.86</v>
      </c>
      <c r="P22" s="2" t="s">
        <v>40</v>
      </c>
      <c r="Q22" s="5">
        <v>22.16</v>
      </c>
      <c r="R22" s="21">
        <f t="shared" si="2"/>
        <v>11.581067472306147</v>
      </c>
    </row>
    <row r="23" spans="1:18" x14ac:dyDescent="0.25">
      <c r="A23" s="2"/>
      <c r="B23" s="3" t="s">
        <v>126</v>
      </c>
      <c r="C23" s="14">
        <v>19.86</v>
      </c>
      <c r="D23" s="3" t="s">
        <v>39</v>
      </c>
      <c r="E23" s="14">
        <v>22.24</v>
      </c>
      <c r="F23" s="21">
        <f t="shared" si="0"/>
        <v>11.983887210473307</v>
      </c>
      <c r="G23" s="2"/>
      <c r="H23" s="3" t="s">
        <v>11</v>
      </c>
      <c r="I23" s="5">
        <v>20.010000000000002</v>
      </c>
      <c r="J23" s="3" t="s">
        <v>231</v>
      </c>
      <c r="K23" s="14">
        <v>21.93</v>
      </c>
      <c r="L23" s="21">
        <f t="shared" si="1"/>
        <v>9.5952023988005894</v>
      </c>
      <c r="M23" s="2"/>
      <c r="N23" s="3" t="s">
        <v>149</v>
      </c>
      <c r="O23" s="14">
        <v>20.05</v>
      </c>
      <c r="P23" s="3" t="s">
        <v>164</v>
      </c>
      <c r="Q23" s="14">
        <v>22.4</v>
      </c>
      <c r="R23" s="21">
        <f t="shared" si="2"/>
        <v>11.720698254364079</v>
      </c>
    </row>
    <row r="24" spans="1:18" x14ac:dyDescent="0.25">
      <c r="A24" s="2"/>
      <c r="B24" s="3" t="s">
        <v>136</v>
      </c>
      <c r="C24" s="14">
        <v>20.14</v>
      </c>
      <c r="D24" s="3" t="s">
        <v>139</v>
      </c>
      <c r="E24" s="14">
        <v>22.51</v>
      </c>
      <c r="F24" s="21">
        <f t="shared" si="0"/>
        <v>11.767626613704076</v>
      </c>
      <c r="G24" s="2"/>
      <c r="H24" s="3" t="s">
        <v>229</v>
      </c>
      <c r="I24" s="5">
        <v>20.05</v>
      </c>
      <c r="J24" s="3" t="s">
        <v>19</v>
      </c>
      <c r="K24" s="14">
        <v>22.02</v>
      </c>
      <c r="L24" s="21">
        <f t="shared" si="1"/>
        <v>9.8254364089775503</v>
      </c>
      <c r="M24" s="2"/>
      <c r="N24" s="3" t="s">
        <v>232</v>
      </c>
      <c r="O24" s="14">
        <v>20.37</v>
      </c>
      <c r="P24" s="3" t="s">
        <v>237</v>
      </c>
      <c r="Q24" s="14">
        <v>22.59</v>
      </c>
      <c r="R24" s="21">
        <f t="shared" si="2"/>
        <v>10.898379970544912</v>
      </c>
    </row>
    <row r="25" spans="1:18" x14ac:dyDescent="0.25">
      <c r="A25" s="2"/>
      <c r="B25" s="3" t="s">
        <v>11</v>
      </c>
      <c r="C25" s="14">
        <v>20.149999999999999</v>
      </c>
      <c r="D25" s="3" t="s">
        <v>18</v>
      </c>
      <c r="E25" s="14">
        <v>22.58</v>
      </c>
      <c r="F25" s="21">
        <f t="shared" si="0"/>
        <v>12.05955334987593</v>
      </c>
      <c r="G25" s="2"/>
      <c r="H25" s="3" t="s">
        <v>141</v>
      </c>
      <c r="I25" s="14">
        <v>20.05</v>
      </c>
      <c r="J25" s="3" t="s">
        <v>40</v>
      </c>
      <c r="K25" s="14">
        <v>22.11</v>
      </c>
      <c r="L25" s="21">
        <f t="shared" si="1"/>
        <v>10.274314214463834</v>
      </c>
      <c r="M25" s="2"/>
      <c r="N25" s="3" t="s">
        <v>233</v>
      </c>
      <c r="O25" s="14">
        <v>20.43</v>
      </c>
      <c r="P25" s="3" t="s">
        <v>238</v>
      </c>
      <c r="Q25" s="14">
        <v>22.81</v>
      </c>
      <c r="R25" s="21">
        <f t="shared" si="2"/>
        <v>11.649534997552614</v>
      </c>
    </row>
    <row r="26" spans="1:18" x14ac:dyDescent="0.25">
      <c r="A26" s="2"/>
      <c r="B26" s="3" t="s">
        <v>129</v>
      </c>
      <c r="C26" s="14">
        <v>20.16</v>
      </c>
      <c r="D26" s="3" t="s">
        <v>145</v>
      </c>
      <c r="E26" s="14">
        <v>22.68</v>
      </c>
      <c r="F26" s="21">
        <f t="shared" si="0"/>
        <v>12.499999999999996</v>
      </c>
      <c r="G26" s="2"/>
      <c r="H26" s="2" t="s">
        <v>140</v>
      </c>
      <c r="I26" s="5">
        <v>20.27</v>
      </c>
      <c r="J26" s="3" t="s">
        <v>22</v>
      </c>
      <c r="K26" s="14">
        <v>22.39</v>
      </c>
      <c r="L26" s="21">
        <f t="shared" si="1"/>
        <v>10.458806117414904</v>
      </c>
      <c r="M26" s="2"/>
      <c r="N26" s="3" t="s">
        <v>234</v>
      </c>
      <c r="O26" s="14">
        <v>20.47</v>
      </c>
      <c r="P26" s="3" t="s">
        <v>239</v>
      </c>
      <c r="Q26" s="14">
        <v>23.15</v>
      </c>
      <c r="R26" s="21">
        <f t="shared" si="2"/>
        <v>13.092330239374695</v>
      </c>
    </row>
    <row r="27" spans="1:18" x14ac:dyDescent="0.25">
      <c r="A27" s="2"/>
      <c r="B27" s="3" t="s">
        <v>135</v>
      </c>
      <c r="C27" s="14">
        <v>20.170000000000002</v>
      </c>
      <c r="D27" s="3" t="s">
        <v>137</v>
      </c>
      <c r="E27" s="14">
        <v>22.9</v>
      </c>
      <c r="F27" s="21">
        <f t="shared" si="0"/>
        <v>13.534952900347033</v>
      </c>
      <c r="G27" s="2"/>
      <c r="H27" s="3" t="s">
        <v>35</v>
      </c>
      <c r="I27" s="14">
        <v>20.420000000000002</v>
      </c>
      <c r="J27" s="3" t="s">
        <v>145</v>
      </c>
      <c r="K27" s="14">
        <v>22.52</v>
      </c>
      <c r="L27" s="21">
        <f t="shared" si="1"/>
        <v>10.28403525954945</v>
      </c>
      <c r="M27" s="2"/>
      <c r="N27" s="3" t="s">
        <v>235</v>
      </c>
      <c r="O27" s="14">
        <v>20.5</v>
      </c>
      <c r="P27" s="3" t="s">
        <v>57</v>
      </c>
      <c r="Q27" s="14">
        <v>23.32</v>
      </c>
      <c r="R27" s="21">
        <f t="shared" si="2"/>
        <v>13.756097560975611</v>
      </c>
    </row>
    <row r="28" spans="1:18" x14ac:dyDescent="0.25">
      <c r="A28" s="2"/>
      <c r="B28" s="3" t="s">
        <v>10</v>
      </c>
      <c r="C28" s="14">
        <v>20.27</v>
      </c>
      <c r="D28" s="3" t="s">
        <v>228</v>
      </c>
      <c r="E28" s="14">
        <v>23.01</v>
      </c>
      <c r="F28" s="21">
        <f t="shared" si="0"/>
        <v>13.517513566847569</v>
      </c>
      <c r="G28" s="2"/>
      <c r="H28" s="3" t="s">
        <v>230</v>
      </c>
      <c r="I28" s="14">
        <v>20.49</v>
      </c>
      <c r="J28" s="3" t="s">
        <v>156</v>
      </c>
      <c r="K28" s="14">
        <v>22.93</v>
      </c>
      <c r="L28" s="21">
        <f t="shared" si="1"/>
        <v>11.908247925817479</v>
      </c>
      <c r="M28" s="2"/>
      <c r="N28" s="3" t="s">
        <v>141</v>
      </c>
      <c r="O28" s="14">
        <v>20.51</v>
      </c>
      <c r="P28" s="3" t="s">
        <v>145</v>
      </c>
      <c r="Q28" s="14">
        <v>23.49</v>
      </c>
      <c r="R28" s="21">
        <f t="shared" si="2"/>
        <v>14.529497805948303</v>
      </c>
    </row>
    <row r="29" spans="1:18" x14ac:dyDescent="0.25">
      <c r="A29" s="2"/>
      <c r="B29" s="3" t="s">
        <v>127</v>
      </c>
      <c r="C29" s="14">
        <v>20.46</v>
      </c>
      <c r="D29" s="3" t="s">
        <v>123</v>
      </c>
      <c r="E29" s="14">
        <v>23.04</v>
      </c>
      <c r="F29" s="21">
        <f t="shared" si="0"/>
        <v>12.609970674486796</v>
      </c>
      <c r="G29" s="2"/>
      <c r="H29" s="3" t="s">
        <v>219</v>
      </c>
      <c r="I29" s="14">
        <v>20.64</v>
      </c>
      <c r="J29" s="3" t="s">
        <v>152</v>
      </c>
      <c r="K29" s="14">
        <v>22.98</v>
      </c>
      <c r="L29" s="21">
        <f t="shared" si="1"/>
        <v>11.337209302325581</v>
      </c>
      <c r="M29" s="2"/>
      <c r="N29" s="3" t="s">
        <v>236</v>
      </c>
      <c r="O29" s="14">
        <v>20.67</v>
      </c>
      <c r="P29" s="3" t="s">
        <v>240</v>
      </c>
      <c r="Q29" s="14">
        <v>23.55</v>
      </c>
      <c r="R29" s="21">
        <f t="shared" si="2"/>
        <v>13.933236574746003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12.411544027339502</v>
      </c>
      <c r="G30" s="9"/>
      <c r="H30" s="9"/>
      <c r="I30" s="17"/>
      <c r="J30" s="9"/>
      <c r="K30" s="17"/>
      <c r="L30" s="23">
        <f>SUM(L22:L29)/8</f>
        <v>10.394023687887611</v>
      </c>
      <c r="M30" s="9"/>
      <c r="N30" s="9"/>
      <c r="O30" s="17"/>
      <c r="P30" s="9"/>
      <c r="Q30" s="17"/>
      <c r="R30" s="23">
        <f>SUM(R22:R29)/8</f>
        <v>12.645105359476544</v>
      </c>
    </row>
    <row r="31" spans="1:18" ht="15.75" thickTop="1" x14ac:dyDescent="0.25">
      <c r="A31" s="2">
        <v>1980</v>
      </c>
      <c r="B31" s="2" t="s">
        <v>35</v>
      </c>
      <c r="C31" s="5">
        <v>20.49</v>
      </c>
      <c r="D31" s="2" t="s">
        <v>41</v>
      </c>
      <c r="E31" s="5">
        <v>22.7</v>
      </c>
      <c r="F31" s="21">
        <f t="shared" si="0"/>
        <v>10.785749145924846</v>
      </c>
      <c r="G31" s="2">
        <v>1976</v>
      </c>
      <c r="H31" s="2" t="s">
        <v>36</v>
      </c>
      <c r="I31" s="5">
        <v>20.100000000000001</v>
      </c>
      <c r="J31" s="2" t="s">
        <v>23</v>
      </c>
      <c r="K31" s="5">
        <v>22.49</v>
      </c>
      <c r="L31" s="21">
        <f t="shared" si="1"/>
        <v>11.890547263681576</v>
      </c>
      <c r="M31">
        <v>1972</v>
      </c>
      <c r="N31" t="s">
        <v>37</v>
      </c>
      <c r="O31" s="16">
        <v>20.399999999999999</v>
      </c>
      <c r="P31" t="s">
        <v>42</v>
      </c>
      <c r="Q31" s="16">
        <v>23.4</v>
      </c>
      <c r="R31" s="21">
        <f t="shared" si="2"/>
        <v>14.705882352941178</v>
      </c>
    </row>
    <row r="32" spans="1:18" x14ac:dyDescent="0.25">
      <c r="A32" s="2"/>
      <c r="B32" s="3" t="s">
        <v>241</v>
      </c>
      <c r="C32" s="5">
        <v>20.54</v>
      </c>
      <c r="D32" s="3" t="s">
        <v>246</v>
      </c>
      <c r="E32" s="5">
        <v>23.04</v>
      </c>
      <c r="F32" s="21">
        <f t="shared" si="0"/>
        <v>12.171372930866601</v>
      </c>
      <c r="H32" s="3" t="s">
        <v>249</v>
      </c>
      <c r="I32" s="14">
        <v>20.22</v>
      </c>
      <c r="J32" s="3" t="s">
        <v>41</v>
      </c>
      <c r="K32" s="14">
        <v>22.64</v>
      </c>
      <c r="L32" s="21">
        <f t="shared" ref="L32:L38" si="4">((K32-I32)/I32)*100</f>
        <v>11.968348170128595</v>
      </c>
      <c r="N32" t="s">
        <v>259</v>
      </c>
      <c r="O32" s="16">
        <v>20.5</v>
      </c>
      <c r="P32" t="s">
        <v>265</v>
      </c>
      <c r="Q32" s="16">
        <v>23.4</v>
      </c>
      <c r="R32" s="21">
        <f t="shared" si="2"/>
        <v>14.146341463414627</v>
      </c>
    </row>
    <row r="33" spans="1:18" x14ac:dyDescent="0.25">
      <c r="B33" s="3" t="s">
        <v>242</v>
      </c>
      <c r="C33" s="14">
        <v>20.7</v>
      </c>
      <c r="D33" s="3" t="s">
        <v>186</v>
      </c>
      <c r="E33" s="14">
        <v>23.21</v>
      </c>
      <c r="F33" s="21">
        <f t="shared" si="0"/>
        <v>12.125603864734307</v>
      </c>
      <c r="H33" s="3" t="s">
        <v>250</v>
      </c>
      <c r="I33" s="14">
        <v>20.420000000000002</v>
      </c>
      <c r="J33" s="3" t="s">
        <v>255</v>
      </c>
      <c r="K33" s="14">
        <v>22.74</v>
      </c>
      <c r="L33" s="21">
        <f t="shared" si="4"/>
        <v>11.361410381978436</v>
      </c>
      <c r="N33" t="s">
        <v>260</v>
      </c>
      <c r="O33" s="16">
        <v>20.6</v>
      </c>
      <c r="P33" t="s">
        <v>186</v>
      </c>
      <c r="Q33" s="16">
        <v>23.7</v>
      </c>
      <c r="R33" s="21">
        <f t="shared" si="2"/>
        <v>15.048543689320375</v>
      </c>
    </row>
    <row r="34" spans="1:18" x14ac:dyDescent="0.25">
      <c r="B34" s="3" t="s">
        <v>243</v>
      </c>
      <c r="C34" s="14">
        <v>20.73</v>
      </c>
      <c r="D34" s="3" t="s">
        <v>164</v>
      </c>
      <c r="E34" s="14">
        <v>23.25</v>
      </c>
      <c r="F34" s="21">
        <f t="shared" si="0"/>
        <v>12.156295224312588</v>
      </c>
      <c r="H34" s="3" t="s">
        <v>165</v>
      </c>
      <c r="I34" s="14">
        <v>20.45</v>
      </c>
      <c r="J34" s="3" t="s">
        <v>171</v>
      </c>
      <c r="K34" s="14">
        <v>23.16</v>
      </c>
      <c r="L34" s="21">
        <f t="shared" si="4"/>
        <v>13.251833740831302</v>
      </c>
      <c r="N34" t="s">
        <v>179</v>
      </c>
      <c r="O34" s="16">
        <v>20.6</v>
      </c>
      <c r="P34" t="s">
        <v>266</v>
      </c>
      <c r="Q34" s="14">
        <v>23.9</v>
      </c>
      <c r="R34" s="21">
        <f t="shared" si="2"/>
        <v>16.01941747572814</v>
      </c>
    </row>
    <row r="35" spans="1:18" x14ac:dyDescent="0.25">
      <c r="B35" s="3" t="s">
        <v>157</v>
      </c>
      <c r="C35" s="14">
        <v>20.82</v>
      </c>
      <c r="D35" s="3" t="s">
        <v>175</v>
      </c>
      <c r="E35" s="14">
        <v>23.32</v>
      </c>
      <c r="F35" s="21">
        <f t="shared" si="0"/>
        <v>12.007684918347742</v>
      </c>
      <c r="H35" s="3" t="s">
        <v>251</v>
      </c>
      <c r="I35" s="14">
        <v>20.54</v>
      </c>
      <c r="J35" s="3" t="s">
        <v>186</v>
      </c>
      <c r="K35" s="14">
        <v>23.33</v>
      </c>
      <c r="L35" s="21">
        <f t="shared" si="4"/>
        <v>13.583252190847123</v>
      </c>
      <c r="N35" t="s">
        <v>261</v>
      </c>
      <c r="O35" s="16">
        <v>20.7</v>
      </c>
      <c r="P35" s="34" t="s">
        <v>267</v>
      </c>
      <c r="Q35" s="27">
        <v>24.1</v>
      </c>
      <c r="R35" s="21">
        <f t="shared" si="2"/>
        <v>16.425120772946872</v>
      </c>
    </row>
    <row r="36" spans="1:18" x14ac:dyDescent="0.25">
      <c r="B36" s="3" t="s">
        <v>236</v>
      </c>
      <c r="C36" s="14">
        <v>20.83</v>
      </c>
      <c r="D36" s="3" t="s">
        <v>247</v>
      </c>
      <c r="E36" s="14">
        <v>23.42</v>
      </c>
      <c r="F36" s="21">
        <f t="shared" si="0"/>
        <v>12.433989438310148</v>
      </c>
      <c r="H36" s="3" t="s">
        <v>252</v>
      </c>
      <c r="I36" s="14">
        <v>20.58</v>
      </c>
      <c r="J36" s="3" t="s">
        <v>256</v>
      </c>
      <c r="K36" s="14">
        <v>23.44</v>
      </c>
      <c r="L36" s="21">
        <f t="shared" si="4"/>
        <v>13.896987366375138</v>
      </c>
      <c r="N36" t="s">
        <v>262</v>
      </c>
      <c r="O36" s="16">
        <v>20.8</v>
      </c>
      <c r="P36" s="26" t="s">
        <v>268</v>
      </c>
      <c r="Q36" s="27">
        <v>24.2</v>
      </c>
      <c r="R36" s="21">
        <f t="shared" si="2"/>
        <v>16.34615384615384</v>
      </c>
    </row>
    <row r="37" spans="1:18" x14ac:dyDescent="0.25">
      <c r="B37" s="3" t="s">
        <v>244</v>
      </c>
      <c r="C37" s="14">
        <v>20.91</v>
      </c>
      <c r="D37" s="26" t="s">
        <v>22</v>
      </c>
      <c r="E37" s="27">
        <v>23.45</v>
      </c>
      <c r="F37" s="21">
        <f t="shared" si="0"/>
        <v>12.147297943567667</v>
      </c>
      <c r="H37" s="3" t="s">
        <v>253</v>
      </c>
      <c r="I37" s="14">
        <v>20.6</v>
      </c>
      <c r="J37" s="3" t="s">
        <v>257</v>
      </c>
      <c r="K37" s="14">
        <v>23.51</v>
      </c>
      <c r="L37" s="21">
        <f t="shared" si="4"/>
        <v>14.126213592233009</v>
      </c>
      <c r="N37" t="s">
        <v>263</v>
      </c>
      <c r="O37" s="16">
        <v>21</v>
      </c>
      <c r="P37" s="34" t="s">
        <v>184</v>
      </c>
      <c r="Q37" s="27">
        <v>24.3</v>
      </c>
      <c r="R37" s="21">
        <f t="shared" si="2"/>
        <v>15.714285714285717</v>
      </c>
    </row>
    <row r="38" spans="1:18" x14ac:dyDescent="0.25">
      <c r="A38" s="2"/>
      <c r="B38" s="3" t="s">
        <v>245</v>
      </c>
      <c r="C38" s="14">
        <v>21.16</v>
      </c>
      <c r="D38" s="3" t="s">
        <v>248</v>
      </c>
      <c r="E38" s="14">
        <v>23.82</v>
      </c>
      <c r="F38" s="21">
        <f t="shared" si="0"/>
        <v>12.570888468809075</v>
      </c>
      <c r="G38" s="2"/>
      <c r="H38" s="3" t="s">
        <v>254</v>
      </c>
      <c r="I38" s="14">
        <v>21.14</v>
      </c>
      <c r="J38" s="3" t="s">
        <v>258</v>
      </c>
      <c r="K38" s="14">
        <v>23.54</v>
      </c>
      <c r="L38" s="21">
        <f t="shared" si="4"/>
        <v>11.352885525070947</v>
      </c>
      <c r="M38" s="2"/>
      <c r="N38" s="3" t="s">
        <v>264</v>
      </c>
      <c r="O38" s="14">
        <v>21.1</v>
      </c>
      <c r="P38" s="34" t="s">
        <v>187</v>
      </c>
      <c r="Q38" s="27">
        <v>24.4</v>
      </c>
      <c r="R38" s="21">
        <f t="shared" si="2"/>
        <v>15.63981042654027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12.049860241859122</v>
      </c>
      <c r="G39" s="9"/>
      <c r="H39" s="9"/>
      <c r="I39" s="17"/>
      <c r="J39" s="9"/>
      <c r="K39" s="17"/>
      <c r="L39" s="23">
        <f>SUM(L31:L38)/8</f>
        <v>12.678934778893266</v>
      </c>
      <c r="M39" s="9"/>
      <c r="N39" s="9"/>
      <c r="O39" s="17"/>
      <c r="P39" s="9"/>
      <c r="Q39" s="17"/>
      <c r="R39" s="23">
        <f>SUM(R31:R38)/8</f>
        <v>15.505694467666377</v>
      </c>
    </row>
    <row r="40" spans="1:18" ht="15.75" thickTop="1" x14ac:dyDescent="0.25">
      <c r="A40" s="2">
        <v>1968</v>
      </c>
      <c r="B40" s="3" t="s">
        <v>402</v>
      </c>
      <c r="C40" s="14">
        <v>19.7</v>
      </c>
      <c r="D40" s="3" t="s">
        <v>397</v>
      </c>
      <c r="E40" s="14">
        <v>23.5</v>
      </c>
      <c r="F40" s="21">
        <f t="shared" ref="F40:F47" si="5">((E40-C40)/C40)*100</f>
        <v>19.289340101522846</v>
      </c>
    </row>
    <row r="41" spans="1:18" x14ac:dyDescent="0.25">
      <c r="A41" s="2"/>
      <c r="B41" s="3" t="s">
        <v>403</v>
      </c>
      <c r="C41" s="14">
        <v>20</v>
      </c>
      <c r="D41" s="3" t="s">
        <v>396</v>
      </c>
      <c r="E41" s="14">
        <v>23.7</v>
      </c>
      <c r="F41" s="21">
        <f t="shared" si="5"/>
        <v>18.499999999999996</v>
      </c>
    </row>
    <row r="42" spans="1:18" x14ac:dyDescent="0.25">
      <c r="B42" s="3" t="s">
        <v>404</v>
      </c>
      <c r="C42" s="14">
        <v>20.100000000000001</v>
      </c>
      <c r="D42" s="3" t="s">
        <v>24</v>
      </c>
      <c r="E42" s="14">
        <v>23.7</v>
      </c>
      <c r="F42" s="21">
        <f t="shared" si="5"/>
        <v>17.910447761194018</v>
      </c>
    </row>
    <row r="43" spans="1:18" x14ac:dyDescent="0.25">
      <c r="B43" s="3" t="s">
        <v>405</v>
      </c>
      <c r="C43" s="14">
        <v>20.100000000000001</v>
      </c>
      <c r="D43" s="3" t="s">
        <v>184</v>
      </c>
      <c r="E43" s="14">
        <v>23.9</v>
      </c>
      <c r="F43" s="21">
        <f t="shared" si="5"/>
        <v>18.905472636815905</v>
      </c>
    </row>
    <row r="44" spans="1:18" x14ac:dyDescent="0.25">
      <c r="B44" s="3" t="s">
        <v>395</v>
      </c>
      <c r="C44" s="14">
        <v>20.100000000000001</v>
      </c>
      <c r="D44" s="3" t="s">
        <v>399</v>
      </c>
      <c r="E44" s="14">
        <v>24.3</v>
      </c>
      <c r="F44" s="21">
        <f t="shared" si="5"/>
        <v>20.895522388059696</v>
      </c>
    </row>
    <row r="45" spans="1:18" x14ac:dyDescent="0.25">
      <c r="B45" s="3" t="s">
        <v>406</v>
      </c>
      <c r="C45" s="14">
        <v>20.3</v>
      </c>
      <c r="D45" s="3" t="s">
        <v>407</v>
      </c>
      <c r="E45" s="14">
        <v>24.5</v>
      </c>
      <c r="F45" s="21">
        <f t="shared" si="5"/>
        <v>20.68965517241379</v>
      </c>
    </row>
    <row r="46" spans="1:18" x14ac:dyDescent="0.25">
      <c r="B46" s="26" t="s">
        <v>410</v>
      </c>
      <c r="C46" s="27">
        <v>20.6</v>
      </c>
      <c r="D46" s="3" t="s">
        <v>408</v>
      </c>
      <c r="E46" s="14">
        <v>24.5</v>
      </c>
      <c r="F46" s="21">
        <f t="shared" si="5"/>
        <v>18.932038834951449</v>
      </c>
    </row>
    <row r="47" spans="1:18" x14ac:dyDescent="0.25">
      <c r="A47" s="2"/>
      <c r="B47" s="26" t="s">
        <v>393</v>
      </c>
      <c r="C47" s="27">
        <v>20.6</v>
      </c>
      <c r="D47" s="32" t="s">
        <v>409</v>
      </c>
      <c r="E47" s="33">
        <v>24.7</v>
      </c>
      <c r="F47" s="21">
        <f t="shared" si="5"/>
        <v>19.90291262135921</v>
      </c>
    </row>
    <row r="48" spans="1:18" ht="15.75" thickBot="1" x14ac:dyDescent="0.3">
      <c r="A48" s="9"/>
      <c r="B48" s="9"/>
      <c r="C48" s="17"/>
      <c r="D48" s="9"/>
      <c r="E48" s="17"/>
      <c r="F48" s="23">
        <f>SUM(F40:F47)/8</f>
        <v>19.378173689539615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" zoomScale="105" zoomScaleNormal="100" workbookViewId="0">
      <selection activeCell="L4" sqref="L4:L11"/>
    </sheetView>
  </sheetViews>
  <sheetFormatPr defaultRowHeight="15" x14ac:dyDescent="0.25"/>
  <cols>
    <col min="2" max="2" width="15.42578125" bestFit="1" customWidth="1"/>
    <col min="3" max="3" width="9.140625" style="16"/>
    <col min="4" max="4" width="23.5703125" bestFit="1" customWidth="1"/>
    <col min="5" max="6" width="9.140625" style="16"/>
    <col min="8" max="8" width="15.28515625" bestFit="1" customWidth="1"/>
    <col min="9" max="9" width="9.140625" style="16"/>
    <col min="10" max="10" width="23.5703125" bestFit="1" customWidth="1"/>
    <col min="11" max="12" width="9.140625" style="16"/>
    <col min="14" max="14" width="16.7109375" bestFit="1" customWidth="1"/>
    <col min="15" max="15" width="9.140625" style="16"/>
    <col min="16" max="16" width="22.5703125" bestFit="1" customWidth="1"/>
    <col min="17" max="18" width="9.140625" style="16"/>
    <col min="20" max="21" width="13.42578125" bestFit="1" customWidth="1"/>
  </cols>
  <sheetData>
    <row r="1" spans="1:21" ht="15.75" thickBot="1" x14ac:dyDescent="0.3">
      <c r="A1" s="55" t="s">
        <v>78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18"/>
      <c r="G2" s="6"/>
      <c r="H2" s="54" t="s">
        <v>1</v>
      </c>
      <c r="I2" s="54"/>
      <c r="J2" s="54" t="s">
        <v>2</v>
      </c>
      <c r="K2" s="54"/>
      <c r="L2" s="22"/>
      <c r="M2" s="6"/>
      <c r="N2" s="54" t="s">
        <v>1</v>
      </c>
      <c r="O2" s="54"/>
      <c r="P2" s="54" t="s">
        <v>2</v>
      </c>
      <c r="Q2" s="54"/>
      <c r="R2" s="22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0">
        <f>SUM(F12,L12,R12,F21,L21,R21,F30,L30,R30,F39,L39)/11</f>
        <v>13.665842697620496</v>
      </c>
      <c r="U3" s="40">
        <f>SUM(F12,L12,R12,F21,L21,R21,F30,L30,R30,F39,L39,R39,F48)/13</f>
        <v>14.731242878105645</v>
      </c>
    </row>
    <row r="4" spans="1:21" ht="15.75" thickTop="1" x14ac:dyDescent="0.25">
      <c r="A4" s="2">
        <v>2016</v>
      </c>
      <c r="B4" s="2" t="s">
        <v>43</v>
      </c>
      <c r="C4" s="5">
        <v>43.97</v>
      </c>
      <c r="D4" s="2" t="s">
        <v>51</v>
      </c>
      <c r="E4" s="5">
        <v>49.68</v>
      </c>
      <c r="F4" s="21">
        <f t="shared" ref="F4:F32" si="0">((E4-C4)/C4)*100</f>
        <v>12.986126904707756</v>
      </c>
      <c r="G4" s="2">
        <v>2012</v>
      </c>
      <c r="H4" s="2" t="s">
        <v>43</v>
      </c>
      <c r="I4" s="5">
        <v>44.12</v>
      </c>
      <c r="J4" s="2" t="s">
        <v>52</v>
      </c>
      <c r="K4" s="5">
        <v>49.28</v>
      </c>
      <c r="L4" s="21">
        <f t="shared" ref="L4:L32" si="1">((K4-I4)/I4)*100</f>
        <v>11.69537624660019</v>
      </c>
      <c r="M4" s="2">
        <v>2008</v>
      </c>
      <c r="N4" s="2" t="s">
        <v>43</v>
      </c>
      <c r="O4" s="5">
        <v>44</v>
      </c>
      <c r="P4" s="2" t="s">
        <v>52</v>
      </c>
      <c r="Q4" s="5">
        <v>49.89</v>
      </c>
      <c r="R4" s="21">
        <f t="shared" ref="R4:R33" si="2">((Q4-O4)/O4)*100</f>
        <v>13.386363636363638</v>
      </c>
    </row>
    <row r="5" spans="1:21" x14ac:dyDescent="0.25">
      <c r="A5" s="2"/>
      <c r="B5" s="2" t="s">
        <v>276</v>
      </c>
      <c r="C5" s="5">
        <v>44.73</v>
      </c>
      <c r="D5" s="2" t="s">
        <v>269</v>
      </c>
      <c r="E5" s="5">
        <v>49.94</v>
      </c>
      <c r="F5" s="21">
        <f t="shared" si="0"/>
        <v>11.647663760339819</v>
      </c>
      <c r="G5" s="2"/>
      <c r="H5" s="2" t="s">
        <v>279</v>
      </c>
      <c r="I5" s="5">
        <v>44.49</v>
      </c>
      <c r="J5" s="2" t="s">
        <v>287</v>
      </c>
      <c r="K5" s="5">
        <v>50.02</v>
      </c>
      <c r="L5" s="21">
        <f t="shared" si="1"/>
        <v>12.429759496516073</v>
      </c>
      <c r="M5" s="2"/>
      <c r="N5" s="2" t="s">
        <v>44</v>
      </c>
      <c r="O5" s="5">
        <v>44.2</v>
      </c>
      <c r="P5" s="2" t="s">
        <v>297</v>
      </c>
      <c r="Q5" s="5">
        <v>50.85</v>
      </c>
      <c r="R5" s="21">
        <f t="shared" si="2"/>
        <v>15.045248868778277</v>
      </c>
    </row>
    <row r="6" spans="1:21" x14ac:dyDescent="0.25">
      <c r="A6" s="2"/>
      <c r="B6" s="3" t="s">
        <v>277</v>
      </c>
      <c r="C6" s="5">
        <v>44.82</v>
      </c>
      <c r="D6" s="3" t="s">
        <v>270</v>
      </c>
      <c r="E6" s="5">
        <v>50.17</v>
      </c>
      <c r="F6" s="21">
        <f t="shared" si="0"/>
        <v>11.936635430611338</v>
      </c>
      <c r="G6" s="2"/>
      <c r="H6" s="3" t="s">
        <v>283</v>
      </c>
      <c r="I6" s="5">
        <v>44.8</v>
      </c>
      <c r="J6" s="3" t="s">
        <v>272</v>
      </c>
      <c r="K6" s="5">
        <v>50.43</v>
      </c>
      <c r="L6" s="21">
        <f t="shared" si="1"/>
        <v>12.566964285714292</v>
      </c>
      <c r="M6" s="2"/>
      <c r="N6" s="3" t="s">
        <v>292</v>
      </c>
      <c r="O6" s="5">
        <v>44.61</v>
      </c>
      <c r="P6" s="3" t="s">
        <v>298</v>
      </c>
      <c r="Q6" s="5">
        <v>50.88</v>
      </c>
      <c r="R6" s="21">
        <f t="shared" si="2"/>
        <v>14.055144586415608</v>
      </c>
    </row>
    <row r="7" spans="1:21" x14ac:dyDescent="0.25">
      <c r="A7" s="2"/>
      <c r="B7" s="3" t="s">
        <v>278</v>
      </c>
      <c r="C7" s="14">
        <v>45.09</v>
      </c>
      <c r="D7" s="3" t="s">
        <v>271</v>
      </c>
      <c r="E7" s="14">
        <v>50.25</v>
      </c>
      <c r="F7" s="21">
        <f t="shared" si="0"/>
        <v>11.443779108449759</v>
      </c>
      <c r="G7" s="2"/>
      <c r="H7" s="3" t="s">
        <v>284</v>
      </c>
      <c r="I7" s="14">
        <v>44.88</v>
      </c>
      <c r="J7" s="24" t="s">
        <v>291</v>
      </c>
      <c r="K7" s="25">
        <v>50.78</v>
      </c>
      <c r="L7" s="21">
        <f t="shared" si="1"/>
        <v>13.146167557932259</v>
      </c>
      <c r="M7" s="2"/>
      <c r="N7" s="3" t="s">
        <v>293</v>
      </c>
      <c r="O7" s="14">
        <v>45.01</v>
      </c>
      <c r="P7" s="3" t="s">
        <v>299</v>
      </c>
      <c r="Q7" s="14">
        <v>50.98</v>
      </c>
      <c r="R7" s="21">
        <f t="shared" si="2"/>
        <v>13.263719173516995</v>
      </c>
    </row>
    <row r="8" spans="1:21" x14ac:dyDescent="0.25">
      <c r="A8" s="2"/>
      <c r="B8" s="3" t="s">
        <v>279</v>
      </c>
      <c r="C8" s="14">
        <v>45.3</v>
      </c>
      <c r="D8" s="3" t="s">
        <v>272</v>
      </c>
      <c r="E8" s="14">
        <v>50.37</v>
      </c>
      <c r="F8" s="21">
        <f t="shared" si="0"/>
        <v>11.192052980132452</v>
      </c>
      <c r="G8" s="2"/>
      <c r="H8" s="3" t="s">
        <v>285</v>
      </c>
      <c r="I8" s="14">
        <v>44.96</v>
      </c>
      <c r="J8" s="3" t="s">
        <v>288</v>
      </c>
      <c r="K8" s="14">
        <v>50.88</v>
      </c>
      <c r="L8" s="21">
        <f t="shared" si="1"/>
        <v>13.167259786476873</v>
      </c>
      <c r="M8" s="2"/>
      <c r="N8" s="3" t="s">
        <v>140</v>
      </c>
      <c r="O8" s="14">
        <v>45.57</v>
      </c>
      <c r="P8" s="3" t="s">
        <v>270</v>
      </c>
      <c r="Q8" s="14">
        <v>51.13</v>
      </c>
      <c r="R8" s="21">
        <f t="shared" si="2"/>
        <v>12.201009436032482</v>
      </c>
    </row>
    <row r="9" spans="1:21" x14ac:dyDescent="0.25">
      <c r="A9" s="2"/>
      <c r="B9" s="3" t="s">
        <v>280</v>
      </c>
      <c r="C9" s="14">
        <v>45.39</v>
      </c>
      <c r="D9" s="3" t="s">
        <v>273</v>
      </c>
      <c r="E9" s="14">
        <v>50.39</v>
      </c>
      <c r="F9" s="21">
        <f t="shared" si="0"/>
        <v>11.015642211940955</v>
      </c>
      <c r="G9" s="2"/>
      <c r="H9" s="3" t="s">
        <v>44</v>
      </c>
      <c r="I9" s="14">
        <v>45.24</v>
      </c>
      <c r="J9" s="14" t="s">
        <v>289</v>
      </c>
      <c r="K9" s="14">
        <v>51.23</v>
      </c>
      <c r="L9" s="21">
        <f t="shared" si="1"/>
        <v>13.240495137046848</v>
      </c>
      <c r="M9" s="2"/>
      <c r="N9" s="3" t="s">
        <v>294</v>
      </c>
      <c r="O9" s="14">
        <v>45.58</v>
      </c>
      <c r="P9" s="3" t="s">
        <v>300</v>
      </c>
      <c r="Q9" s="14">
        <v>51.26</v>
      </c>
      <c r="R9" s="21">
        <f t="shared" si="2"/>
        <v>12.461605967529618</v>
      </c>
    </row>
    <row r="10" spans="1:21" x14ac:dyDescent="0.25">
      <c r="A10" s="2"/>
      <c r="B10" s="3" t="s">
        <v>281</v>
      </c>
      <c r="C10" s="14">
        <v>45.48</v>
      </c>
      <c r="D10" s="3" t="s">
        <v>274</v>
      </c>
      <c r="E10" s="14">
        <v>51.09</v>
      </c>
      <c r="F10" s="21">
        <f t="shared" si="0"/>
        <v>12.335092348284975</v>
      </c>
      <c r="G10" s="2"/>
      <c r="H10" s="3" t="s">
        <v>277</v>
      </c>
      <c r="I10" s="14">
        <v>45.36</v>
      </c>
      <c r="J10" s="3" t="s">
        <v>270</v>
      </c>
      <c r="K10" s="14">
        <v>51.28</v>
      </c>
      <c r="L10" s="21">
        <f t="shared" si="1"/>
        <v>13.051146384479722</v>
      </c>
      <c r="M10" s="2"/>
      <c r="N10" s="3" t="s">
        <v>295</v>
      </c>
      <c r="O10" s="14">
        <v>45.64</v>
      </c>
      <c r="P10" s="3" t="s">
        <v>301</v>
      </c>
      <c r="Q10" s="14">
        <v>51.94</v>
      </c>
      <c r="R10" s="21">
        <f t="shared" si="2"/>
        <v>13.803680981595084</v>
      </c>
    </row>
    <row r="11" spans="1:21" x14ac:dyDescent="0.25">
      <c r="A11" s="2"/>
      <c r="B11" s="3" t="s">
        <v>282</v>
      </c>
      <c r="C11" s="14">
        <v>45.9</v>
      </c>
      <c r="D11" s="3" t="s">
        <v>275</v>
      </c>
      <c r="E11" s="14">
        <v>51.8</v>
      </c>
      <c r="F11" s="21">
        <f t="shared" si="0"/>
        <v>12.854030501089323</v>
      </c>
      <c r="G11" s="2"/>
      <c r="H11" s="3" t="s">
        <v>286</v>
      </c>
      <c r="I11" s="14">
        <v>45.48</v>
      </c>
      <c r="J11" s="3" t="s">
        <v>290</v>
      </c>
      <c r="K11" s="14">
        <v>51.52</v>
      </c>
      <c r="L11" s="21">
        <f t="shared" si="1"/>
        <v>13.280562884784535</v>
      </c>
      <c r="M11" s="2"/>
      <c r="N11" s="3" t="s">
        <v>296</v>
      </c>
      <c r="O11" s="14">
        <v>45.82</v>
      </c>
      <c r="P11" s="3" t="s">
        <v>291</v>
      </c>
      <c r="Q11" s="14">
        <v>52.41</v>
      </c>
      <c r="R11" s="21">
        <f t="shared" si="2"/>
        <v>14.382365779135743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11.926377905694547</v>
      </c>
      <c r="G12" s="9"/>
      <c r="H12" s="9"/>
      <c r="I12" s="17"/>
      <c r="J12" s="9"/>
      <c r="K12" s="17"/>
      <c r="L12" s="23">
        <f>SUM(L4:L11)/8</f>
        <v>12.822216472443849</v>
      </c>
      <c r="M12" s="9"/>
      <c r="N12" s="9"/>
      <c r="O12" s="17"/>
      <c r="P12" s="9"/>
      <c r="Q12" s="17"/>
      <c r="R12" s="23">
        <f>SUM(R4:R11)/8</f>
        <v>13.57489230367093</v>
      </c>
    </row>
    <row r="13" spans="1:21" ht="15.75" thickTop="1" x14ac:dyDescent="0.25">
      <c r="A13" s="2">
        <v>2004</v>
      </c>
      <c r="B13" s="2" t="s">
        <v>44</v>
      </c>
      <c r="C13" s="5">
        <v>44.37</v>
      </c>
      <c r="D13" s="2" t="s">
        <v>53</v>
      </c>
      <c r="E13" s="5">
        <v>49.56</v>
      </c>
      <c r="F13" s="21">
        <f t="shared" si="0"/>
        <v>11.697092630155522</v>
      </c>
      <c r="G13" s="2">
        <v>2000</v>
      </c>
      <c r="H13" s="2" t="s">
        <v>33</v>
      </c>
      <c r="I13" s="5">
        <v>43.68</v>
      </c>
      <c r="J13" s="2" t="s">
        <v>54</v>
      </c>
      <c r="K13" s="5">
        <v>49.87</v>
      </c>
      <c r="L13" s="21">
        <f t="shared" si="1"/>
        <v>14.171245421245416</v>
      </c>
      <c r="M13" s="2">
        <v>1996</v>
      </c>
      <c r="N13" s="2" t="s">
        <v>33</v>
      </c>
      <c r="O13" s="5">
        <v>43.44</v>
      </c>
      <c r="P13" s="2" t="s">
        <v>55</v>
      </c>
      <c r="Q13" s="5">
        <v>50.52</v>
      </c>
      <c r="R13" s="21">
        <f t="shared" si="2"/>
        <v>16.29834254143648</v>
      </c>
    </row>
    <row r="14" spans="1:21" x14ac:dyDescent="0.25">
      <c r="A14" s="2"/>
      <c r="B14" s="3" t="s">
        <v>302</v>
      </c>
      <c r="C14" s="14">
        <v>44.67</v>
      </c>
      <c r="D14" s="3" t="s">
        <v>308</v>
      </c>
      <c r="E14" s="14">
        <v>49.89</v>
      </c>
      <c r="F14" s="21">
        <f t="shared" si="0"/>
        <v>11.68569509738079</v>
      </c>
      <c r="G14" s="2"/>
      <c r="H14" s="3" t="s">
        <v>312</v>
      </c>
      <c r="I14" s="14">
        <v>44.63</v>
      </c>
      <c r="J14" s="3" t="s">
        <v>73</v>
      </c>
      <c r="K14" s="5">
        <v>50.23</v>
      </c>
      <c r="L14" s="21">
        <f t="shared" si="1"/>
        <v>12.547613712749259</v>
      </c>
      <c r="M14" s="2"/>
      <c r="N14" s="3" t="s">
        <v>46</v>
      </c>
      <c r="O14" s="5">
        <v>43.91</v>
      </c>
      <c r="P14" s="3" t="s">
        <v>326</v>
      </c>
      <c r="Q14" s="5">
        <v>50.61</v>
      </c>
      <c r="R14" s="21">
        <f t="shared" si="2"/>
        <v>15.258483261216133</v>
      </c>
    </row>
    <row r="15" spans="1:21" x14ac:dyDescent="0.25">
      <c r="A15" s="2"/>
      <c r="B15" s="3" t="s">
        <v>303</v>
      </c>
      <c r="C15" s="14">
        <v>44.69</v>
      </c>
      <c r="D15" s="3" t="s">
        <v>298</v>
      </c>
      <c r="E15" s="14">
        <v>50.28</v>
      </c>
      <c r="F15" s="21">
        <f t="shared" si="0"/>
        <v>12.50839113895727</v>
      </c>
      <c r="G15" s="2"/>
      <c r="H15" s="3" t="s">
        <v>313</v>
      </c>
      <c r="I15" s="14">
        <v>44.66</v>
      </c>
      <c r="J15" s="3" t="s">
        <v>220</v>
      </c>
      <c r="K15" s="5">
        <v>50.29</v>
      </c>
      <c r="L15" s="21">
        <f t="shared" si="1"/>
        <v>12.606359158083302</v>
      </c>
      <c r="M15" s="2"/>
      <c r="N15" s="3" t="s">
        <v>312</v>
      </c>
      <c r="O15" s="5">
        <v>44.09</v>
      </c>
      <c r="P15" s="3" t="s">
        <v>327</v>
      </c>
      <c r="Q15" s="5">
        <v>50.87</v>
      </c>
      <c r="R15" s="21">
        <f t="shared" si="2"/>
        <v>15.377636652302096</v>
      </c>
    </row>
    <row r="16" spans="1:21" x14ac:dyDescent="0.25">
      <c r="A16" s="2"/>
      <c r="B16" s="3" t="s">
        <v>294</v>
      </c>
      <c r="C16" s="14">
        <v>44.7</v>
      </c>
      <c r="D16" s="3" t="s">
        <v>309</v>
      </c>
      <c r="E16" s="14">
        <v>50.52</v>
      </c>
      <c r="F16" s="21">
        <f t="shared" si="0"/>
        <v>13.020134228187919</v>
      </c>
      <c r="G16" s="2"/>
      <c r="H16" s="3" t="s">
        <v>314</v>
      </c>
      <c r="I16" s="14">
        <v>44.7</v>
      </c>
      <c r="J16" s="3" t="s">
        <v>53</v>
      </c>
      <c r="K16" s="5">
        <v>50.82</v>
      </c>
      <c r="L16" s="21">
        <f t="shared" si="1"/>
        <v>13.691275167785227</v>
      </c>
      <c r="M16" s="2"/>
      <c r="N16" s="3" t="s">
        <v>321</v>
      </c>
      <c r="O16" s="5">
        <v>44.3</v>
      </c>
      <c r="P16" s="3" t="s">
        <v>56</v>
      </c>
      <c r="Q16" s="5">
        <v>51.16</v>
      </c>
      <c r="R16" s="21">
        <f t="shared" si="2"/>
        <v>15.485327313769751</v>
      </c>
    </row>
    <row r="17" spans="1:18" x14ac:dyDescent="0.25">
      <c r="A17" s="2"/>
      <c r="B17" s="3" t="s">
        <v>304</v>
      </c>
      <c r="C17" s="14">
        <v>44.85</v>
      </c>
      <c r="D17" s="3" t="s">
        <v>299</v>
      </c>
      <c r="E17" s="14">
        <v>50.75</v>
      </c>
      <c r="F17" s="21">
        <f t="shared" si="0"/>
        <v>13.154960981047934</v>
      </c>
      <c r="G17" s="2"/>
      <c r="H17" s="3" t="s">
        <v>304</v>
      </c>
      <c r="I17" s="14">
        <v>44.9</v>
      </c>
      <c r="J17" s="3" t="s">
        <v>318</v>
      </c>
      <c r="K17" s="5">
        <v>51.17</v>
      </c>
      <c r="L17" s="21">
        <f t="shared" si="1"/>
        <v>13.964365256124728</v>
      </c>
      <c r="M17" s="2"/>
      <c r="N17" s="24" t="s">
        <v>325</v>
      </c>
      <c r="O17" s="25">
        <v>44.39</v>
      </c>
      <c r="P17" s="3" t="s">
        <v>328</v>
      </c>
      <c r="Q17" s="5">
        <v>51.49</v>
      </c>
      <c r="R17" s="21">
        <f t="shared" si="2"/>
        <v>15.994593376886691</v>
      </c>
    </row>
    <row r="18" spans="1:18" x14ac:dyDescent="0.25">
      <c r="A18" s="2"/>
      <c r="B18" s="3" t="s">
        <v>305</v>
      </c>
      <c r="C18" s="14">
        <v>44.95</v>
      </c>
      <c r="D18" s="3" t="s">
        <v>310</v>
      </c>
      <c r="E18" s="14">
        <v>51.54</v>
      </c>
      <c r="F18" s="21">
        <f t="shared" si="0"/>
        <v>14.660734149054496</v>
      </c>
      <c r="G18" s="2"/>
      <c r="H18" s="3" t="s">
        <v>315</v>
      </c>
      <c r="I18" s="14">
        <v>45</v>
      </c>
      <c r="J18" s="3" t="s">
        <v>319</v>
      </c>
      <c r="K18" s="5">
        <v>51.32</v>
      </c>
      <c r="L18" s="21">
        <f t="shared" si="1"/>
        <v>14.044444444444446</v>
      </c>
      <c r="M18" s="2"/>
      <c r="N18" s="3" t="s">
        <v>322</v>
      </c>
      <c r="O18" s="5">
        <v>44.67</v>
      </c>
      <c r="P18" s="3" t="s">
        <v>329</v>
      </c>
      <c r="Q18" s="5">
        <v>51.52</v>
      </c>
      <c r="R18" s="21">
        <f t="shared" si="2"/>
        <v>15.334676516677861</v>
      </c>
    </row>
    <row r="19" spans="1:18" x14ac:dyDescent="0.25">
      <c r="A19" s="2"/>
      <c r="B19" s="3" t="s">
        <v>306</v>
      </c>
      <c r="C19" s="14">
        <v>44.97</v>
      </c>
      <c r="D19" s="3" t="s">
        <v>311</v>
      </c>
      <c r="E19" s="14">
        <v>51.61</v>
      </c>
      <c r="F19" s="21">
        <f t="shared" si="0"/>
        <v>14.765399154992217</v>
      </c>
      <c r="G19" s="2"/>
      <c r="H19" s="3" t="s">
        <v>316</v>
      </c>
      <c r="I19" s="14">
        <v>45.05</v>
      </c>
      <c r="J19" s="3" t="s">
        <v>320</v>
      </c>
      <c r="K19" s="5">
        <v>51.39</v>
      </c>
      <c r="L19" s="21">
        <f t="shared" si="1"/>
        <v>14.073251942286358</v>
      </c>
      <c r="M19" s="2"/>
      <c r="N19" s="3" t="s">
        <v>323</v>
      </c>
      <c r="O19" s="5">
        <v>44.77</v>
      </c>
      <c r="P19" s="3" t="s">
        <v>330</v>
      </c>
      <c r="Q19" s="5">
        <v>51.95</v>
      </c>
      <c r="R19" s="21">
        <f t="shared" si="2"/>
        <v>16.037525128434218</v>
      </c>
    </row>
    <row r="20" spans="1:18" x14ac:dyDescent="0.25">
      <c r="A20" s="2"/>
      <c r="B20" s="3" t="s">
        <v>307</v>
      </c>
      <c r="C20" s="5">
        <v>45.06</v>
      </c>
      <c r="D20" s="3" t="s">
        <v>291</v>
      </c>
      <c r="E20" s="5">
        <v>51.93</v>
      </c>
      <c r="F20" s="21">
        <f t="shared" si="0"/>
        <v>15.246338215712377</v>
      </c>
      <c r="G20" s="2"/>
      <c r="H20" s="3" t="s">
        <v>317</v>
      </c>
      <c r="I20" s="5">
        <v>45.32</v>
      </c>
      <c r="J20" s="3" t="s">
        <v>299</v>
      </c>
      <c r="K20" s="5">
        <v>51.79</v>
      </c>
      <c r="L20" s="21">
        <f t="shared" si="1"/>
        <v>14.276257722859661</v>
      </c>
      <c r="M20" s="2"/>
      <c r="N20" s="3" t="s">
        <v>324</v>
      </c>
      <c r="O20" s="5">
        <v>45.64</v>
      </c>
      <c r="P20" s="3" t="s">
        <v>331</v>
      </c>
      <c r="Q20" s="5">
        <v>52.1</v>
      </c>
      <c r="R20" s="21">
        <f t="shared" si="2"/>
        <v>14.154250657318142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13.342343199436066</v>
      </c>
      <c r="G21" s="9"/>
      <c r="H21" s="9"/>
      <c r="I21" s="17"/>
      <c r="J21" s="9"/>
      <c r="K21" s="17"/>
      <c r="L21" s="23">
        <f>SUM(L13:L20)/8</f>
        <v>13.6718516031973</v>
      </c>
      <c r="M21" s="9"/>
      <c r="N21" s="9"/>
      <c r="O21" s="17"/>
      <c r="P21" s="9"/>
      <c r="Q21" s="17"/>
      <c r="R21" s="23">
        <f>SUM(R13:R20)/8</f>
        <v>15.492604431005171</v>
      </c>
    </row>
    <row r="22" spans="1:18" ht="15.75" thickTop="1" x14ac:dyDescent="0.25">
      <c r="A22" s="2">
        <v>1992</v>
      </c>
      <c r="B22" s="2" t="s">
        <v>45</v>
      </c>
      <c r="C22" s="5">
        <v>43.81</v>
      </c>
      <c r="D22" s="2" t="s">
        <v>56</v>
      </c>
      <c r="E22" s="5">
        <v>50.22</v>
      </c>
      <c r="F22" s="21">
        <f t="shared" si="0"/>
        <v>14.631362702579311</v>
      </c>
      <c r="G22" s="2">
        <v>1988</v>
      </c>
      <c r="H22" s="2" t="s">
        <v>46</v>
      </c>
      <c r="I22" s="5">
        <v>43.93</v>
      </c>
      <c r="J22" s="2" t="s">
        <v>57</v>
      </c>
      <c r="K22" s="5">
        <v>50.38</v>
      </c>
      <c r="L22" s="21">
        <f t="shared" si="1"/>
        <v>14.682449351240617</v>
      </c>
      <c r="M22" s="2">
        <v>1984</v>
      </c>
      <c r="N22" s="2" t="s">
        <v>47</v>
      </c>
      <c r="O22" s="5">
        <v>44.71</v>
      </c>
      <c r="P22" s="2" t="s">
        <v>41</v>
      </c>
      <c r="Q22" s="5">
        <v>49.28</v>
      </c>
      <c r="R22" s="21">
        <f t="shared" si="2"/>
        <v>10.221426973831358</v>
      </c>
    </row>
    <row r="23" spans="1:18" x14ac:dyDescent="0.25">
      <c r="A23" s="2"/>
      <c r="B23" s="3" t="s">
        <v>332</v>
      </c>
      <c r="C23" s="5">
        <v>44.08</v>
      </c>
      <c r="D23" s="3" t="s">
        <v>326</v>
      </c>
      <c r="E23" s="5">
        <v>50.3</v>
      </c>
      <c r="F23" s="21">
        <f t="shared" si="0"/>
        <v>14.110707803992739</v>
      </c>
      <c r="G23" s="2"/>
      <c r="H23" s="3" t="s">
        <v>45</v>
      </c>
      <c r="I23" s="5">
        <v>43.98</v>
      </c>
      <c r="J23" s="3" t="s">
        <v>345</v>
      </c>
      <c r="K23" s="5">
        <v>50.4</v>
      </c>
      <c r="L23" s="21">
        <f t="shared" si="1"/>
        <v>14.597544338335611</v>
      </c>
      <c r="M23" s="2"/>
      <c r="N23" s="3" t="s">
        <v>347</v>
      </c>
      <c r="O23" s="5">
        <v>44.86</v>
      </c>
      <c r="P23" s="3" t="s">
        <v>353</v>
      </c>
      <c r="Q23" s="5">
        <v>49.79</v>
      </c>
      <c r="R23" s="21">
        <f t="shared" si="2"/>
        <v>10.98974587605885</v>
      </c>
    </row>
    <row r="24" spans="1:18" x14ac:dyDescent="0.25">
      <c r="A24" s="2"/>
      <c r="B24" s="3" t="s">
        <v>324</v>
      </c>
      <c r="C24" s="5">
        <v>44.22</v>
      </c>
      <c r="D24" s="3" t="s">
        <v>337</v>
      </c>
      <c r="E24" s="5">
        <v>50.42</v>
      </c>
      <c r="F24" s="21">
        <f t="shared" si="0"/>
        <v>14.020805065581191</v>
      </c>
      <c r="G24" s="2"/>
      <c r="H24" s="3" t="s">
        <v>332</v>
      </c>
      <c r="I24" s="5">
        <v>44.37</v>
      </c>
      <c r="J24" s="3" t="s">
        <v>40</v>
      </c>
      <c r="K24" s="5">
        <v>50.53</v>
      </c>
      <c r="L24" s="21">
        <f t="shared" si="1"/>
        <v>13.883254451205779</v>
      </c>
      <c r="M24" s="2"/>
      <c r="N24" s="3" t="s">
        <v>348</v>
      </c>
      <c r="O24" s="5">
        <v>45.15</v>
      </c>
      <c r="P24" s="3" t="s">
        <v>354</v>
      </c>
      <c r="Q24" s="5">
        <v>50.19</v>
      </c>
      <c r="R24" s="21">
        <f t="shared" si="2"/>
        <v>11.162790697674417</v>
      </c>
    </row>
    <row r="25" spans="1:18" x14ac:dyDescent="0.25">
      <c r="A25" s="2"/>
      <c r="B25" s="3" t="s">
        <v>333</v>
      </c>
      <c r="C25" s="5">
        <v>44.52</v>
      </c>
      <c r="D25" s="3" t="s">
        <v>145</v>
      </c>
      <c r="E25" s="5">
        <v>50.46</v>
      </c>
      <c r="F25" s="21">
        <f t="shared" si="0"/>
        <v>13.342318059299185</v>
      </c>
      <c r="G25" s="2"/>
      <c r="H25" s="3" t="s">
        <v>342</v>
      </c>
      <c r="I25" s="5">
        <v>44.61</v>
      </c>
      <c r="J25" s="3" t="s">
        <v>340</v>
      </c>
      <c r="K25" s="5">
        <v>50.68</v>
      </c>
      <c r="L25" s="21">
        <f t="shared" si="1"/>
        <v>13.606814615557051</v>
      </c>
      <c r="M25" s="2"/>
      <c r="N25" s="3" t="s">
        <v>349</v>
      </c>
      <c r="O25" s="5">
        <v>45.25</v>
      </c>
      <c r="P25" s="3" t="s">
        <v>58</v>
      </c>
      <c r="Q25" s="5">
        <v>50.4</v>
      </c>
      <c r="R25" s="21">
        <f t="shared" si="2"/>
        <v>11.381215469613256</v>
      </c>
    </row>
    <row r="26" spans="1:18" x14ac:dyDescent="0.25">
      <c r="A26" s="2"/>
      <c r="B26" s="3" t="s">
        <v>46</v>
      </c>
      <c r="C26" s="5">
        <v>44.65</v>
      </c>
      <c r="D26" s="3" t="s">
        <v>338</v>
      </c>
      <c r="E26" s="5">
        <v>50.89</v>
      </c>
      <c r="F26" s="21">
        <f t="shared" si="0"/>
        <v>13.975363941769322</v>
      </c>
      <c r="G26" s="2"/>
      <c r="H26" s="3" t="s">
        <v>47</v>
      </c>
      <c r="I26" s="5">
        <v>44.79</v>
      </c>
      <c r="J26" s="3" t="s">
        <v>58</v>
      </c>
      <c r="K26" s="5">
        <v>51.63</v>
      </c>
      <c r="L26" s="21">
        <f t="shared" si="1"/>
        <v>15.271265907568662</v>
      </c>
      <c r="M26" s="2"/>
      <c r="N26" s="3" t="s">
        <v>350</v>
      </c>
      <c r="O26" s="5">
        <v>45.51</v>
      </c>
      <c r="P26" s="3" t="s">
        <v>345</v>
      </c>
      <c r="Q26" s="5">
        <v>51.05</v>
      </c>
      <c r="R26" s="21">
        <f t="shared" si="2"/>
        <v>12.173148758514611</v>
      </c>
    </row>
    <row r="27" spans="1:18" x14ac:dyDescent="0.25">
      <c r="A27" s="2"/>
      <c r="B27" s="3" t="s">
        <v>334</v>
      </c>
      <c r="C27" s="5">
        <v>45.05</v>
      </c>
      <c r="D27" s="3" t="s">
        <v>339</v>
      </c>
      <c r="E27" s="5">
        <v>51.3</v>
      </c>
      <c r="F27" s="21">
        <f t="shared" si="0"/>
        <v>13.873473917869036</v>
      </c>
      <c r="G27" s="2"/>
      <c r="H27" s="3" t="s">
        <v>333</v>
      </c>
      <c r="I27" s="5">
        <v>44.91</v>
      </c>
      <c r="J27" s="3" t="s">
        <v>320</v>
      </c>
      <c r="K27" s="5">
        <v>51.98</v>
      </c>
      <c r="L27" s="21">
        <f t="shared" si="1"/>
        <v>15.742596303718551</v>
      </c>
      <c r="M27" s="2"/>
      <c r="N27" s="3" t="s">
        <v>167</v>
      </c>
      <c r="O27" s="5">
        <v>45.51</v>
      </c>
      <c r="P27" s="3" t="s">
        <v>164</v>
      </c>
      <c r="Q27" s="5">
        <v>51.11</v>
      </c>
      <c r="R27" s="21">
        <f t="shared" si="2"/>
        <v>12.304987914744016</v>
      </c>
    </row>
    <row r="28" spans="1:18" x14ac:dyDescent="0.25">
      <c r="A28" s="2"/>
      <c r="B28" s="3" t="s">
        <v>335</v>
      </c>
      <c r="C28" s="5">
        <v>45.23</v>
      </c>
      <c r="D28" s="3" t="s">
        <v>340</v>
      </c>
      <c r="E28" s="5">
        <v>51.31</v>
      </c>
      <c r="F28" s="21">
        <f t="shared" si="0"/>
        <v>13.442405483086459</v>
      </c>
      <c r="G28" s="2"/>
      <c r="H28" s="3" t="s">
        <v>343</v>
      </c>
      <c r="I28" s="5">
        <v>45.37</v>
      </c>
      <c r="J28" s="3" t="s">
        <v>73</v>
      </c>
      <c r="K28" s="5">
        <v>52.14</v>
      </c>
      <c r="L28" s="21">
        <f t="shared" si="1"/>
        <v>14.921754463301747</v>
      </c>
      <c r="M28" s="2"/>
      <c r="N28" s="3" t="s">
        <v>351</v>
      </c>
      <c r="O28" s="5">
        <v>45.87</v>
      </c>
      <c r="P28" s="3" t="s">
        <v>57</v>
      </c>
      <c r="Q28" s="5">
        <v>51.26</v>
      </c>
      <c r="R28" s="21">
        <f t="shared" si="2"/>
        <v>11.750599520383695</v>
      </c>
    </row>
    <row r="29" spans="1:18" x14ac:dyDescent="0.25">
      <c r="A29" s="2"/>
      <c r="B29" s="3" t="s">
        <v>336</v>
      </c>
      <c r="C29" s="5">
        <v>45.46</v>
      </c>
      <c r="D29" s="3" t="s">
        <v>341</v>
      </c>
      <c r="E29" s="5">
        <v>51.72</v>
      </c>
      <c r="F29" s="21">
        <f t="shared" si="0"/>
        <v>13.770347558293</v>
      </c>
      <c r="G29" s="2"/>
      <c r="H29" s="3" t="s">
        <v>344</v>
      </c>
      <c r="I29" s="5">
        <v>45.85</v>
      </c>
      <c r="J29" s="3" t="s">
        <v>346</v>
      </c>
      <c r="K29" s="5">
        <v>52.82</v>
      </c>
      <c r="L29" s="21">
        <f t="shared" si="1"/>
        <v>15.201744820065427</v>
      </c>
      <c r="M29" s="2"/>
      <c r="N29" s="3" t="s">
        <v>352</v>
      </c>
      <c r="O29" s="5">
        <v>45.89</v>
      </c>
      <c r="P29" s="3" t="s">
        <v>355</v>
      </c>
      <c r="Q29" s="5">
        <v>51.26</v>
      </c>
      <c r="R29" s="21">
        <f t="shared" si="2"/>
        <v>11.701895837873169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13.895848066558779</v>
      </c>
      <c r="G30" s="9"/>
      <c r="H30" s="9"/>
      <c r="I30" s="17"/>
      <c r="J30" s="9"/>
      <c r="K30" s="17"/>
      <c r="L30" s="23">
        <f>SUM(L22:L29)/8</f>
        <v>14.738428031374182</v>
      </c>
      <c r="M30" s="9"/>
      <c r="N30" s="9"/>
      <c r="O30" s="17"/>
      <c r="P30" s="9"/>
      <c r="Q30" s="17"/>
      <c r="R30" s="23">
        <f>SUM(R22:R29)/8</f>
        <v>11.460726381086673</v>
      </c>
    </row>
    <row r="31" spans="1:18" ht="15.75" thickTop="1" x14ac:dyDescent="0.25">
      <c r="A31" s="2">
        <v>1980</v>
      </c>
      <c r="B31" s="2" t="s">
        <v>48</v>
      </c>
      <c r="C31" s="5">
        <v>45.85</v>
      </c>
      <c r="D31" s="2" t="s">
        <v>58</v>
      </c>
      <c r="E31" s="5">
        <v>51.48</v>
      </c>
      <c r="F31" s="21">
        <f t="shared" si="0"/>
        <v>12.27917121046891</v>
      </c>
      <c r="G31" s="2">
        <v>1976</v>
      </c>
      <c r="H31" s="2" t="s">
        <v>49</v>
      </c>
      <c r="I31" s="5">
        <v>45.38</v>
      </c>
      <c r="J31" s="2" t="s">
        <v>59</v>
      </c>
      <c r="K31" s="5">
        <v>52.69</v>
      </c>
      <c r="L31" s="21">
        <f t="shared" si="1"/>
        <v>16.108417805200517</v>
      </c>
      <c r="M31" s="2">
        <v>1972</v>
      </c>
      <c r="N31" s="2" t="s">
        <v>50</v>
      </c>
      <c r="O31" s="5">
        <v>44.1</v>
      </c>
      <c r="P31" s="2" t="s">
        <v>380</v>
      </c>
      <c r="Q31" s="5">
        <v>51.8</v>
      </c>
      <c r="R31" s="21">
        <f t="shared" si="2"/>
        <v>17.460317460317452</v>
      </c>
    </row>
    <row r="32" spans="1:18" x14ac:dyDescent="0.25">
      <c r="B32" s="3" t="s">
        <v>167</v>
      </c>
      <c r="C32" s="16">
        <v>45.97</v>
      </c>
      <c r="D32" s="3" t="s">
        <v>361</v>
      </c>
      <c r="E32" s="16">
        <v>51.68</v>
      </c>
      <c r="F32" s="21">
        <f t="shared" si="0"/>
        <v>12.421144224494238</v>
      </c>
      <c r="H32" s="3" t="s">
        <v>365</v>
      </c>
      <c r="I32" s="16">
        <v>45.76</v>
      </c>
      <c r="J32" s="3" t="s">
        <v>370</v>
      </c>
      <c r="K32" s="16">
        <v>52.73</v>
      </c>
      <c r="L32" s="21">
        <f t="shared" si="1"/>
        <v>15.231643356643353</v>
      </c>
      <c r="N32" s="3" t="s">
        <v>375</v>
      </c>
      <c r="O32" s="16">
        <v>44.3</v>
      </c>
      <c r="P32" s="3" t="s">
        <v>381</v>
      </c>
      <c r="Q32" s="16">
        <v>53.3</v>
      </c>
      <c r="R32" s="21">
        <f t="shared" si="2"/>
        <v>20.316027088036119</v>
      </c>
    </row>
    <row r="33" spans="1:18" x14ac:dyDescent="0.25">
      <c r="B33" s="3" t="s">
        <v>350</v>
      </c>
      <c r="C33" s="16">
        <v>46.06</v>
      </c>
      <c r="D33" s="3" t="s">
        <v>345</v>
      </c>
      <c r="E33" s="16">
        <v>51.7</v>
      </c>
      <c r="F33" s="21">
        <f t="shared" ref="F33:F38" si="3">((E33-C33)/C33)*100</f>
        <v>12.244897959183675</v>
      </c>
      <c r="H33" s="3" t="s">
        <v>356</v>
      </c>
      <c r="I33" s="16">
        <v>45.84</v>
      </c>
      <c r="J33" s="3" t="s">
        <v>172</v>
      </c>
      <c r="K33" s="16">
        <v>52.76</v>
      </c>
      <c r="L33" s="21">
        <f t="shared" ref="L33:L38" si="4">((K33-I33)/I33)*100</f>
        <v>15.095986038394402</v>
      </c>
      <c r="N33" s="3" t="s">
        <v>376</v>
      </c>
      <c r="O33" s="16">
        <v>44.9</v>
      </c>
      <c r="P33" s="3" t="s">
        <v>382</v>
      </c>
      <c r="Q33" s="16">
        <v>53.3</v>
      </c>
      <c r="R33" s="21">
        <f t="shared" si="2"/>
        <v>18.708240534521156</v>
      </c>
    </row>
    <row r="34" spans="1:18" x14ac:dyDescent="0.25">
      <c r="B34" s="3" t="s">
        <v>356</v>
      </c>
      <c r="C34" s="16">
        <v>46.16</v>
      </c>
      <c r="D34" s="3" t="s">
        <v>362</v>
      </c>
      <c r="E34" s="16">
        <v>52</v>
      </c>
      <c r="F34" s="21">
        <f t="shared" si="3"/>
        <v>12.651646447140388</v>
      </c>
      <c r="H34" s="3" t="s">
        <v>366</v>
      </c>
      <c r="I34" s="16">
        <v>45.91</v>
      </c>
      <c r="J34" s="3" t="s">
        <v>371</v>
      </c>
      <c r="K34" s="16">
        <v>53.48</v>
      </c>
      <c r="L34" s="21">
        <f t="shared" si="4"/>
        <v>16.488782400348509</v>
      </c>
      <c r="N34" s="3" t="s">
        <v>377</v>
      </c>
      <c r="O34" s="16">
        <v>45.1</v>
      </c>
      <c r="P34" s="3" t="s">
        <v>383</v>
      </c>
      <c r="Q34" s="16">
        <v>53.3</v>
      </c>
      <c r="R34" s="21">
        <f>((Q34-O34)/O34)*100</f>
        <v>18.181818181818173</v>
      </c>
    </row>
    <row r="35" spans="1:18" x14ac:dyDescent="0.25">
      <c r="B35" s="3" t="s">
        <v>357</v>
      </c>
      <c r="C35" s="16">
        <v>46.41</v>
      </c>
      <c r="D35" s="3" t="s">
        <v>355</v>
      </c>
      <c r="E35" s="16">
        <v>52.67</v>
      </c>
      <c r="F35" s="21">
        <f t="shared" si="3"/>
        <v>13.488472312001736</v>
      </c>
      <c r="H35" s="3" t="s">
        <v>367</v>
      </c>
      <c r="I35" s="16">
        <v>45.92</v>
      </c>
      <c r="J35" s="3" t="s">
        <v>372</v>
      </c>
      <c r="K35" s="16">
        <v>53.57</v>
      </c>
      <c r="L35" s="21">
        <f t="shared" si="4"/>
        <v>16.659407665505221</v>
      </c>
      <c r="N35" s="3" t="s">
        <v>367</v>
      </c>
      <c r="O35" s="16">
        <v>45.3</v>
      </c>
      <c r="P35" s="3" t="s">
        <v>384</v>
      </c>
      <c r="Q35" s="16">
        <v>53.4</v>
      </c>
      <c r="R35" s="21">
        <f>((Q35-O35)/O35)*100</f>
        <v>17.880794701986762</v>
      </c>
    </row>
    <row r="36" spans="1:18" x14ac:dyDescent="0.25">
      <c r="B36" s="3" t="s">
        <v>358</v>
      </c>
      <c r="C36" s="16">
        <v>46.57</v>
      </c>
      <c r="D36" s="3" t="s">
        <v>363</v>
      </c>
      <c r="E36" s="16">
        <v>52.75</v>
      </c>
      <c r="F36" s="21">
        <f t="shared" si="3"/>
        <v>13.270345716126261</v>
      </c>
      <c r="H36" s="3" t="s">
        <v>176</v>
      </c>
      <c r="I36" s="16">
        <v>46.03</v>
      </c>
      <c r="J36" s="3" t="s">
        <v>362</v>
      </c>
      <c r="K36" s="16">
        <v>54.09</v>
      </c>
      <c r="L36" s="21">
        <f t="shared" si="4"/>
        <v>17.510319356941128</v>
      </c>
      <c r="N36" s="3" t="s">
        <v>378</v>
      </c>
      <c r="O36" s="16">
        <v>45.4</v>
      </c>
      <c r="P36" s="32" t="s">
        <v>387</v>
      </c>
      <c r="Q36" s="35">
        <v>54.1</v>
      </c>
      <c r="R36" s="21">
        <f>((Q36-O36)/O36)*100</f>
        <v>19.162995594713664</v>
      </c>
    </row>
    <row r="37" spans="1:18" x14ac:dyDescent="0.25">
      <c r="B37" s="3" t="s">
        <v>359</v>
      </c>
      <c r="C37" s="16">
        <v>46.64</v>
      </c>
      <c r="D37" s="3" t="s">
        <v>364</v>
      </c>
      <c r="E37" s="16">
        <v>53.2</v>
      </c>
      <c r="F37" s="21">
        <f t="shared" si="3"/>
        <v>14.065180102915956</v>
      </c>
      <c r="H37" s="3" t="s">
        <v>368</v>
      </c>
      <c r="I37" s="16">
        <v>46.15</v>
      </c>
      <c r="J37" s="3" t="s">
        <v>373</v>
      </c>
      <c r="K37" s="16">
        <v>54.29</v>
      </c>
      <c r="L37" s="21">
        <f t="shared" si="4"/>
        <v>17.638136511375947</v>
      </c>
      <c r="N37" s="3" t="s">
        <v>365</v>
      </c>
      <c r="O37" s="16">
        <v>45.4</v>
      </c>
      <c r="P37" s="32" t="s">
        <v>385</v>
      </c>
      <c r="Q37" s="35">
        <v>54.4</v>
      </c>
      <c r="R37" s="21">
        <f>((Q37-O37)/O37)*100</f>
        <v>19.823788546255507</v>
      </c>
    </row>
    <row r="38" spans="1:18" x14ac:dyDescent="0.25">
      <c r="A38" s="2"/>
      <c r="B38" s="3" t="s">
        <v>360</v>
      </c>
      <c r="C38" s="5">
        <v>46.78</v>
      </c>
      <c r="D38" s="3" t="s">
        <v>247</v>
      </c>
      <c r="E38" s="5">
        <v>53.34</v>
      </c>
      <c r="F38" s="21">
        <f t="shared" si="3"/>
        <v>14.02308678922617</v>
      </c>
      <c r="G38" s="2"/>
      <c r="H38" s="3" t="s">
        <v>369</v>
      </c>
      <c r="I38" s="5">
        <v>47.33</v>
      </c>
      <c r="J38" s="3" t="s">
        <v>374</v>
      </c>
      <c r="K38" s="5">
        <v>54.91</v>
      </c>
      <c r="L38" s="21">
        <f t="shared" si="4"/>
        <v>16.015212338897104</v>
      </c>
      <c r="M38" s="2"/>
      <c r="N38" s="3" t="s">
        <v>379</v>
      </c>
      <c r="O38" s="5">
        <v>45.4</v>
      </c>
      <c r="P38" s="32" t="s">
        <v>386</v>
      </c>
      <c r="Q38" s="35">
        <v>55</v>
      </c>
      <c r="R38" s="21">
        <f>((Q38-O38)/O38)*100</f>
        <v>21.145374449339212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13.055493095194667</v>
      </c>
      <c r="G39" s="9"/>
      <c r="H39" s="9"/>
      <c r="I39" s="17"/>
      <c r="J39" s="9"/>
      <c r="K39" s="17"/>
      <c r="L39" s="23">
        <f>SUM(L31:L38)/8</f>
        <v>16.343488184163274</v>
      </c>
      <c r="M39" s="9"/>
      <c r="N39" s="9"/>
      <c r="O39" s="17"/>
      <c r="P39" s="9"/>
      <c r="Q39" s="17"/>
      <c r="R39" s="23">
        <f>SUM(R31:R38)/8</f>
        <v>19.084919569623505</v>
      </c>
    </row>
    <row r="40" spans="1:18" ht="15.75" thickTop="1" x14ac:dyDescent="0.25">
      <c r="A40" s="2">
        <v>1968</v>
      </c>
      <c r="B40" s="3" t="s">
        <v>377</v>
      </c>
      <c r="C40" s="5">
        <v>44</v>
      </c>
      <c r="D40" s="3" t="s">
        <v>386</v>
      </c>
      <c r="E40" s="5">
        <v>53.5</v>
      </c>
      <c r="F40" s="21">
        <f t="shared" ref="F40:F47" si="5">((E40-C40)/C40)*100</f>
        <v>21.59090909090909</v>
      </c>
    </row>
    <row r="41" spans="1:18" x14ac:dyDescent="0.25">
      <c r="B41" s="3" t="s">
        <v>411</v>
      </c>
      <c r="C41" s="16">
        <v>44.1</v>
      </c>
      <c r="D41" s="3" t="s">
        <v>417</v>
      </c>
      <c r="E41" s="16">
        <v>54</v>
      </c>
      <c r="F41" s="21">
        <f t="shared" si="5"/>
        <v>22.448979591836732</v>
      </c>
    </row>
    <row r="42" spans="1:18" x14ac:dyDescent="0.25">
      <c r="B42" s="3" t="s">
        <v>412</v>
      </c>
      <c r="C42" s="16">
        <v>44.6</v>
      </c>
      <c r="D42" s="3" t="s">
        <v>418</v>
      </c>
      <c r="E42" s="16">
        <v>54.3</v>
      </c>
      <c r="F42" s="21">
        <f t="shared" si="5"/>
        <v>21.748878923766807</v>
      </c>
    </row>
    <row r="43" spans="1:18" x14ac:dyDescent="0.25">
      <c r="B43" s="3" t="s">
        <v>376</v>
      </c>
      <c r="C43" s="16">
        <v>44.8</v>
      </c>
      <c r="D43" s="3" t="s">
        <v>419</v>
      </c>
      <c r="E43" s="16">
        <v>54.8</v>
      </c>
      <c r="F43" s="21">
        <f t="shared" si="5"/>
        <v>22.321428571428573</v>
      </c>
    </row>
    <row r="44" spans="1:18" x14ac:dyDescent="0.25">
      <c r="B44" s="26" t="s">
        <v>416</v>
      </c>
      <c r="C44" s="27">
        <v>44.9</v>
      </c>
      <c r="D44" s="3" t="s">
        <v>77</v>
      </c>
      <c r="E44" s="16">
        <v>55.1</v>
      </c>
      <c r="F44" s="21">
        <f t="shared" si="5"/>
        <v>22.717149220489986</v>
      </c>
    </row>
    <row r="45" spans="1:18" x14ac:dyDescent="0.25">
      <c r="B45" s="3" t="s">
        <v>413</v>
      </c>
      <c r="C45" s="16">
        <v>45.2</v>
      </c>
      <c r="D45" s="3" t="s">
        <v>420</v>
      </c>
      <c r="E45" s="16">
        <v>55.2</v>
      </c>
      <c r="F45" s="21">
        <f t="shared" si="5"/>
        <v>22.123893805309734</v>
      </c>
    </row>
    <row r="46" spans="1:18" x14ac:dyDescent="0.25">
      <c r="B46" s="3" t="s">
        <v>414</v>
      </c>
      <c r="C46" s="16">
        <v>45.2</v>
      </c>
      <c r="D46" s="3" t="s">
        <v>421</v>
      </c>
      <c r="E46" s="16">
        <v>55.4</v>
      </c>
      <c r="F46" s="21">
        <f t="shared" si="5"/>
        <v>22.566371681415916</v>
      </c>
    </row>
    <row r="47" spans="1:18" x14ac:dyDescent="0.25">
      <c r="A47" s="2"/>
      <c r="B47" s="26" t="s">
        <v>415</v>
      </c>
      <c r="C47" s="28">
        <v>46.1</v>
      </c>
      <c r="D47" s="3" t="s">
        <v>422</v>
      </c>
      <c r="E47" s="16">
        <v>55.9</v>
      </c>
      <c r="F47" s="21">
        <f t="shared" si="5"/>
        <v>21.258134490238607</v>
      </c>
    </row>
    <row r="48" spans="1:18" ht="15.75" thickBot="1" x14ac:dyDescent="0.3">
      <c r="A48" s="9"/>
      <c r="B48" s="9"/>
      <c r="C48" s="17"/>
      <c r="D48" s="9"/>
      <c r="E48" s="17"/>
      <c r="F48" s="23">
        <f>SUM(F40:F47)/8</f>
        <v>22.096968171924431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98" zoomScaleNormal="100" workbookViewId="0">
      <selection activeCell="D17" sqref="D17"/>
    </sheetView>
  </sheetViews>
  <sheetFormatPr defaultRowHeight="15" x14ac:dyDescent="0.25"/>
  <cols>
    <col min="2" max="2" width="17.28515625" bestFit="1" customWidth="1"/>
    <col min="4" max="4" width="23.5703125" bestFit="1" customWidth="1"/>
    <col min="8" max="8" width="16.7109375" bestFit="1" customWidth="1"/>
    <col min="10" max="10" width="20" bestFit="1" customWidth="1"/>
    <col min="14" max="14" width="16.28515625" bestFit="1" customWidth="1"/>
    <col min="16" max="16" width="15.140625" bestFit="1" customWidth="1"/>
    <col min="20" max="21" width="13.42578125" bestFit="1" customWidth="1"/>
  </cols>
  <sheetData>
    <row r="1" spans="1:21" ht="15.75" thickBot="1" x14ac:dyDescent="0.3">
      <c r="A1" s="55" t="s">
        <v>60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SUM(F12,L12,R12,F21,L21,R21,F30,L30,R30,F39,L39)/11</f>
        <v>14.524626878190718</v>
      </c>
      <c r="U3" s="40">
        <f>SUM(F12,L12,R12,F21,L21,R21,F30,L30,R30,F39,L39,R39,F48)/13</f>
        <v>15.290104821870102</v>
      </c>
    </row>
    <row r="4" spans="1:21" ht="15.75" thickTop="1" x14ac:dyDescent="0.25">
      <c r="A4" s="2">
        <v>2016</v>
      </c>
      <c r="B4" s="2" t="s">
        <v>61</v>
      </c>
      <c r="C4" s="36">
        <v>1.2125E-3</v>
      </c>
      <c r="D4" s="2" t="s">
        <v>70</v>
      </c>
      <c r="E4" s="4">
        <v>1.3784722222222221E-3</v>
      </c>
      <c r="F4" s="21">
        <f t="shared" ref="F4:F37" si="0">((E4-C4)/C4)*100</f>
        <v>13.688430698739964</v>
      </c>
      <c r="G4" s="2">
        <v>2012</v>
      </c>
      <c r="H4" s="2" t="s">
        <v>62</v>
      </c>
      <c r="I4" s="36">
        <v>1.2027777777777777E-3</v>
      </c>
      <c r="J4" s="2" t="s">
        <v>71</v>
      </c>
      <c r="K4" s="4">
        <v>1.3782407407407406E-3</v>
      </c>
      <c r="L4" s="21">
        <f t="shared" ref="L4:L38" si="1">((K4-I4)/I4)*100</f>
        <v>14.588144726712859</v>
      </c>
      <c r="M4" s="2">
        <v>2008</v>
      </c>
      <c r="N4" s="2" t="s">
        <v>62</v>
      </c>
      <c r="O4" s="36">
        <v>1.204861111111111E-3</v>
      </c>
      <c r="P4" s="2" t="s">
        <v>72</v>
      </c>
      <c r="Q4" s="4">
        <v>1.3868055555555554E-3</v>
      </c>
      <c r="R4" s="21">
        <f t="shared" ref="R4:R34" si="2">((Q4-O4)/O4)*100</f>
        <v>15.100864553314123</v>
      </c>
    </row>
    <row r="5" spans="1:21" x14ac:dyDescent="0.25">
      <c r="B5" s="3" t="s">
        <v>429</v>
      </c>
      <c r="C5" s="36">
        <v>1.2143518518518521E-3</v>
      </c>
      <c r="D5" s="3" t="s">
        <v>423</v>
      </c>
      <c r="E5" s="4">
        <v>1.3832175925925928E-3</v>
      </c>
      <c r="F5" s="21">
        <f t="shared" si="0"/>
        <v>13.90583301563095</v>
      </c>
      <c r="H5" s="3" t="s">
        <v>448</v>
      </c>
      <c r="I5" s="36">
        <v>1.2111111111111112E-3</v>
      </c>
      <c r="J5" s="3" t="s">
        <v>441</v>
      </c>
      <c r="K5" s="4">
        <v>1.3800925925925927E-3</v>
      </c>
      <c r="L5" s="21">
        <f t="shared" si="1"/>
        <v>13.952599388379209</v>
      </c>
      <c r="N5" s="3" t="s">
        <v>446</v>
      </c>
      <c r="O5" s="36">
        <v>1.2156250000000001E-3</v>
      </c>
      <c r="P5" s="3" t="s">
        <v>442</v>
      </c>
      <c r="Q5" s="4">
        <v>1.3942129629629632E-3</v>
      </c>
      <c r="R5" s="21">
        <f t="shared" si="2"/>
        <v>14.691040655050946</v>
      </c>
    </row>
    <row r="6" spans="1:21" x14ac:dyDescent="0.25">
      <c r="B6" s="3" t="s">
        <v>430</v>
      </c>
      <c r="C6" s="36">
        <v>1.2208333333333333E-3</v>
      </c>
      <c r="D6" s="3" t="s">
        <v>424</v>
      </c>
      <c r="E6" s="4">
        <v>1.3841435185185187E-3</v>
      </c>
      <c r="F6" s="21">
        <f t="shared" si="0"/>
        <v>13.376943496397439</v>
      </c>
      <c r="H6" s="3" t="s">
        <v>436</v>
      </c>
      <c r="I6" s="36">
        <v>1.2112268518518518E-3</v>
      </c>
      <c r="J6" s="3" t="s">
        <v>442</v>
      </c>
      <c r="K6" s="4">
        <v>1.382638888888889E-3</v>
      </c>
      <c r="L6" s="21">
        <f t="shared" si="1"/>
        <v>14.151935021500254</v>
      </c>
      <c r="N6" s="3" t="s">
        <v>447</v>
      </c>
      <c r="O6" s="36">
        <v>1.2207175925925925E-3</v>
      </c>
      <c r="P6" s="3" t="s">
        <v>451</v>
      </c>
      <c r="Q6" s="4">
        <v>1.4027777777777777E-3</v>
      </c>
      <c r="R6" s="21">
        <f t="shared" si="2"/>
        <v>14.914193609557231</v>
      </c>
    </row>
    <row r="7" spans="1:21" x14ac:dyDescent="0.25">
      <c r="B7" s="3" t="s">
        <v>431</v>
      </c>
      <c r="C7" s="36">
        <v>1.2271990740740741E-3</v>
      </c>
      <c r="D7" s="3" t="s">
        <v>425</v>
      </c>
      <c r="E7" s="4">
        <v>1.3846064814814815E-3</v>
      </c>
      <c r="F7" s="21">
        <f t="shared" si="0"/>
        <v>12.826558521173245</v>
      </c>
      <c r="H7" s="3" t="s">
        <v>437</v>
      </c>
      <c r="I7" s="36">
        <v>1.2141203703703704E-3</v>
      </c>
      <c r="J7" s="3" t="s">
        <v>443</v>
      </c>
      <c r="K7" s="4">
        <v>1.3851851851851853E-3</v>
      </c>
      <c r="L7" s="21">
        <f t="shared" si="1"/>
        <v>14.08960915157293</v>
      </c>
      <c r="N7" s="3" t="s">
        <v>448</v>
      </c>
      <c r="O7" s="36">
        <v>1.2214120370370371E-3</v>
      </c>
      <c r="P7" s="3" t="s">
        <v>452</v>
      </c>
      <c r="Q7" s="4">
        <v>1.4039351851851851E-3</v>
      </c>
      <c r="R7" s="21">
        <f t="shared" si="2"/>
        <v>14.943617928551111</v>
      </c>
    </row>
    <row r="8" spans="1:21" x14ac:dyDescent="0.25">
      <c r="B8" s="3" t="s">
        <v>432</v>
      </c>
      <c r="C8" s="36">
        <v>1.2319444444444446E-3</v>
      </c>
      <c r="D8" s="50" t="s">
        <v>428</v>
      </c>
      <c r="E8" s="52">
        <v>1.3847222222222221E-3</v>
      </c>
      <c r="F8" s="21">
        <f>((E9-C8)/C8)*100</f>
        <v>12.927470875610664</v>
      </c>
      <c r="H8" s="3" t="s">
        <v>438</v>
      </c>
      <c r="I8" s="36">
        <v>1.2155092592592593E-3</v>
      </c>
      <c r="J8" s="3" t="s">
        <v>427</v>
      </c>
      <c r="K8" s="4">
        <v>1.3856481481481482E-3</v>
      </c>
      <c r="L8" s="21">
        <f t="shared" si="1"/>
        <v>13.997333841173115</v>
      </c>
      <c r="N8" s="3" t="s">
        <v>449</v>
      </c>
      <c r="O8" s="36">
        <v>1.2219907407407407E-3</v>
      </c>
      <c r="P8" s="3" t="s">
        <v>445</v>
      </c>
      <c r="Q8" s="4">
        <v>1.4121527777777778E-3</v>
      </c>
      <c r="R8" s="21">
        <f t="shared" si="2"/>
        <v>15.561659405190381</v>
      </c>
    </row>
    <row r="9" spans="1:21" x14ac:dyDescent="0.25">
      <c r="B9" s="3" t="s">
        <v>433</v>
      </c>
      <c r="C9" s="36">
        <v>1.2322916666666667E-3</v>
      </c>
      <c r="D9" s="50" t="s">
        <v>71</v>
      </c>
      <c r="E9" s="52">
        <v>1.3912037037037037E-3</v>
      </c>
      <c r="F9" s="21">
        <f>((E10-C9)/C9)*100</f>
        <v>13.261951723490176</v>
      </c>
      <c r="H9" s="3" t="s">
        <v>439</v>
      </c>
      <c r="I9" s="36">
        <v>1.2199074074074074E-3</v>
      </c>
      <c r="J9" s="3" t="s">
        <v>428</v>
      </c>
      <c r="K9" s="4">
        <v>1.4082175925925926E-3</v>
      </c>
      <c r="L9" s="21">
        <f t="shared" si="1"/>
        <v>15.436432637571162</v>
      </c>
      <c r="N9" s="3" t="s">
        <v>436</v>
      </c>
      <c r="O9" s="36">
        <v>1.2243055555555555E-3</v>
      </c>
      <c r="P9" s="3" t="s">
        <v>453</v>
      </c>
      <c r="Q9" s="4">
        <v>1.413888888888889E-3</v>
      </c>
      <c r="R9" s="21">
        <f t="shared" si="2"/>
        <v>15.484968803176416</v>
      </c>
    </row>
    <row r="10" spans="1:21" x14ac:dyDescent="0.25">
      <c r="B10" s="3" t="s">
        <v>434</v>
      </c>
      <c r="C10" s="36">
        <v>1.2390046296296296E-3</v>
      </c>
      <c r="D10" s="3" t="s">
        <v>426</v>
      </c>
      <c r="E10" s="4">
        <v>1.3957175925925925E-3</v>
      </c>
      <c r="F10" s="21">
        <f>((E11-C10)/C10)*100</f>
        <v>14.479215319943952</v>
      </c>
      <c r="H10" s="3" t="s">
        <v>440</v>
      </c>
      <c r="I10" s="36">
        <v>1.2224537037037037E-3</v>
      </c>
      <c r="J10" s="3" t="s">
        <v>444</v>
      </c>
      <c r="K10" s="4">
        <v>1.4219907407407408E-3</v>
      </c>
      <c r="L10" s="21">
        <f t="shared" si="1"/>
        <v>16.322666161711805</v>
      </c>
      <c r="N10" s="3" t="s">
        <v>450</v>
      </c>
      <c r="O10" s="36">
        <v>1.2292824074074075E-3</v>
      </c>
      <c r="P10" s="3" t="s">
        <v>441</v>
      </c>
      <c r="Q10" s="4">
        <v>1.416087962962963E-3</v>
      </c>
      <c r="R10" s="21">
        <f t="shared" si="2"/>
        <v>15.196309198757174</v>
      </c>
    </row>
    <row r="11" spans="1:21" x14ac:dyDescent="0.25">
      <c r="A11" s="2"/>
      <c r="B11" s="3" t="s">
        <v>435</v>
      </c>
      <c r="C11" s="36">
        <v>1.2431712962962963E-3</v>
      </c>
      <c r="D11" s="3" t="s">
        <v>427</v>
      </c>
      <c r="E11" s="4">
        <v>1.4184027777777778E-3</v>
      </c>
      <c r="F11" s="21">
        <f>((E8-C11)/C11)*100</f>
        <v>11.386276882971783</v>
      </c>
      <c r="G11" s="2"/>
      <c r="H11" s="3" t="s">
        <v>430</v>
      </c>
      <c r="I11" s="36">
        <v>1.2618055555555557E-3</v>
      </c>
      <c r="J11" s="3" t="s">
        <v>445</v>
      </c>
      <c r="K11" s="4">
        <v>1.4287037037037037E-3</v>
      </c>
      <c r="L11" s="21">
        <f t="shared" si="1"/>
        <v>13.226930838378268</v>
      </c>
      <c r="M11" s="2"/>
      <c r="N11" s="3" t="s">
        <v>63</v>
      </c>
      <c r="O11" s="36">
        <v>1.2512731481481481E-3</v>
      </c>
      <c r="P11" s="3" t="s">
        <v>454</v>
      </c>
      <c r="Q11" s="4">
        <v>1.4336805555555554E-3</v>
      </c>
      <c r="R11" s="21">
        <f t="shared" si="2"/>
        <v>14.577744889464434</v>
      </c>
    </row>
    <row r="12" spans="1:21" ht="15.75" thickBot="1" x14ac:dyDescent="0.3">
      <c r="A12" s="9"/>
      <c r="B12" s="9"/>
      <c r="C12" s="17"/>
      <c r="D12" s="9"/>
      <c r="E12" s="17"/>
      <c r="F12" s="23">
        <f>SUM(F4:F10)/7</f>
        <v>13.495200521569483</v>
      </c>
      <c r="G12" s="9"/>
      <c r="H12" s="9"/>
      <c r="I12" s="17"/>
      <c r="J12" s="9"/>
      <c r="K12" s="17"/>
      <c r="L12" s="23">
        <f>SUM(L4:L11)/8</f>
        <v>14.47070647087495</v>
      </c>
      <c r="M12" s="9"/>
      <c r="N12" s="9"/>
      <c r="O12" s="17"/>
      <c r="P12" s="9"/>
      <c r="Q12" s="17"/>
      <c r="R12" s="23">
        <f>SUM(R4:R11)/8</f>
        <v>15.058799880382725</v>
      </c>
    </row>
    <row r="13" spans="1:21" ht="15.75" thickTop="1" x14ac:dyDescent="0.25">
      <c r="A13" s="2">
        <v>2004</v>
      </c>
      <c r="B13" s="2" t="s">
        <v>63</v>
      </c>
      <c r="C13" s="36">
        <v>1.2126157407407409E-3</v>
      </c>
      <c r="D13" s="2" t="s">
        <v>73</v>
      </c>
      <c r="E13" s="4">
        <v>1.3780092592592592E-3</v>
      </c>
      <c r="F13" s="21">
        <f t="shared" si="0"/>
        <v>13.639400591772432</v>
      </c>
      <c r="G13" s="2">
        <v>2000</v>
      </c>
      <c r="H13" s="2" t="s">
        <v>64</v>
      </c>
      <c r="I13" s="36">
        <v>1.2230324074074073E-3</v>
      </c>
      <c r="J13" s="2" t="s">
        <v>72</v>
      </c>
      <c r="K13" s="4">
        <v>1.3769675925925926E-3</v>
      </c>
      <c r="L13" s="21">
        <f t="shared" si="1"/>
        <v>12.586353742784153</v>
      </c>
      <c r="M13" s="2">
        <v>1996</v>
      </c>
      <c r="N13" s="2" t="s">
        <v>65</v>
      </c>
      <c r="O13" s="36">
        <v>1.2037037037037038E-3</v>
      </c>
      <c r="P13" s="2" t="s">
        <v>74</v>
      </c>
      <c r="Q13" s="4">
        <v>1.3546296296296299E-3</v>
      </c>
      <c r="R13" s="21">
        <f t="shared" si="2"/>
        <v>12.538461538461551</v>
      </c>
    </row>
    <row r="14" spans="1:21" x14ac:dyDescent="0.25">
      <c r="B14" s="3" t="s">
        <v>448</v>
      </c>
      <c r="C14" s="36">
        <v>1.214236111111111E-3</v>
      </c>
      <c r="D14" s="3" t="s">
        <v>452</v>
      </c>
      <c r="E14" s="4">
        <v>1.3917824074074076E-3</v>
      </c>
      <c r="F14" s="21">
        <f t="shared" si="0"/>
        <v>14.622057001239178</v>
      </c>
      <c r="H14" s="3" t="s">
        <v>464</v>
      </c>
      <c r="I14" s="36">
        <v>1.2274305555555556E-3</v>
      </c>
      <c r="J14" s="3" t="s">
        <v>73</v>
      </c>
      <c r="K14" s="4">
        <v>1.3787037037037034E-3</v>
      </c>
      <c r="L14" s="21">
        <f t="shared" si="1"/>
        <v>12.324375294672294</v>
      </c>
      <c r="N14" s="3" t="s">
        <v>476</v>
      </c>
      <c r="O14" s="36">
        <v>1.2111111111111112E-3</v>
      </c>
      <c r="P14" s="3" t="s">
        <v>75</v>
      </c>
      <c r="Q14" s="4">
        <v>1.368287037037037E-3</v>
      </c>
      <c r="R14" s="21">
        <f t="shared" si="2"/>
        <v>12.977828746177364</v>
      </c>
    </row>
    <row r="15" spans="1:21" x14ac:dyDescent="0.25">
      <c r="B15" s="3" t="s">
        <v>455</v>
      </c>
      <c r="C15" s="36">
        <v>1.2162037037037035E-3</v>
      </c>
      <c r="D15" s="3" t="s">
        <v>72</v>
      </c>
      <c r="E15" s="4">
        <v>1.3931712962962962E-3</v>
      </c>
      <c r="F15" s="21">
        <f t="shared" si="0"/>
        <v>14.550818424057873</v>
      </c>
      <c r="H15" s="3" t="s">
        <v>465</v>
      </c>
      <c r="I15" s="36">
        <v>1.2278935185185186E-3</v>
      </c>
      <c r="J15" s="3" t="s">
        <v>470</v>
      </c>
      <c r="K15" s="4">
        <v>1.3829861111111111E-3</v>
      </c>
      <c r="L15" s="21">
        <f t="shared" si="1"/>
        <v>12.630785182392302</v>
      </c>
      <c r="N15" s="3" t="s">
        <v>477</v>
      </c>
      <c r="O15" s="36">
        <v>1.2136574074074074E-3</v>
      </c>
      <c r="P15" s="3" t="s">
        <v>481</v>
      </c>
      <c r="Q15" s="4">
        <v>1.3777777777777779E-3</v>
      </c>
      <c r="R15" s="21">
        <f t="shared" si="2"/>
        <v>13.522792294487896</v>
      </c>
    </row>
    <row r="16" spans="1:21" x14ac:dyDescent="0.25">
      <c r="B16" s="3" t="s">
        <v>456</v>
      </c>
      <c r="C16" s="36">
        <v>1.2230324074074073E-3</v>
      </c>
      <c r="D16" s="3" t="s">
        <v>451</v>
      </c>
      <c r="E16" s="4">
        <v>1.407060185185185E-3</v>
      </c>
      <c r="F16" s="21">
        <f t="shared" si="0"/>
        <v>15.046843948140436</v>
      </c>
      <c r="H16" s="3" t="s">
        <v>448</v>
      </c>
      <c r="I16" s="36">
        <v>1.2310185185185184E-3</v>
      </c>
      <c r="J16" s="3" t="s">
        <v>471</v>
      </c>
      <c r="K16" s="4">
        <v>1.3831018518518517E-3</v>
      </c>
      <c r="L16" s="21">
        <f t="shared" si="1"/>
        <v>12.354268522000748</v>
      </c>
      <c r="N16" s="3" t="s">
        <v>464</v>
      </c>
      <c r="O16" s="36">
        <v>1.2175925925925926E-3</v>
      </c>
      <c r="P16" s="3" t="s">
        <v>482</v>
      </c>
      <c r="Q16" s="4">
        <v>1.3805555555555557E-3</v>
      </c>
      <c r="R16" s="21">
        <f t="shared" si="2"/>
        <v>13.384030418250958</v>
      </c>
    </row>
    <row r="17" spans="1:18" x14ac:dyDescent="0.25">
      <c r="B17" s="3" t="s">
        <v>457</v>
      </c>
      <c r="C17" s="36">
        <v>1.2332175925925926E-3</v>
      </c>
      <c r="D17" s="50" t="s">
        <v>463</v>
      </c>
      <c r="E17" s="52">
        <v>1.4071759259259261E-3</v>
      </c>
      <c r="F17" s="21">
        <f t="shared" si="0"/>
        <v>14.106053496011272</v>
      </c>
      <c r="H17" s="3" t="s">
        <v>466</v>
      </c>
      <c r="I17" s="36">
        <v>1.2314814814814816E-3</v>
      </c>
      <c r="J17" s="3" t="s">
        <v>472</v>
      </c>
      <c r="K17" s="4">
        <v>1.400578703703704E-3</v>
      </c>
      <c r="L17" s="21">
        <f t="shared" si="1"/>
        <v>13.731203007518808</v>
      </c>
      <c r="N17" s="3" t="s">
        <v>478</v>
      </c>
      <c r="O17" s="36">
        <v>1.2231481481481483E-3</v>
      </c>
      <c r="P17" s="3" t="s">
        <v>483</v>
      </c>
      <c r="Q17" s="4">
        <v>1.3871527777777779E-3</v>
      </c>
      <c r="R17" s="21">
        <f t="shared" si="2"/>
        <v>13.408402725208171</v>
      </c>
    </row>
    <row r="18" spans="1:18" x14ac:dyDescent="0.25">
      <c r="B18" s="3" t="s">
        <v>450</v>
      </c>
      <c r="C18" s="36">
        <v>1.2344907407407406E-3</v>
      </c>
      <c r="D18" s="3" t="s">
        <v>460</v>
      </c>
      <c r="E18" s="4">
        <v>1.4184027777777778E-3</v>
      </c>
      <c r="F18" s="21">
        <f t="shared" si="0"/>
        <v>14.897806112882062</v>
      </c>
      <c r="H18" s="3" t="s">
        <v>467</v>
      </c>
      <c r="I18" s="36">
        <v>1.2332175925925926E-3</v>
      </c>
      <c r="J18" s="50" t="s">
        <v>475</v>
      </c>
      <c r="K18" s="52">
        <v>1.4152777777777777E-3</v>
      </c>
      <c r="L18" s="21">
        <f t="shared" si="1"/>
        <v>14.763022055373053</v>
      </c>
      <c r="N18" s="3" t="s">
        <v>479</v>
      </c>
      <c r="O18" s="36">
        <v>1.2284722222222224E-3</v>
      </c>
      <c r="P18" s="3" t="s">
        <v>484</v>
      </c>
      <c r="Q18" s="4">
        <v>1.3895833333333332E-3</v>
      </c>
      <c r="R18" s="21">
        <f t="shared" si="2"/>
        <v>13.114754098360629</v>
      </c>
    </row>
    <row r="19" spans="1:18" x14ac:dyDescent="0.25">
      <c r="B19" s="3" t="s">
        <v>458</v>
      </c>
      <c r="C19" s="36">
        <v>1.2365740740740742E-3</v>
      </c>
      <c r="D19" s="3" t="s">
        <v>461</v>
      </c>
      <c r="E19" s="4">
        <v>1.4243055555555556E-3</v>
      </c>
      <c r="F19" s="21">
        <f t="shared" si="0"/>
        <v>15.181579932609504</v>
      </c>
      <c r="H19" s="3" t="s">
        <v>468</v>
      </c>
      <c r="I19" s="36">
        <v>1.2364583333333333E-3</v>
      </c>
      <c r="J19" s="3" t="s">
        <v>473</v>
      </c>
      <c r="K19" s="4">
        <v>1.416087962962963E-3</v>
      </c>
      <c r="L19" s="21">
        <f t="shared" si="1"/>
        <v>14.527754376111579</v>
      </c>
      <c r="N19" s="3" t="s">
        <v>64</v>
      </c>
      <c r="O19" s="36">
        <v>1.2290509259259258E-3</v>
      </c>
      <c r="P19" s="3" t="s">
        <v>485</v>
      </c>
      <c r="Q19" s="36">
        <v>1.3983796296296296E-3</v>
      </c>
      <c r="R19" s="21">
        <f t="shared" si="2"/>
        <v>13.777191825972329</v>
      </c>
    </row>
    <row r="20" spans="1:18" x14ac:dyDescent="0.25">
      <c r="A20" s="2"/>
      <c r="B20" s="3" t="s">
        <v>459</v>
      </c>
      <c r="C20" s="36">
        <v>1.2391203703703702E-3</v>
      </c>
      <c r="D20" s="3" t="s">
        <v>462</v>
      </c>
      <c r="E20" s="36">
        <v>1.43125E-3</v>
      </c>
      <c r="F20" s="21">
        <f t="shared" si="0"/>
        <v>15.505324117317404</v>
      </c>
      <c r="G20" s="2"/>
      <c r="H20" s="3" t="s">
        <v>469</v>
      </c>
      <c r="I20" s="36">
        <v>1.2453703703703704E-3</v>
      </c>
      <c r="J20" s="3" t="s">
        <v>474</v>
      </c>
      <c r="K20" s="36">
        <v>1.4287037037037037E-3</v>
      </c>
      <c r="L20" s="21">
        <f t="shared" si="1"/>
        <v>14.721189591078065</v>
      </c>
      <c r="M20" s="2"/>
      <c r="N20" s="3" t="s">
        <v>480</v>
      </c>
      <c r="O20" s="36">
        <v>1.2383101851851854E-3</v>
      </c>
      <c r="P20" s="3" t="s">
        <v>486</v>
      </c>
      <c r="Q20" s="36">
        <v>1.4077546296296295E-3</v>
      </c>
      <c r="R20" s="21">
        <f t="shared" si="2"/>
        <v>13.683521824469544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14.69373545300377</v>
      </c>
      <c r="G21" s="9"/>
      <c r="H21" s="9"/>
      <c r="I21" s="17"/>
      <c r="J21" s="9"/>
      <c r="K21" s="17"/>
      <c r="L21" s="23">
        <f>SUM(L13:L20)/8</f>
        <v>13.454868971491376</v>
      </c>
      <c r="M21" s="9"/>
      <c r="N21" s="9"/>
      <c r="O21" s="17"/>
      <c r="P21" s="9"/>
      <c r="Q21" s="17"/>
      <c r="R21" s="23">
        <f>SUM(R13:R20)/8</f>
        <v>13.300872933923557</v>
      </c>
    </row>
    <row r="22" spans="1:18" ht="15.75" thickTop="1" x14ac:dyDescent="0.25">
      <c r="A22" s="2">
        <v>1992</v>
      </c>
      <c r="B22" s="2" t="s">
        <v>65</v>
      </c>
      <c r="C22" s="36">
        <v>1.1898148148148148E-3</v>
      </c>
      <c r="D22" s="2" t="s">
        <v>75</v>
      </c>
      <c r="E22" s="4">
        <v>1.3711805555555554E-3</v>
      </c>
      <c r="F22" s="21">
        <f t="shared" si="0"/>
        <v>15.243190661478589</v>
      </c>
      <c r="G22" s="2">
        <v>1988</v>
      </c>
      <c r="H22" s="2" t="s">
        <v>65</v>
      </c>
      <c r="I22" s="36">
        <v>1.2032407407407408E-3</v>
      </c>
      <c r="J22" s="2" t="s">
        <v>76</v>
      </c>
      <c r="K22" s="4">
        <v>1.3658564814814816E-3</v>
      </c>
      <c r="L22" s="21">
        <f t="shared" si="1"/>
        <v>13.514813389765292</v>
      </c>
      <c r="M22" s="2">
        <v>1984</v>
      </c>
      <c r="N22" s="2" t="s">
        <v>66</v>
      </c>
      <c r="O22" s="36">
        <v>1.2006944444444446E-3</v>
      </c>
      <c r="P22" s="2" t="s">
        <v>76</v>
      </c>
      <c r="Q22" s="4">
        <v>1.3715277777777779E-3</v>
      </c>
      <c r="R22" s="21">
        <f t="shared" si="2"/>
        <v>14.227877385772125</v>
      </c>
    </row>
    <row r="23" spans="1:18" x14ac:dyDescent="0.25">
      <c r="B23" s="3" t="s">
        <v>64</v>
      </c>
      <c r="C23" s="36">
        <v>1.1998842592592593E-3</v>
      </c>
      <c r="D23" s="3" t="s">
        <v>492</v>
      </c>
      <c r="E23" s="4">
        <v>1.3790509259259259E-3</v>
      </c>
      <c r="F23" s="21">
        <f t="shared" si="0"/>
        <v>14.931995755763481</v>
      </c>
      <c r="H23" s="3" t="s">
        <v>64</v>
      </c>
      <c r="I23" s="36">
        <v>1.2090277777777778E-3</v>
      </c>
      <c r="J23" s="3" t="s">
        <v>502</v>
      </c>
      <c r="K23" s="4">
        <v>1.3796296296296297E-3</v>
      </c>
      <c r="L23" s="21">
        <f t="shared" si="1"/>
        <v>14.110664369136517</v>
      </c>
      <c r="N23" s="3" t="s">
        <v>65</v>
      </c>
      <c r="O23" s="36">
        <v>1.2006944444444446E-3</v>
      </c>
      <c r="P23" s="3" t="s">
        <v>508</v>
      </c>
      <c r="Q23" s="4">
        <v>1.3812499999999999E-3</v>
      </c>
      <c r="R23" s="21">
        <f t="shared" si="2"/>
        <v>15.037593984962387</v>
      </c>
    </row>
    <row r="24" spans="1:18" x14ac:dyDescent="0.25">
      <c r="B24" s="3" t="s">
        <v>487</v>
      </c>
      <c r="C24" s="36">
        <v>1.2033564814814815E-3</v>
      </c>
      <c r="D24" s="3" t="s">
        <v>74</v>
      </c>
      <c r="E24" s="4">
        <v>1.379398148148148E-3</v>
      </c>
      <c r="F24" s="21">
        <f t="shared" si="0"/>
        <v>14.629219967298251</v>
      </c>
      <c r="H24" s="3" t="s">
        <v>498</v>
      </c>
      <c r="I24" s="36">
        <v>1.214236111111111E-3</v>
      </c>
      <c r="J24" s="3" t="s">
        <v>470</v>
      </c>
      <c r="K24" s="4">
        <v>1.3880787037037037E-3</v>
      </c>
      <c r="L24" s="21">
        <f t="shared" si="1"/>
        <v>14.317033647888669</v>
      </c>
      <c r="N24" s="3" t="s">
        <v>499</v>
      </c>
      <c r="O24" s="36">
        <v>1.2027777777777777E-3</v>
      </c>
      <c r="P24" s="3" t="s">
        <v>509</v>
      </c>
      <c r="Q24" s="4">
        <v>1.386226851851852E-3</v>
      </c>
      <c r="R24" s="21">
        <f t="shared" si="2"/>
        <v>15.252117013087016</v>
      </c>
    </row>
    <row r="25" spans="1:18" x14ac:dyDescent="0.25">
      <c r="B25" s="3" t="s">
        <v>488</v>
      </c>
      <c r="C25" s="36">
        <v>1.2037037037037038E-3</v>
      </c>
      <c r="D25" s="3" t="s">
        <v>493</v>
      </c>
      <c r="E25" s="4">
        <v>1.3873842592592592E-3</v>
      </c>
      <c r="F25" s="21">
        <f t="shared" si="0"/>
        <v>15.259615384615371</v>
      </c>
      <c r="H25" s="3" t="s">
        <v>488</v>
      </c>
      <c r="I25" s="36">
        <v>1.2193287037037036E-3</v>
      </c>
      <c r="J25" s="3" t="s">
        <v>494</v>
      </c>
      <c r="K25" s="4">
        <v>1.378125E-3</v>
      </c>
      <c r="L25" s="21">
        <f t="shared" si="1"/>
        <v>13.023255813953499</v>
      </c>
      <c r="N25" s="3" t="s">
        <v>500</v>
      </c>
      <c r="O25" s="36">
        <v>1.2027777777777777E-3</v>
      </c>
      <c r="P25" s="30" t="s">
        <v>514</v>
      </c>
      <c r="Q25" s="37">
        <v>1.3929398148148147E-3</v>
      </c>
      <c r="R25" s="21">
        <f t="shared" si="2"/>
        <v>15.81023864511163</v>
      </c>
    </row>
    <row r="26" spans="1:18" x14ac:dyDescent="0.25">
      <c r="B26" s="3" t="s">
        <v>489</v>
      </c>
      <c r="C26" s="36">
        <v>1.2087962962962961E-3</v>
      </c>
      <c r="D26" s="3" t="s">
        <v>494</v>
      </c>
      <c r="E26" s="4">
        <v>1.4012731481481482E-3</v>
      </c>
      <c r="F26" s="21">
        <f t="shared" si="0"/>
        <v>15.923018000766012</v>
      </c>
      <c r="H26" s="3" t="s">
        <v>490</v>
      </c>
      <c r="I26" s="36">
        <v>1.2207175925925925E-3</v>
      </c>
      <c r="J26" s="3" t="s">
        <v>492</v>
      </c>
      <c r="K26" s="4">
        <v>1.407638888888889E-3</v>
      </c>
      <c r="L26" s="21">
        <f t="shared" si="1"/>
        <v>15.31241111216462</v>
      </c>
      <c r="N26" s="3" t="s">
        <v>67</v>
      </c>
      <c r="O26" s="36">
        <v>1.2172453703703703E-3</v>
      </c>
      <c r="P26" s="50" t="s">
        <v>513</v>
      </c>
      <c r="Q26" s="51">
        <v>1.3997685185185187E-3</v>
      </c>
      <c r="R26" s="21">
        <f t="shared" si="2"/>
        <v>14.994770371779051</v>
      </c>
    </row>
    <row r="27" spans="1:18" x14ac:dyDescent="0.25">
      <c r="B27" s="3" t="s">
        <v>490</v>
      </c>
      <c r="C27" s="36">
        <v>1.2137731481481481E-3</v>
      </c>
      <c r="D27" s="3" t="s">
        <v>495</v>
      </c>
      <c r="E27" s="4">
        <v>1.4048611111111111E-3</v>
      </c>
      <c r="F27" s="21">
        <f t="shared" si="0"/>
        <v>15.743301230094406</v>
      </c>
      <c r="H27" s="3" t="s">
        <v>499</v>
      </c>
      <c r="I27" s="36">
        <v>1.2248842592592593E-3</v>
      </c>
      <c r="J27" s="3" t="s">
        <v>503</v>
      </c>
      <c r="K27" s="4">
        <v>1.4104166666666668E-3</v>
      </c>
      <c r="L27" s="21">
        <f t="shared" si="1"/>
        <v>15.146933761693287</v>
      </c>
      <c r="N27" s="3" t="s">
        <v>478</v>
      </c>
      <c r="O27" s="36">
        <v>1.2189814814814813E-3</v>
      </c>
      <c r="P27" s="3" t="s">
        <v>510</v>
      </c>
      <c r="Q27" s="4">
        <v>1.4025462962962965E-3</v>
      </c>
      <c r="R27" s="21">
        <f t="shared" si="2"/>
        <v>15.058868211166008</v>
      </c>
    </row>
    <row r="28" spans="1:18" x14ac:dyDescent="0.25">
      <c r="B28" s="3" t="s">
        <v>491</v>
      </c>
      <c r="C28" s="36">
        <v>1.2290509259259258E-3</v>
      </c>
      <c r="D28" s="3" t="s">
        <v>496</v>
      </c>
      <c r="E28" s="36">
        <v>1.4145833333333334E-3</v>
      </c>
      <c r="F28" s="21">
        <f t="shared" si="0"/>
        <v>15.095583388266339</v>
      </c>
      <c r="H28" s="3" t="s">
        <v>500</v>
      </c>
      <c r="I28" s="36">
        <v>1.2489583333333333E-3</v>
      </c>
      <c r="J28" s="3" t="s">
        <v>504</v>
      </c>
      <c r="K28" s="36">
        <v>1.439236111111111E-3</v>
      </c>
      <c r="L28" s="21">
        <f t="shared" si="1"/>
        <v>15.23491798721156</v>
      </c>
      <c r="N28" s="3" t="s">
        <v>506</v>
      </c>
      <c r="O28" s="36">
        <v>1.2342592592592594E-3</v>
      </c>
      <c r="P28" s="3" t="s">
        <v>511</v>
      </c>
      <c r="Q28" s="4">
        <v>1.413888888888889E-3</v>
      </c>
      <c r="R28" s="21">
        <f t="shared" si="2"/>
        <v>14.553638409602399</v>
      </c>
    </row>
    <row r="29" spans="1:18" x14ac:dyDescent="0.25">
      <c r="A29" s="2"/>
      <c r="B29" s="3" t="s">
        <v>478</v>
      </c>
      <c r="C29" s="36">
        <v>1.2355324074074076E-3</v>
      </c>
      <c r="D29" s="3" t="s">
        <v>497</v>
      </c>
      <c r="E29" s="36">
        <v>1.415625E-3</v>
      </c>
      <c r="F29" s="21">
        <f t="shared" si="0"/>
        <v>14.576112412177967</v>
      </c>
      <c r="G29" s="2"/>
      <c r="H29" s="3" t="s">
        <v>501</v>
      </c>
      <c r="I29" s="36">
        <v>1.2678240740740742E-3</v>
      </c>
      <c r="J29" s="3" t="s">
        <v>505</v>
      </c>
      <c r="K29" s="36">
        <v>1.4453703703703703E-3</v>
      </c>
      <c r="L29" s="21">
        <f t="shared" si="1"/>
        <v>14.004016797516872</v>
      </c>
      <c r="M29" s="2"/>
      <c r="N29" s="3" t="s">
        <v>507</v>
      </c>
      <c r="O29" s="36">
        <v>1.2390046296296296E-3</v>
      </c>
      <c r="P29" s="3" t="s">
        <v>512</v>
      </c>
      <c r="Q29" s="4">
        <v>1.4143518518518518E-3</v>
      </c>
      <c r="R29" s="21">
        <f t="shared" si="2"/>
        <v>14.152265296590372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15.175254600057551</v>
      </c>
      <c r="G30" s="9"/>
      <c r="H30" s="9"/>
      <c r="I30" s="17"/>
      <c r="J30" s="9"/>
      <c r="K30" s="17"/>
      <c r="L30" s="23">
        <f>SUM(L22:L29)/8</f>
        <v>14.333005859916289</v>
      </c>
      <c r="M30" s="9"/>
      <c r="N30" s="9"/>
      <c r="O30" s="17"/>
      <c r="P30" s="9"/>
      <c r="Q30" s="17"/>
      <c r="R30" s="23">
        <f>SUM(R22:R29)/8</f>
        <v>14.885921164758873</v>
      </c>
    </row>
    <row r="31" spans="1:18" ht="15.75" thickTop="1" x14ac:dyDescent="0.25">
      <c r="A31" s="2">
        <v>1980</v>
      </c>
      <c r="B31" s="2" t="s">
        <v>67</v>
      </c>
      <c r="C31" s="36">
        <v>1.2098379629629629E-3</v>
      </c>
      <c r="D31" s="2" t="s">
        <v>77</v>
      </c>
      <c r="E31" s="4">
        <v>1.3692129629629629E-3</v>
      </c>
      <c r="F31" s="21">
        <f t="shared" si="0"/>
        <v>13.173251698077109</v>
      </c>
      <c r="G31" s="2">
        <v>1976</v>
      </c>
      <c r="H31" s="2" t="s">
        <v>68</v>
      </c>
      <c r="I31" s="36">
        <v>1.2127314814814815E-3</v>
      </c>
      <c r="J31" s="2" t="s">
        <v>77</v>
      </c>
      <c r="K31" s="4">
        <v>1.3866898148148148E-3</v>
      </c>
      <c r="L31" s="21">
        <f t="shared" si="1"/>
        <v>14.344340523000565</v>
      </c>
      <c r="M31" s="2">
        <v>1972</v>
      </c>
      <c r="N31" s="2" t="s">
        <v>69</v>
      </c>
      <c r="O31" s="36">
        <v>1.207175925925926E-3</v>
      </c>
      <c r="P31" s="2" t="s">
        <v>77</v>
      </c>
      <c r="Q31" s="4">
        <v>1.4490740740740742E-3</v>
      </c>
      <c r="R31" s="21">
        <f t="shared" si="2"/>
        <v>20.038350910834136</v>
      </c>
    </row>
    <row r="32" spans="1:18" x14ac:dyDescent="0.25">
      <c r="B32" s="3" t="s">
        <v>500</v>
      </c>
      <c r="C32" s="36">
        <v>1.2219907407407407E-3</v>
      </c>
      <c r="D32" s="3" t="s">
        <v>520</v>
      </c>
      <c r="E32" s="4">
        <v>1.4E-3</v>
      </c>
      <c r="F32" s="21">
        <f t="shared" si="0"/>
        <v>14.567152869861715</v>
      </c>
      <c r="H32" s="3" t="s">
        <v>500</v>
      </c>
      <c r="I32" s="36">
        <v>1.2252314814814814E-3</v>
      </c>
      <c r="J32" s="3" t="s">
        <v>529</v>
      </c>
      <c r="K32" s="4">
        <v>1.3952546296296298E-3</v>
      </c>
      <c r="L32" s="21">
        <f t="shared" si="1"/>
        <v>13.876818439448341</v>
      </c>
      <c r="N32" s="3" t="s">
        <v>68</v>
      </c>
      <c r="O32" s="36">
        <v>1.2152777777777778E-3</v>
      </c>
      <c r="P32" s="3" t="s">
        <v>534</v>
      </c>
      <c r="Q32" s="4">
        <v>1.4548611111111114E-3</v>
      </c>
      <c r="R32" s="21">
        <f t="shared" si="2"/>
        <v>19.714285714285737</v>
      </c>
    </row>
    <row r="33" spans="1:18" x14ac:dyDescent="0.25">
      <c r="B33" s="3" t="s">
        <v>515</v>
      </c>
      <c r="C33" s="36">
        <v>1.2247685185185185E-3</v>
      </c>
      <c r="D33" s="3" t="s">
        <v>509</v>
      </c>
      <c r="E33" s="4">
        <v>1.4031250000000001E-3</v>
      </c>
      <c r="F33" s="21">
        <f t="shared" si="0"/>
        <v>14.562464562464573</v>
      </c>
      <c r="H33" s="3" t="s">
        <v>516</v>
      </c>
      <c r="I33" s="36">
        <v>1.2300925925925925E-3</v>
      </c>
      <c r="J33" s="3" t="s">
        <v>530</v>
      </c>
      <c r="K33" s="4">
        <v>1.3973379629629631E-3</v>
      </c>
      <c r="L33" s="21">
        <f t="shared" si="1"/>
        <v>13.596161083929259</v>
      </c>
      <c r="N33" s="3" t="s">
        <v>536</v>
      </c>
      <c r="O33" s="36">
        <v>1.2164351851851852E-3</v>
      </c>
      <c r="P33" s="3" t="s">
        <v>385</v>
      </c>
      <c r="Q33" s="4">
        <v>1.4583333333333334E-3</v>
      </c>
      <c r="R33" s="21">
        <f t="shared" si="2"/>
        <v>19.885823025689824</v>
      </c>
    </row>
    <row r="34" spans="1:18" x14ac:dyDescent="0.25">
      <c r="B34" s="3" t="s">
        <v>516</v>
      </c>
      <c r="C34" s="36">
        <v>1.2274305555555556E-3</v>
      </c>
      <c r="D34" s="3" t="s">
        <v>521</v>
      </c>
      <c r="E34" s="4">
        <v>1.4112268518518517E-3</v>
      </c>
      <c r="F34" s="21">
        <f t="shared" si="0"/>
        <v>14.974068835454954</v>
      </c>
      <c r="H34" s="3" t="s">
        <v>524</v>
      </c>
      <c r="I34" s="36">
        <v>1.2310185185185184E-3</v>
      </c>
      <c r="J34" s="3" t="s">
        <v>531</v>
      </c>
      <c r="K34" s="4">
        <v>1.4121527777777778E-3</v>
      </c>
      <c r="L34" s="21">
        <f t="shared" si="1"/>
        <v>14.71417826250471</v>
      </c>
      <c r="N34" s="3" t="s">
        <v>537</v>
      </c>
      <c r="O34" s="36">
        <v>1.2175925925925926E-3</v>
      </c>
      <c r="P34" s="3" t="s">
        <v>419</v>
      </c>
      <c r="Q34" s="4">
        <v>1.4664351851851852E-3</v>
      </c>
      <c r="R34" s="21">
        <f t="shared" si="2"/>
        <v>20.437262357414447</v>
      </c>
    </row>
    <row r="35" spans="1:18" x14ac:dyDescent="0.25">
      <c r="B35" s="3" t="s">
        <v>517</v>
      </c>
      <c r="C35" s="36">
        <v>1.2290509259259258E-3</v>
      </c>
      <c r="D35" s="3" t="s">
        <v>522</v>
      </c>
      <c r="E35" s="4">
        <v>1.4212962962962964E-3</v>
      </c>
      <c r="F35" s="21">
        <f t="shared" si="0"/>
        <v>15.641774178359565</v>
      </c>
      <c r="H35" s="3" t="s">
        <v>525</v>
      </c>
      <c r="I35" s="36">
        <v>1.2384259259259258E-3</v>
      </c>
      <c r="J35" s="3" t="s">
        <v>532</v>
      </c>
      <c r="K35" s="4">
        <v>1.4495370370370372E-3</v>
      </c>
      <c r="L35" s="21">
        <f t="shared" si="1"/>
        <v>17.046728971962636</v>
      </c>
      <c r="N35" s="3" t="s">
        <v>538</v>
      </c>
      <c r="O35" s="36">
        <v>1.21875E-3</v>
      </c>
      <c r="P35" s="3" t="s">
        <v>541</v>
      </c>
      <c r="Q35" s="4">
        <v>1.4722222222222222E-3</v>
      </c>
      <c r="R35" s="21">
        <f>((Q35-O35)/O35)*100</f>
        <v>20.797720797720796</v>
      </c>
    </row>
    <row r="36" spans="1:18" x14ac:dyDescent="0.25">
      <c r="B36" s="3" t="s">
        <v>518</v>
      </c>
      <c r="C36" s="36">
        <v>1.2346064814814815E-3</v>
      </c>
      <c r="D36" s="3" t="s">
        <v>523</v>
      </c>
      <c r="E36" s="4">
        <v>1.4255787037037039E-3</v>
      </c>
      <c r="F36" s="21">
        <f t="shared" si="0"/>
        <v>15.468266616668242</v>
      </c>
      <c r="H36" s="3" t="s">
        <v>526</v>
      </c>
      <c r="I36" s="36">
        <v>1.2412037037037036E-3</v>
      </c>
      <c r="J36" s="3" t="s">
        <v>533</v>
      </c>
      <c r="K36" s="4">
        <v>1.4523148148148149E-3</v>
      </c>
      <c r="L36" s="21">
        <f t="shared" si="1"/>
        <v>17.008578888474471</v>
      </c>
      <c r="N36" s="3" t="s">
        <v>525</v>
      </c>
      <c r="O36" s="36">
        <v>1.2199074074074074E-3</v>
      </c>
      <c r="P36" s="3" t="s">
        <v>542</v>
      </c>
      <c r="Q36" s="4">
        <v>1.4814814814814814E-3</v>
      </c>
      <c r="R36" s="21">
        <f>((Q36-O36)/O36)*100</f>
        <v>21.442125237191647</v>
      </c>
    </row>
    <row r="37" spans="1:18" x14ac:dyDescent="0.25">
      <c r="B37" s="3" t="s">
        <v>519</v>
      </c>
      <c r="C37" s="36">
        <v>1.2368055555555557E-3</v>
      </c>
      <c r="D37" s="3" t="s">
        <v>75</v>
      </c>
      <c r="E37" s="36">
        <v>1.4332175925925925E-3</v>
      </c>
      <c r="F37" s="21">
        <f t="shared" si="0"/>
        <v>15.880591428036665</v>
      </c>
      <c r="H37" s="3" t="s">
        <v>527</v>
      </c>
      <c r="I37" s="36">
        <v>1.2428240740740741E-3</v>
      </c>
      <c r="J37" s="50" t="s">
        <v>535</v>
      </c>
      <c r="K37" s="51">
        <v>1.4684027777777777E-3</v>
      </c>
      <c r="L37" s="21">
        <f t="shared" si="1"/>
        <v>18.150493574222374</v>
      </c>
      <c r="N37" s="3" t="s">
        <v>539</v>
      </c>
      <c r="O37" s="36">
        <v>1.2268518518518518E-3</v>
      </c>
      <c r="P37" s="32" t="s">
        <v>543</v>
      </c>
      <c r="Q37" s="39">
        <v>1.4837962962962964E-3</v>
      </c>
      <c r="R37" s="21">
        <f>((Q37-O37)/O37)*100</f>
        <v>20.943396226415111</v>
      </c>
    </row>
    <row r="38" spans="1:18" x14ac:dyDescent="0.25">
      <c r="A38" s="2"/>
      <c r="B38" s="3" t="s">
        <v>65</v>
      </c>
      <c r="C38" s="41">
        <v>1.2431712962962963E-3</v>
      </c>
      <c r="D38" s="38" t="s">
        <v>76</v>
      </c>
      <c r="E38" s="36">
        <v>1.4438657407407406E-3</v>
      </c>
      <c r="F38" s="21">
        <f>((E38-C38)/C38)*100</f>
        <v>16.14374825435247</v>
      </c>
      <c r="G38" s="2"/>
      <c r="H38" s="3" t="s">
        <v>528</v>
      </c>
      <c r="I38" s="36">
        <v>1.2508101851851851E-3</v>
      </c>
      <c r="J38" s="3" t="s">
        <v>534</v>
      </c>
      <c r="K38" s="36">
        <v>1.4768518518518516E-3</v>
      </c>
      <c r="L38" s="21">
        <f t="shared" si="1"/>
        <v>18.071620246136749</v>
      </c>
      <c r="M38" s="2"/>
      <c r="N38" s="3" t="s">
        <v>540</v>
      </c>
      <c r="O38" s="36">
        <v>1.241898148148148E-3</v>
      </c>
      <c r="P38" s="32" t="s">
        <v>544</v>
      </c>
      <c r="Q38" s="39">
        <v>1.4907407407407406E-3</v>
      </c>
      <c r="R38" s="21">
        <f>((Q38-O38)/O38)*100</f>
        <v>20.037278657968315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15.051414805409413</v>
      </c>
      <c r="G39" s="9"/>
      <c r="H39" s="9"/>
      <c r="I39" s="17"/>
      <c r="J39" s="9"/>
      <c r="K39" s="17"/>
      <c r="L39" s="23">
        <f>SUM(L31:L38)/8</f>
        <v>15.851114998709889</v>
      </c>
      <c r="M39" s="9"/>
      <c r="N39" s="9"/>
      <c r="O39" s="17"/>
      <c r="P39" s="9"/>
      <c r="Q39" s="17"/>
      <c r="R39" s="23">
        <f>SUM(R31:R38)/8</f>
        <v>20.412030365940005</v>
      </c>
    </row>
    <row r="40" spans="1:18" ht="15.75" thickTop="1" x14ac:dyDescent="0.25">
      <c r="A40" s="2">
        <v>1968</v>
      </c>
      <c r="B40" s="3" t="s">
        <v>545</v>
      </c>
      <c r="C40" s="36">
        <v>1.2326388888888888E-3</v>
      </c>
      <c r="D40" s="3" t="s">
        <v>77</v>
      </c>
      <c r="E40" s="4">
        <v>1.423611111111111E-3</v>
      </c>
      <c r="F40" s="21">
        <f t="shared" ref="F40:F47" si="3">((E40-C40)/C40)*100</f>
        <v>15.492957746478869</v>
      </c>
    </row>
    <row r="41" spans="1:18" x14ac:dyDescent="0.25">
      <c r="B41" s="3" t="s">
        <v>546</v>
      </c>
      <c r="C41" s="36">
        <v>1.2395833333333334E-3</v>
      </c>
      <c r="D41" s="3" t="s">
        <v>552</v>
      </c>
      <c r="E41" s="4">
        <v>1.423611111111111E-3</v>
      </c>
      <c r="F41" s="21">
        <f t="shared" si="3"/>
        <v>14.845938375350118</v>
      </c>
    </row>
    <row r="42" spans="1:18" x14ac:dyDescent="0.25">
      <c r="B42" s="3" t="s">
        <v>547</v>
      </c>
      <c r="C42" s="36">
        <v>1.2476851851851852E-3</v>
      </c>
      <c r="D42" s="3" t="s">
        <v>386</v>
      </c>
      <c r="E42" s="4">
        <v>1.4409722222222222E-3</v>
      </c>
      <c r="F42" s="21">
        <f t="shared" si="3"/>
        <v>15.491651205936913</v>
      </c>
    </row>
    <row r="43" spans="1:18" x14ac:dyDescent="0.25">
      <c r="B43" s="3" t="s">
        <v>548</v>
      </c>
      <c r="C43" s="36">
        <v>1.2488425925925926E-3</v>
      </c>
      <c r="D43" s="3" t="s">
        <v>553</v>
      </c>
      <c r="E43" s="4">
        <v>1.4722222222222222E-3</v>
      </c>
      <c r="F43" s="21">
        <f t="shared" si="3"/>
        <v>17.886932344763665</v>
      </c>
    </row>
    <row r="44" spans="1:18" x14ac:dyDescent="0.25">
      <c r="B44" s="30" t="s">
        <v>537</v>
      </c>
      <c r="C44" s="37">
        <v>1.2523148148148148E-3</v>
      </c>
      <c r="D44" s="3" t="s">
        <v>554</v>
      </c>
      <c r="E44" s="4">
        <v>1.5196759259259261E-3</v>
      </c>
      <c r="F44" s="21">
        <f t="shared" si="3"/>
        <v>21.349353049907588</v>
      </c>
    </row>
    <row r="45" spans="1:18" x14ac:dyDescent="0.25">
      <c r="B45" s="3" t="s">
        <v>549</v>
      </c>
      <c r="C45" s="36">
        <v>1.261574074074074E-3</v>
      </c>
      <c r="D45" s="30" t="s">
        <v>556</v>
      </c>
      <c r="E45" s="37">
        <v>1.5231481481481483E-3</v>
      </c>
      <c r="F45" s="21">
        <f t="shared" si="3"/>
        <v>20.733944954128454</v>
      </c>
    </row>
    <row r="46" spans="1:18" x14ac:dyDescent="0.25">
      <c r="B46" s="30" t="s">
        <v>551</v>
      </c>
      <c r="C46" s="37">
        <v>1.2685185185185184E-3</v>
      </c>
      <c r="D46" s="3" t="s">
        <v>534</v>
      </c>
      <c r="E46" s="4">
        <v>1.5393518518518519E-3</v>
      </c>
      <c r="F46" s="21">
        <f t="shared" si="3"/>
        <v>21.350364963503658</v>
      </c>
    </row>
    <row r="47" spans="1:18" x14ac:dyDescent="0.25">
      <c r="A47" s="2"/>
      <c r="B47" s="3" t="s">
        <v>550</v>
      </c>
      <c r="C47" s="36">
        <v>1.2939814814814815E-3</v>
      </c>
      <c r="D47" s="32" t="s">
        <v>555</v>
      </c>
      <c r="E47" s="39">
        <v>1.5729166666666667E-3</v>
      </c>
      <c r="F47" s="21">
        <f t="shared" si="3"/>
        <v>21.556350626118075</v>
      </c>
    </row>
    <row r="48" spans="1:18" ht="15.75" thickBot="1" x14ac:dyDescent="0.3">
      <c r="A48" s="9"/>
      <c r="B48" s="9"/>
      <c r="C48" s="17"/>
      <c r="D48" s="9"/>
      <c r="E48" s="17"/>
      <c r="F48" s="23">
        <f>SUM(F40:F47)/8</f>
        <v>18.58843665827342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F26" zoomScaleNormal="100" workbookViewId="0">
      <selection activeCell="L22" sqref="L22:L29"/>
    </sheetView>
  </sheetViews>
  <sheetFormatPr defaultRowHeight="15" x14ac:dyDescent="0.25"/>
  <cols>
    <col min="2" max="2" width="20.7109375" bestFit="1" customWidth="1"/>
    <col min="4" max="4" width="23.5703125" bestFit="1" customWidth="1"/>
    <col min="8" max="8" width="17.140625" bestFit="1" customWidth="1"/>
    <col min="10" max="10" width="20" bestFit="1" customWidth="1"/>
    <col min="14" max="14" width="16.28515625" bestFit="1" customWidth="1"/>
    <col min="16" max="16" width="19.140625" bestFit="1" customWidth="1"/>
    <col min="20" max="21" width="13.42578125" bestFit="1" customWidth="1"/>
  </cols>
  <sheetData>
    <row r="1" spans="1:21" ht="15.75" thickBot="1" x14ac:dyDescent="0.3">
      <c r="A1" s="55" t="s">
        <v>557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 t="s">
        <v>401</v>
      </c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SUM(F12,L12,R12,F21,L21,R21,F30,L30,R30,F39,L39)/11</f>
        <v>13.568973620779531</v>
      </c>
      <c r="U3" s="40">
        <f>SUM(F12,L12,R12,F21,L21,R21,F30,L30,R30,F39,L39,R39)/12</f>
        <v>13.963388727888493</v>
      </c>
    </row>
    <row r="4" spans="1:21" ht="15.75" thickTop="1" x14ac:dyDescent="0.25">
      <c r="A4" s="2">
        <v>2016</v>
      </c>
      <c r="B4" s="2" t="s">
        <v>565</v>
      </c>
      <c r="C4" s="36">
        <v>2.4778935185185186E-3</v>
      </c>
      <c r="D4" s="2" t="s">
        <v>558</v>
      </c>
      <c r="E4" s="4">
        <v>2.8326388888888884E-3</v>
      </c>
      <c r="F4" s="21">
        <f t="shared" ref="F4:F37" si="0">((E4-C4)/C4)*100</f>
        <v>14.316408986874658</v>
      </c>
      <c r="G4" s="2">
        <v>2012</v>
      </c>
      <c r="H4" s="2" t="s">
        <v>568</v>
      </c>
      <c r="I4" s="36">
        <v>2.4971064814814817E-3</v>
      </c>
      <c r="J4" s="2" t="s">
        <v>561</v>
      </c>
      <c r="K4" s="4">
        <v>2.8309027777777777E-3</v>
      </c>
      <c r="L4" s="21">
        <f t="shared" ref="L4:L38" si="1">((K4-I4)/I4)*100</f>
        <v>13.367323290845873</v>
      </c>
      <c r="M4" s="2">
        <v>2008</v>
      </c>
      <c r="N4" s="2" t="s">
        <v>580</v>
      </c>
      <c r="O4" s="36">
        <v>2.5505787037037038E-3</v>
      </c>
      <c r="P4" s="2" t="s">
        <v>559</v>
      </c>
      <c r="Q4" s="4">
        <v>2.8412037037037034E-3</v>
      </c>
      <c r="R4" s="21">
        <f t="shared" ref="R4:R34" si="2">((Q4-O4)/O4)*100</f>
        <v>11.394472931887266</v>
      </c>
    </row>
    <row r="5" spans="1:21" x14ac:dyDescent="0.25">
      <c r="B5" s="3" t="s">
        <v>566</v>
      </c>
      <c r="C5" s="36">
        <v>2.4870370370370372E-3</v>
      </c>
      <c r="D5" s="3" t="s">
        <v>559</v>
      </c>
      <c r="E5" s="4">
        <v>2.8401620370370369E-3</v>
      </c>
      <c r="F5" s="21">
        <f t="shared" si="0"/>
        <v>14.198622486969459</v>
      </c>
      <c r="H5" s="3" t="s">
        <v>565</v>
      </c>
      <c r="I5" s="36">
        <v>2.4981481481481482E-3</v>
      </c>
      <c r="J5" s="3" t="s">
        <v>559</v>
      </c>
      <c r="K5" s="4">
        <v>2.8369212962962962E-3</v>
      </c>
      <c r="L5" s="21">
        <f t="shared" si="1"/>
        <v>13.560971089696064</v>
      </c>
      <c r="N5" s="3" t="s">
        <v>568</v>
      </c>
      <c r="O5" s="36">
        <v>2.5567129629629629E-3</v>
      </c>
      <c r="P5" s="3" t="s">
        <v>586</v>
      </c>
      <c r="Q5" s="4">
        <v>2.8726851851851852E-3</v>
      </c>
      <c r="R5" s="21">
        <f t="shared" si="2"/>
        <v>12.358533272974197</v>
      </c>
    </row>
    <row r="6" spans="1:21" x14ac:dyDescent="0.25">
      <c r="B6" s="3" t="s">
        <v>567</v>
      </c>
      <c r="C6" s="36">
        <v>2.5020833333333332E-3</v>
      </c>
      <c r="D6" s="3" t="s">
        <v>428</v>
      </c>
      <c r="E6" s="4">
        <v>2.8490740740740746E-3</v>
      </c>
      <c r="F6" s="21">
        <f t="shared" si="0"/>
        <v>13.868072902211152</v>
      </c>
      <c r="H6" s="3" t="s">
        <v>446</v>
      </c>
      <c r="I6" s="36">
        <v>2.5078703703703704E-3</v>
      </c>
      <c r="J6" s="3" t="s">
        <v>558</v>
      </c>
      <c r="K6" s="4">
        <v>2.8376157407407408E-3</v>
      </c>
      <c r="L6" s="21">
        <f t="shared" si="1"/>
        <v>13.148421635591658</v>
      </c>
      <c r="N6" s="3" t="s">
        <v>449</v>
      </c>
      <c r="O6" s="36">
        <v>2.5578703703703705E-3</v>
      </c>
      <c r="P6" s="3" t="s">
        <v>587</v>
      </c>
      <c r="Q6" s="4">
        <v>2.8759259259259263E-3</v>
      </c>
      <c r="R6" s="21">
        <f t="shared" si="2"/>
        <v>12.434389140271502</v>
      </c>
    </row>
    <row r="7" spans="1:21" x14ac:dyDescent="0.25">
      <c r="B7" s="3" t="s">
        <v>568</v>
      </c>
      <c r="C7" s="36">
        <v>2.5071759259259257E-3</v>
      </c>
      <c r="D7" s="3" t="s">
        <v>560</v>
      </c>
      <c r="E7" s="4">
        <v>2.8494212962962961E-3</v>
      </c>
      <c r="F7" s="21">
        <f t="shared" si="0"/>
        <v>13.650632443910999</v>
      </c>
      <c r="H7" s="3" t="s">
        <v>572</v>
      </c>
      <c r="I7" s="36">
        <v>2.5143518518518518E-3</v>
      </c>
      <c r="J7" s="3" t="s">
        <v>576</v>
      </c>
      <c r="K7" s="4">
        <v>2.8631944444444447E-3</v>
      </c>
      <c r="L7" s="21">
        <f t="shared" si="1"/>
        <v>13.874056343214889</v>
      </c>
      <c r="N7" s="3" t="s">
        <v>581</v>
      </c>
      <c r="O7" s="36">
        <v>2.5641203703703707E-3</v>
      </c>
      <c r="P7" s="3" t="s">
        <v>561</v>
      </c>
      <c r="Q7" s="4">
        <v>2.9033564814814812E-3</v>
      </c>
      <c r="R7" s="21">
        <f t="shared" si="2"/>
        <v>13.230116457524574</v>
      </c>
    </row>
    <row r="8" spans="1:21" x14ac:dyDescent="0.25">
      <c r="B8" s="3" t="s">
        <v>431</v>
      </c>
      <c r="C8" s="36">
        <v>2.5192129629629627E-3</v>
      </c>
      <c r="D8" s="3" t="s">
        <v>561</v>
      </c>
      <c r="E8" s="4">
        <v>2.8581018518518517E-3</v>
      </c>
      <c r="F8" s="21">
        <f t="shared" si="0"/>
        <v>13.452173114031062</v>
      </c>
      <c r="H8" s="3" t="s">
        <v>566</v>
      </c>
      <c r="I8" s="36">
        <v>2.5167824074074072E-3</v>
      </c>
      <c r="J8" s="3" t="s">
        <v>577</v>
      </c>
      <c r="K8" s="4">
        <v>2.8678240740740743E-3</v>
      </c>
      <c r="L8" s="21">
        <f t="shared" si="1"/>
        <v>13.948034030811696</v>
      </c>
      <c r="N8" s="3" t="s">
        <v>582</v>
      </c>
      <c r="O8" s="36">
        <v>2.5650462962962962E-3</v>
      </c>
      <c r="P8" s="3" t="s">
        <v>588</v>
      </c>
      <c r="Q8" s="4">
        <v>2.9511574074074071E-3</v>
      </c>
      <c r="R8" s="21">
        <f t="shared" si="2"/>
        <v>15.052793069217573</v>
      </c>
    </row>
    <row r="9" spans="1:21" x14ac:dyDescent="0.25">
      <c r="B9" s="3" t="s">
        <v>569</v>
      </c>
      <c r="C9" s="36">
        <v>2.5319444444444443E-3</v>
      </c>
      <c r="D9" s="3" t="s">
        <v>562</v>
      </c>
      <c r="E9" s="4">
        <v>2.8627314814814817E-3</v>
      </c>
      <c r="F9" s="21">
        <f t="shared" si="0"/>
        <v>13.064545620771636</v>
      </c>
      <c r="H9" s="3" t="s">
        <v>573</v>
      </c>
      <c r="I9" s="36">
        <v>2.5196759259259261E-3</v>
      </c>
      <c r="J9" s="3" t="s">
        <v>578</v>
      </c>
      <c r="K9" s="4">
        <v>2.8732638888888887E-3</v>
      </c>
      <c r="L9" s="21">
        <f t="shared" si="1"/>
        <v>14.033073036288457</v>
      </c>
      <c r="N9" s="3" t="s">
        <v>583</v>
      </c>
      <c r="O9" s="36">
        <v>2.5665509259259257E-3</v>
      </c>
      <c r="P9" s="3" t="s">
        <v>589</v>
      </c>
      <c r="Q9" s="4">
        <v>2.9624999999999999E-3</v>
      </c>
      <c r="R9" s="21">
        <f t="shared" si="2"/>
        <v>15.427282976324697</v>
      </c>
    </row>
    <row r="10" spans="1:21" x14ac:dyDescent="0.25">
      <c r="B10" s="3" t="s">
        <v>570</v>
      </c>
      <c r="C10" s="36">
        <v>2.5335648148148149E-3</v>
      </c>
      <c r="D10" s="3" t="s">
        <v>563</v>
      </c>
      <c r="E10" s="4">
        <v>2.8967592592592591E-3</v>
      </c>
      <c r="F10" s="21">
        <f t="shared" si="0"/>
        <v>14.335312928277745</v>
      </c>
      <c r="H10" s="3" t="s">
        <v>574</v>
      </c>
      <c r="I10" s="36">
        <v>2.5207175925925926E-3</v>
      </c>
      <c r="J10" s="3" t="s">
        <v>579</v>
      </c>
      <c r="K10" s="4">
        <v>2.873958333333333E-3</v>
      </c>
      <c r="L10" s="21">
        <f t="shared" si="1"/>
        <v>14.013499242389441</v>
      </c>
      <c r="N10" s="3" t="s">
        <v>584</v>
      </c>
      <c r="O10" s="36">
        <v>2.5717592592592593E-3</v>
      </c>
      <c r="P10" s="3" t="s">
        <v>590</v>
      </c>
      <c r="Q10" s="4">
        <v>2.966203703703704E-3</v>
      </c>
      <c r="R10" s="21">
        <f t="shared" si="2"/>
        <v>15.337533753375347</v>
      </c>
    </row>
    <row r="11" spans="1:21" x14ac:dyDescent="0.25">
      <c r="A11" s="2"/>
      <c r="B11" s="3" t="s">
        <v>571</v>
      </c>
      <c r="C11" s="36">
        <v>2.5372685185185186E-3</v>
      </c>
      <c r="D11" s="3" t="s">
        <v>564</v>
      </c>
      <c r="E11" s="41">
        <v>2.8968750000000001E-3</v>
      </c>
      <c r="F11" s="21">
        <f t="shared" si="0"/>
        <v>14.172976918164403</v>
      </c>
      <c r="G11" s="2"/>
      <c r="H11" s="3" t="s">
        <v>575</v>
      </c>
      <c r="I11" s="36">
        <v>2.5209490740740743E-3</v>
      </c>
      <c r="J11" s="3" t="s">
        <v>442</v>
      </c>
      <c r="K11" s="4">
        <v>2.8893518518518517E-3</v>
      </c>
      <c r="L11" s="21">
        <f t="shared" si="1"/>
        <v>14.613654102199147</v>
      </c>
      <c r="M11" s="2"/>
      <c r="N11" s="3" t="s">
        <v>585</v>
      </c>
      <c r="O11" s="36">
        <v>2.5740740740740741E-3</v>
      </c>
      <c r="P11" s="3" t="s">
        <v>578</v>
      </c>
      <c r="Q11" s="4">
        <v>2.9692129629629634E-3</v>
      </c>
      <c r="R11" s="21">
        <f t="shared" si="2"/>
        <v>15.350719424460449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13.882343175151391</v>
      </c>
      <c r="G12" s="9"/>
      <c r="H12" s="9"/>
      <c r="I12" s="17"/>
      <c r="J12" s="9"/>
      <c r="K12" s="17"/>
      <c r="L12" s="23">
        <f>SUM(L4:L11)/8</f>
        <v>13.819879096379653</v>
      </c>
      <c r="M12" s="9"/>
      <c r="N12" s="9"/>
      <c r="O12" s="17"/>
      <c r="P12" s="9"/>
      <c r="Q12" s="17"/>
      <c r="R12" s="23">
        <f>SUM(R4:R11)/8</f>
        <v>13.823230128254449</v>
      </c>
    </row>
    <row r="13" spans="1:21" ht="15.75" thickTop="1" x14ac:dyDescent="0.25">
      <c r="A13" s="2">
        <v>2004</v>
      </c>
      <c r="B13" s="3" t="s">
        <v>582</v>
      </c>
      <c r="C13" s="36">
        <v>2.5015046296296296E-3</v>
      </c>
      <c r="D13" s="3" t="s">
        <v>597</v>
      </c>
      <c r="E13" s="4">
        <v>2.874074074074074E-3</v>
      </c>
      <c r="F13" s="21">
        <f t="shared" si="0"/>
        <v>14.893813908295932</v>
      </c>
      <c r="G13" s="2">
        <v>2000</v>
      </c>
      <c r="H13" s="3" t="s">
        <v>604</v>
      </c>
      <c r="I13" s="36">
        <v>2.4988425925925924E-3</v>
      </c>
      <c r="J13" s="3" t="s">
        <v>610</v>
      </c>
      <c r="K13" s="4">
        <v>2.789467592592593E-3</v>
      </c>
      <c r="L13" s="21">
        <f t="shared" si="1"/>
        <v>11.630384437239485</v>
      </c>
      <c r="M13" s="2">
        <v>1996</v>
      </c>
      <c r="N13" s="3" t="s">
        <v>617</v>
      </c>
      <c r="O13" s="36">
        <v>2.5909722222222224E-3</v>
      </c>
      <c r="P13" s="3" t="s">
        <v>610</v>
      </c>
      <c r="Q13" s="4">
        <v>2.878125E-3</v>
      </c>
      <c r="R13" s="21">
        <f t="shared" si="2"/>
        <v>11.082819619404981</v>
      </c>
    </row>
    <row r="14" spans="1:21" x14ac:dyDescent="0.25">
      <c r="B14" s="3" t="s">
        <v>591</v>
      </c>
      <c r="C14" s="36">
        <v>2.5283564814814813E-3</v>
      </c>
      <c r="D14" s="3" t="s">
        <v>598</v>
      </c>
      <c r="E14" s="4">
        <v>2.8753472222222223E-3</v>
      </c>
      <c r="F14" s="21">
        <f t="shared" si="0"/>
        <v>13.723964293888773</v>
      </c>
      <c r="H14" s="3" t="s">
        <v>468</v>
      </c>
      <c r="I14" s="36">
        <v>2.5081018518518521E-3</v>
      </c>
      <c r="J14" s="3" t="s">
        <v>611</v>
      </c>
      <c r="K14" s="4">
        <v>2.7987268518518513E-3</v>
      </c>
      <c r="L14" s="21">
        <f t="shared" si="1"/>
        <v>11.587448084909981</v>
      </c>
      <c r="N14" s="3" t="s">
        <v>618</v>
      </c>
      <c r="O14" s="36">
        <v>2.5912037037037036E-3</v>
      </c>
      <c r="P14" s="3" t="s">
        <v>622</v>
      </c>
      <c r="Q14" s="4">
        <v>2.8876157407407405E-3</v>
      </c>
      <c r="R14" s="21">
        <f t="shared" si="2"/>
        <v>11.439163837770227</v>
      </c>
    </row>
    <row r="15" spans="1:21" x14ac:dyDescent="0.25">
      <c r="B15" s="3" t="s">
        <v>592</v>
      </c>
      <c r="C15" s="36">
        <v>2.5339120370370368E-3</v>
      </c>
      <c r="D15" s="3" t="s">
        <v>599</v>
      </c>
      <c r="E15" s="4">
        <v>2.8769675925925924E-3</v>
      </c>
      <c r="F15" s="21">
        <f t="shared" si="0"/>
        <v>13.538573973416165</v>
      </c>
      <c r="H15" s="3" t="s">
        <v>605</v>
      </c>
      <c r="I15" s="36">
        <v>2.512037037037037E-3</v>
      </c>
      <c r="J15" s="3" t="s">
        <v>612</v>
      </c>
      <c r="K15" s="4">
        <v>2.8523148148148145E-3</v>
      </c>
      <c r="L15" s="21">
        <f t="shared" si="1"/>
        <v>13.545890158496118</v>
      </c>
      <c r="N15" s="3" t="s">
        <v>468</v>
      </c>
      <c r="O15" s="36">
        <v>2.5929398148148148E-3</v>
      </c>
      <c r="P15" s="3" t="s">
        <v>623</v>
      </c>
      <c r="Q15" s="4">
        <v>2.9077546296296295E-3</v>
      </c>
      <c r="R15" s="21">
        <f t="shared" si="2"/>
        <v>12.141231085122522</v>
      </c>
    </row>
    <row r="16" spans="1:21" x14ac:dyDescent="0.25">
      <c r="B16" s="3" t="s">
        <v>593</v>
      </c>
      <c r="C16" s="36">
        <v>2.5468750000000001E-3</v>
      </c>
      <c r="D16" s="3" t="s">
        <v>600</v>
      </c>
      <c r="E16" s="4">
        <v>2.878587962962963E-3</v>
      </c>
      <c r="F16" s="21">
        <f t="shared" si="0"/>
        <v>13.024312656214493</v>
      </c>
      <c r="H16" s="3" t="s">
        <v>594</v>
      </c>
      <c r="I16" s="36">
        <v>2.5143518518518518E-3</v>
      </c>
      <c r="J16" s="3" t="s">
        <v>613</v>
      </c>
      <c r="K16" s="4">
        <v>2.8747685185185183E-3</v>
      </c>
      <c r="L16" s="21">
        <f t="shared" si="1"/>
        <v>14.334376726201429</v>
      </c>
      <c r="N16" s="3" t="s">
        <v>491</v>
      </c>
      <c r="O16" s="36">
        <v>2.5938657407407408E-3</v>
      </c>
      <c r="P16" s="3" t="s">
        <v>486</v>
      </c>
      <c r="Q16" s="4">
        <v>2.9173611111111106E-3</v>
      </c>
      <c r="R16" s="21">
        <f t="shared" si="2"/>
        <v>12.471554147516823</v>
      </c>
    </row>
    <row r="17" spans="1:18" x14ac:dyDescent="0.25">
      <c r="B17" s="3" t="s">
        <v>594</v>
      </c>
      <c r="C17" s="36">
        <v>2.5556712962962963E-3</v>
      </c>
      <c r="D17" s="3" t="s">
        <v>473</v>
      </c>
      <c r="E17" s="4">
        <v>2.886574074074074E-3</v>
      </c>
      <c r="F17" s="21">
        <f t="shared" si="0"/>
        <v>12.947783161994469</v>
      </c>
      <c r="H17" s="3" t="s">
        <v>606</v>
      </c>
      <c r="I17" s="36">
        <v>2.5157407407407407E-3</v>
      </c>
      <c r="J17" s="3" t="s">
        <v>473</v>
      </c>
      <c r="K17" s="4">
        <v>2.8791666666666666E-3</v>
      </c>
      <c r="L17" s="21">
        <f t="shared" si="1"/>
        <v>14.446080235553918</v>
      </c>
      <c r="N17" s="3" t="s">
        <v>619</v>
      </c>
      <c r="O17" s="36">
        <v>2.594097222222222E-3</v>
      </c>
      <c r="P17" s="3" t="s">
        <v>624</v>
      </c>
      <c r="Q17" s="4">
        <v>2.9206018518518517E-3</v>
      </c>
      <c r="R17" s="21">
        <f t="shared" si="2"/>
        <v>12.586445366528359</v>
      </c>
    </row>
    <row r="18" spans="1:18" x14ac:dyDescent="0.25">
      <c r="B18" s="3" t="s">
        <v>595</v>
      </c>
      <c r="C18" s="36">
        <v>2.5577546296296299E-3</v>
      </c>
      <c r="D18" s="3" t="s">
        <v>601</v>
      </c>
      <c r="E18" s="4">
        <v>2.9056712962962968E-3</v>
      </c>
      <c r="F18" s="21">
        <f t="shared" si="0"/>
        <v>13.602425449115355</v>
      </c>
      <c r="H18" s="3" t="s">
        <v>607</v>
      </c>
      <c r="I18" s="36">
        <v>2.5273148148148147E-3</v>
      </c>
      <c r="J18" s="3" t="s">
        <v>614</v>
      </c>
      <c r="K18" s="4">
        <v>2.9152777777777784E-3</v>
      </c>
      <c r="L18" s="21">
        <f t="shared" si="1"/>
        <v>15.350796849239815</v>
      </c>
      <c r="N18" s="3" t="s">
        <v>607</v>
      </c>
      <c r="O18" s="36">
        <v>2.5954861111111109E-3</v>
      </c>
      <c r="P18" s="3" t="s">
        <v>625</v>
      </c>
      <c r="Q18" s="4">
        <v>2.9206018518518517E-3</v>
      </c>
      <c r="R18" s="21">
        <f t="shared" si="2"/>
        <v>12.526198439241924</v>
      </c>
    </row>
    <row r="19" spans="1:18" x14ac:dyDescent="0.25">
      <c r="B19" s="38" t="s">
        <v>596</v>
      </c>
      <c r="C19" s="36">
        <v>2.5608796296296295E-3</v>
      </c>
      <c r="D19" s="3" t="s">
        <v>602</v>
      </c>
      <c r="E19" s="36">
        <v>2.9231481481481482E-3</v>
      </c>
      <c r="F19" s="21">
        <f t="shared" si="0"/>
        <v>14.146253276688068</v>
      </c>
      <c r="H19" s="3" t="s">
        <v>608</v>
      </c>
      <c r="I19" s="36">
        <v>2.5325231481481479E-3</v>
      </c>
      <c r="J19" s="3" t="s">
        <v>615</v>
      </c>
      <c r="K19" s="36">
        <v>2.9334490740740744E-3</v>
      </c>
      <c r="L19" s="21">
        <f t="shared" si="1"/>
        <v>15.831086330606489</v>
      </c>
      <c r="N19" s="3" t="s">
        <v>620</v>
      </c>
      <c r="O19" s="36">
        <v>2.6034722222222223E-3</v>
      </c>
      <c r="P19" s="3" t="s">
        <v>603</v>
      </c>
      <c r="Q19" s="36">
        <v>2.9282407407407412E-3</v>
      </c>
      <c r="R19" s="21">
        <f t="shared" si="2"/>
        <v>12.474437627811877</v>
      </c>
    </row>
    <row r="20" spans="1:18" x14ac:dyDescent="0.25">
      <c r="A20" s="2"/>
      <c r="B20" s="3" t="s">
        <v>584</v>
      </c>
      <c r="C20" s="36">
        <v>2.5783564814814814E-3</v>
      </c>
      <c r="D20" s="3" t="s">
        <v>603</v>
      </c>
      <c r="E20" s="36">
        <v>2.9296296296296297E-3</v>
      </c>
      <c r="F20" s="21">
        <f t="shared" si="0"/>
        <v>13.623917044485351</v>
      </c>
      <c r="G20" s="2"/>
      <c r="H20" s="3" t="s">
        <v>609</v>
      </c>
      <c r="I20" s="36">
        <v>2.5445601851851849E-3</v>
      </c>
      <c r="J20" s="3" t="s">
        <v>616</v>
      </c>
      <c r="K20" s="36">
        <v>2.9480324074074079E-3</v>
      </c>
      <c r="L20" s="21">
        <f t="shared" si="1"/>
        <v>15.856265635660712</v>
      </c>
      <c r="M20" s="2"/>
      <c r="N20" s="3" t="s">
        <v>621</v>
      </c>
      <c r="O20" s="36">
        <v>2.6082175925925925E-3</v>
      </c>
      <c r="P20" s="3" t="s">
        <v>626</v>
      </c>
      <c r="Q20" s="36">
        <v>2.9293981481481484E-3</v>
      </c>
      <c r="R20" s="21">
        <f t="shared" si="2"/>
        <v>12.314177945418251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13.687630470512326</v>
      </c>
      <c r="G21" s="9"/>
      <c r="H21" s="9"/>
      <c r="I21" s="17"/>
      <c r="J21" s="9"/>
      <c r="K21" s="17"/>
      <c r="L21" s="23">
        <f>SUM(L13:L20)/8</f>
        <v>14.072791057238494</v>
      </c>
      <c r="M21" s="9"/>
      <c r="N21" s="9"/>
      <c r="O21" s="17"/>
      <c r="P21" s="9"/>
      <c r="Q21" s="17"/>
      <c r="R21" s="23">
        <f>SUM(R13:R20)/8</f>
        <v>12.12950350860187</v>
      </c>
    </row>
    <row r="22" spans="1:18" ht="15.75" thickTop="1" x14ac:dyDescent="0.25">
      <c r="A22" s="2">
        <v>1992</v>
      </c>
      <c r="B22" s="3" t="s">
        <v>627</v>
      </c>
      <c r="C22" s="36">
        <v>2.5027777777777778E-3</v>
      </c>
      <c r="D22" s="3" t="s">
        <v>610</v>
      </c>
      <c r="E22" s="4">
        <v>2.8208333333333336E-3</v>
      </c>
      <c r="F22" s="21">
        <f t="shared" si="0"/>
        <v>12.708102108768045</v>
      </c>
      <c r="G22" s="2">
        <v>1988</v>
      </c>
      <c r="H22" s="3" t="s">
        <v>638</v>
      </c>
      <c r="I22" s="36">
        <v>2.5571759259259258E-3</v>
      </c>
      <c r="J22" s="3" t="s">
        <v>645</v>
      </c>
      <c r="K22" s="4">
        <v>2.765277777777778E-3</v>
      </c>
      <c r="L22" s="21">
        <f t="shared" si="1"/>
        <v>8.1379560061555285</v>
      </c>
      <c r="M22" s="2">
        <v>1984</v>
      </c>
      <c r="N22" s="3" t="s">
        <v>627</v>
      </c>
      <c r="O22" s="42">
        <v>2.5049768518518515E-3</v>
      </c>
      <c r="P22" s="3" t="s">
        <v>508</v>
      </c>
      <c r="Q22" s="41">
        <v>2.7798611111111114E-3</v>
      </c>
      <c r="R22" s="21">
        <f t="shared" si="2"/>
        <v>10.97352492722823</v>
      </c>
    </row>
    <row r="23" spans="1:18" x14ac:dyDescent="0.25">
      <c r="B23" s="3" t="s">
        <v>606</v>
      </c>
      <c r="C23" s="36">
        <v>2.5055555555555556E-3</v>
      </c>
      <c r="D23" s="3" t="s">
        <v>634</v>
      </c>
      <c r="E23" s="4">
        <v>2.8245370370370369E-3</v>
      </c>
      <c r="F23" s="21">
        <f t="shared" si="0"/>
        <v>12.730968218773089</v>
      </c>
      <c r="H23" s="3" t="s">
        <v>639</v>
      </c>
      <c r="I23" s="36">
        <v>2.5592592592592594E-3</v>
      </c>
      <c r="J23" s="3" t="s">
        <v>610</v>
      </c>
      <c r="K23" s="4">
        <v>2.7831018518518513E-3</v>
      </c>
      <c r="L23" s="21">
        <f t="shared" si="1"/>
        <v>8.7463820549927362</v>
      </c>
      <c r="N23" s="3" t="s">
        <v>639</v>
      </c>
      <c r="O23" s="42">
        <v>2.5087962962962963E-3</v>
      </c>
      <c r="P23" s="3" t="s">
        <v>652</v>
      </c>
      <c r="Q23" s="41">
        <v>2.7824074074074075E-3</v>
      </c>
      <c r="R23" s="21">
        <f t="shared" si="2"/>
        <v>10.906071230854405</v>
      </c>
    </row>
    <row r="24" spans="1:18" x14ac:dyDescent="0.25">
      <c r="B24" s="3" t="s">
        <v>628</v>
      </c>
      <c r="C24" s="36">
        <v>2.5131944444444442E-3</v>
      </c>
      <c r="D24" s="3" t="s">
        <v>481</v>
      </c>
      <c r="E24" s="4">
        <v>2.8302083333333334E-3</v>
      </c>
      <c r="F24" s="21">
        <f t="shared" si="0"/>
        <v>12.613981762917948</v>
      </c>
      <c r="H24" s="3" t="s">
        <v>640</v>
      </c>
      <c r="I24" s="36">
        <v>2.5614583333333331E-3</v>
      </c>
      <c r="J24" s="3" t="s">
        <v>76</v>
      </c>
      <c r="K24" s="4">
        <v>2.8403935185185186E-3</v>
      </c>
      <c r="L24" s="21">
        <f t="shared" si="1"/>
        <v>10.889702227644491</v>
      </c>
      <c r="N24" s="3" t="s">
        <v>648</v>
      </c>
      <c r="O24" s="42">
        <v>2.5118055555555558E-3</v>
      </c>
      <c r="P24" s="3" t="s">
        <v>510</v>
      </c>
      <c r="Q24" s="41">
        <v>2.8248842592592596E-3</v>
      </c>
      <c r="R24" s="21">
        <f t="shared" si="2"/>
        <v>12.464289005621607</v>
      </c>
    </row>
    <row r="25" spans="1:18" x14ac:dyDescent="0.25">
      <c r="B25" s="3" t="s">
        <v>629</v>
      </c>
      <c r="C25" s="36">
        <v>2.5204861111111114E-3</v>
      </c>
      <c r="D25" s="3" t="s">
        <v>635</v>
      </c>
      <c r="E25" s="4">
        <v>2.8406249999999998E-3</v>
      </c>
      <c r="F25" s="21">
        <f t="shared" si="0"/>
        <v>12.701474032235826</v>
      </c>
      <c r="H25" s="3" t="s">
        <v>627</v>
      </c>
      <c r="I25" s="36">
        <v>2.563888888888889E-3</v>
      </c>
      <c r="J25" s="3" t="s">
        <v>508</v>
      </c>
      <c r="K25" s="4">
        <v>2.853935185185185E-3</v>
      </c>
      <c r="L25" s="21">
        <f t="shared" si="1"/>
        <v>11.312748284579261</v>
      </c>
      <c r="N25" s="3" t="s">
        <v>644</v>
      </c>
      <c r="O25" s="42">
        <v>2.5123842592592593E-3</v>
      </c>
      <c r="P25" s="3" t="s">
        <v>653</v>
      </c>
      <c r="Q25" s="42">
        <v>2.8526620370370372E-3</v>
      </c>
      <c r="R25" s="21">
        <f t="shared" si="2"/>
        <v>13.544018058690749</v>
      </c>
    </row>
    <row r="26" spans="1:18" x14ac:dyDescent="0.25">
      <c r="B26" s="3" t="s">
        <v>630</v>
      </c>
      <c r="C26" s="36">
        <v>2.5207175925925926E-3</v>
      </c>
      <c r="D26" s="3" t="s">
        <v>636</v>
      </c>
      <c r="E26" s="4">
        <v>2.8655092592592591E-3</v>
      </c>
      <c r="F26" s="21">
        <f t="shared" si="0"/>
        <v>13.678313972175021</v>
      </c>
      <c r="H26" s="3" t="s">
        <v>641</v>
      </c>
      <c r="I26" s="36">
        <v>2.5771990740740742E-3</v>
      </c>
      <c r="J26" s="3" t="s">
        <v>492</v>
      </c>
      <c r="K26" s="4">
        <v>2.8548611111111105E-3</v>
      </c>
      <c r="L26" s="21">
        <f t="shared" si="1"/>
        <v>10.77379081151477</v>
      </c>
      <c r="N26" s="3" t="s">
        <v>643</v>
      </c>
      <c r="O26" s="42">
        <v>2.5206018518518516E-3</v>
      </c>
      <c r="P26" s="3" t="s">
        <v>654</v>
      </c>
      <c r="Q26" s="41">
        <v>2.8577546296296298E-3</v>
      </c>
      <c r="R26" s="21">
        <f t="shared" si="2"/>
        <v>13.375883919551862</v>
      </c>
    </row>
    <row r="27" spans="1:18" x14ac:dyDescent="0.25">
      <c r="B27" s="3" t="s">
        <v>631</v>
      </c>
      <c r="C27" s="36">
        <v>2.5256944444444446E-3</v>
      </c>
      <c r="D27" s="3" t="s">
        <v>484</v>
      </c>
      <c r="E27" s="4">
        <v>2.874074074074074E-3</v>
      </c>
      <c r="F27" s="21">
        <f t="shared" si="0"/>
        <v>13.793419484923463</v>
      </c>
      <c r="H27" s="3" t="s">
        <v>642</v>
      </c>
      <c r="I27" s="36">
        <v>2.5798611111111109E-3</v>
      </c>
      <c r="J27" s="3" t="s">
        <v>510</v>
      </c>
      <c r="K27" s="4">
        <v>2.8898148148148151E-3</v>
      </c>
      <c r="L27" s="21">
        <f t="shared" si="1"/>
        <v>12.014356213548698</v>
      </c>
      <c r="N27" s="3" t="s">
        <v>649</v>
      </c>
      <c r="O27" s="42">
        <v>2.5218750000000002E-3</v>
      </c>
      <c r="P27" s="3" t="s">
        <v>655</v>
      </c>
      <c r="Q27" s="41">
        <v>2.8636574074074072E-3</v>
      </c>
      <c r="R27" s="21">
        <f t="shared" si="2"/>
        <v>13.552710083069419</v>
      </c>
    </row>
    <row r="28" spans="1:18" x14ac:dyDescent="0.25">
      <c r="B28" s="3" t="s">
        <v>632</v>
      </c>
      <c r="C28" s="36">
        <v>2.5283564814814813E-3</v>
      </c>
      <c r="D28" s="3" t="s">
        <v>637</v>
      </c>
      <c r="E28" s="36">
        <v>2.8809027777777778E-3</v>
      </c>
      <c r="F28" s="21">
        <f t="shared" si="0"/>
        <v>13.943694209201201</v>
      </c>
      <c r="H28" s="3" t="s">
        <v>643</v>
      </c>
      <c r="I28" s="36">
        <v>2.5846064814814816E-3</v>
      </c>
      <c r="J28" s="3" t="s">
        <v>646</v>
      </c>
      <c r="K28" s="36">
        <v>2.8903935185185183E-3</v>
      </c>
      <c r="L28" s="21">
        <f t="shared" si="1"/>
        <v>11.831086829967298</v>
      </c>
      <c r="N28" s="3" t="s">
        <v>650</v>
      </c>
      <c r="O28" s="42">
        <v>2.5376157407407409E-3</v>
      </c>
      <c r="P28" s="3" t="s">
        <v>656</v>
      </c>
      <c r="Q28" s="41">
        <v>2.8853009259259261E-3</v>
      </c>
      <c r="R28" s="21">
        <f t="shared" si="2"/>
        <v>13.701254275940707</v>
      </c>
    </row>
    <row r="29" spans="1:18" x14ac:dyDescent="0.25">
      <c r="A29" s="2"/>
      <c r="B29" s="3" t="s">
        <v>633</v>
      </c>
      <c r="C29" s="36">
        <v>2.5425925925925924E-3</v>
      </c>
      <c r="D29" s="3" t="s">
        <v>496</v>
      </c>
      <c r="E29" s="36">
        <v>2.8858796296296302E-3</v>
      </c>
      <c r="F29" s="21">
        <f t="shared" si="0"/>
        <v>13.501456664238923</v>
      </c>
      <c r="G29" s="2"/>
      <c r="H29" s="3" t="s">
        <v>644</v>
      </c>
      <c r="I29" s="36">
        <v>2.5987268518518521E-3</v>
      </c>
      <c r="J29" s="3" t="s">
        <v>647</v>
      </c>
      <c r="K29" s="36">
        <v>2.9174768518518517E-3</v>
      </c>
      <c r="L29" s="21">
        <f t="shared" si="1"/>
        <v>12.265621520509493</v>
      </c>
      <c r="M29" s="2"/>
      <c r="N29" s="3" t="s">
        <v>651</v>
      </c>
      <c r="O29" s="42">
        <v>2.5401620370370374E-3</v>
      </c>
      <c r="P29" s="3" t="s">
        <v>657</v>
      </c>
      <c r="Q29" s="42">
        <v>2.8869212962962967E-3</v>
      </c>
      <c r="R29" s="21">
        <f t="shared" si="2"/>
        <v>13.651068483163986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13.208926306654188</v>
      </c>
      <c r="G30" s="9"/>
      <c r="H30" s="9"/>
      <c r="I30" s="17"/>
      <c r="J30" s="9"/>
      <c r="K30" s="17"/>
      <c r="L30" s="23">
        <f>SUM(L22:L29)/8</f>
        <v>10.746455493614034</v>
      </c>
      <c r="M30" s="9"/>
      <c r="N30" s="9"/>
      <c r="O30" s="17"/>
      <c r="P30" s="9"/>
      <c r="Q30" s="17"/>
      <c r="R30" s="23">
        <f>SUM(R22:R29)/8</f>
        <v>12.771102498015122</v>
      </c>
    </row>
    <row r="31" spans="1:18" ht="15.75" thickTop="1" x14ac:dyDescent="0.25">
      <c r="A31" s="2">
        <v>1980</v>
      </c>
      <c r="B31" s="3" t="s">
        <v>639</v>
      </c>
      <c r="C31" s="36">
        <v>2.4901620370370368E-3</v>
      </c>
      <c r="D31" s="3" t="s">
        <v>652</v>
      </c>
      <c r="E31" s="4">
        <v>2.8346064814814814E-3</v>
      </c>
      <c r="F31" s="21">
        <f t="shared" si="0"/>
        <v>13.832210085986526</v>
      </c>
      <c r="G31" s="2">
        <v>1976</v>
      </c>
      <c r="H31" s="3" t="s">
        <v>68</v>
      </c>
      <c r="I31" s="36">
        <v>2.5054398148148149E-3</v>
      </c>
      <c r="J31" s="3" t="s">
        <v>529</v>
      </c>
      <c r="K31" s="4">
        <v>2.8625E-3</v>
      </c>
      <c r="L31" s="21">
        <f t="shared" si="1"/>
        <v>14.2513974222756</v>
      </c>
      <c r="M31" s="2">
        <v>1972</v>
      </c>
      <c r="N31" s="3" t="s">
        <v>537</v>
      </c>
      <c r="O31" s="42">
        <v>2.5636574074074073E-3</v>
      </c>
      <c r="P31" s="3" t="s">
        <v>675</v>
      </c>
      <c r="Q31" s="41">
        <v>2.8981481481481484E-3</v>
      </c>
      <c r="R31" s="21">
        <f t="shared" si="2"/>
        <v>13.04740406320543</v>
      </c>
    </row>
    <row r="32" spans="1:18" x14ac:dyDescent="0.25">
      <c r="B32" s="3" t="s">
        <v>658</v>
      </c>
      <c r="C32" s="36">
        <v>2.5026620370370372E-3</v>
      </c>
      <c r="D32" s="3" t="s">
        <v>520</v>
      </c>
      <c r="E32" s="4">
        <v>2.8603009259259259E-3</v>
      </c>
      <c r="F32" s="21">
        <f t="shared" si="0"/>
        <v>14.290338990889321</v>
      </c>
      <c r="H32" s="3" t="s">
        <v>669</v>
      </c>
      <c r="I32" s="36">
        <v>2.5081018518518521E-3</v>
      </c>
      <c r="J32" s="3" t="s">
        <v>674</v>
      </c>
      <c r="K32" s="4">
        <v>2.8628472222222219E-3</v>
      </c>
      <c r="L32" s="21">
        <f t="shared" si="1"/>
        <v>14.143977849561583</v>
      </c>
      <c r="N32" s="3" t="s">
        <v>69</v>
      </c>
      <c r="O32" s="42">
        <v>2.5729166666666665E-3</v>
      </c>
      <c r="P32" s="3" t="s">
        <v>685</v>
      </c>
      <c r="Q32" s="41">
        <v>2.9537037037037032E-3</v>
      </c>
      <c r="R32" s="21">
        <f t="shared" si="2"/>
        <v>14.799820062977945</v>
      </c>
    </row>
    <row r="33" spans="1:18" x14ac:dyDescent="0.25">
      <c r="B33" s="3" t="s">
        <v>659</v>
      </c>
      <c r="C33" s="36">
        <v>2.523611111111111E-3</v>
      </c>
      <c r="D33" s="3" t="s">
        <v>522</v>
      </c>
      <c r="E33" s="4">
        <v>2.9532407407407407E-3</v>
      </c>
      <c r="F33" s="21">
        <f t="shared" si="0"/>
        <v>17.024399192808659</v>
      </c>
      <c r="H33" s="3" t="s">
        <v>659</v>
      </c>
      <c r="I33" s="36">
        <v>2.5083333333333333E-3</v>
      </c>
      <c r="J33" s="3" t="s">
        <v>675</v>
      </c>
      <c r="K33" s="4">
        <v>2.8712962962962967E-3</v>
      </c>
      <c r="L33" s="21">
        <f t="shared" si="1"/>
        <v>14.470284237726114</v>
      </c>
      <c r="N33" s="3" t="s">
        <v>679</v>
      </c>
      <c r="O33" s="42">
        <v>2.5740740740740741E-3</v>
      </c>
      <c r="P33" s="3" t="s">
        <v>552</v>
      </c>
      <c r="Q33" s="41">
        <v>2.991898148148148E-3</v>
      </c>
      <c r="R33" s="21">
        <f t="shared" si="2"/>
        <v>16.232014388489201</v>
      </c>
    </row>
    <row r="34" spans="1:18" x14ac:dyDescent="0.25">
      <c r="B34" s="3" t="s">
        <v>660</v>
      </c>
      <c r="C34" s="36">
        <v>2.5247685185185186E-3</v>
      </c>
      <c r="D34" s="3" t="s">
        <v>664</v>
      </c>
      <c r="E34" s="4">
        <v>2.9550925925925929E-3</v>
      </c>
      <c r="F34" s="21">
        <f t="shared" si="0"/>
        <v>17.044100119189519</v>
      </c>
      <c r="H34" s="3" t="s">
        <v>670</v>
      </c>
      <c r="I34" s="36">
        <v>2.5121527777777776E-3</v>
      </c>
      <c r="J34" s="3" t="s">
        <v>667</v>
      </c>
      <c r="K34" s="4">
        <v>2.8756944444444446E-3</v>
      </c>
      <c r="L34" s="21">
        <f t="shared" si="1"/>
        <v>14.471319972356611</v>
      </c>
      <c r="N34" s="3" t="s">
        <v>680</v>
      </c>
      <c r="O34" s="42">
        <v>2.5810185185185185E-3</v>
      </c>
      <c r="P34" s="3" t="s">
        <v>686</v>
      </c>
      <c r="Q34" s="41">
        <v>3.0335648148148149E-3</v>
      </c>
      <c r="R34" s="21">
        <f t="shared" si="2"/>
        <v>17.53363228699552</v>
      </c>
    </row>
    <row r="35" spans="1:18" x14ac:dyDescent="0.25">
      <c r="B35" s="3" t="s">
        <v>661</v>
      </c>
      <c r="C35" s="36">
        <v>2.5284722222222223E-3</v>
      </c>
      <c r="D35" s="3" t="s">
        <v>665</v>
      </c>
      <c r="E35" s="4">
        <v>2.9729166666666667E-3</v>
      </c>
      <c r="F35" s="21">
        <f t="shared" si="0"/>
        <v>17.577588574567425</v>
      </c>
      <c r="H35" s="3" t="s">
        <v>671</v>
      </c>
      <c r="I35" s="36">
        <v>2.535763888888889E-3</v>
      </c>
      <c r="J35" s="3" t="s">
        <v>520</v>
      </c>
      <c r="K35" s="4">
        <v>2.9754629629629627E-3</v>
      </c>
      <c r="L35" s="21">
        <f t="shared" si="1"/>
        <v>17.33990597471357</v>
      </c>
      <c r="N35" s="3" t="s">
        <v>681</v>
      </c>
      <c r="O35" s="42">
        <v>2.5810185185185185E-3</v>
      </c>
      <c r="P35" s="3" t="s">
        <v>677</v>
      </c>
      <c r="Q35" s="41">
        <v>3.1006944444444441E-3</v>
      </c>
      <c r="R35" s="21">
        <f>((Q35-O35)/O35)*100</f>
        <v>20.13452914798205</v>
      </c>
    </row>
    <row r="36" spans="1:18" x14ac:dyDescent="0.25">
      <c r="B36" s="3" t="s">
        <v>662</v>
      </c>
      <c r="C36" s="36">
        <v>2.5284722222222223E-3</v>
      </c>
      <c r="D36" s="3" t="s">
        <v>666</v>
      </c>
      <c r="E36" s="4">
        <v>2.9805555555555553E-3</v>
      </c>
      <c r="F36" s="21">
        <f t="shared" si="0"/>
        <v>17.87970337819279</v>
      </c>
      <c r="H36" s="3" t="s">
        <v>672</v>
      </c>
      <c r="I36" s="36">
        <v>2.5547453703703704E-3</v>
      </c>
      <c r="J36" s="3" t="s">
        <v>676</v>
      </c>
      <c r="K36" s="4">
        <v>2.9784722222222222E-3</v>
      </c>
      <c r="L36" s="21">
        <f t="shared" si="1"/>
        <v>16.585874144882887</v>
      </c>
      <c r="N36" s="3" t="s">
        <v>682</v>
      </c>
      <c r="O36" s="42">
        <v>2.5902777777777777E-3</v>
      </c>
      <c r="P36" s="3" t="s">
        <v>687</v>
      </c>
      <c r="Q36" s="41">
        <v>3.1284722222222222E-3</v>
      </c>
      <c r="R36" s="21">
        <f>((Q36-O36)/O36)*100</f>
        <v>20.777479892761395</v>
      </c>
    </row>
    <row r="37" spans="1:18" x14ac:dyDescent="0.25">
      <c r="B37" s="3" t="s">
        <v>627</v>
      </c>
      <c r="C37" s="36">
        <v>2.5729166666666665E-3</v>
      </c>
      <c r="D37" s="3" t="s">
        <v>667</v>
      </c>
      <c r="E37" s="36">
        <v>2.984837962962963E-3</v>
      </c>
      <c r="F37" s="21">
        <f t="shared" si="0"/>
        <v>16.009896536212334</v>
      </c>
      <c r="H37" s="3" t="s">
        <v>639</v>
      </c>
      <c r="I37" s="36">
        <v>2.6493055555555558E-3</v>
      </c>
      <c r="J37" s="3" t="s">
        <v>677</v>
      </c>
      <c r="K37" s="36">
        <v>3.0115740740740745E-3</v>
      </c>
      <c r="L37" s="21">
        <f t="shared" si="1"/>
        <v>13.674093490607259</v>
      </c>
      <c r="N37" s="3" t="s">
        <v>683</v>
      </c>
      <c r="O37" s="42">
        <v>2.5937500000000001E-3</v>
      </c>
      <c r="P37" s="3" t="s">
        <v>688</v>
      </c>
      <c r="Q37" s="42">
        <v>3.1643518518518518E-3</v>
      </c>
      <c r="R37" s="21">
        <f>((Q37-O37)/O37)*100</f>
        <v>21.99910754127621</v>
      </c>
    </row>
    <row r="38" spans="1:18" x14ac:dyDescent="0.25">
      <c r="A38" s="2"/>
      <c r="B38" s="3" t="s">
        <v>663</v>
      </c>
      <c r="C38" s="41">
        <v>2.6162037037037035E-3</v>
      </c>
      <c r="D38" s="38" t="s">
        <v>668</v>
      </c>
      <c r="E38" s="36">
        <v>2.9905092592592587E-3</v>
      </c>
      <c r="F38" s="21">
        <f>((E38-C38)/C38)*100</f>
        <v>14.307202265085813</v>
      </c>
      <c r="G38" s="2"/>
      <c r="H38" s="3" t="s">
        <v>673</v>
      </c>
      <c r="I38" s="36">
        <v>2.7071759259259258E-3</v>
      </c>
      <c r="J38" s="3" t="s">
        <v>678</v>
      </c>
      <c r="K38" s="36">
        <v>3.1412037037037038E-3</v>
      </c>
      <c r="L38" s="21">
        <f t="shared" si="1"/>
        <v>16.032492518170166</v>
      </c>
      <c r="M38" s="2"/>
      <c r="N38" s="3" t="s">
        <v>684</v>
      </c>
      <c r="O38" s="42">
        <v>2.6064814814814818E-3</v>
      </c>
      <c r="P38" s="3" t="s">
        <v>689</v>
      </c>
      <c r="Q38" s="42">
        <v>3.1770833333333334E-3</v>
      </c>
      <c r="R38" s="21">
        <f>((Q38-O38)/O38)*100</f>
        <v>21.891651865008871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15.995679892866548</v>
      </c>
      <c r="G39" s="9"/>
      <c r="H39" s="9"/>
      <c r="I39" s="17"/>
      <c r="J39" s="9"/>
      <c r="K39" s="17"/>
      <c r="L39" s="23">
        <f>SUM(L31:L38)/8</f>
        <v>15.121168201286725</v>
      </c>
      <c r="M39" s="9"/>
      <c r="N39" s="9"/>
      <c r="O39" s="17"/>
      <c r="P39" s="9"/>
      <c r="Q39" s="17"/>
      <c r="R39" s="23">
        <f>SUM(R31:R38)/8</f>
        <v>18.301954906087076</v>
      </c>
    </row>
    <row r="40" spans="1:18" ht="15.75" thickTop="1" x14ac:dyDescent="0.25">
      <c r="A40" s="2">
        <v>1968</v>
      </c>
      <c r="B40" s="3" t="s">
        <v>537</v>
      </c>
      <c r="C40" s="42">
        <v>2.6504629629629625E-3</v>
      </c>
      <c r="D40" s="3" t="s">
        <v>189</v>
      </c>
      <c r="E40" s="41"/>
      <c r="F40" s="21">
        <f t="shared" ref="F40:F47" si="3">((E40-C40)/C40)*100</f>
        <v>-100</v>
      </c>
    </row>
    <row r="41" spans="1:18" x14ac:dyDescent="0.25">
      <c r="B41" s="3" t="s">
        <v>690</v>
      </c>
      <c r="C41" s="42">
        <v>2.6562500000000002E-3</v>
      </c>
      <c r="D41" s="3" t="s">
        <v>189</v>
      </c>
      <c r="E41" s="41"/>
      <c r="F41" s="21">
        <f t="shared" si="3"/>
        <v>-100</v>
      </c>
    </row>
    <row r="42" spans="1:18" x14ac:dyDescent="0.25">
      <c r="B42" s="3" t="s">
        <v>691</v>
      </c>
      <c r="C42" s="42">
        <v>2.6597222222222226E-3</v>
      </c>
      <c r="D42" s="3" t="s">
        <v>189</v>
      </c>
      <c r="E42" s="41"/>
      <c r="F42" s="21">
        <f t="shared" si="3"/>
        <v>-100</v>
      </c>
    </row>
    <row r="43" spans="1:18" x14ac:dyDescent="0.25">
      <c r="B43" s="3" t="s">
        <v>692</v>
      </c>
      <c r="C43" s="42">
        <v>2.685185185185185E-3</v>
      </c>
      <c r="D43" s="3" t="s">
        <v>189</v>
      </c>
      <c r="E43" s="41"/>
      <c r="F43" s="21">
        <f t="shared" si="3"/>
        <v>-100</v>
      </c>
    </row>
    <row r="44" spans="1:18" x14ac:dyDescent="0.25">
      <c r="B44" s="3" t="s">
        <v>693</v>
      </c>
      <c r="C44" s="42">
        <v>2.685185185185185E-3</v>
      </c>
      <c r="D44" s="3" t="s">
        <v>189</v>
      </c>
      <c r="E44" s="41"/>
      <c r="F44" s="21">
        <f t="shared" si="3"/>
        <v>-100</v>
      </c>
    </row>
    <row r="45" spans="1:18" x14ac:dyDescent="0.25">
      <c r="B45" s="3" t="s">
        <v>694</v>
      </c>
      <c r="C45" s="42">
        <v>2.7430555555555559E-3</v>
      </c>
      <c r="D45" s="3" t="s">
        <v>189</v>
      </c>
      <c r="E45" s="42"/>
      <c r="F45" s="21">
        <f t="shared" si="3"/>
        <v>-100</v>
      </c>
    </row>
    <row r="46" spans="1:18" x14ac:dyDescent="0.25">
      <c r="B46" s="3" t="s">
        <v>695</v>
      </c>
      <c r="C46" s="42">
        <v>2.7615740740740743E-3</v>
      </c>
      <c r="D46" s="3" t="s">
        <v>189</v>
      </c>
      <c r="E46" s="41"/>
      <c r="F46" s="21">
        <f t="shared" si="3"/>
        <v>-100</v>
      </c>
    </row>
    <row r="47" spans="1:18" x14ac:dyDescent="0.25">
      <c r="A47" s="2"/>
      <c r="B47" s="38" t="s">
        <v>696</v>
      </c>
      <c r="C47" s="42">
        <v>2.8217592592592595E-3</v>
      </c>
      <c r="D47" s="3" t="s">
        <v>189</v>
      </c>
      <c r="E47" s="42"/>
      <c r="F47" s="21">
        <f t="shared" si="3"/>
        <v>-100</v>
      </c>
    </row>
    <row r="48" spans="1:18" ht="15.75" thickBot="1" x14ac:dyDescent="0.3">
      <c r="A48" s="9"/>
      <c r="B48" s="9"/>
      <c r="C48" s="17"/>
      <c r="D48" s="9"/>
      <c r="E48" s="17"/>
      <c r="F48" s="23">
        <f>SUM(F40:F47)/8</f>
        <v>-100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F4" sqref="F4:F11"/>
    </sheetView>
  </sheetViews>
  <sheetFormatPr defaultRowHeight="15" x14ac:dyDescent="0.25"/>
  <cols>
    <col min="2" max="2" width="20.7109375" bestFit="1" customWidth="1"/>
    <col min="4" max="4" width="23.5703125" bestFit="1" customWidth="1"/>
    <col min="8" max="8" width="17.140625" bestFit="1" customWidth="1"/>
    <col min="10" max="10" width="20" bestFit="1" customWidth="1"/>
    <col min="14" max="14" width="16.28515625" bestFit="1" customWidth="1"/>
    <col min="16" max="16" width="19.140625" bestFit="1" customWidth="1"/>
    <col min="20" max="21" width="13.42578125" bestFit="1" customWidth="1"/>
  </cols>
  <sheetData>
    <row r="1" spans="1:21" ht="15.75" thickBot="1" x14ac:dyDescent="0.3">
      <c r="A1" s="55" t="s">
        <v>697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/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SUM(F12,L12,R12,F21,L21,R21)/6</f>
        <v>12.664222621387786</v>
      </c>
      <c r="U3" s="40"/>
    </row>
    <row r="4" spans="1:21" ht="15.75" thickTop="1" x14ac:dyDescent="0.25">
      <c r="A4" s="2">
        <v>2016</v>
      </c>
      <c r="B4" s="2" t="s">
        <v>580</v>
      </c>
      <c r="C4" s="36">
        <v>9.4386574074074078E-3</v>
      </c>
      <c r="D4" s="2" t="s">
        <v>705</v>
      </c>
      <c r="E4" s="4">
        <v>1.0474652777777779E-2</v>
      </c>
      <c r="F4" s="21">
        <f t="shared" ref="F4:F37" si="0">((E4-C4)/C4)*100</f>
        <v>10.976088289393019</v>
      </c>
      <c r="G4" s="2">
        <v>2012</v>
      </c>
      <c r="H4" s="2" t="s">
        <v>713</v>
      </c>
      <c r="I4" s="36">
        <v>9.290162037037036E-3</v>
      </c>
      <c r="J4" s="2" t="s">
        <v>716</v>
      </c>
      <c r="K4" s="4">
        <v>1.0576041666666668E-2</v>
      </c>
      <c r="L4" s="21">
        <f t="shared" ref="L4:L38" si="1">((K4-I4)/I4)*100</f>
        <v>13.841304645744851</v>
      </c>
      <c r="M4" s="2">
        <v>2008</v>
      </c>
      <c r="N4" s="2" t="s">
        <v>580</v>
      </c>
      <c r="O4" s="36">
        <v>9.345717592592593E-3</v>
      </c>
      <c r="P4" s="2" t="s">
        <v>728</v>
      </c>
      <c r="Q4" s="4">
        <v>1.0428472222222221E-2</v>
      </c>
      <c r="R4" s="21">
        <f t="shared" ref="R4:R34" si="2">((Q4-O4)/O4)*100</f>
        <v>11.585569742529115</v>
      </c>
    </row>
    <row r="5" spans="1:21" x14ac:dyDescent="0.25">
      <c r="B5" s="3" t="s">
        <v>698</v>
      </c>
      <c r="C5" s="36">
        <v>9.4409722222222221E-3</v>
      </c>
      <c r="D5" s="3" t="s">
        <v>706</v>
      </c>
      <c r="E5" s="4">
        <v>1.0487731481481482E-2</v>
      </c>
      <c r="F5" s="21">
        <f t="shared" si="0"/>
        <v>11.087409586857916</v>
      </c>
      <c r="H5" s="3" t="s">
        <v>580</v>
      </c>
      <c r="I5" s="36">
        <v>9.2918981481481481E-3</v>
      </c>
      <c r="J5" s="3" t="s">
        <v>705</v>
      </c>
      <c r="K5" s="4">
        <v>1.0583333333333333E-2</v>
      </c>
      <c r="L5" s="21">
        <f t="shared" si="1"/>
        <v>13.89850776014549</v>
      </c>
      <c r="N5" s="3" t="s">
        <v>721</v>
      </c>
      <c r="O5" s="36">
        <v>9.371296296296296E-3</v>
      </c>
      <c r="P5" s="3" t="s">
        <v>729</v>
      </c>
      <c r="Q5" s="4">
        <v>1.0440046296296296E-2</v>
      </c>
      <c r="R5" s="21">
        <f t="shared" si="2"/>
        <v>11.404505483647863</v>
      </c>
    </row>
    <row r="6" spans="1:21" x14ac:dyDescent="0.25">
      <c r="B6" s="3" t="s">
        <v>699</v>
      </c>
      <c r="C6" s="36">
        <v>9.4435185185185195E-3</v>
      </c>
      <c r="D6" s="3" t="s">
        <v>707</v>
      </c>
      <c r="E6" s="4">
        <v>1.0539583333333333E-2</v>
      </c>
      <c r="F6" s="21">
        <f t="shared" si="0"/>
        <v>11.606530051965864</v>
      </c>
      <c r="H6" s="3" t="s">
        <v>449</v>
      </c>
      <c r="I6" s="36">
        <v>9.3109953703703705E-3</v>
      </c>
      <c r="J6" s="3" t="s">
        <v>707</v>
      </c>
      <c r="K6" s="4">
        <v>1.0645717592592592E-2</v>
      </c>
      <c r="L6" s="21">
        <f t="shared" si="1"/>
        <v>14.334903725434128</v>
      </c>
      <c r="N6" s="3" t="s">
        <v>722</v>
      </c>
      <c r="O6" s="36">
        <v>9.3722222222222228E-3</v>
      </c>
      <c r="P6" s="3" t="s">
        <v>601</v>
      </c>
      <c r="Q6" s="4">
        <v>1.0449189814814816E-2</v>
      </c>
      <c r="R6" s="21">
        <f t="shared" si="2"/>
        <v>11.491059079233356</v>
      </c>
    </row>
    <row r="7" spans="1:21" x14ac:dyDescent="0.25">
      <c r="B7" s="3" t="s">
        <v>700</v>
      </c>
      <c r="C7" s="36">
        <v>9.4442129629629615E-3</v>
      </c>
      <c r="D7" s="3" t="s">
        <v>708</v>
      </c>
      <c r="E7" s="4">
        <v>1.0577199074074074E-2</v>
      </c>
      <c r="F7" s="21">
        <f t="shared" si="0"/>
        <v>11.996617564155999</v>
      </c>
      <c r="H7" s="3" t="s">
        <v>714</v>
      </c>
      <c r="I7" s="36">
        <v>9.3364583333333338E-3</v>
      </c>
      <c r="J7" s="3" t="s">
        <v>717</v>
      </c>
      <c r="K7" s="4">
        <v>1.0646180555555556E-2</v>
      </c>
      <c r="L7" s="21">
        <f t="shared" si="1"/>
        <v>14.0280412064413</v>
      </c>
      <c r="N7" s="3" t="s">
        <v>723</v>
      </c>
      <c r="O7" s="36">
        <v>9.3893518518518519E-3</v>
      </c>
      <c r="P7" s="3" t="s">
        <v>730</v>
      </c>
      <c r="Q7" s="4">
        <v>1.0635185185185185E-2</v>
      </c>
      <c r="R7" s="21">
        <f t="shared" si="2"/>
        <v>13.268576500172575</v>
      </c>
    </row>
    <row r="8" spans="1:21" x14ac:dyDescent="0.25">
      <c r="B8" s="3" t="s">
        <v>704</v>
      </c>
      <c r="C8" s="36">
        <v>9.449074074074075E-3</v>
      </c>
      <c r="D8" s="3" t="s">
        <v>709</v>
      </c>
      <c r="E8" s="4">
        <v>1.0579166666666667E-2</v>
      </c>
      <c r="F8" s="21">
        <f t="shared" si="0"/>
        <v>11.959823615874567</v>
      </c>
      <c r="H8" s="3" t="s">
        <v>701</v>
      </c>
      <c r="I8" s="36">
        <v>9.3459490740740742E-3</v>
      </c>
      <c r="J8" s="3" t="s">
        <v>709</v>
      </c>
      <c r="K8" s="4">
        <v>1.0647916666666667E-2</v>
      </c>
      <c r="L8" s="21">
        <f t="shared" si="1"/>
        <v>13.930822672726595</v>
      </c>
      <c r="N8" s="3" t="s">
        <v>724</v>
      </c>
      <c r="O8" s="36">
        <v>9.4001157407407401E-3</v>
      </c>
      <c r="P8" s="3" t="s">
        <v>731</v>
      </c>
      <c r="Q8" s="4">
        <v>1.0684953703703703E-2</v>
      </c>
      <c r="R8" s="21">
        <f t="shared" si="2"/>
        <v>13.668320671780542</v>
      </c>
    </row>
    <row r="9" spans="1:21" x14ac:dyDescent="0.25">
      <c r="B9" s="3" t="s">
        <v>701</v>
      </c>
      <c r="C9" s="36">
        <v>9.4717592592592596E-3</v>
      </c>
      <c r="D9" s="3" t="s">
        <v>710</v>
      </c>
      <c r="E9" s="4">
        <v>1.0631944444444444E-2</v>
      </c>
      <c r="F9" s="21">
        <f t="shared" si="0"/>
        <v>12.248888019942312</v>
      </c>
      <c r="H9" s="3" t="s">
        <v>704</v>
      </c>
      <c r="I9" s="36">
        <v>9.3520833333333338E-3</v>
      </c>
      <c r="J9" s="3" t="s">
        <v>718</v>
      </c>
      <c r="K9" s="4">
        <v>1.0696412037037037E-2</v>
      </c>
      <c r="L9" s="21">
        <f t="shared" si="1"/>
        <v>14.374644191975444</v>
      </c>
      <c r="N9" s="3" t="s">
        <v>725</v>
      </c>
      <c r="O9" s="36">
        <v>9.432870370370371E-3</v>
      </c>
      <c r="P9" s="3" t="s">
        <v>732</v>
      </c>
      <c r="Q9" s="4">
        <v>1.0763773148148149E-2</v>
      </c>
      <c r="R9" s="21">
        <f t="shared" si="2"/>
        <v>14.109202453987733</v>
      </c>
    </row>
    <row r="10" spans="1:21" x14ac:dyDescent="0.25">
      <c r="B10" s="3" t="s">
        <v>702</v>
      </c>
      <c r="C10" s="36">
        <v>9.4883101851851847E-3</v>
      </c>
      <c r="D10" s="3" t="s">
        <v>711</v>
      </c>
      <c r="E10" s="4">
        <v>1.069988425925926E-2</v>
      </c>
      <c r="F10" s="21">
        <f t="shared" si="0"/>
        <v>12.769123799997569</v>
      </c>
      <c r="H10" s="3" t="s">
        <v>715</v>
      </c>
      <c r="I10" s="36">
        <v>9.3541666666666669E-3</v>
      </c>
      <c r="J10" s="3" t="s">
        <v>719</v>
      </c>
      <c r="K10" s="4">
        <v>1.0704282407407407E-2</v>
      </c>
      <c r="L10" s="21">
        <f t="shared" si="1"/>
        <v>14.433308586983415</v>
      </c>
      <c r="N10" s="3" t="s">
        <v>726</v>
      </c>
      <c r="O10" s="36">
        <v>9.4613425925925924E-3</v>
      </c>
      <c r="P10" s="3" t="s">
        <v>716</v>
      </c>
      <c r="Q10" s="4">
        <v>1.0815162037037036E-2</v>
      </c>
      <c r="R10" s="21">
        <f t="shared" si="2"/>
        <v>14.308957013187184</v>
      </c>
    </row>
    <row r="11" spans="1:21" x14ac:dyDescent="0.25">
      <c r="A11" s="2"/>
      <c r="B11" s="3" t="s">
        <v>703</v>
      </c>
      <c r="C11" s="36">
        <v>9.490277777777778E-3</v>
      </c>
      <c r="D11" s="3" t="s">
        <v>712</v>
      </c>
      <c r="E11" s="41">
        <v>1.0703009259259259E-2</v>
      </c>
      <c r="F11" s="21">
        <f t="shared" si="0"/>
        <v>12.77867213034782</v>
      </c>
      <c r="G11" s="2"/>
      <c r="H11" s="3" t="s">
        <v>698</v>
      </c>
      <c r="I11" s="36">
        <v>9.3774305555555555E-3</v>
      </c>
      <c r="J11" s="3" t="s">
        <v>720</v>
      </c>
      <c r="K11" s="4">
        <v>1.0747685185185185E-2</v>
      </c>
      <c r="L11" s="21">
        <f t="shared" si="1"/>
        <v>14.612261018748221</v>
      </c>
      <c r="M11" s="2"/>
      <c r="N11" s="3" t="s">
        <v>727</v>
      </c>
      <c r="O11" s="36">
        <v>9.4682870370370372E-3</v>
      </c>
      <c r="P11" s="3" t="s">
        <v>733</v>
      </c>
      <c r="Q11" s="4">
        <v>1.0711574074074075E-2</v>
      </c>
      <c r="R11" s="21">
        <f t="shared" si="2"/>
        <v>13.131066180964726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11.927894132316883</v>
      </c>
      <c r="G12" s="9"/>
      <c r="H12" s="9"/>
      <c r="I12" s="17"/>
      <c r="J12" s="9"/>
      <c r="K12" s="17"/>
      <c r="L12" s="23">
        <f>SUM(L4:L11)/8</f>
        <v>14.181724226024929</v>
      </c>
      <c r="M12" s="9"/>
      <c r="N12" s="9"/>
      <c r="O12" s="17"/>
      <c r="P12" s="9"/>
      <c r="Q12" s="17"/>
      <c r="R12" s="23">
        <f>SUM(R4:R11)/8</f>
        <v>12.870907140687885</v>
      </c>
    </row>
    <row r="13" spans="1:21" ht="15.75" thickTop="1" x14ac:dyDescent="0.25">
      <c r="A13" s="2">
        <v>2004</v>
      </c>
      <c r="B13" s="3" t="s">
        <v>734</v>
      </c>
      <c r="C13" s="36">
        <v>9.3444444444444451E-3</v>
      </c>
      <c r="D13" s="3" t="s">
        <v>613</v>
      </c>
      <c r="E13" s="4">
        <v>1.0502430555555555E-2</v>
      </c>
      <c r="F13" s="21">
        <f t="shared" si="0"/>
        <v>12.392241379310329</v>
      </c>
      <c r="G13" s="2">
        <v>2000</v>
      </c>
      <c r="H13" s="3" t="s">
        <v>742</v>
      </c>
      <c r="I13" s="36">
        <v>9.3409722222222227E-3</v>
      </c>
      <c r="J13" s="3" t="s">
        <v>610</v>
      </c>
      <c r="K13" s="4">
        <v>1.0247106481481482E-2</v>
      </c>
      <c r="L13" s="21">
        <f t="shared" si="1"/>
        <v>9.7006418357990736</v>
      </c>
      <c r="M13" s="2">
        <v>1996</v>
      </c>
      <c r="N13" s="3" t="s">
        <v>746</v>
      </c>
      <c r="O13" s="36">
        <v>9.5621527777777788E-3</v>
      </c>
      <c r="P13" s="3" t="s">
        <v>760</v>
      </c>
      <c r="Q13" s="4">
        <v>1.0742824074074073E-2</v>
      </c>
      <c r="R13" s="21">
        <f t="shared" si="2"/>
        <v>12.347337714998101</v>
      </c>
    </row>
    <row r="14" spans="1:21" x14ac:dyDescent="0.25">
      <c r="B14" s="3" t="s">
        <v>735</v>
      </c>
      <c r="C14" s="36">
        <v>9.3848379629629629E-3</v>
      </c>
      <c r="D14" s="3" t="s">
        <v>612</v>
      </c>
      <c r="E14" s="4">
        <v>1.0503240740740742E-2</v>
      </c>
      <c r="F14" s="21">
        <f t="shared" si="0"/>
        <v>11.917124005673072</v>
      </c>
      <c r="H14" s="3" t="s">
        <v>743</v>
      </c>
      <c r="I14" s="36">
        <v>9.3438657407407411E-3</v>
      </c>
      <c r="J14" s="3" t="s">
        <v>749</v>
      </c>
      <c r="K14" s="4">
        <v>1.0550347222222223E-2</v>
      </c>
      <c r="L14" s="21">
        <f t="shared" si="1"/>
        <v>12.912016449690956</v>
      </c>
      <c r="N14" s="3" t="s">
        <v>754</v>
      </c>
      <c r="O14" s="36">
        <v>9.6839120370370377E-3</v>
      </c>
      <c r="P14" s="3" t="s">
        <v>635</v>
      </c>
      <c r="Q14" s="4">
        <v>1.0756828703703704E-2</v>
      </c>
      <c r="R14" s="21">
        <f t="shared" si="2"/>
        <v>11.079372288422231</v>
      </c>
    </row>
    <row r="15" spans="1:21" x14ac:dyDescent="0.25">
      <c r="B15" s="3" t="s">
        <v>723</v>
      </c>
      <c r="C15" s="36">
        <v>9.407060185185185E-3</v>
      </c>
      <c r="D15" s="3" t="s">
        <v>601</v>
      </c>
      <c r="E15" s="4">
        <v>1.0538425925925925E-2</v>
      </c>
      <c r="F15" s="21">
        <f t="shared" si="0"/>
        <v>12.026772641706749</v>
      </c>
      <c r="H15" s="3" t="s">
        <v>744</v>
      </c>
      <c r="I15" s="36">
        <v>9.4847222222222225E-3</v>
      </c>
      <c r="J15" s="3" t="s">
        <v>750</v>
      </c>
      <c r="K15" s="4">
        <v>1.0556365740740743E-2</v>
      </c>
      <c r="L15" s="21">
        <f t="shared" si="1"/>
        <v>11.298628398496627</v>
      </c>
      <c r="N15" s="3" t="s">
        <v>755</v>
      </c>
      <c r="O15" s="36">
        <v>9.693171296296297E-3</v>
      </c>
      <c r="P15" s="3" t="s">
        <v>599</v>
      </c>
      <c r="Q15" s="4">
        <v>1.0762847222222221E-2</v>
      </c>
      <c r="R15" s="21">
        <f t="shared" si="2"/>
        <v>11.035355646037539</v>
      </c>
    </row>
    <row r="16" spans="1:21" x14ac:dyDescent="0.25">
      <c r="B16" s="3" t="s">
        <v>736</v>
      </c>
      <c r="C16" s="36">
        <v>9.4156250000000004E-3</v>
      </c>
      <c r="D16" s="3" t="s">
        <v>599</v>
      </c>
      <c r="E16" s="4">
        <v>1.0575694444444443E-2</v>
      </c>
      <c r="F16" s="21">
        <f t="shared" si="0"/>
        <v>12.320684441494247</v>
      </c>
      <c r="H16" s="3" t="s">
        <v>736</v>
      </c>
      <c r="I16" s="36">
        <v>9.4563657407407391E-3</v>
      </c>
      <c r="J16" s="3" t="s">
        <v>599</v>
      </c>
      <c r="K16" s="4">
        <v>1.0661574074074073E-2</v>
      </c>
      <c r="L16" s="21">
        <f t="shared" si="1"/>
        <v>12.744942046191705</v>
      </c>
      <c r="N16" s="3" t="s">
        <v>627</v>
      </c>
      <c r="O16" s="36">
        <v>9.7084490740740742E-3</v>
      </c>
      <c r="P16" s="3" t="s">
        <v>761</v>
      </c>
      <c r="Q16" s="4">
        <v>1.0772800925925925E-2</v>
      </c>
      <c r="R16" s="21">
        <f t="shared" si="2"/>
        <v>10.963150177036507</v>
      </c>
    </row>
    <row r="17" spans="1:18" x14ac:dyDescent="0.25">
      <c r="B17" s="3" t="s">
        <v>739</v>
      </c>
      <c r="C17" s="36">
        <v>9.463888888888888E-3</v>
      </c>
      <c r="D17" s="3" t="s">
        <v>729</v>
      </c>
      <c r="E17" s="4">
        <v>1.0638310185185185E-2</v>
      </c>
      <c r="F17" s="21">
        <f t="shared" si="0"/>
        <v>12.409500048918897</v>
      </c>
      <c r="H17" s="3" t="s">
        <v>745</v>
      </c>
      <c r="I17" s="36">
        <v>9.4893518518518512E-3</v>
      </c>
      <c r="J17" s="3" t="s">
        <v>751</v>
      </c>
      <c r="K17" s="4">
        <v>1.0691087962962963E-2</v>
      </c>
      <c r="L17" s="21">
        <f t="shared" si="1"/>
        <v>12.664048397326447</v>
      </c>
      <c r="N17" s="3" t="s">
        <v>756</v>
      </c>
      <c r="O17" s="36">
        <v>9.7216435185185201E-3</v>
      </c>
      <c r="P17" s="3" t="s">
        <v>762</v>
      </c>
      <c r="Q17" s="4">
        <v>1.0878587962962961E-2</v>
      </c>
      <c r="R17" s="21">
        <f t="shared" si="2"/>
        <v>11.900708375498507</v>
      </c>
    </row>
    <row r="18" spans="1:18" x14ac:dyDescent="0.25">
      <c r="B18" s="3" t="s">
        <v>737</v>
      </c>
      <c r="C18" s="36">
        <v>9.5052083333333325E-3</v>
      </c>
      <c r="D18" s="3" t="s">
        <v>597</v>
      </c>
      <c r="E18" s="4">
        <v>1.0712384259259258E-2</v>
      </c>
      <c r="F18" s="21">
        <f t="shared" si="0"/>
        <v>12.700152207001523</v>
      </c>
      <c r="H18" s="3" t="s">
        <v>746</v>
      </c>
      <c r="I18" s="36">
        <v>9.5156250000000015E-3</v>
      </c>
      <c r="J18" s="3" t="s">
        <v>752</v>
      </c>
      <c r="K18" s="4">
        <v>1.0768981481481482E-2</v>
      </c>
      <c r="L18" s="21">
        <f t="shared" si="1"/>
        <v>13.17156236696465</v>
      </c>
      <c r="N18" s="3" t="s">
        <v>757</v>
      </c>
      <c r="O18" s="36">
        <v>9.7417824074074073E-3</v>
      </c>
      <c r="P18" s="3" t="s">
        <v>626</v>
      </c>
      <c r="Q18" s="4">
        <v>1.0900462962962964E-2</v>
      </c>
      <c r="R18" s="21">
        <f t="shared" si="2"/>
        <v>11.893927693093671</v>
      </c>
    </row>
    <row r="19" spans="1:18" x14ac:dyDescent="0.25">
      <c r="B19" s="38" t="s">
        <v>738</v>
      </c>
      <c r="C19" s="36">
        <v>9.5114583333333336E-3</v>
      </c>
      <c r="D19" s="3" t="s">
        <v>705</v>
      </c>
      <c r="E19" s="36">
        <v>1.0855555555555556E-2</v>
      </c>
      <c r="F19" s="21">
        <f t="shared" si="0"/>
        <v>14.131347424524513</v>
      </c>
      <c r="H19" s="3" t="s">
        <v>747</v>
      </c>
      <c r="I19" s="36">
        <v>9.5424768518518523E-3</v>
      </c>
      <c r="J19" s="3" t="s">
        <v>613</v>
      </c>
      <c r="K19" s="36">
        <v>1.0781134259259259E-2</v>
      </c>
      <c r="L19" s="21">
        <f t="shared" si="1"/>
        <v>12.980460174415073</v>
      </c>
      <c r="N19" s="3" t="s">
        <v>758</v>
      </c>
      <c r="O19" s="36">
        <v>9.7758101851851843E-3</v>
      </c>
      <c r="P19" s="3" t="s">
        <v>763</v>
      </c>
      <c r="Q19" s="36">
        <v>1.1036805555555557E-2</v>
      </c>
      <c r="R19" s="21">
        <f t="shared" si="2"/>
        <v>12.899139268081905</v>
      </c>
    </row>
    <row r="20" spans="1:18" x14ac:dyDescent="0.25">
      <c r="A20" s="2"/>
      <c r="B20" s="3" t="s">
        <v>740</v>
      </c>
      <c r="C20" s="36">
        <v>9.5282407407407416E-3</v>
      </c>
      <c r="D20" s="3" t="s">
        <v>741</v>
      </c>
      <c r="E20" s="36">
        <v>1.0951504629629629E-2</v>
      </c>
      <c r="F20" s="21">
        <f t="shared" si="0"/>
        <v>14.937320829891629</v>
      </c>
      <c r="G20" s="2"/>
      <c r="H20" s="3" t="s">
        <v>748</v>
      </c>
      <c r="I20" s="36">
        <v>9.5629629629629623E-3</v>
      </c>
      <c r="J20" s="3" t="s">
        <v>753</v>
      </c>
      <c r="K20" s="36">
        <v>1.0815625000000001E-2</v>
      </c>
      <c r="L20" s="21">
        <f t="shared" si="1"/>
        <v>13.09909953524401</v>
      </c>
      <c r="M20" s="2"/>
      <c r="N20" s="3" t="s">
        <v>759</v>
      </c>
      <c r="O20" s="36">
        <v>9.8324074074074078E-3</v>
      </c>
      <c r="P20" s="3" t="s">
        <v>750</v>
      </c>
      <c r="Q20" s="36">
        <v>1.1062731481481481E-2</v>
      </c>
      <c r="R20" s="21">
        <f t="shared" si="2"/>
        <v>12.512948488558232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12.85439287231512</v>
      </c>
      <c r="G21" s="9"/>
      <c r="H21" s="9"/>
      <c r="I21" s="17"/>
      <c r="J21" s="9"/>
      <c r="K21" s="17"/>
      <c r="L21" s="23">
        <f>SUM(L13:L20)/8</f>
        <v>12.321424900516066</v>
      </c>
      <c r="M21" s="9"/>
      <c r="N21" s="9"/>
      <c r="O21" s="17"/>
      <c r="P21" s="9"/>
      <c r="Q21" s="17"/>
      <c r="R21" s="23">
        <f>SUM(R13:R20)/8</f>
        <v>11.828992456465839</v>
      </c>
    </row>
    <row r="22" spans="1:18" ht="15.75" thickTop="1" x14ac:dyDescent="0.25">
      <c r="A22" s="2">
        <v>1992</v>
      </c>
      <c r="B22" s="3" t="s">
        <v>764</v>
      </c>
      <c r="C22" s="36">
        <v>9.494212962962963E-3</v>
      </c>
      <c r="D22" s="3" t="s">
        <v>771</v>
      </c>
      <c r="E22" s="4"/>
      <c r="F22" s="21">
        <f t="shared" si="0"/>
        <v>-100</v>
      </c>
      <c r="G22" s="2">
        <v>1988</v>
      </c>
      <c r="H22" s="3" t="s">
        <v>772</v>
      </c>
      <c r="I22" s="36">
        <v>9.4659722222222228E-3</v>
      </c>
      <c r="J22" s="3" t="s">
        <v>779</v>
      </c>
      <c r="K22" s="4"/>
      <c r="L22" s="21">
        <f t="shared" si="1"/>
        <v>-100</v>
      </c>
      <c r="M22" s="2">
        <v>1984</v>
      </c>
      <c r="N22" s="3" t="s">
        <v>772</v>
      </c>
      <c r="O22" s="42">
        <v>9.3326388888888886E-3</v>
      </c>
      <c r="P22" s="3" t="s">
        <v>779</v>
      </c>
      <c r="Q22" s="41"/>
      <c r="R22" s="21">
        <f t="shared" si="2"/>
        <v>-100</v>
      </c>
    </row>
    <row r="23" spans="1:18" x14ac:dyDescent="0.25">
      <c r="B23" s="3" t="s">
        <v>765</v>
      </c>
      <c r="C23" s="36">
        <v>9.5048611111111115E-3</v>
      </c>
      <c r="D23" s="3" t="s">
        <v>771</v>
      </c>
      <c r="E23" s="4"/>
      <c r="F23" s="21">
        <f t="shared" si="0"/>
        <v>-100</v>
      </c>
      <c r="H23" s="3" t="s">
        <v>773</v>
      </c>
      <c r="I23" s="36">
        <v>9.4916666666666656E-3</v>
      </c>
      <c r="J23" s="3" t="s">
        <v>779</v>
      </c>
      <c r="K23" s="4"/>
      <c r="L23" s="21">
        <f t="shared" si="1"/>
        <v>-100</v>
      </c>
      <c r="N23" s="3" t="s">
        <v>658</v>
      </c>
      <c r="O23" s="42">
        <v>9.3486111111111114E-3</v>
      </c>
      <c r="P23" s="3" t="s">
        <v>779</v>
      </c>
      <c r="Q23" s="41"/>
      <c r="R23" s="21">
        <f t="shared" si="2"/>
        <v>-100</v>
      </c>
    </row>
    <row r="24" spans="1:18" x14ac:dyDescent="0.25">
      <c r="B24" s="3" t="s">
        <v>766</v>
      </c>
      <c r="C24" s="36">
        <v>9.5162037037037038E-3</v>
      </c>
      <c r="D24" s="3" t="s">
        <v>771</v>
      </c>
      <c r="E24" s="4"/>
      <c r="F24" s="21">
        <f t="shared" si="0"/>
        <v>-100</v>
      </c>
      <c r="H24" s="3" t="s">
        <v>648</v>
      </c>
      <c r="I24" s="36">
        <v>9.5452546296296292E-3</v>
      </c>
      <c r="J24" s="3" t="s">
        <v>779</v>
      </c>
      <c r="K24" s="4"/>
      <c r="L24" s="21">
        <f t="shared" si="1"/>
        <v>-100</v>
      </c>
      <c r="N24" s="3" t="s">
        <v>780</v>
      </c>
      <c r="O24" s="42">
        <v>9.3590277777777769E-3</v>
      </c>
      <c r="P24" s="3" t="s">
        <v>779</v>
      </c>
      <c r="Q24" s="41"/>
      <c r="R24" s="21">
        <f t="shared" si="2"/>
        <v>-100</v>
      </c>
    </row>
    <row r="25" spans="1:18" x14ac:dyDescent="0.25">
      <c r="B25" s="3" t="s">
        <v>756</v>
      </c>
      <c r="C25" s="36">
        <v>9.5185185185185182E-3</v>
      </c>
      <c r="D25" s="3" t="s">
        <v>771</v>
      </c>
      <c r="E25" s="4"/>
      <c r="F25" s="21">
        <f t="shared" si="0"/>
        <v>-100</v>
      </c>
      <c r="H25" s="3" t="s">
        <v>774</v>
      </c>
      <c r="I25" s="36">
        <v>9.5817129629629638E-3</v>
      </c>
      <c r="J25" s="3" t="s">
        <v>779</v>
      </c>
      <c r="K25" s="4"/>
      <c r="L25" s="21">
        <f t="shared" si="1"/>
        <v>-100</v>
      </c>
      <c r="N25" s="3" t="s">
        <v>781</v>
      </c>
      <c r="O25" s="42">
        <v>9.41875E-3</v>
      </c>
      <c r="P25" s="3" t="s">
        <v>779</v>
      </c>
      <c r="Q25" s="42"/>
      <c r="R25" s="21">
        <f t="shared" si="2"/>
        <v>-100</v>
      </c>
    </row>
    <row r="26" spans="1:18" x14ac:dyDescent="0.25">
      <c r="B26" s="3" t="s">
        <v>767</v>
      </c>
      <c r="C26" s="36">
        <v>9.5224537037037048E-3</v>
      </c>
      <c r="D26" s="3" t="s">
        <v>771</v>
      </c>
      <c r="E26" s="4"/>
      <c r="F26" s="21">
        <f t="shared" si="0"/>
        <v>-100</v>
      </c>
      <c r="H26" s="3" t="s">
        <v>775</v>
      </c>
      <c r="I26" s="36">
        <v>9.5844907407407406E-3</v>
      </c>
      <c r="J26" s="3" t="s">
        <v>779</v>
      </c>
      <c r="K26" s="4"/>
      <c r="L26" s="21">
        <f t="shared" si="1"/>
        <v>-100</v>
      </c>
      <c r="N26" s="3" t="s">
        <v>782</v>
      </c>
      <c r="O26" s="42">
        <v>9.4543981481481475E-3</v>
      </c>
      <c r="P26" s="3" t="s">
        <v>779</v>
      </c>
      <c r="Q26" s="41"/>
      <c r="R26" s="21">
        <f t="shared" si="2"/>
        <v>-100</v>
      </c>
    </row>
    <row r="27" spans="1:18" x14ac:dyDescent="0.25">
      <c r="B27" s="3" t="s">
        <v>768</v>
      </c>
      <c r="C27" s="36">
        <v>9.535416666666666E-3</v>
      </c>
      <c r="D27" s="3" t="s">
        <v>771</v>
      </c>
      <c r="E27" s="4"/>
      <c r="F27" s="21">
        <f t="shared" si="0"/>
        <v>-100</v>
      </c>
      <c r="H27" s="3" t="s">
        <v>776</v>
      </c>
      <c r="I27" s="36">
        <v>9.688078703703704E-3</v>
      </c>
      <c r="J27" s="3" t="s">
        <v>779</v>
      </c>
      <c r="K27" s="4"/>
      <c r="L27" s="21">
        <f t="shared" si="1"/>
        <v>-100</v>
      </c>
      <c r="N27" s="3" t="s">
        <v>756</v>
      </c>
      <c r="O27" s="42">
        <v>9.4711805555555556E-3</v>
      </c>
      <c r="P27" s="3" t="s">
        <v>779</v>
      </c>
      <c r="Q27" s="41"/>
      <c r="R27" s="21">
        <f t="shared" si="2"/>
        <v>-100</v>
      </c>
    </row>
    <row r="28" spans="1:18" x14ac:dyDescent="0.25">
      <c r="B28" s="3" t="s">
        <v>769</v>
      </c>
      <c r="C28" s="36">
        <v>9.5572916666666671E-3</v>
      </c>
      <c r="D28" s="3" t="s">
        <v>771</v>
      </c>
      <c r="E28" s="36"/>
      <c r="F28" s="21">
        <f t="shared" si="0"/>
        <v>-100</v>
      </c>
      <c r="H28" s="3" t="s">
        <v>777</v>
      </c>
      <c r="I28" s="36">
        <v>9.7221064814814809E-3</v>
      </c>
      <c r="J28" s="3" t="s">
        <v>779</v>
      </c>
      <c r="K28" s="36"/>
      <c r="L28" s="21">
        <f t="shared" si="1"/>
        <v>-100</v>
      </c>
      <c r="N28" s="3" t="s">
        <v>783</v>
      </c>
      <c r="O28" s="42">
        <v>9.505555555555557E-3</v>
      </c>
      <c r="P28" s="3" t="s">
        <v>779</v>
      </c>
      <c r="Q28" s="41"/>
      <c r="R28" s="21">
        <f t="shared" si="2"/>
        <v>-100</v>
      </c>
    </row>
    <row r="29" spans="1:18" x14ac:dyDescent="0.25">
      <c r="A29" s="2"/>
      <c r="B29" s="3" t="s">
        <v>770</v>
      </c>
      <c r="C29" s="36">
        <v>9.5645833333333329E-3</v>
      </c>
      <c r="D29" s="3" t="s">
        <v>771</v>
      </c>
      <c r="E29" s="36"/>
      <c r="F29" s="21">
        <f t="shared" si="0"/>
        <v>-100</v>
      </c>
      <c r="G29" s="2"/>
      <c r="H29" s="3" t="s">
        <v>778</v>
      </c>
      <c r="I29" s="36">
        <v>9.7531249999999996E-3</v>
      </c>
      <c r="J29" s="3" t="s">
        <v>779</v>
      </c>
      <c r="K29" s="36"/>
      <c r="L29" s="21">
        <f t="shared" si="1"/>
        <v>-100</v>
      </c>
      <c r="M29" s="2"/>
      <c r="N29" s="3" t="s">
        <v>784</v>
      </c>
      <c r="O29" s="42">
        <v>9.5096064814814817E-3</v>
      </c>
      <c r="P29" s="3" t="s">
        <v>779</v>
      </c>
      <c r="Q29" s="42"/>
      <c r="R29" s="21">
        <f t="shared" si="2"/>
        <v>-100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-100</v>
      </c>
      <c r="G30" s="9"/>
      <c r="H30" s="9"/>
      <c r="I30" s="17"/>
      <c r="J30" s="9"/>
      <c r="K30" s="17"/>
      <c r="L30" s="23">
        <f>SUM(L22:L29)/8</f>
        <v>-100</v>
      </c>
      <c r="M30" s="9"/>
      <c r="N30" s="9"/>
      <c r="O30" s="17"/>
      <c r="P30" s="9"/>
      <c r="Q30" s="17"/>
      <c r="R30" s="23">
        <f>SUM(R22:R29)/8</f>
        <v>-100</v>
      </c>
    </row>
    <row r="31" spans="1:18" ht="15.75" thickTop="1" x14ac:dyDescent="0.25">
      <c r="A31" s="2">
        <v>1980</v>
      </c>
      <c r="B31" s="3" t="s">
        <v>785</v>
      </c>
      <c r="C31" s="36">
        <v>9.3821759259259258E-3</v>
      </c>
      <c r="D31" s="3" t="s">
        <v>771</v>
      </c>
      <c r="E31" s="4"/>
      <c r="F31" s="21">
        <f t="shared" si="0"/>
        <v>-100</v>
      </c>
      <c r="G31" s="2">
        <v>1976</v>
      </c>
      <c r="H31" s="3" t="s">
        <v>786</v>
      </c>
      <c r="I31" s="36">
        <v>9.3356481481481485E-3</v>
      </c>
      <c r="J31" s="3" t="s">
        <v>779</v>
      </c>
      <c r="K31" s="4"/>
      <c r="L31" s="21">
        <f t="shared" si="1"/>
        <v>-100</v>
      </c>
      <c r="M31" s="2">
        <v>1972</v>
      </c>
      <c r="N31" s="3" t="s">
        <v>798</v>
      </c>
      <c r="O31" s="42">
        <v>9.2916666666666668E-3</v>
      </c>
      <c r="P31" s="3" t="s">
        <v>779</v>
      </c>
      <c r="Q31" s="41"/>
      <c r="R31" s="21">
        <f t="shared" si="2"/>
        <v>-100</v>
      </c>
    </row>
    <row r="32" spans="1:18" x14ac:dyDescent="0.25">
      <c r="B32" s="3" t="s">
        <v>786</v>
      </c>
      <c r="C32" s="36">
        <v>9.3969907407407405E-3</v>
      </c>
      <c r="D32" s="3" t="s">
        <v>771</v>
      </c>
      <c r="E32" s="4"/>
      <c r="F32" s="21">
        <f t="shared" si="0"/>
        <v>-100</v>
      </c>
      <c r="H32" s="3" t="s">
        <v>791</v>
      </c>
      <c r="I32" s="36">
        <v>9.3687500000000003E-3</v>
      </c>
      <c r="J32" s="3" t="s">
        <v>779</v>
      </c>
      <c r="K32" s="4"/>
      <c r="L32" s="21">
        <f t="shared" si="1"/>
        <v>-100</v>
      </c>
      <c r="N32" s="3" t="s">
        <v>799</v>
      </c>
      <c r="O32" s="42">
        <v>9.3680555555555548E-3</v>
      </c>
      <c r="P32" s="3" t="s">
        <v>779</v>
      </c>
      <c r="Q32" s="41"/>
      <c r="R32" s="21">
        <f t="shared" si="2"/>
        <v>-100</v>
      </c>
    </row>
    <row r="33" spans="1:18" x14ac:dyDescent="0.25">
      <c r="B33" s="3" t="s">
        <v>787</v>
      </c>
      <c r="C33" s="36">
        <v>9.4261574074074074E-3</v>
      </c>
      <c r="D33" s="3" t="s">
        <v>771</v>
      </c>
      <c r="E33" s="4"/>
      <c r="F33" s="21">
        <f t="shared" si="0"/>
        <v>-100</v>
      </c>
      <c r="H33" s="3" t="s">
        <v>792</v>
      </c>
      <c r="I33" s="36">
        <v>9.4729166666666659E-3</v>
      </c>
      <c r="J33" s="3" t="s">
        <v>779</v>
      </c>
      <c r="K33" s="4"/>
      <c r="L33" s="21">
        <f t="shared" si="1"/>
        <v>-100</v>
      </c>
      <c r="N33" s="3" t="s">
        <v>800</v>
      </c>
      <c r="O33" s="42">
        <v>9.4930555555555549E-3</v>
      </c>
      <c r="P33" s="3" t="s">
        <v>779</v>
      </c>
      <c r="Q33" s="41"/>
      <c r="R33" s="21">
        <f t="shared" si="2"/>
        <v>-100</v>
      </c>
    </row>
    <row r="34" spans="1:18" x14ac:dyDescent="0.25">
      <c r="B34" s="3" t="s">
        <v>788</v>
      </c>
      <c r="C34" s="36">
        <v>9.4261574074074074E-3</v>
      </c>
      <c r="D34" s="3" t="s">
        <v>771</v>
      </c>
      <c r="E34" s="4"/>
      <c r="F34" s="21">
        <f t="shared" si="0"/>
        <v>-100</v>
      </c>
      <c r="H34" s="3" t="s">
        <v>793</v>
      </c>
      <c r="I34" s="36">
        <v>9.5761574074074082E-3</v>
      </c>
      <c r="J34" s="3" t="s">
        <v>779</v>
      </c>
      <c r="K34" s="4"/>
      <c r="L34" s="21">
        <f t="shared" si="1"/>
        <v>-100</v>
      </c>
      <c r="N34" s="3" t="s">
        <v>801</v>
      </c>
      <c r="O34" s="42">
        <v>9.5347222222222222E-3</v>
      </c>
      <c r="P34" s="3" t="s">
        <v>779</v>
      </c>
      <c r="Q34" s="41"/>
      <c r="R34" s="21">
        <f t="shared" si="2"/>
        <v>-100</v>
      </c>
    </row>
    <row r="35" spans="1:18" x14ac:dyDescent="0.25">
      <c r="B35" s="3" t="s">
        <v>780</v>
      </c>
      <c r="C35" s="36">
        <v>9.4731481481481489E-3</v>
      </c>
      <c r="D35" s="3" t="s">
        <v>771</v>
      </c>
      <c r="E35" s="4"/>
      <c r="F35" s="21">
        <f t="shared" si="0"/>
        <v>-100</v>
      </c>
      <c r="H35" s="3" t="s">
        <v>794</v>
      </c>
      <c r="I35" s="36">
        <v>9.6520833333333337E-3</v>
      </c>
      <c r="J35" s="3" t="s">
        <v>779</v>
      </c>
      <c r="K35" s="4"/>
      <c r="L35" s="21">
        <f t="shared" si="1"/>
        <v>-100</v>
      </c>
      <c r="N35" s="3" t="s">
        <v>802</v>
      </c>
      <c r="O35" s="42">
        <v>9.5462962962962958E-3</v>
      </c>
      <c r="P35" s="3" t="s">
        <v>779</v>
      </c>
      <c r="Q35" s="41"/>
      <c r="R35" s="21">
        <f>((Q35-O35)/O35)*100</f>
        <v>-100</v>
      </c>
    </row>
    <row r="36" spans="1:18" x14ac:dyDescent="0.25">
      <c r="B36" s="3" t="s">
        <v>789</v>
      </c>
      <c r="C36" s="36">
        <v>9.5090277777777777E-3</v>
      </c>
      <c r="D36" s="3" t="s">
        <v>771</v>
      </c>
      <c r="E36" s="4"/>
      <c r="F36" s="21">
        <f t="shared" si="0"/>
        <v>-100</v>
      </c>
      <c r="H36" s="3" t="s">
        <v>795</v>
      </c>
      <c r="I36" s="36">
        <v>9.7395833333333345E-3</v>
      </c>
      <c r="J36" s="3" t="s">
        <v>779</v>
      </c>
      <c r="K36" s="4"/>
      <c r="L36" s="21">
        <f t="shared" si="1"/>
        <v>-100</v>
      </c>
      <c r="N36" s="3" t="s">
        <v>803</v>
      </c>
      <c r="O36" s="42">
        <v>9.5810185185185182E-3</v>
      </c>
      <c r="P36" s="3" t="s">
        <v>779</v>
      </c>
      <c r="Q36" s="41"/>
      <c r="R36" s="21">
        <f>((Q36-O36)/O36)*100</f>
        <v>-100</v>
      </c>
    </row>
    <row r="37" spans="1:18" x14ac:dyDescent="0.25">
      <c r="B37" s="3" t="s">
        <v>790</v>
      </c>
      <c r="C37" s="36">
        <v>9.8843749999999991E-3</v>
      </c>
      <c r="D37" s="3" t="s">
        <v>771</v>
      </c>
      <c r="E37" s="36"/>
      <c r="F37" s="21">
        <f t="shared" si="0"/>
        <v>-100</v>
      </c>
      <c r="H37" s="3" t="s">
        <v>796</v>
      </c>
      <c r="I37" s="36">
        <v>9.8287037037037023E-3</v>
      </c>
      <c r="J37" s="3" t="s">
        <v>779</v>
      </c>
      <c r="K37" s="36"/>
      <c r="L37" s="21">
        <f t="shared" si="1"/>
        <v>-100</v>
      </c>
      <c r="N37" s="3" t="s">
        <v>804</v>
      </c>
      <c r="O37" s="42">
        <v>9.6365740740740734E-3</v>
      </c>
      <c r="P37" s="3" t="s">
        <v>779</v>
      </c>
      <c r="Q37" s="42"/>
      <c r="R37" s="21">
        <f>((Q37-O37)/O37)*100</f>
        <v>-100</v>
      </c>
    </row>
    <row r="38" spans="1:18" x14ac:dyDescent="0.25">
      <c r="A38" s="2"/>
      <c r="B38" s="3" t="s">
        <v>772</v>
      </c>
      <c r="C38" s="41">
        <v>9.9513888888888898E-3</v>
      </c>
      <c r="D38" s="3" t="s">
        <v>771</v>
      </c>
      <c r="E38" s="36"/>
      <c r="F38" s="21">
        <f>((E38-C38)/C38)*100</f>
        <v>-100</v>
      </c>
      <c r="G38" s="2"/>
      <c r="H38" s="3" t="s">
        <v>797</v>
      </c>
      <c r="I38" s="36">
        <v>9.8750000000000001E-3</v>
      </c>
      <c r="J38" s="3" t="s">
        <v>779</v>
      </c>
      <c r="K38" s="36"/>
      <c r="L38" s="21">
        <f t="shared" si="1"/>
        <v>-100</v>
      </c>
      <c r="M38" s="2"/>
      <c r="N38" s="3" t="s">
        <v>786</v>
      </c>
      <c r="O38" s="42">
        <v>9.6898148148148143E-3</v>
      </c>
      <c r="P38" s="3" t="s">
        <v>779</v>
      </c>
      <c r="Q38" s="42"/>
      <c r="R38" s="21">
        <f>((Q38-O38)/O38)*100</f>
        <v>-100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-100</v>
      </c>
      <c r="G39" s="9"/>
      <c r="H39" s="9"/>
      <c r="I39" s="17"/>
      <c r="J39" s="9"/>
      <c r="K39" s="17"/>
      <c r="L39" s="23">
        <f>SUM(L31:L38)/8</f>
        <v>-100</v>
      </c>
      <c r="M39" s="9"/>
      <c r="N39" s="9"/>
      <c r="O39" s="17"/>
      <c r="P39" s="9"/>
      <c r="Q39" s="17"/>
      <c r="R39" s="23">
        <f>SUM(R31:R38)/8</f>
        <v>-100</v>
      </c>
    </row>
    <row r="40" spans="1:18" ht="15.75" thickTop="1" x14ac:dyDescent="0.25">
      <c r="A40" s="2">
        <v>1968</v>
      </c>
      <c r="B40" s="3" t="s">
        <v>805</v>
      </c>
      <c r="C40" s="42">
        <v>1.0155092592592592E-2</v>
      </c>
      <c r="D40" s="3"/>
      <c r="E40" s="41"/>
      <c r="F40" s="21">
        <f t="shared" ref="F40:F47" si="3">((E40-C40)/C40)*100</f>
        <v>-100</v>
      </c>
    </row>
    <row r="41" spans="1:18" x14ac:dyDescent="0.25">
      <c r="B41" s="3" t="s">
        <v>806</v>
      </c>
      <c r="C41" s="42">
        <v>1.0155092592592592E-2</v>
      </c>
      <c r="D41" s="3"/>
      <c r="E41" s="41"/>
      <c r="F41" s="21">
        <f t="shared" si="3"/>
        <v>-100</v>
      </c>
    </row>
    <row r="42" spans="1:18" x14ac:dyDescent="0.25">
      <c r="B42" s="3" t="s">
        <v>807</v>
      </c>
      <c r="C42" s="42">
        <v>1.0337962962962964E-2</v>
      </c>
      <c r="D42" s="3"/>
      <c r="E42" s="41"/>
      <c r="F42" s="21">
        <f t="shared" si="3"/>
        <v>-100</v>
      </c>
    </row>
    <row r="43" spans="1:18" x14ac:dyDescent="0.25">
      <c r="B43" s="3" t="s">
        <v>808</v>
      </c>
      <c r="C43" s="42">
        <v>1.0342592592592592E-2</v>
      </c>
      <c r="D43" s="3"/>
      <c r="E43" s="41"/>
      <c r="F43" s="21">
        <f t="shared" si="3"/>
        <v>-100</v>
      </c>
    </row>
    <row r="44" spans="1:18" x14ac:dyDescent="0.25">
      <c r="B44" s="3" t="s">
        <v>809</v>
      </c>
      <c r="C44" s="42">
        <v>1.0798611111111111E-2</v>
      </c>
      <c r="D44" s="3"/>
      <c r="E44" s="41"/>
      <c r="F44" s="21">
        <f t="shared" si="3"/>
        <v>-100</v>
      </c>
    </row>
    <row r="45" spans="1:18" x14ac:dyDescent="0.25">
      <c r="B45" s="3" t="s">
        <v>810</v>
      </c>
      <c r="C45" s="42">
        <v>1.0932870370370371E-2</v>
      </c>
      <c r="D45" s="3"/>
      <c r="E45" s="42"/>
      <c r="F45" s="21">
        <f t="shared" si="3"/>
        <v>-100</v>
      </c>
    </row>
    <row r="46" spans="1:18" x14ac:dyDescent="0.25">
      <c r="B46" s="3" t="s">
        <v>811</v>
      </c>
      <c r="C46" s="42" t="s">
        <v>812</v>
      </c>
      <c r="D46" s="3"/>
      <c r="E46" s="41"/>
      <c r="F46" s="21" t="e">
        <f t="shared" si="3"/>
        <v>#VALUE!</v>
      </c>
    </row>
    <row r="47" spans="1:18" x14ac:dyDescent="0.25">
      <c r="A47" s="2"/>
      <c r="B47" s="38"/>
      <c r="C47" s="42"/>
      <c r="D47" s="3"/>
      <c r="E47" s="42"/>
      <c r="F47" s="21" t="e">
        <f t="shared" si="3"/>
        <v>#DIV/0!</v>
      </c>
    </row>
    <row r="48" spans="1:18" ht="15.75" thickBot="1" x14ac:dyDescent="0.3">
      <c r="A48" s="9"/>
      <c r="B48" s="9"/>
      <c r="C48" s="17"/>
      <c r="D48" s="9"/>
      <c r="E48" s="17"/>
      <c r="F48" s="23" t="e">
        <f>SUM(F40:F47)/8</f>
        <v>#VALUE!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M2" zoomScaleNormal="100" workbookViewId="0">
      <selection activeCell="F4" sqref="F4:F11"/>
    </sheetView>
  </sheetViews>
  <sheetFormatPr defaultRowHeight="15" x14ac:dyDescent="0.25"/>
  <cols>
    <col min="2" max="2" width="20.7109375" bestFit="1" customWidth="1"/>
    <col min="4" max="4" width="23.5703125" bestFit="1" customWidth="1"/>
    <col min="8" max="8" width="17.7109375" bestFit="1" customWidth="1"/>
    <col min="10" max="10" width="20" bestFit="1" customWidth="1"/>
    <col min="14" max="14" width="16.28515625" bestFit="1" customWidth="1"/>
    <col min="16" max="16" width="19.140625" bestFit="1" customWidth="1"/>
    <col min="20" max="21" width="13.42578125" bestFit="1" customWidth="1"/>
  </cols>
  <sheetData>
    <row r="1" spans="1:21" ht="15.75" thickBot="1" x14ac:dyDescent="0.3">
      <c r="A1" s="55" t="s">
        <v>813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/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SUM(F12,L12,R12,F21,L21,R21,F30,L30)/8</f>
        <v>13.890922615675088</v>
      </c>
      <c r="U3" s="40"/>
    </row>
    <row r="4" spans="1:21" ht="15.75" thickTop="1" x14ac:dyDescent="0.25">
      <c r="A4" s="2">
        <v>2016</v>
      </c>
      <c r="B4" s="2" t="s">
        <v>713</v>
      </c>
      <c r="C4" s="36">
        <v>1.9387037037037036E-2</v>
      </c>
      <c r="D4" s="2" t="s">
        <v>705</v>
      </c>
      <c r="E4" s="4">
        <v>2.2009490740740739E-2</v>
      </c>
      <c r="F4" s="21">
        <f t="shared" ref="F4:F37" si="0">((E4-C4)/C4)*100</f>
        <v>13.526841150062086</v>
      </c>
      <c r="G4" s="2">
        <v>2012</v>
      </c>
      <c r="H4" s="2" t="s">
        <v>713</v>
      </c>
      <c r="I4" s="36">
        <v>1.9043171296296294E-2</v>
      </c>
      <c r="J4" s="2" t="s">
        <v>830</v>
      </c>
      <c r="K4" s="4">
        <v>2.2203240740740742E-2</v>
      </c>
      <c r="L4" s="21">
        <f t="shared" ref="L4:L38" si="1">((K4-I4)/I4)*100</f>
        <v>16.594239453483517</v>
      </c>
      <c r="M4" s="2">
        <v>2008</v>
      </c>
      <c r="N4" s="2" t="s">
        <v>841</v>
      </c>
      <c r="O4" s="36">
        <v>1.9234837962962961E-2</v>
      </c>
      <c r="P4" s="2" t="s">
        <v>601</v>
      </c>
      <c r="Q4" s="4">
        <v>2.1930671296296295E-2</v>
      </c>
      <c r="R4" s="21">
        <f t="shared" ref="R4:R34" si="2">((Q4-O4)/O4)*100</f>
        <v>14.015368044816453</v>
      </c>
    </row>
    <row r="5" spans="1:21" x14ac:dyDescent="0.25">
      <c r="B5" s="3" t="s">
        <v>702</v>
      </c>
      <c r="C5" s="36">
        <v>1.9462037037037038E-2</v>
      </c>
      <c r="D5" s="3" t="s">
        <v>708</v>
      </c>
      <c r="E5" s="4">
        <v>2.2061226851851853E-2</v>
      </c>
      <c r="F5" s="21">
        <f t="shared" si="0"/>
        <v>13.355178647890003</v>
      </c>
      <c r="H5" s="3" t="s">
        <v>721</v>
      </c>
      <c r="I5" s="36">
        <v>1.9142824074074073E-2</v>
      </c>
      <c r="J5" s="3" t="s">
        <v>831</v>
      </c>
      <c r="K5" s="4">
        <v>2.2213078703703704E-2</v>
      </c>
      <c r="L5" s="21">
        <f t="shared" si="1"/>
        <v>16.038671294000999</v>
      </c>
      <c r="N5" s="3" t="s">
        <v>713</v>
      </c>
      <c r="O5" s="36">
        <v>1.9248958333333333E-2</v>
      </c>
      <c r="P5" s="3" t="s">
        <v>728</v>
      </c>
      <c r="Q5" s="4">
        <v>2.1964351851851849E-2</v>
      </c>
      <c r="R5" s="21">
        <f t="shared" si="2"/>
        <v>14.106703705707968</v>
      </c>
    </row>
    <row r="6" spans="1:21" x14ac:dyDescent="0.25">
      <c r="B6" s="3" t="s">
        <v>814</v>
      </c>
      <c r="C6" s="36">
        <v>1.9640856481481481E-2</v>
      </c>
      <c r="D6" s="3" t="s">
        <v>711</v>
      </c>
      <c r="E6" s="4">
        <v>2.2161689814814815E-2</v>
      </c>
      <c r="F6" s="21">
        <f t="shared" si="0"/>
        <v>12.834640565242756</v>
      </c>
      <c r="H6" s="3" t="s">
        <v>825</v>
      </c>
      <c r="I6" s="36">
        <v>1.9167708333333335E-2</v>
      </c>
      <c r="J6" s="3" t="s">
        <v>601</v>
      </c>
      <c r="K6" s="4">
        <v>2.2218634259259257E-2</v>
      </c>
      <c r="L6" s="21">
        <f t="shared" si="1"/>
        <v>15.917009341279739</v>
      </c>
      <c r="N6" s="3" t="s">
        <v>738</v>
      </c>
      <c r="O6" s="36">
        <v>1.9286226851851853E-2</v>
      </c>
      <c r="P6" s="3" t="s">
        <v>836</v>
      </c>
      <c r="Q6" s="4">
        <v>2.2032407407407407E-2</v>
      </c>
      <c r="R6" s="21">
        <f t="shared" si="2"/>
        <v>14.23907629341126</v>
      </c>
    </row>
    <row r="7" spans="1:21" x14ac:dyDescent="0.25">
      <c r="B7" s="3" t="s">
        <v>815</v>
      </c>
      <c r="C7" s="36">
        <v>1.9971412037037038E-2</v>
      </c>
      <c r="D7" s="3" t="s">
        <v>820</v>
      </c>
      <c r="E7" s="4">
        <v>2.235300925925926E-2</v>
      </c>
      <c r="F7" s="21">
        <f t="shared" si="0"/>
        <v>11.925031729381699</v>
      </c>
      <c r="H7" s="3" t="s">
        <v>816</v>
      </c>
      <c r="I7" s="36">
        <v>1.9215625E-2</v>
      </c>
      <c r="J7" s="3" t="s">
        <v>718</v>
      </c>
      <c r="K7" s="4">
        <v>2.2262268518518522E-2</v>
      </c>
      <c r="L7" s="21">
        <f t="shared" si="1"/>
        <v>15.855032134101918</v>
      </c>
      <c r="N7" s="3" t="s">
        <v>842</v>
      </c>
      <c r="O7" s="36">
        <v>1.9353009259259261E-2</v>
      </c>
      <c r="P7" s="3" t="s">
        <v>837</v>
      </c>
      <c r="Q7" s="4">
        <v>2.2567361111111111E-2</v>
      </c>
      <c r="R7" s="21">
        <f t="shared" si="2"/>
        <v>16.609054482387407</v>
      </c>
    </row>
    <row r="8" spans="1:21" x14ac:dyDescent="0.25">
      <c r="B8" s="3" t="s">
        <v>816</v>
      </c>
      <c r="C8" s="36">
        <v>1.9991203703703702E-2</v>
      </c>
      <c r="D8" s="3" t="s">
        <v>821</v>
      </c>
      <c r="E8" s="4">
        <v>2.25255787037037E-2</v>
      </c>
      <c r="F8" s="21">
        <f t="shared" si="0"/>
        <v>12.677450730645415</v>
      </c>
      <c r="H8" s="3" t="s">
        <v>826</v>
      </c>
      <c r="I8" s="36">
        <v>1.9230787037037036E-2</v>
      </c>
      <c r="J8" s="3" t="s">
        <v>832</v>
      </c>
      <c r="K8" s="4">
        <v>2.232071759259259E-2</v>
      </c>
      <c r="L8" s="21">
        <f t="shared" si="1"/>
        <v>16.067624011459241</v>
      </c>
      <c r="N8" s="3" t="s">
        <v>843</v>
      </c>
      <c r="O8" s="36">
        <v>1.9379745370370374E-2</v>
      </c>
      <c r="P8" s="3" t="s">
        <v>838</v>
      </c>
      <c r="Q8" s="4">
        <v>2.2581828703703705E-2</v>
      </c>
      <c r="R8" s="21">
        <f t="shared" si="2"/>
        <v>16.522834909012712</v>
      </c>
    </row>
    <row r="9" spans="1:21" x14ac:dyDescent="0.25">
      <c r="B9" s="3" t="s">
        <v>817</v>
      </c>
      <c r="C9" s="36">
        <v>2.009398148148148E-2</v>
      </c>
      <c r="D9" s="3" t="s">
        <v>822</v>
      </c>
      <c r="E9" s="4">
        <v>2.259039351851852E-2</v>
      </c>
      <c r="F9" s="21">
        <f t="shared" si="0"/>
        <v>12.423680390756415</v>
      </c>
      <c r="H9" s="3" t="s">
        <v>827</v>
      </c>
      <c r="I9" s="36">
        <v>1.9357986111111111E-2</v>
      </c>
      <c r="J9" s="3" t="s">
        <v>833</v>
      </c>
      <c r="K9" s="4">
        <v>2.2328125000000004E-2</v>
      </c>
      <c r="L9" s="21">
        <f t="shared" si="1"/>
        <v>15.343222543093423</v>
      </c>
      <c r="N9" s="3" t="s">
        <v>844</v>
      </c>
      <c r="O9" s="36">
        <v>1.9430671296296297E-2</v>
      </c>
      <c r="P9" s="3" t="s">
        <v>839</v>
      </c>
      <c r="Q9" s="4">
        <v>2.2743749999999997E-2</v>
      </c>
      <c r="R9" s="21">
        <f t="shared" si="2"/>
        <v>17.050768103597171</v>
      </c>
    </row>
    <row r="10" spans="1:21" x14ac:dyDescent="0.25">
      <c r="B10" s="3" t="s">
        <v>818</v>
      </c>
      <c r="C10" s="36">
        <v>2.0094212962962963E-2</v>
      </c>
      <c r="D10" s="3" t="s">
        <v>823</v>
      </c>
      <c r="E10" s="4">
        <v>2.2593171296296292E-2</v>
      </c>
      <c r="F10" s="21">
        <f t="shared" si="0"/>
        <v>12.436209061481195</v>
      </c>
      <c r="H10" s="3" t="s">
        <v>828</v>
      </c>
      <c r="I10" s="36">
        <v>1.9391666666666665E-2</v>
      </c>
      <c r="J10" s="3" t="s">
        <v>834</v>
      </c>
      <c r="K10" s="4">
        <v>2.1725231481481481E-2</v>
      </c>
      <c r="L10" s="21">
        <f t="shared" si="1"/>
        <v>12.033853793630337</v>
      </c>
      <c r="N10" s="3" t="s">
        <v>742</v>
      </c>
      <c r="O10" s="36">
        <v>1.9436458333333333E-2</v>
      </c>
      <c r="P10" s="3" t="s">
        <v>730</v>
      </c>
      <c r="Q10" s="4">
        <v>2.2761574074074073E-2</v>
      </c>
      <c r="R10" s="21">
        <f t="shared" si="2"/>
        <v>17.107621582673829</v>
      </c>
    </row>
    <row r="11" spans="1:21" x14ac:dyDescent="0.25">
      <c r="A11" s="2"/>
      <c r="B11" s="3" t="s">
        <v>819</v>
      </c>
      <c r="C11" s="36">
        <v>2.009525462962963E-2</v>
      </c>
      <c r="D11" s="3" t="s">
        <v>824</v>
      </c>
      <c r="E11" s="41">
        <v>2.2596296296296295E-2</v>
      </c>
      <c r="F11" s="21">
        <f t="shared" si="0"/>
        <v>12.445931702596999</v>
      </c>
      <c r="G11" s="2"/>
      <c r="H11" s="3" t="s">
        <v>829</v>
      </c>
      <c r="I11" s="36">
        <v>1.9405324074074071E-2</v>
      </c>
      <c r="J11" s="3" t="s">
        <v>835</v>
      </c>
      <c r="K11" s="4">
        <v>2.2502893518518519E-2</v>
      </c>
      <c r="L11" s="21">
        <f t="shared" si="1"/>
        <v>15.962472116520162</v>
      </c>
      <c r="M11" s="2"/>
      <c r="N11" s="3" t="s">
        <v>825</v>
      </c>
      <c r="O11" s="36">
        <v>1.9505902777777778E-2</v>
      </c>
      <c r="P11" s="3" t="s">
        <v>840</v>
      </c>
      <c r="Q11" s="4">
        <v>2.3030902777777775E-2</v>
      </c>
      <c r="R11" s="21">
        <f t="shared" si="2"/>
        <v>18.071452729764832</v>
      </c>
    </row>
    <row r="12" spans="1:21" ht="15.75" thickBot="1" x14ac:dyDescent="0.3">
      <c r="A12" s="9"/>
      <c r="B12" s="9"/>
      <c r="C12" s="17"/>
      <c r="D12" s="9"/>
      <c r="E12" s="17"/>
      <c r="F12" s="23">
        <f>SUM(F4:F11)/8</f>
        <v>12.703120497257071</v>
      </c>
      <c r="G12" s="9"/>
      <c r="H12" s="9"/>
      <c r="I12" s="17"/>
      <c r="J12" s="9"/>
      <c r="K12" s="17"/>
      <c r="L12" s="23">
        <f>SUM(L4:L11)/8</f>
        <v>15.476515585946167</v>
      </c>
      <c r="M12" s="9"/>
      <c r="N12" s="9"/>
      <c r="O12" s="17"/>
      <c r="P12" s="9"/>
      <c r="Q12" s="17"/>
      <c r="R12" s="23">
        <f>SUM(R4:R11)/8</f>
        <v>15.965359981421452</v>
      </c>
    </row>
    <row r="13" spans="1:21" ht="15.75" thickTop="1" x14ac:dyDescent="0.25">
      <c r="A13" s="2">
        <v>2004</v>
      </c>
      <c r="B13" s="3" t="s">
        <v>851</v>
      </c>
      <c r="C13" s="36">
        <v>1.917233796296296E-2</v>
      </c>
      <c r="D13" s="3" t="s">
        <v>845</v>
      </c>
      <c r="E13" s="4">
        <v>2.1639467592592592E-2</v>
      </c>
      <c r="F13" s="21">
        <f t="shared" si="0"/>
        <v>12.868173064733273</v>
      </c>
      <c r="G13" s="2">
        <v>2000</v>
      </c>
      <c r="H13" t="s">
        <v>851</v>
      </c>
      <c r="I13" s="43">
        <v>1.9482870370370369E-2</v>
      </c>
      <c r="J13" s="3" t="s">
        <v>749</v>
      </c>
      <c r="K13" s="4">
        <v>2.2118634259259261E-2</v>
      </c>
      <c r="L13" s="21">
        <f t="shared" si="1"/>
        <v>13.528622008887217</v>
      </c>
      <c r="M13" s="2">
        <v>1996</v>
      </c>
      <c r="N13" s="3" t="s">
        <v>864</v>
      </c>
      <c r="O13" s="36">
        <v>1.9983564814814815E-2</v>
      </c>
      <c r="P13" s="3" t="s">
        <v>872</v>
      </c>
      <c r="Q13" s="4">
        <v>2.2660995370370373E-2</v>
      </c>
      <c r="R13" s="21">
        <f t="shared" si="2"/>
        <v>13.398162842150391</v>
      </c>
    </row>
    <row r="14" spans="1:21" x14ac:dyDescent="0.25">
      <c r="B14" s="3" t="s">
        <v>841</v>
      </c>
      <c r="C14" s="36">
        <v>1.9386574074074073E-2</v>
      </c>
      <c r="D14" s="3" t="s">
        <v>750</v>
      </c>
      <c r="E14" s="4">
        <v>2.2200694444444447E-2</v>
      </c>
      <c r="F14" s="21">
        <f t="shared" si="0"/>
        <v>14.515820895522403</v>
      </c>
      <c r="H14" t="s">
        <v>857</v>
      </c>
      <c r="I14" s="43">
        <v>1.9483217592592594E-2</v>
      </c>
      <c r="J14" s="3" t="s">
        <v>729</v>
      </c>
      <c r="K14" s="4">
        <v>2.2203009259259263E-2</v>
      </c>
      <c r="L14" s="21">
        <f t="shared" si="1"/>
        <v>13.959663765705303</v>
      </c>
      <c r="N14" s="3" t="s">
        <v>865</v>
      </c>
      <c r="O14" s="36">
        <v>2.0218634259259259E-2</v>
      </c>
      <c r="P14" s="3" t="s">
        <v>873</v>
      </c>
      <c r="Q14" s="4">
        <v>2.2729050925925923E-2</v>
      </c>
      <c r="R14" s="21">
        <f t="shared" si="2"/>
        <v>12.41635134438916</v>
      </c>
    </row>
    <row r="15" spans="1:21" x14ac:dyDescent="0.25">
      <c r="B15" s="3" t="s">
        <v>852</v>
      </c>
      <c r="C15" s="36">
        <v>1.9530902777777779E-2</v>
      </c>
      <c r="D15" s="3" t="s">
        <v>846</v>
      </c>
      <c r="E15" s="4">
        <v>2.2306134259259258E-2</v>
      </c>
      <c r="F15" s="21">
        <f t="shared" si="0"/>
        <v>14.209437797412683</v>
      </c>
      <c r="H15" s="3" t="s">
        <v>841</v>
      </c>
      <c r="I15" s="36">
        <v>1.9665277777777778E-2</v>
      </c>
      <c r="J15" s="3" t="s">
        <v>861</v>
      </c>
      <c r="K15" s="4">
        <v>2.2206944444444446E-2</v>
      </c>
      <c r="L15" s="21">
        <f t="shared" si="1"/>
        <v>12.924641570732401</v>
      </c>
      <c r="N15" s="3" t="s">
        <v>866</v>
      </c>
      <c r="O15" s="36">
        <v>2.0298726851851853E-2</v>
      </c>
      <c r="P15" s="3" t="s">
        <v>874</v>
      </c>
      <c r="Q15" s="4">
        <v>2.2763541666666665E-2</v>
      </c>
      <c r="R15" s="21">
        <f t="shared" si="2"/>
        <v>12.142706450527694</v>
      </c>
    </row>
    <row r="16" spans="1:21" x14ac:dyDescent="0.25">
      <c r="B16" s="3" t="s">
        <v>853</v>
      </c>
      <c r="C16" s="36">
        <v>1.9664004629629629E-2</v>
      </c>
      <c r="D16" s="3" t="s">
        <v>837</v>
      </c>
      <c r="E16" s="4">
        <v>2.2614236111111113E-2</v>
      </c>
      <c r="F16" s="21">
        <f t="shared" si="0"/>
        <v>15.003207825918071</v>
      </c>
      <c r="H16" s="3" t="s">
        <v>858</v>
      </c>
      <c r="I16" s="36">
        <v>1.9834837962962964E-2</v>
      </c>
      <c r="J16" s="3" t="s">
        <v>751</v>
      </c>
      <c r="K16" s="4">
        <v>2.2243749999999996E-2</v>
      </c>
      <c r="L16" s="21">
        <f t="shared" si="1"/>
        <v>12.14485362338289</v>
      </c>
      <c r="N16" s="3" t="s">
        <v>867</v>
      </c>
      <c r="O16" s="36">
        <v>2.0371180555555556E-2</v>
      </c>
      <c r="P16" s="3" t="s">
        <v>875</v>
      </c>
      <c r="Q16" s="4">
        <v>2.2974884259259257E-2</v>
      </c>
      <c r="R16" s="21">
        <f t="shared" si="2"/>
        <v>12.781309834267946</v>
      </c>
    </row>
    <row r="17" spans="1:18" x14ac:dyDescent="0.25">
      <c r="B17" s="3" t="s">
        <v>854</v>
      </c>
      <c r="C17" s="36">
        <v>1.9767708333333332E-2</v>
      </c>
      <c r="D17" s="3" t="s">
        <v>847</v>
      </c>
      <c r="E17" s="4">
        <v>2.2776157407407405E-2</v>
      </c>
      <c r="F17" s="21">
        <f t="shared" si="0"/>
        <v>15.219007804769513</v>
      </c>
      <c r="H17" s="3" t="s">
        <v>743</v>
      </c>
      <c r="I17" s="36">
        <v>1.9834837962962964E-2</v>
      </c>
      <c r="J17" s="3" t="s">
        <v>762</v>
      </c>
      <c r="K17" s="4">
        <v>2.2332060185185184E-2</v>
      </c>
      <c r="L17" s="21">
        <f t="shared" si="1"/>
        <v>12.590081284683109</v>
      </c>
      <c r="N17" s="3" t="s">
        <v>868</v>
      </c>
      <c r="O17" s="36">
        <v>2.0431365740740743E-2</v>
      </c>
      <c r="P17" s="3" t="s">
        <v>877</v>
      </c>
      <c r="Q17" s="4">
        <v>2.3108680555555552E-2</v>
      </c>
      <c r="R17" s="21">
        <f t="shared" si="2"/>
        <v>13.103944439094276</v>
      </c>
    </row>
    <row r="18" spans="1:18" x14ac:dyDescent="0.25">
      <c r="B18" s="3" t="s">
        <v>844</v>
      </c>
      <c r="C18" s="36">
        <v>1.9812731481481483E-2</v>
      </c>
      <c r="D18" s="3" t="s">
        <v>848</v>
      </c>
      <c r="E18" s="4">
        <v>2.295173611111111E-2</v>
      </c>
      <c r="F18" s="21">
        <f t="shared" si="0"/>
        <v>15.843371382505156</v>
      </c>
      <c r="H18" s="3" t="s">
        <v>859</v>
      </c>
      <c r="I18" s="36">
        <v>1.9898148148148147E-2</v>
      </c>
      <c r="J18" s="3" t="s">
        <v>862</v>
      </c>
      <c r="K18" s="4">
        <v>2.243472222222222E-2</v>
      </c>
      <c r="L18" s="21">
        <f t="shared" si="1"/>
        <v>12.747789669613768</v>
      </c>
      <c r="N18" s="3" t="s">
        <v>869</v>
      </c>
      <c r="O18" s="36">
        <v>2.0482407407407408E-2</v>
      </c>
      <c r="P18" s="3" t="s">
        <v>876</v>
      </c>
      <c r="Q18" s="4">
        <v>2.314236111111111E-2</v>
      </c>
      <c r="R18" s="21">
        <f t="shared" si="2"/>
        <v>12.986528637945838</v>
      </c>
    </row>
    <row r="19" spans="1:18" x14ac:dyDescent="0.25">
      <c r="B19" s="38" t="s">
        <v>855</v>
      </c>
      <c r="C19" s="36">
        <v>1.9837499999999997E-2</v>
      </c>
      <c r="D19" s="3" t="s">
        <v>849</v>
      </c>
      <c r="E19" s="36">
        <v>2.2965625000000003E-2</v>
      </c>
      <c r="F19" s="21">
        <f t="shared" si="0"/>
        <v>15.768746061751765</v>
      </c>
      <c r="H19" s="3" t="s">
        <v>855</v>
      </c>
      <c r="I19" s="36">
        <v>1.9971990740740742E-2</v>
      </c>
      <c r="J19" s="3" t="s">
        <v>838</v>
      </c>
      <c r="K19" s="36">
        <v>2.2456712962962963E-2</v>
      </c>
      <c r="L19" s="21">
        <f t="shared" si="1"/>
        <v>12.441034318895671</v>
      </c>
      <c r="N19" s="3" t="s">
        <v>870</v>
      </c>
      <c r="O19" s="36">
        <v>2.0544097222222221E-2</v>
      </c>
      <c r="P19" s="3" t="s">
        <v>878</v>
      </c>
      <c r="Q19" s="36">
        <v>2.327465277777778E-2</v>
      </c>
      <c r="R19" s="21">
        <f t="shared" si="2"/>
        <v>13.291192725674803</v>
      </c>
    </row>
    <row r="20" spans="1:18" x14ac:dyDescent="0.25">
      <c r="A20" s="2"/>
      <c r="B20" s="3" t="s">
        <v>856</v>
      </c>
      <c r="C20" s="36">
        <v>1.9889351851851853E-2</v>
      </c>
      <c r="D20" s="3" t="s">
        <v>850</v>
      </c>
      <c r="E20" s="36">
        <v>2.3030092592592592E-2</v>
      </c>
      <c r="F20" s="21">
        <f t="shared" si="0"/>
        <v>15.791066315960977</v>
      </c>
      <c r="G20" s="2"/>
      <c r="H20" s="3" t="s">
        <v>860</v>
      </c>
      <c r="I20" s="36">
        <v>2.0127083333333334E-2</v>
      </c>
      <c r="J20" s="3" t="s">
        <v>863</v>
      </c>
      <c r="K20" s="36">
        <v>2.2485185185185188E-2</v>
      </c>
      <c r="L20" s="21">
        <f t="shared" si="1"/>
        <v>11.716063439487527</v>
      </c>
      <c r="M20" s="2"/>
      <c r="N20" s="3" t="s">
        <v>871</v>
      </c>
      <c r="O20" s="36">
        <v>2.0557175925925927E-2</v>
      </c>
      <c r="P20" s="3" t="s">
        <v>879</v>
      </c>
      <c r="Q20" s="36">
        <v>2.3337037037037035E-2</v>
      </c>
      <c r="R20" s="21">
        <f t="shared" si="2"/>
        <v>13.522582679293283</v>
      </c>
    </row>
    <row r="21" spans="1:18" ht="15.75" thickBot="1" x14ac:dyDescent="0.3">
      <c r="A21" s="9"/>
      <c r="B21" s="9"/>
      <c r="C21" s="17"/>
      <c r="D21" s="9"/>
      <c r="E21" s="17"/>
      <c r="F21" s="23">
        <f>SUM(F13:F20)/8</f>
        <v>14.90235389357173</v>
      </c>
      <c r="G21" s="9"/>
      <c r="H21" s="9"/>
      <c r="I21" s="17"/>
      <c r="J21" s="9"/>
      <c r="K21" s="17"/>
      <c r="L21" s="23">
        <f>SUM(L13:L20)/8</f>
        <v>12.756593710173485</v>
      </c>
      <c r="M21" s="9"/>
      <c r="N21" s="9"/>
      <c r="O21" s="17"/>
      <c r="P21" s="9"/>
      <c r="Q21" s="17"/>
      <c r="R21" s="23">
        <f>SUM(R13:R20)/8</f>
        <v>12.955347369167924</v>
      </c>
    </row>
    <row r="22" spans="1:18" ht="15.75" thickTop="1" x14ac:dyDescent="0.25">
      <c r="A22" s="2">
        <v>1992</v>
      </c>
      <c r="B22" s="3" t="s">
        <v>864</v>
      </c>
      <c r="C22" s="36">
        <v>1.9673842592592593E-2</v>
      </c>
      <c r="D22" s="3" t="s">
        <v>760</v>
      </c>
      <c r="E22" s="4">
        <v>2.2869907407407408E-2</v>
      </c>
      <c r="F22" s="21">
        <f t="shared" si="0"/>
        <v>16.245249497005567</v>
      </c>
      <c r="G22" s="2">
        <v>1988</v>
      </c>
      <c r="H22" s="3" t="s">
        <v>781</v>
      </c>
      <c r="I22" s="36">
        <v>2.0223958333333333E-2</v>
      </c>
      <c r="J22" s="3" t="s">
        <v>875</v>
      </c>
      <c r="K22" s="4">
        <v>2.2121180555555554E-2</v>
      </c>
      <c r="L22" s="21">
        <f t="shared" si="1"/>
        <v>9.3810627521675585</v>
      </c>
      <c r="M22" s="2">
        <v>1984</v>
      </c>
      <c r="N22" s="3" t="s">
        <v>900</v>
      </c>
      <c r="O22" s="42">
        <v>1.9433796296296296E-2</v>
      </c>
      <c r="P22" s="3" t="s">
        <v>779</v>
      </c>
      <c r="Q22" s="41"/>
      <c r="R22" s="21">
        <f t="shared" si="2"/>
        <v>-100</v>
      </c>
    </row>
    <row r="23" spans="1:18" x14ac:dyDescent="0.25">
      <c r="B23" s="3" t="s">
        <v>880</v>
      </c>
      <c r="C23" s="36">
        <v>1.9803935185185185E-2</v>
      </c>
      <c r="D23" s="3" t="s">
        <v>886</v>
      </c>
      <c r="E23" s="4">
        <v>2.2955902777777776E-2</v>
      </c>
      <c r="F23" s="21">
        <f t="shared" si="0"/>
        <v>15.91586501934473</v>
      </c>
      <c r="H23" s="3" t="s">
        <v>756</v>
      </c>
      <c r="I23" s="36">
        <v>2.0238194444444444E-2</v>
      </c>
      <c r="J23" s="3" t="s">
        <v>894</v>
      </c>
      <c r="K23" s="4">
        <v>2.226423611111111E-2</v>
      </c>
      <c r="L23" s="21">
        <f t="shared" si="1"/>
        <v>10.01098033833167</v>
      </c>
      <c r="N23" s="3" t="s">
        <v>784</v>
      </c>
      <c r="O23" s="42">
        <v>1.9470717592592592E-2</v>
      </c>
      <c r="P23" s="3" t="s">
        <v>779</v>
      </c>
      <c r="Q23" s="41"/>
      <c r="R23" s="21">
        <f t="shared" si="2"/>
        <v>-100</v>
      </c>
    </row>
    <row r="24" spans="1:18" x14ac:dyDescent="0.25">
      <c r="B24" s="3" t="s">
        <v>881</v>
      </c>
      <c r="C24" s="36">
        <v>1.9821064814814816E-2</v>
      </c>
      <c r="D24" s="3" t="s">
        <v>887</v>
      </c>
      <c r="E24" s="4">
        <v>2.2970370370370374E-2</v>
      </c>
      <c r="F24" s="21">
        <f t="shared" si="0"/>
        <v>15.888679972438609</v>
      </c>
      <c r="H24" s="3" t="s">
        <v>883</v>
      </c>
      <c r="I24" s="36">
        <v>2.0253703703703704E-2</v>
      </c>
      <c r="J24" s="3" t="s">
        <v>760</v>
      </c>
      <c r="K24" s="4">
        <v>2.2311805555555553E-2</v>
      </c>
      <c r="L24" s="21">
        <f t="shared" si="1"/>
        <v>10.161607387766285</v>
      </c>
      <c r="N24" s="3" t="s">
        <v>883</v>
      </c>
      <c r="O24" s="42">
        <v>1.9489120370370368E-2</v>
      </c>
      <c r="P24" s="3" t="s">
        <v>779</v>
      </c>
      <c r="Q24" s="41"/>
      <c r="R24" s="21">
        <f t="shared" si="2"/>
        <v>-100</v>
      </c>
    </row>
    <row r="25" spans="1:18" x14ac:dyDescent="0.25">
      <c r="B25" s="3" t="s">
        <v>756</v>
      </c>
      <c r="C25" s="36">
        <v>1.9842708333333334E-2</v>
      </c>
      <c r="D25" s="3" t="s">
        <v>862</v>
      </c>
      <c r="E25" s="4">
        <v>2.3114699074074072E-2</v>
      </c>
      <c r="F25" s="21">
        <f t="shared" si="0"/>
        <v>16.489637834590315</v>
      </c>
      <c r="H25" s="3" t="s">
        <v>775</v>
      </c>
      <c r="I25" s="36">
        <v>2.0274768518518518E-2</v>
      </c>
      <c r="J25" s="3" t="s">
        <v>895</v>
      </c>
      <c r="K25" s="4">
        <v>2.2384837962962964E-2</v>
      </c>
      <c r="L25" s="21">
        <f t="shared" si="1"/>
        <v>10.407366389989388</v>
      </c>
      <c r="N25" s="3" t="s">
        <v>901</v>
      </c>
      <c r="O25" s="42">
        <v>1.9511921296296298E-2</v>
      </c>
      <c r="P25" s="3" t="s">
        <v>779</v>
      </c>
      <c r="Q25" s="42"/>
      <c r="R25" s="21">
        <f t="shared" si="2"/>
        <v>-100</v>
      </c>
    </row>
    <row r="26" spans="1:18" x14ac:dyDescent="0.25">
      <c r="B26" s="3" t="s">
        <v>882</v>
      </c>
      <c r="C26" s="36">
        <v>2.000787037037037E-2</v>
      </c>
      <c r="D26" s="3" t="s">
        <v>876</v>
      </c>
      <c r="E26" s="4">
        <v>2.3303356481481477E-2</v>
      </c>
      <c r="F26" s="21">
        <f t="shared" si="0"/>
        <v>16.470948932133169</v>
      </c>
      <c r="H26" s="3" t="s">
        <v>782</v>
      </c>
      <c r="I26" s="36">
        <v>2.0542129629629629E-2</v>
      </c>
      <c r="J26" s="3" t="s">
        <v>896</v>
      </c>
      <c r="K26" s="4">
        <v>2.2406018518518516E-2</v>
      </c>
      <c r="L26" s="21">
        <f t="shared" si="1"/>
        <v>9.0734939487503006</v>
      </c>
      <c r="N26" s="3" t="s">
        <v>902</v>
      </c>
      <c r="O26" s="42">
        <v>1.9523148148148147E-2</v>
      </c>
      <c r="P26" s="3" t="s">
        <v>779</v>
      </c>
      <c r="Q26" s="41"/>
      <c r="R26" s="21">
        <f t="shared" si="2"/>
        <v>-100</v>
      </c>
    </row>
    <row r="27" spans="1:18" x14ac:dyDescent="0.25">
      <c r="B27" s="3" t="s">
        <v>883</v>
      </c>
      <c r="C27" s="36">
        <v>2.0077314814814815E-2</v>
      </c>
      <c r="D27" s="3" t="s">
        <v>888</v>
      </c>
      <c r="E27" s="4">
        <v>2.3462962962962963E-2</v>
      </c>
      <c r="F27" s="21">
        <f t="shared" si="0"/>
        <v>16.863052551479235</v>
      </c>
      <c r="H27" s="3" t="s">
        <v>891</v>
      </c>
      <c r="I27" s="36">
        <v>2.0575810185185183E-2</v>
      </c>
      <c r="J27" s="3" t="s">
        <v>897</v>
      </c>
      <c r="K27" s="4">
        <v>2.2604629629629627E-2</v>
      </c>
      <c r="L27" s="21">
        <f t="shared" si="1"/>
        <v>9.8602165658838423</v>
      </c>
      <c r="N27" s="3" t="s">
        <v>781</v>
      </c>
      <c r="O27" s="42">
        <v>1.9662731481481482E-2</v>
      </c>
      <c r="P27" s="3" t="s">
        <v>779</v>
      </c>
      <c r="Q27" s="41"/>
      <c r="R27" s="21">
        <f t="shared" si="2"/>
        <v>-100</v>
      </c>
    </row>
    <row r="28" spans="1:18" x14ac:dyDescent="0.25">
      <c r="B28" s="3" t="s">
        <v>884</v>
      </c>
      <c r="C28" s="36">
        <v>2.0103935185185186E-2</v>
      </c>
      <c r="D28" s="3" t="s">
        <v>889</v>
      </c>
      <c r="E28" s="36">
        <v>2.3551967592592593E-2</v>
      </c>
      <c r="F28" s="21">
        <f t="shared" si="0"/>
        <v>17.151032251378826</v>
      </c>
      <c r="H28" s="3" t="s">
        <v>892</v>
      </c>
      <c r="I28" s="36">
        <v>2.064386574074074E-2</v>
      </c>
      <c r="J28" s="3" t="s">
        <v>898</v>
      </c>
      <c r="K28" s="36">
        <v>2.2663310185185182E-2</v>
      </c>
      <c r="L28" s="21">
        <f t="shared" si="1"/>
        <v>9.7822978981066573</v>
      </c>
      <c r="N28" s="3" t="s">
        <v>882</v>
      </c>
      <c r="O28" s="42">
        <v>1.9749884259259259E-2</v>
      </c>
      <c r="P28" s="3" t="s">
        <v>779</v>
      </c>
      <c r="Q28" s="41"/>
      <c r="R28" s="21">
        <f t="shared" si="2"/>
        <v>-100</v>
      </c>
    </row>
    <row r="29" spans="1:18" x14ac:dyDescent="0.25">
      <c r="A29" s="2"/>
      <c r="B29" s="3" t="s">
        <v>885</v>
      </c>
      <c r="C29" s="36">
        <v>2.0119328703703702E-2</v>
      </c>
      <c r="D29" s="3" t="s">
        <v>890</v>
      </c>
      <c r="E29" s="36">
        <v>2.3636921296296295E-2</v>
      </c>
      <c r="F29" s="21">
        <f t="shared" si="0"/>
        <v>17.483647910901972</v>
      </c>
      <c r="G29" s="2"/>
      <c r="H29" s="3" t="s">
        <v>893</v>
      </c>
      <c r="I29" s="36">
        <v>2.0671759259259261E-2</v>
      </c>
      <c r="J29" s="3" t="s">
        <v>899</v>
      </c>
      <c r="K29" s="36">
        <v>2.2689236111111111E-2</v>
      </c>
      <c r="L29" s="21">
        <f t="shared" si="1"/>
        <v>9.7595798526348698</v>
      </c>
      <c r="M29" s="2"/>
      <c r="N29" s="3" t="s">
        <v>780</v>
      </c>
      <c r="O29" s="42">
        <v>1.9769791666666665E-2</v>
      </c>
      <c r="P29" s="3" t="s">
        <v>779</v>
      </c>
      <c r="Q29" s="42"/>
      <c r="R29" s="21">
        <f t="shared" si="2"/>
        <v>-100</v>
      </c>
    </row>
    <row r="30" spans="1:18" ht="15.75" thickBot="1" x14ac:dyDescent="0.3">
      <c r="A30" s="9"/>
      <c r="B30" s="9"/>
      <c r="C30" s="17"/>
      <c r="D30" s="9"/>
      <c r="E30" s="17"/>
      <c r="F30" s="23">
        <f>SUM(F22:F29)/8</f>
        <v>16.563514246159052</v>
      </c>
      <c r="G30" s="9"/>
      <c r="H30" s="9"/>
      <c r="I30" s="17"/>
      <c r="J30" s="9"/>
      <c r="K30" s="17"/>
      <c r="L30" s="23">
        <f>SUM(L22:L29)/8</f>
        <v>9.8045756417038223</v>
      </c>
      <c r="M30" s="9"/>
      <c r="N30" s="9"/>
      <c r="O30" s="17"/>
      <c r="P30" s="9"/>
      <c r="Q30" s="17"/>
      <c r="R30" s="23">
        <f>SUM(R22:R29)/8</f>
        <v>-100</v>
      </c>
    </row>
    <row r="31" spans="1:18" ht="15.75" thickTop="1" x14ac:dyDescent="0.25">
      <c r="A31" s="2">
        <v>1980</v>
      </c>
      <c r="B31" s="3" t="s">
        <v>784</v>
      </c>
      <c r="C31" s="36">
        <v>1.9277893518518521E-2</v>
      </c>
      <c r="D31" s="3" t="s">
        <v>771</v>
      </c>
      <c r="E31" s="4"/>
      <c r="F31" s="21">
        <f t="shared" si="0"/>
        <v>-100</v>
      </c>
      <c r="G31" s="2">
        <v>1976</v>
      </c>
      <c r="H31" s="3" t="s">
        <v>908</v>
      </c>
      <c r="I31" s="36">
        <v>1.9391782407407406E-2</v>
      </c>
      <c r="J31" s="3" t="s">
        <v>779</v>
      </c>
      <c r="K31" s="4"/>
      <c r="L31" s="21">
        <f t="shared" si="1"/>
        <v>-100</v>
      </c>
      <c r="M31" s="2">
        <v>1972</v>
      </c>
      <c r="N31" s="3" t="s">
        <v>908</v>
      </c>
      <c r="O31" s="42">
        <v>1.9856481481481482E-2</v>
      </c>
      <c r="P31" s="3" t="s">
        <v>779</v>
      </c>
      <c r="Q31" s="41"/>
      <c r="R31" s="21">
        <f t="shared" si="2"/>
        <v>-100</v>
      </c>
    </row>
    <row r="32" spans="1:18" x14ac:dyDescent="0.25">
      <c r="B32" s="3" t="s">
        <v>796</v>
      </c>
      <c r="C32" s="36">
        <v>1.9480787037037036E-2</v>
      </c>
      <c r="D32" s="3" t="s">
        <v>771</v>
      </c>
      <c r="E32" s="4"/>
      <c r="F32" s="21">
        <f t="shared" si="0"/>
        <v>-100</v>
      </c>
      <c r="H32" s="3" t="s">
        <v>909</v>
      </c>
      <c r="I32" s="36">
        <v>1.9437847222222224E-2</v>
      </c>
      <c r="J32" s="3" t="s">
        <v>779</v>
      </c>
      <c r="K32" s="4"/>
      <c r="L32" s="21">
        <f t="shared" si="1"/>
        <v>-100</v>
      </c>
      <c r="N32" s="3" t="s">
        <v>914</v>
      </c>
      <c r="O32" s="42">
        <v>2.0009259259259258E-2</v>
      </c>
      <c r="P32" s="3" t="s">
        <v>779</v>
      </c>
      <c r="Q32" s="41"/>
      <c r="R32" s="21">
        <f t="shared" si="2"/>
        <v>-100</v>
      </c>
    </row>
    <row r="33" spans="1:18" x14ac:dyDescent="0.25">
      <c r="B33" s="3" t="s">
        <v>903</v>
      </c>
      <c r="C33" s="36">
        <v>1.9565046296296296E-2</v>
      </c>
      <c r="D33" s="3" t="s">
        <v>771</v>
      </c>
      <c r="E33" s="4"/>
      <c r="F33" s="21">
        <f t="shared" si="0"/>
        <v>-100</v>
      </c>
      <c r="H33" s="3" t="s">
        <v>901</v>
      </c>
      <c r="I33" s="36">
        <v>1.9487731481481484E-2</v>
      </c>
      <c r="J33" s="3" t="s">
        <v>779</v>
      </c>
      <c r="K33" s="4"/>
      <c r="L33" s="21">
        <f t="shared" si="1"/>
        <v>-100</v>
      </c>
      <c r="N33" s="3" t="s">
        <v>915</v>
      </c>
      <c r="O33" s="42">
        <v>2.0233796296296295E-2</v>
      </c>
      <c r="P33" s="3" t="s">
        <v>779</v>
      </c>
      <c r="Q33" s="41"/>
      <c r="R33" s="21">
        <f t="shared" si="2"/>
        <v>-100</v>
      </c>
    </row>
    <row r="34" spans="1:18" x14ac:dyDescent="0.25">
      <c r="B34" s="3" t="s">
        <v>904</v>
      </c>
      <c r="C34" s="36">
        <v>1.9592824074074075E-2</v>
      </c>
      <c r="D34" s="3" t="s">
        <v>771</v>
      </c>
      <c r="E34" s="4"/>
      <c r="F34" s="21">
        <f t="shared" si="0"/>
        <v>-100</v>
      </c>
      <c r="H34" s="3" t="s">
        <v>910</v>
      </c>
      <c r="I34" s="36">
        <v>1.9495601851851851E-2</v>
      </c>
      <c r="J34" s="3" t="s">
        <v>779</v>
      </c>
      <c r="K34" s="4"/>
      <c r="L34" s="21">
        <f t="shared" si="1"/>
        <v>-100</v>
      </c>
      <c r="N34" s="24" t="s">
        <v>806</v>
      </c>
      <c r="O34" s="44">
        <v>2.0252314814814817E-2</v>
      </c>
      <c r="P34" s="3" t="s">
        <v>779</v>
      </c>
      <c r="Q34" s="41"/>
      <c r="R34" s="21">
        <f t="shared" si="2"/>
        <v>-100</v>
      </c>
    </row>
    <row r="35" spans="1:18" x14ac:dyDescent="0.25">
      <c r="B35" s="3" t="s">
        <v>905</v>
      </c>
      <c r="C35" s="36">
        <v>1.9594791666666667E-2</v>
      </c>
      <c r="D35" s="3" t="s">
        <v>771</v>
      </c>
      <c r="E35" s="4"/>
      <c r="F35" s="21">
        <f t="shared" si="0"/>
        <v>-100</v>
      </c>
      <c r="H35" s="3" t="s">
        <v>911</v>
      </c>
      <c r="I35" s="36">
        <v>1.9735648148148148E-2</v>
      </c>
      <c r="J35" s="3" t="s">
        <v>779</v>
      </c>
      <c r="K35" s="4"/>
      <c r="L35" s="21">
        <f t="shared" si="1"/>
        <v>-100</v>
      </c>
      <c r="N35" s="3" t="s">
        <v>916</v>
      </c>
      <c r="O35" s="42">
        <v>2.0636574074074075E-2</v>
      </c>
      <c r="P35" s="3" t="s">
        <v>779</v>
      </c>
      <c r="Q35" s="41"/>
      <c r="R35" s="21">
        <f>((Q35-O35)/O35)*100</f>
        <v>-100</v>
      </c>
    </row>
    <row r="36" spans="1:18" x14ac:dyDescent="0.25">
      <c r="B36" s="3" t="s">
        <v>906</v>
      </c>
      <c r="C36" s="36">
        <v>1.9670833333333335E-2</v>
      </c>
      <c r="D36" s="3" t="s">
        <v>771</v>
      </c>
      <c r="E36" s="4"/>
      <c r="F36" s="21">
        <f t="shared" si="0"/>
        <v>-100</v>
      </c>
      <c r="H36" s="3" t="s">
        <v>794</v>
      </c>
      <c r="I36" s="36">
        <v>1.994537037037037E-2</v>
      </c>
      <c r="J36" s="3" t="s">
        <v>779</v>
      </c>
      <c r="K36" s="4"/>
      <c r="L36" s="21">
        <f t="shared" si="1"/>
        <v>-100</v>
      </c>
      <c r="N36" s="3" t="s">
        <v>917</v>
      </c>
      <c r="O36" s="42">
        <v>2.0798611111111111E-2</v>
      </c>
      <c r="P36" s="3" t="s">
        <v>779</v>
      </c>
      <c r="Q36" s="41"/>
      <c r="R36" s="21">
        <f>((Q36-O36)/O36)*100</f>
        <v>-100</v>
      </c>
    </row>
    <row r="37" spans="1:18" x14ac:dyDescent="0.25">
      <c r="B37" s="3" t="s">
        <v>790</v>
      </c>
      <c r="C37" s="36">
        <v>1.9761458333333332E-2</v>
      </c>
      <c r="D37" s="3" t="s">
        <v>771</v>
      </c>
      <c r="E37" s="36"/>
      <c r="F37" s="21">
        <f t="shared" si="0"/>
        <v>-100</v>
      </c>
      <c r="H37" s="3" t="s">
        <v>912</v>
      </c>
      <c r="I37" s="36">
        <v>2.0001157407407408E-2</v>
      </c>
      <c r="J37" s="3" t="s">
        <v>779</v>
      </c>
      <c r="K37" s="36"/>
      <c r="L37" s="21">
        <f t="shared" si="1"/>
        <v>-100</v>
      </c>
      <c r="N37" s="3" t="s">
        <v>793</v>
      </c>
      <c r="O37" s="42">
        <v>2.10787037037037E-2</v>
      </c>
      <c r="P37" s="3" t="s">
        <v>779</v>
      </c>
      <c r="Q37" s="42"/>
      <c r="R37" s="21">
        <f>((Q37-O37)/O37)*100</f>
        <v>-100</v>
      </c>
    </row>
    <row r="38" spans="1:18" x14ac:dyDescent="0.25">
      <c r="A38" s="2"/>
      <c r="B38" s="3" t="s">
        <v>907</v>
      </c>
      <c r="C38" s="36">
        <v>1.979097222222222E-2</v>
      </c>
      <c r="D38" s="3" t="s">
        <v>771</v>
      </c>
      <c r="E38" s="36"/>
      <c r="F38" s="21">
        <f>((E38-C38)/C38)*100</f>
        <v>-100</v>
      </c>
      <c r="G38" s="2"/>
      <c r="H38" s="3" t="s">
        <v>913</v>
      </c>
      <c r="I38" s="36">
        <v>2.0418865740740741E-2</v>
      </c>
      <c r="J38" s="3" t="s">
        <v>779</v>
      </c>
      <c r="K38" s="36"/>
      <c r="L38" s="21">
        <f t="shared" si="1"/>
        <v>-100</v>
      </c>
      <c r="M38" s="2"/>
      <c r="N38" s="3" t="s">
        <v>796</v>
      </c>
      <c r="O38" s="42">
        <v>2.1268518518518516E-2</v>
      </c>
      <c r="P38" s="3" t="s">
        <v>779</v>
      </c>
      <c r="Q38" s="42"/>
      <c r="R38" s="21">
        <f>((Q38-O38)/O38)*100</f>
        <v>-100</v>
      </c>
    </row>
    <row r="39" spans="1:18" ht="15.75" thickBot="1" x14ac:dyDescent="0.3">
      <c r="A39" s="9"/>
      <c r="B39" s="9"/>
      <c r="C39" s="17"/>
      <c r="D39" s="9"/>
      <c r="E39" s="17"/>
      <c r="F39" s="23">
        <f>SUM(F31:F38)/8</f>
        <v>-100</v>
      </c>
      <c r="G39" s="9"/>
      <c r="H39" s="9"/>
      <c r="I39" s="17"/>
      <c r="J39" s="9"/>
      <c r="K39" s="17"/>
      <c r="L39" s="23">
        <f>SUM(L31:L38)/8</f>
        <v>-100</v>
      </c>
      <c r="M39" s="9"/>
      <c r="N39" s="9"/>
      <c r="O39" s="17"/>
      <c r="P39" s="9"/>
      <c r="Q39" s="17"/>
      <c r="R39" s="23">
        <f>SUM(R31:R38)/8</f>
        <v>-100</v>
      </c>
    </row>
    <row r="40" spans="1:18" ht="15.75" thickTop="1" x14ac:dyDescent="0.25">
      <c r="A40" s="2">
        <v>1968</v>
      </c>
      <c r="B40" s="3" t="s">
        <v>918</v>
      </c>
      <c r="C40" s="42">
        <v>2.0837962962962964E-2</v>
      </c>
      <c r="D40" s="3" t="s">
        <v>771</v>
      </c>
      <c r="E40" s="41"/>
      <c r="F40" s="21">
        <f t="shared" ref="F40:F47" si="3">((E40-C40)/C40)*100</f>
        <v>-100</v>
      </c>
    </row>
    <row r="41" spans="1:18" x14ac:dyDescent="0.25">
      <c r="B41" s="3" t="s">
        <v>919</v>
      </c>
      <c r="C41" s="42">
        <v>2.0879629629629626E-2</v>
      </c>
      <c r="D41" s="3" t="s">
        <v>771</v>
      </c>
      <c r="E41" s="41"/>
      <c r="F41" s="21">
        <f t="shared" si="3"/>
        <v>-100</v>
      </c>
    </row>
    <row r="42" spans="1:18" x14ac:dyDescent="0.25">
      <c r="B42" s="3" t="s">
        <v>916</v>
      </c>
      <c r="C42" s="42">
        <v>2.0946759259259259E-2</v>
      </c>
      <c r="D42" s="3" t="s">
        <v>771</v>
      </c>
      <c r="E42" s="41"/>
      <c r="F42" s="21">
        <f t="shared" si="3"/>
        <v>-100</v>
      </c>
    </row>
    <row r="43" spans="1:18" x14ac:dyDescent="0.25">
      <c r="B43" s="3" t="s">
        <v>920</v>
      </c>
      <c r="C43" s="42">
        <v>2.0342592592592593E-2</v>
      </c>
      <c r="D43" s="3" t="s">
        <v>771</v>
      </c>
      <c r="E43" s="41"/>
      <c r="F43" s="21">
        <f t="shared" si="3"/>
        <v>-100</v>
      </c>
    </row>
    <row r="44" spans="1:18" x14ac:dyDescent="0.25">
      <c r="B44" s="3" t="s">
        <v>921</v>
      </c>
      <c r="C44" s="42">
        <v>2.0467592592592593E-2</v>
      </c>
      <c r="D44" s="3" t="s">
        <v>771</v>
      </c>
      <c r="E44" s="41"/>
      <c r="F44" s="21">
        <f t="shared" si="3"/>
        <v>-100</v>
      </c>
    </row>
    <row r="45" spans="1:18" x14ac:dyDescent="0.25">
      <c r="B45" s="3" t="s">
        <v>922</v>
      </c>
      <c r="C45" s="42">
        <v>2.0918981481481483E-2</v>
      </c>
      <c r="D45" s="3" t="s">
        <v>771</v>
      </c>
      <c r="E45" s="42"/>
      <c r="F45" s="21">
        <f t="shared" si="3"/>
        <v>-100</v>
      </c>
    </row>
    <row r="46" spans="1:18" x14ac:dyDescent="0.25">
      <c r="B46" s="3" t="s">
        <v>923</v>
      </c>
      <c r="C46" s="42">
        <v>2.1030092592592597E-2</v>
      </c>
      <c r="D46" s="3" t="s">
        <v>771</v>
      </c>
      <c r="E46" s="41"/>
      <c r="F46" s="21">
        <f t="shared" si="3"/>
        <v>-100</v>
      </c>
    </row>
    <row r="47" spans="1:18" x14ac:dyDescent="0.25">
      <c r="A47" s="2"/>
      <c r="B47" s="38" t="s">
        <v>804</v>
      </c>
      <c r="C47" s="42" t="s">
        <v>189</v>
      </c>
      <c r="D47" s="3"/>
      <c r="E47" s="42"/>
      <c r="F47" s="21" t="e">
        <f t="shared" si="3"/>
        <v>#VALUE!</v>
      </c>
    </row>
    <row r="48" spans="1:18" ht="15.75" thickBot="1" x14ac:dyDescent="0.3">
      <c r="A48" s="9"/>
      <c r="B48" s="9"/>
      <c r="C48" s="17"/>
      <c r="D48" s="9"/>
      <c r="E48" s="17"/>
      <c r="F48" s="23" t="e">
        <f>SUM(F40:F47)/8</f>
        <v>#VALUE!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L1" zoomScaleNormal="100" workbookViewId="0">
      <selection activeCell="D4" sqref="D4"/>
    </sheetView>
  </sheetViews>
  <sheetFormatPr defaultRowHeight="15" x14ac:dyDescent="0.25"/>
  <cols>
    <col min="2" max="2" width="21.85546875" bestFit="1" customWidth="1"/>
    <col min="4" max="4" width="23.5703125" bestFit="1" customWidth="1"/>
    <col min="8" max="8" width="17.140625" bestFit="1" customWidth="1"/>
    <col min="10" max="10" width="20" bestFit="1" customWidth="1"/>
    <col min="14" max="14" width="16.28515625" bestFit="1" customWidth="1"/>
    <col min="16" max="16" width="19.140625" bestFit="1" customWidth="1"/>
    <col min="20" max="21" width="13.42578125" bestFit="1" customWidth="1"/>
  </cols>
  <sheetData>
    <row r="1" spans="1:21" ht="15.75" thickBot="1" x14ac:dyDescent="0.3">
      <c r="A1" s="55" t="s">
        <v>940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21" ht="15.75" thickBot="1" x14ac:dyDescent="0.3">
      <c r="A2" s="1"/>
      <c r="B2" s="54" t="s">
        <v>1</v>
      </c>
      <c r="C2" s="54"/>
      <c r="D2" s="54" t="s">
        <v>2</v>
      </c>
      <c r="E2" s="54"/>
      <c r="F2" s="8"/>
      <c r="G2" s="6"/>
      <c r="H2" s="54" t="s">
        <v>1</v>
      </c>
      <c r="I2" s="54"/>
      <c r="J2" s="54" t="s">
        <v>2</v>
      </c>
      <c r="K2" s="54"/>
      <c r="L2" s="7"/>
      <c r="M2" s="6"/>
      <c r="N2" s="54" t="s">
        <v>1</v>
      </c>
      <c r="O2" s="54"/>
      <c r="P2" s="54" t="s">
        <v>2</v>
      </c>
      <c r="Q2" s="54"/>
      <c r="R2" s="7"/>
      <c r="T2" s="15" t="s">
        <v>190</v>
      </c>
      <c r="U2" s="15"/>
    </row>
    <row r="3" spans="1:21" ht="15.75" thickBot="1" x14ac:dyDescent="0.3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0">
        <f>SUM(F12,L12,R12,F21,L21)/5</f>
        <v>10.491167580777496</v>
      </c>
      <c r="U3" s="40"/>
    </row>
    <row r="4" spans="1:21" ht="15.75" thickTop="1" x14ac:dyDescent="0.25">
      <c r="A4" s="2">
        <v>2016</v>
      </c>
      <c r="B4" s="2" t="s">
        <v>924</v>
      </c>
      <c r="C4" s="45">
        <v>5.9456018518518526E-2</v>
      </c>
      <c r="D4" s="2" t="s">
        <v>932</v>
      </c>
      <c r="E4" s="45">
        <v>6.5057870370370363E-2</v>
      </c>
      <c r="F4" s="21">
        <f t="shared" ref="F4:F37" si="0">((E4-C4)/C4)*100</f>
        <v>9.4218415417558621</v>
      </c>
      <c r="G4" s="2">
        <v>2012</v>
      </c>
      <c r="H4" s="2" t="s">
        <v>925</v>
      </c>
      <c r="I4" s="45">
        <v>5.7638888888888885E-2</v>
      </c>
      <c r="J4" s="2" t="s">
        <v>947</v>
      </c>
      <c r="K4" s="45">
        <v>6.5891203703703702E-2</v>
      </c>
      <c r="L4" s="21">
        <f t="shared" ref="L4:L38" si="1">((K4-I4)/I4)*100</f>
        <v>14.317269076305225</v>
      </c>
      <c r="M4" s="2">
        <v>2008</v>
      </c>
      <c r="N4" s="2" t="s">
        <v>954</v>
      </c>
      <c r="O4" s="45">
        <v>6.0509259259259263E-2</v>
      </c>
      <c r="P4" s="2" t="s">
        <v>950</v>
      </c>
      <c r="Q4" s="45">
        <v>6.609953703703704E-2</v>
      </c>
      <c r="R4" s="21">
        <f t="shared" ref="R4:R34" si="2">((Q4-O4)/O4)*100</f>
        <v>9.2387146136189724</v>
      </c>
    </row>
    <row r="5" spans="1:21" x14ac:dyDescent="0.25">
      <c r="B5" s="3" t="s">
        <v>925</v>
      </c>
      <c r="C5" s="45">
        <v>6.0740740740740741E-2</v>
      </c>
      <c r="D5" s="3" t="s">
        <v>933</v>
      </c>
      <c r="E5" s="45">
        <v>6.5416666666666665E-2</v>
      </c>
      <c r="F5" s="21">
        <f t="shared" si="0"/>
        <v>7.6981707317073127</v>
      </c>
      <c r="H5" s="3" t="s">
        <v>941</v>
      </c>
      <c r="I5" s="45">
        <v>6.0752314814814821E-2</v>
      </c>
      <c r="J5" s="3" t="s">
        <v>933</v>
      </c>
      <c r="K5" s="45">
        <v>6.5937499999999996E-2</v>
      </c>
      <c r="L5" s="21">
        <f t="shared" si="1"/>
        <v>8.5349590398170907</v>
      </c>
      <c r="N5" s="3" t="s">
        <v>955</v>
      </c>
      <c r="O5" s="45">
        <v>6.1342592592592594E-2</v>
      </c>
      <c r="P5" s="3" t="s">
        <v>960</v>
      </c>
      <c r="Q5" s="45">
        <v>6.7071759259259262E-2</v>
      </c>
      <c r="R5" s="21">
        <f t="shared" si="2"/>
        <v>9.3396226415094343</v>
      </c>
    </row>
    <row r="6" spans="1:21" x14ac:dyDescent="0.25">
      <c r="B6" s="3" t="s">
        <v>926</v>
      </c>
      <c r="C6" s="45">
        <v>6.0925925925925932E-2</v>
      </c>
      <c r="D6" s="3" t="s">
        <v>934</v>
      </c>
      <c r="E6" s="45">
        <v>7.0289351851851853E-2</v>
      </c>
      <c r="F6" s="21">
        <f t="shared" si="0"/>
        <v>15.36854103343464</v>
      </c>
      <c r="H6" s="3" t="s">
        <v>926</v>
      </c>
      <c r="I6" s="45">
        <v>6.2349537037037044E-2</v>
      </c>
      <c r="J6" s="3" t="s">
        <v>948</v>
      </c>
      <c r="K6" s="45">
        <v>6.6435185185185194E-2</v>
      </c>
      <c r="L6" s="21">
        <f t="shared" si="1"/>
        <v>6.5528123259699314</v>
      </c>
      <c r="N6" s="3" t="s">
        <v>956</v>
      </c>
      <c r="O6" s="45">
        <v>6.2002314814814809E-2</v>
      </c>
      <c r="P6" s="3" t="s">
        <v>961</v>
      </c>
      <c r="Q6" s="45">
        <v>7.0972222222222228E-2</v>
      </c>
      <c r="R6" s="21">
        <f t="shared" si="2"/>
        <v>14.467052454732146</v>
      </c>
    </row>
    <row r="7" spans="1:21" x14ac:dyDescent="0.25">
      <c r="B7" s="3" t="s">
        <v>927</v>
      </c>
      <c r="C7" s="45">
        <v>6.2858796296296301E-2</v>
      </c>
      <c r="D7" s="3" t="s">
        <v>935</v>
      </c>
      <c r="E7" s="45">
        <v>7.2002314814814811E-2</v>
      </c>
      <c r="F7" s="21">
        <f t="shared" si="0"/>
        <v>14.546124102375238</v>
      </c>
      <c r="H7" s="3" t="s">
        <v>942</v>
      </c>
      <c r="I7" s="45">
        <v>6.4074074074074075E-2</v>
      </c>
      <c r="J7" s="3" t="s">
        <v>949</v>
      </c>
      <c r="K7" s="45">
        <v>6.7361111111111108E-2</v>
      </c>
      <c r="L7" s="21">
        <f t="shared" si="1"/>
        <v>5.1300578034682012</v>
      </c>
      <c r="N7" s="3" t="s">
        <v>957</v>
      </c>
      <c r="O7" s="45">
        <v>6.2905092592592596E-2</v>
      </c>
      <c r="P7" s="3" t="s">
        <v>935</v>
      </c>
      <c r="Q7" s="45">
        <v>7.1215277777777766E-2</v>
      </c>
      <c r="R7" s="21">
        <f t="shared" si="2"/>
        <v>13.21067157313705</v>
      </c>
    </row>
    <row r="8" spans="1:21" x14ac:dyDescent="0.25">
      <c r="B8" s="3" t="s">
        <v>928</v>
      </c>
      <c r="C8" s="45">
        <v>6.3750000000000001E-2</v>
      </c>
      <c r="D8" s="3" t="s">
        <v>936</v>
      </c>
      <c r="E8" s="45">
        <v>7.2372685185185193E-2</v>
      </c>
      <c r="F8" s="21">
        <f t="shared" si="0"/>
        <v>13.525780682643438</v>
      </c>
      <c r="H8" s="3" t="s">
        <v>943</v>
      </c>
      <c r="I8" s="45">
        <v>6.5416666666666665E-2</v>
      </c>
      <c r="J8" s="3" t="s">
        <v>950</v>
      </c>
      <c r="K8" s="45">
        <v>6.8287037037037035E-2</v>
      </c>
      <c r="L8" s="21">
        <f t="shared" si="1"/>
        <v>4.3878273177636231</v>
      </c>
      <c r="N8" s="3" t="s">
        <v>941</v>
      </c>
      <c r="O8" s="45">
        <v>6.3599537037037038E-2</v>
      </c>
      <c r="P8" s="3" t="s">
        <v>962</v>
      </c>
      <c r="Q8" s="45">
        <v>7.1261574074074074E-2</v>
      </c>
      <c r="R8" s="21">
        <f t="shared" si="2"/>
        <v>12.047315741583258</v>
      </c>
    </row>
    <row r="9" spans="1:21" x14ac:dyDescent="0.25">
      <c r="B9" s="3" t="s">
        <v>929</v>
      </c>
      <c r="C9" s="45">
        <v>6.4768518518518517E-2</v>
      </c>
      <c r="D9" s="3" t="s">
        <v>937</v>
      </c>
      <c r="E9" s="45">
        <v>7.4004629629629629E-2</v>
      </c>
      <c r="F9" s="21">
        <f t="shared" si="0"/>
        <v>14.260185847033597</v>
      </c>
      <c r="H9" s="3" t="s">
        <v>944</v>
      </c>
      <c r="I9" s="45">
        <v>6.5555555555555547E-2</v>
      </c>
      <c r="J9" s="3" t="s">
        <v>951</v>
      </c>
      <c r="K9" s="45">
        <v>6.9305555555555551E-2</v>
      </c>
      <c r="L9" s="21">
        <f t="shared" si="1"/>
        <v>5.7203389830508531</v>
      </c>
      <c r="N9" s="3" t="s">
        <v>958</v>
      </c>
      <c r="O9" s="45">
        <v>6.4039351851851847E-2</v>
      </c>
      <c r="P9" s="3" t="s">
        <v>953</v>
      </c>
      <c r="Q9" s="45">
        <v>7.211805555555556E-2</v>
      </c>
      <c r="R9" s="21">
        <f t="shared" si="2"/>
        <v>12.615217784203884</v>
      </c>
    </row>
    <row r="10" spans="1:21" x14ac:dyDescent="0.25">
      <c r="B10" s="3" t="s">
        <v>930</v>
      </c>
      <c r="C10" s="45">
        <v>6.5046296296296297E-2</v>
      </c>
      <c r="D10" s="3" t="s">
        <v>938</v>
      </c>
      <c r="E10" s="45">
        <v>7.5057870370370372E-2</v>
      </c>
      <c r="F10" s="21">
        <f t="shared" si="0"/>
        <v>15.391459074733099</v>
      </c>
      <c r="H10" s="3" t="s">
        <v>945</v>
      </c>
      <c r="I10" s="45">
        <v>6.5798611111111113E-2</v>
      </c>
      <c r="J10" s="3" t="s">
        <v>952</v>
      </c>
      <c r="K10" s="45">
        <v>7.1840277777777781E-2</v>
      </c>
      <c r="L10" s="21">
        <f t="shared" si="1"/>
        <v>9.1820580474934044</v>
      </c>
      <c r="N10" s="3" t="s">
        <v>945</v>
      </c>
      <c r="O10" s="45">
        <v>6.4768518518518517E-2</v>
      </c>
      <c r="P10" s="3" t="s">
        <v>963</v>
      </c>
      <c r="Q10" s="45">
        <v>7.2326388888888885E-2</v>
      </c>
      <c r="R10" s="21">
        <f t="shared" si="2"/>
        <v>11.669049320943527</v>
      </c>
    </row>
    <row r="11" spans="1:21" x14ac:dyDescent="0.25">
      <c r="A11" s="2"/>
      <c r="B11" s="3" t="s">
        <v>931</v>
      </c>
      <c r="C11" s="45">
        <v>6.5902777777777768E-2</v>
      </c>
      <c r="D11" s="3" t="s">
        <v>939</v>
      </c>
      <c r="E11" s="45">
        <v>7.6226851851851851E-2</v>
      </c>
      <c r="F11" s="21">
        <f t="shared" si="0"/>
        <v>15.665612925886913</v>
      </c>
      <c r="G11" s="2"/>
      <c r="H11" s="3" t="s">
        <v>946</v>
      </c>
      <c r="I11" s="45">
        <v>6.7974537037037042E-2</v>
      </c>
      <c r="J11" s="3" t="s">
        <v>953</v>
      </c>
      <c r="K11" s="45">
        <v>7.4664351851851843E-2</v>
      </c>
      <c r="L11" s="21">
        <f t="shared" si="1"/>
        <v>9.8416482206708462</v>
      </c>
      <c r="M11" s="2"/>
      <c r="N11" s="3" t="s">
        <v>959</v>
      </c>
      <c r="O11" s="45">
        <v>6.5185185185185179E-2</v>
      </c>
      <c r="P11" s="3" t="s">
        <v>947</v>
      </c>
      <c r="Q11" s="45">
        <v>7.4826388888888887E-2</v>
      </c>
      <c r="R11" s="21">
        <f t="shared" si="2"/>
        <v>14.790482954545462</v>
      </c>
    </row>
    <row r="12" spans="1:21" ht="15.75" thickBot="1" x14ac:dyDescent="0.3">
      <c r="A12" s="9"/>
      <c r="B12" s="9"/>
      <c r="C12" s="46"/>
      <c r="D12" s="9"/>
      <c r="E12" s="46"/>
      <c r="F12" s="23">
        <f>SUM(F4:F11)/8</f>
        <v>13.234714492446264</v>
      </c>
      <c r="G12" s="9"/>
      <c r="H12" s="9"/>
      <c r="I12" s="46"/>
      <c r="J12" s="9"/>
      <c r="K12" s="46"/>
      <c r="L12" s="23">
        <f>SUM(L4:L11)/8</f>
        <v>7.9583713518173971</v>
      </c>
      <c r="M12" s="9"/>
      <c r="N12" s="9"/>
      <c r="O12" s="46"/>
      <c r="P12" s="9"/>
      <c r="Q12" s="46"/>
      <c r="R12" s="23">
        <f>SUM(R4:R11)/8</f>
        <v>12.172265885534216</v>
      </c>
    </row>
    <row r="13" spans="1:21" ht="15.75" thickTop="1" x14ac:dyDescent="0.25">
      <c r="A13" s="2">
        <v>2004</v>
      </c>
      <c r="B13" s="3" t="s">
        <v>964</v>
      </c>
      <c r="C13" s="45">
        <v>5.949074074074074E-2</v>
      </c>
      <c r="D13" s="3" t="s">
        <v>960</v>
      </c>
      <c r="E13" s="45">
        <v>6.6631944444444438E-2</v>
      </c>
      <c r="F13" s="21">
        <f t="shared" si="0"/>
        <v>12.003891050583649</v>
      </c>
      <c r="G13" s="2">
        <v>2000</v>
      </c>
      <c r="H13" s="3" t="s">
        <v>941</v>
      </c>
      <c r="I13" s="45">
        <v>5.950231481481482E-2</v>
      </c>
      <c r="J13" s="3" t="s">
        <v>975</v>
      </c>
      <c r="K13" s="45">
        <v>6.4340277777777774E-2</v>
      </c>
      <c r="L13" s="21">
        <f t="shared" si="1"/>
        <v>8.1307138688970859</v>
      </c>
      <c r="M13" s="2">
        <v>1996</v>
      </c>
      <c r="N13" s="3" t="s">
        <v>965</v>
      </c>
      <c r="O13" s="45">
        <v>6.2384259259259257E-2</v>
      </c>
      <c r="P13" s="3" t="s">
        <v>771</v>
      </c>
      <c r="Q13" s="45"/>
      <c r="R13" s="21">
        <f t="shared" si="2"/>
        <v>-100</v>
      </c>
    </row>
    <row r="14" spans="1:21" x14ac:dyDescent="0.25">
      <c r="B14" s="3" t="s">
        <v>957</v>
      </c>
      <c r="C14" s="45">
        <v>5.9988425925925924E-2</v>
      </c>
      <c r="D14" s="3" t="s">
        <v>950</v>
      </c>
      <c r="E14" s="45">
        <v>6.8541666666666667E-2</v>
      </c>
      <c r="F14" s="21">
        <f t="shared" si="0"/>
        <v>14.258151649623773</v>
      </c>
      <c r="H14" s="3" t="s">
        <v>954</v>
      </c>
      <c r="I14" s="45">
        <v>6.0162037037037042E-2</v>
      </c>
      <c r="J14" s="3" t="s">
        <v>976</v>
      </c>
      <c r="K14" s="45">
        <v>6.5046296296296297E-2</v>
      </c>
      <c r="L14" s="21">
        <f t="shared" si="1"/>
        <v>8.1185071181223467</v>
      </c>
      <c r="N14" s="3" t="s">
        <v>941</v>
      </c>
      <c r="O14" s="45">
        <v>6.2812499999999993E-2</v>
      </c>
      <c r="P14" s="3" t="s">
        <v>771</v>
      </c>
      <c r="Q14" s="45"/>
      <c r="R14" s="21">
        <f t="shared" si="2"/>
        <v>-100</v>
      </c>
    </row>
    <row r="15" spans="1:21" x14ac:dyDescent="0.25">
      <c r="B15" s="3" t="s">
        <v>954</v>
      </c>
      <c r="C15" s="45">
        <v>6.1678240740740742E-2</v>
      </c>
      <c r="D15" s="3" t="s">
        <v>968</v>
      </c>
      <c r="E15" s="45">
        <v>6.8761574074074072E-2</v>
      </c>
      <c r="F15" s="21">
        <f t="shared" si="0"/>
        <v>11.484331018952894</v>
      </c>
      <c r="H15" s="3" t="s">
        <v>971</v>
      </c>
      <c r="I15" s="45">
        <v>6.1180555555555551E-2</v>
      </c>
      <c r="J15" s="3" t="s">
        <v>977</v>
      </c>
      <c r="K15" s="45">
        <v>6.5138888888888885E-2</v>
      </c>
      <c r="L15" s="21">
        <f t="shared" si="1"/>
        <v>6.4699205448354169</v>
      </c>
      <c r="N15" s="3" t="s">
        <v>982</v>
      </c>
      <c r="O15" s="45">
        <v>6.3194444444444442E-2</v>
      </c>
      <c r="P15" s="3" t="s">
        <v>771</v>
      </c>
      <c r="Q15" s="45"/>
      <c r="R15" s="21">
        <f t="shared" si="2"/>
        <v>-100</v>
      </c>
    </row>
    <row r="16" spans="1:21" x14ac:dyDescent="0.25">
      <c r="B16" s="3" t="s">
        <v>965</v>
      </c>
      <c r="C16" s="45">
        <v>6.2800925925925927E-2</v>
      </c>
      <c r="D16" s="3" t="s">
        <v>961</v>
      </c>
      <c r="E16" s="45">
        <v>7.0914351851851853E-2</v>
      </c>
      <c r="F16" s="21">
        <f t="shared" si="0"/>
        <v>12.919277552524882</v>
      </c>
      <c r="H16" s="3" t="s">
        <v>972</v>
      </c>
      <c r="I16" s="45">
        <v>6.4166666666666664E-2</v>
      </c>
      <c r="J16" s="3" t="s">
        <v>950</v>
      </c>
      <c r="K16" s="45">
        <v>6.6863425925925923E-2</v>
      </c>
      <c r="L16" s="21">
        <f t="shared" si="1"/>
        <v>4.2027417027417036</v>
      </c>
      <c r="N16" s="3" t="s">
        <v>958</v>
      </c>
      <c r="O16" s="45">
        <v>6.33912037037037E-2</v>
      </c>
      <c r="P16" s="3" t="s">
        <v>771</v>
      </c>
      <c r="Q16" s="45"/>
      <c r="R16" s="21">
        <f t="shared" si="2"/>
        <v>-100</v>
      </c>
    </row>
    <row r="17" spans="1:18" x14ac:dyDescent="0.25">
      <c r="B17" s="3" t="s">
        <v>945</v>
      </c>
      <c r="C17" s="45">
        <v>6.3865740740740737E-2</v>
      </c>
      <c r="D17" s="3" t="s">
        <v>935</v>
      </c>
      <c r="E17" s="45">
        <v>7.1342592592592582E-2</v>
      </c>
      <c r="F17" s="21">
        <f t="shared" si="0"/>
        <v>11.707140268213113</v>
      </c>
      <c r="H17" s="3" t="s">
        <v>959</v>
      </c>
      <c r="I17" s="45">
        <v>6.4340277777777774E-2</v>
      </c>
      <c r="J17" s="3" t="s">
        <v>978</v>
      </c>
      <c r="K17" s="45">
        <v>6.7777777777777784E-2</v>
      </c>
      <c r="L17" s="21">
        <f t="shared" si="1"/>
        <v>5.3426875337291042</v>
      </c>
      <c r="N17" s="3" t="s">
        <v>983</v>
      </c>
      <c r="O17" s="45">
        <v>6.368055555555556E-2</v>
      </c>
      <c r="P17" s="3" t="s">
        <v>771</v>
      </c>
      <c r="Q17" s="45"/>
      <c r="R17" s="21">
        <f t="shared" si="2"/>
        <v>-100</v>
      </c>
    </row>
    <row r="18" spans="1:18" x14ac:dyDescent="0.25">
      <c r="B18" s="3" t="s">
        <v>955</v>
      </c>
      <c r="C18" s="45">
        <v>6.4780092592592597E-2</v>
      </c>
      <c r="D18" s="3" t="s">
        <v>962</v>
      </c>
      <c r="E18" s="45">
        <v>7.239583333333334E-2</v>
      </c>
      <c r="F18" s="21">
        <f t="shared" si="0"/>
        <v>11.756298016794712</v>
      </c>
      <c r="H18" s="3" t="s">
        <v>957</v>
      </c>
      <c r="I18" s="45">
        <v>6.4548611111111112E-2</v>
      </c>
      <c r="J18" s="3" t="s">
        <v>979</v>
      </c>
      <c r="K18" s="45">
        <v>6.8495370370370359E-2</v>
      </c>
      <c r="L18" s="21">
        <f t="shared" si="1"/>
        <v>6.1143984220907113</v>
      </c>
      <c r="N18" s="3" t="s">
        <v>984</v>
      </c>
      <c r="O18" s="45">
        <v>6.4270833333333333E-2</v>
      </c>
      <c r="P18" s="3" t="s">
        <v>771</v>
      </c>
      <c r="Q18" s="45"/>
      <c r="R18" s="21">
        <f t="shared" si="2"/>
        <v>-100</v>
      </c>
    </row>
    <row r="19" spans="1:18" x14ac:dyDescent="0.25">
      <c r="B19" s="38" t="s">
        <v>966</v>
      </c>
      <c r="C19" s="45">
        <v>6.5254629629629635E-2</v>
      </c>
      <c r="D19" s="3" t="s">
        <v>969</v>
      </c>
      <c r="E19" s="45">
        <v>7.435185185185185E-2</v>
      </c>
      <c r="F19" s="21">
        <f t="shared" si="0"/>
        <v>13.941113870166713</v>
      </c>
      <c r="H19" s="3" t="s">
        <v>973</v>
      </c>
      <c r="I19" s="45">
        <v>6.4907407407407414E-2</v>
      </c>
      <c r="J19" s="3" t="s">
        <v>980</v>
      </c>
      <c r="K19" s="45">
        <v>6.8680555555555564E-2</v>
      </c>
      <c r="L19" s="21">
        <f t="shared" si="1"/>
        <v>5.8131241084165506</v>
      </c>
      <c r="N19" s="3" t="s">
        <v>985</v>
      </c>
      <c r="O19" s="45">
        <v>6.5127314814814818E-2</v>
      </c>
      <c r="P19" s="3" t="s">
        <v>771</v>
      </c>
      <c r="Q19" s="45"/>
      <c r="R19" s="21">
        <f t="shared" si="2"/>
        <v>-100</v>
      </c>
    </row>
    <row r="20" spans="1:18" x14ac:dyDescent="0.25">
      <c r="A20" s="2"/>
      <c r="B20" s="3" t="s">
        <v>967</v>
      </c>
      <c r="C20" s="45">
        <v>6.621527777777779E-2</v>
      </c>
      <c r="D20" s="3" t="s">
        <v>970</v>
      </c>
      <c r="E20" s="45">
        <v>7.6053240740740741E-2</v>
      </c>
      <c r="F20" s="21">
        <f t="shared" si="0"/>
        <v>14.857542387694439</v>
      </c>
      <c r="G20" s="2"/>
      <c r="H20" s="3" t="s">
        <v>974</v>
      </c>
      <c r="I20" s="45">
        <v>6.6296296296296298E-2</v>
      </c>
      <c r="J20" s="3" t="s">
        <v>981</v>
      </c>
      <c r="K20" s="45">
        <v>7.0011574074074087E-2</v>
      </c>
      <c r="L20" s="21">
        <f t="shared" si="1"/>
        <v>5.604050279329627</v>
      </c>
      <c r="M20" s="2"/>
      <c r="N20" s="3" t="s">
        <v>986</v>
      </c>
      <c r="O20" s="45">
        <v>6.5358796296296304E-2</v>
      </c>
      <c r="P20" s="3" t="s">
        <v>771</v>
      </c>
      <c r="Q20" s="45"/>
      <c r="R20" s="21">
        <f t="shared" si="2"/>
        <v>-100</v>
      </c>
    </row>
    <row r="21" spans="1:18" ht="15.75" thickBot="1" x14ac:dyDescent="0.3">
      <c r="A21" s="9"/>
      <c r="B21" s="9"/>
      <c r="C21" s="46"/>
      <c r="D21" s="9"/>
      <c r="E21" s="46"/>
      <c r="F21" s="23">
        <f>SUM(F13:F20)/8</f>
        <v>12.865968226819273</v>
      </c>
      <c r="G21" s="9"/>
      <c r="H21" s="9"/>
      <c r="I21" s="46"/>
      <c r="J21" s="9"/>
      <c r="K21" s="46"/>
      <c r="L21" s="23">
        <f>SUM(L13:L20)/8</f>
        <v>6.2245179472703187</v>
      </c>
      <c r="M21" s="9"/>
      <c r="N21" s="9"/>
      <c r="O21" s="46"/>
      <c r="P21" s="9"/>
      <c r="Q21" s="46"/>
      <c r="R21" s="23">
        <f>SUM(R13:R20)/8</f>
        <v>-100</v>
      </c>
    </row>
    <row r="22" spans="1:18" ht="15.75" thickTop="1" x14ac:dyDescent="0.25">
      <c r="A22" s="2">
        <v>1992</v>
      </c>
      <c r="B22" s="3"/>
      <c r="C22" s="45"/>
      <c r="D22" s="3" t="s">
        <v>771</v>
      </c>
      <c r="E22" s="45"/>
      <c r="F22" s="21" t="e">
        <f t="shared" si="0"/>
        <v>#DIV/0!</v>
      </c>
      <c r="G22" s="2">
        <v>1988</v>
      </c>
      <c r="H22" s="3"/>
      <c r="I22" s="45"/>
      <c r="J22" s="3" t="s">
        <v>771</v>
      </c>
      <c r="K22" s="45"/>
      <c r="L22" s="21" t="e">
        <f t="shared" si="1"/>
        <v>#DIV/0!</v>
      </c>
      <c r="M22" s="2">
        <v>1984</v>
      </c>
      <c r="N22" s="3"/>
      <c r="O22" s="45"/>
      <c r="P22" s="3" t="s">
        <v>771</v>
      </c>
      <c r="Q22" s="45"/>
      <c r="R22" s="21" t="e">
        <f t="shared" si="2"/>
        <v>#DIV/0!</v>
      </c>
    </row>
    <row r="23" spans="1:18" x14ac:dyDescent="0.25">
      <c r="B23" s="3"/>
      <c r="C23" s="45"/>
      <c r="D23" s="3" t="s">
        <v>771</v>
      </c>
      <c r="E23" s="45"/>
      <c r="F23" s="21" t="e">
        <f t="shared" si="0"/>
        <v>#DIV/0!</v>
      </c>
      <c r="H23" s="3"/>
      <c r="I23" s="45"/>
      <c r="J23" s="3" t="s">
        <v>771</v>
      </c>
      <c r="K23" s="45"/>
      <c r="L23" s="21" t="e">
        <f t="shared" si="1"/>
        <v>#DIV/0!</v>
      </c>
      <c r="N23" s="3"/>
      <c r="O23" s="45"/>
      <c r="P23" s="3" t="s">
        <v>771</v>
      </c>
      <c r="Q23" s="45"/>
      <c r="R23" s="21" t="e">
        <f t="shared" si="2"/>
        <v>#DIV/0!</v>
      </c>
    </row>
    <row r="24" spans="1:18" x14ac:dyDescent="0.25">
      <c r="B24" s="3"/>
      <c r="C24" s="45"/>
      <c r="D24" s="3" t="s">
        <v>771</v>
      </c>
      <c r="E24" s="45"/>
      <c r="F24" s="21" t="e">
        <f t="shared" si="0"/>
        <v>#DIV/0!</v>
      </c>
      <c r="H24" s="3"/>
      <c r="I24" s="45"/>
      <c r="J24" s="3" t="s">
        <v>771</v>
      </c>
      <c r="K24" s="45"/>
      <c r="L24" s="21" t="e">
        <f t="shared" si="1"/>
        <v>#DIV/0!</v>
      </c>
      <c r="N24" s="3"/>
      <c r="O24" s="45"/>
      <c r="P24" s="3" t="s">
        <v>771</v>
      </c>
      <c r="Q24" s="45"/>
      <c r="R24" s="21" t="e">
        <f t="shared" si="2"/>
        <v>#DIV/0!</v>
      </c>
    </row>
    <row r="25" spans="1:18" x14ac:dyDescent="0.25">
      <c r="B25" s="3"/>
      <c r="C25" s="45"/>
      <c r="D25" s="3" t="s">
        <v>771</v>
      </c>
      <c r="E25" s="45"/>
      <c r="F25" s="21" t="e">
        <f t="shared" si="0"/>
        <v>#DIV/0!</v>
      </c>
      <c r="H25" s="3"/>
      <c r="I25" s="45"/>
      <c r="J25" s="3" t="s">
        <v>771</v>
      </c>
      <c r="K25" s="45"/>
      <c r="L25" s="21" t="e">
        <f t="shared" si="1"/>
        <v>#DIV/0!</v>
      </c>
      <c r="N25" s="3"/>
      <c r="O25" s="45"/>
      <c r="P25" s="3" t="s">
        <v>771</v>
      </c>
      <c r="Q25" s="45"/>
      <c r="R25" s="21" t="e">
        <f t="shared" si="2"/>
        <v>#DIV/0!</v>
      </c>
    </row>
    <row r="26" spans="1:18" x14ac:dyDescent="0.25">
      <c r="B26" s="3"/>
      <c r="C26" s="45"/>
      <c r="D26" s="3" t="s">
        <v>771</v>
      </c>
      <c r="E26" s="45"/>
      <c r="F26" s="21" t="e">
        <f t="shared" si="0"/>
        <v>#DIV/0!</v>
      </c>
      <c r="H26" s="3"/>
      <c r="I26" s="45"/>
      <c r="J26" s="3" t="s">
        <v>771</v>
      </c>
      <c r="K26" s="45"/>
      <c r="L26" s="21" t="e">
        <f t="shared" si="1"/>
        <v>#DIV/0!</v>
      </c>
      <c r="N26" s="3"/>
      <c r="O26" s="45"/>
      <c r="P26" s="3" t="s">
        <v>771</v>
      </c>
      <c r="Q26" s="45"/>
      <c r="R26" s="21" t="e">
        <f t="shared" si="2"/>
        <v>#DIV/0!</v>
      </c>
    </row>
    <row r="27" spans="1:18" x14ac:dyDescent="0.25">
      <c r="B27" s="3"/>
      <c r="C27" s="45"/>
      <c r="D27" s="3" t="s">
        <v>771</v>
      </c>
      <c r="E27" s="45"/>
      <c r="F27" s="21" t="e">
        <f t="shared" si="0"/>
        <v>#DIV/0!</v>
      </c>
      <c r="H27" s="3"/>
      <c r="I27" s="45"/>
      <c r="J27" s="3" t="s">
        <v>771</v>
      </c>
      <c r="K27" s="45"/>
      <c r="L27" s="21" t="e">
        <f t="shared" si="1"/>
        <v>#DIV/0!</v>
      </c>
      <c r="N27" s="3"/>
      <c r="O27" s="45"/>
      <c r="P27" s="3" t="s">
        <v>771</v>
      </c>
      <c r="Q27" s="45"/>
      <c r="R27" s="21" t="e">
        <f t="shared" si="2"/>
        <v>#DIV/0!</v>
      </c>
    </row>
    <row r="28" spans="1:18" x14ac:dyDescent="0.25">
      <c r="B28" s="3"/>
      <c r="C28" s="45"/>
      <c r="D28" s="3" t="s">
        <v>771</v>
      </c>
      <c r="E28" s="45"/>
      <c r="F28" s="21" t="e">
        <f t="shared" si="0"/>
        <v>#DIV/0!</v>
      </c>
      <c r="H28" s="3"/>
      <c r="I28" s="45"/>
      <c r="J28" s="3" t="s">
        <v>771</v>
      </c>
      <c r="K28" s="45"/>
      <c r="L28" s="21" t="e">
        <f t="shared" si="1"/>
        <v>#DIV/0!</v>
      </c>
      <c r="N28" s="3"/>
      <c r="O28" s="45"/>
      <c r="P28" s="3" t="s">
        <v>771</v>
      </c>
      <c r="Q28" s="45"/>
      <c r="R28" s="21" t="e">
        <f t="shared" si="2"/>
        <v>#DIV/0!</v>
      </c>
    </row>
    <row r="29" spans="1:18" x14ac:dyDescent="0.25">
      <c r="A29" s="2"/>
      <c r="B29" s="3"/>
      <c r="C29" s="45"/>
      <c r="D29" s="3" t="s">
        <v>771</v>
      </c>
      <c r="E29" s="45"/>
      <c r="F29" s="21" t="e">
        <f t="shared" si="0"/>
        <v>#DIV/0!</v>
      </c>
      <c r="G29" s="2"/>
      <c r="H29" s="3"/>
      <c r="I29" s="45"/>
      <c r="J29" s="3" t="s">
        <v>771</v>
      </c>
      <c r="K29" s="45"/>
      <c r="L29" s="21" t="e">
        <f t="shared" si="1"/>
        <v>#DIV/0!</v>
      </c>
      <c r="M29" s="2"/>
      <c r="N29" s="3"/>
      <c r="O29" s="45"/>
      <c r="P29" s="3" t="s">
        <v>771</v>
      </c>
      <c r="Q29" s="45"/>
      <c r="R29" s="21" t="e">
        <f t="shared" si="2"/>
        <v>#DIV/0!</v>
      </c>
    </row>
    <row r="30" spans="1:18" ht="15.75" thickBot="1" x14ac:dyDescent="0.3">
      <c r="A30" s="9"/>
      <c r="B30" s="9"/>
      <c r="C30" s="46"/>
      <c r="D30" s="9"/>
      <c r="E30" s="46"/>
      <c r="F30" s="23" t="e">
        <f>SUM(F22:F29)/8</f>
        <v>#DIV/0!</v>
      </c>
      <c r="G30" s="9"/>
      <c r="H30" s="9"/>
      <c r="I30" s="46"/>
      <c r="J30" s="9"/>
      <c r="K30" s="46"/>
      <c r="L30" s="23" t="e">
        <f>SUM(L22:L29)/8</f>
        <v>#DIV/0!</v>
      </c>
      <c r="M30" s="9"/>
      <c r="N30" s="9"/>
      <c r="O30" s="46"/>
      <c r="P30" s="9"/>
      <c r="Q30" s="46"/>
      <c r="R30" s="23" t="e">
        <f>SUM(R22:R29)/8</f>
        <v>#DIV/0!</v>
      </c>
    </row>
    <row r="31" spans="1:18" ht="15.75" thickTop="1" x14ac:dyDescent="0.25">
      <c r="A31" s="2">
        <v>1980</v>
      </c>
      <c r="B31" s="3"/>
      <c r="C31" s="45"/>
      <c r="D31" s="3" t="s">
        <v>771</v>
      </c>
      <c r="E31" s="45"/>
      <c r="F31" s="21" t="e">
        <f t="shared" si="0"/>
        <v>#DIV/0!</v>
      </c>
      <c r="G31" s="2">
        <v>1976</v>
      </c>
      <c r="H31" s="3"/>
      <c r="I31" s="45"/>
      <c r="J31" s="3" t="s">
        <v>771</v>
      </c>
      <c r="K31" s="45"/>
      <c r="L31" s="21" t="e">
        <f t="shared" si="1"/>
        <v>#DIV/0!</v>
      </c>
      <c r="M31" s="2">
        <v>1972</v>
      </c>
      <c r="N31" s="3"/>
      <c r="O31" s="45"/>
      <c r="P31" s="3" t="s">
        <v>771</v>
      </c>
      <c r="Q31" s="45"/>
      <c r="R31" s="21" t="e">
        <f t="shared" si="2"/>
        <v>#DIV/0!</v>
      </c>
    </row>
    <row r="32" spans="1:18" x14ac:dyDescent="0.25">
      <c r="B32" s="3"/>
      <c r="C32" s="45"/>
      <c r="D32" s="3" t="s">
        <v>771</v>
      </c>
      <c r="E32" s="45"/>
      <c r="F32" s="21" t="e">
        <f t="shared" si="0"/>
        <v>#DIV/0!</v>
      </c>
      <c r="H32" s="3"/>
      <c r="I32" s="45"/>
      <c r="J32" s="3" t="s">
        <v>771</v>
      </c>
      <c r="K32" s="45"/>
      <c r="L32" s="21" t="e">
        <f t="shared" si="1"/>
        <v>#DIV/0!</v>
      </c>
      <c r="N32" s="3"/>
      <c r="O32" s="45"/>
      <c r="P32" s="3" t="s">
        <v>771</v>
      </c>
      <c r="Q32" s="45"/>
      <c r="R32" s="21" t="e">
        <f t="shared" si="2"/>
        <v>#DIV/0!</v>
      </c>
    </row>
    <row r="33" spans="1:18" x14ac:dyDescent="0.25">
      <c r="B33" s="3"/>
      <c r="C33" s="45"/>
      <c r="D33" s="3" t="s">
        <v>771</v>
      </c>
      <c r="E33" s="45"/>
      <c r="F33" s="21" t="e">
        <f t="shared" si="0"/>
        <v>#DIV/0!</v>
      </c>
      <c r="H33" s="3"/>
      <c r="I33" s="45"/>
      <c r="J33" s="3" t="s">
        <v>771</v>
      </c>
      <c r="K33" s="45"/>
      <c r="L33" s="21" t="e">
        <f t="shared" si="1"/>
        <v>#DIV/0!</v>
      </c>
      <c r="N33" s="3"/>
      <c r="O33" s="45"/>
      <c r="P33" s="3" t="s">
        <v>771</v>
      </c>
      <c r="Q33" s="45"/>
      <c r="R33" s="21" t="e">
        <f t="shared" si="2"/>
        <v>#DIV/0!</v>
      </c>
    </row>
    <row r="34" spans="1:18" x14ac:dyDescent="0.25">
      <c r="B34" s="3"/>
      <c r="C34" s="45"/>
      <c r="D34" s="3" t="s">
        <v>771</v>
      </c>
      <c r="E34" s="45"/>
      <c r="F34" s="21" t="e">
        <f t="shared" si="0"/>
        <v>#DIV/0!</v>
      </c>
      <c r="H34" s="3"/>
      <c r="I34" s="45"/>
      <c r="J34" s="3" t="s">
        <v>771</v>
      </c>
      <c r="K34" s="45"/>
      <c r="L34" s="21" t="e">
        <f t="shared" si="1"/>
        <v>#DIV/0!</v>
      </c>
      <c r="N34" s="3"/>
      <c r="O34" s="45"/>
      <c r="P34" s="3" t="s">
        <v>771</v>
      </c>
      <c r="Q34" s="45"/>
      <c r="R34" s="21" t="e">
        <f t="shared" si="2"/>
        <v>#DIV/0!</v>
      </c>
    </row>
    <row r="35" spans="1:18" x14ac:dyDescent="0.25">
      <c r="B35" s="3"/>
      <c r="C35" s="45"/>
      <c r="D35" s="3" t="s">
        <v>771</v>
      </c>
      <c r="E35" s="45"/>
      <c r="F35" s="21" t="e">
        <f t="shared" si="0"/>
        <v>#DIV/0!</v>
      </c>
      <c r="H35" s="3"/>
      <c r="I35" s="45"/>
      <c r="J35" s="3" t="s">
        <v>771</v>
      </c>
      <c r="K35" s="45"/>
      <c r="L35" s="21" t="e">
        <f t="shared" si="1"/>
        <v>#DIV/0!</v>
      </c>
      <c r="N35" s="3"/>
      <c r="O35" s="45"/>
      <c r="P35" s="3" t="s">
        <v>771</v>
      </c>
      <c r="Q35" s="45"/>
      <c r="R35" s="21" t="e">
        <f>((Q35-O35)/O35)*100</f>
        <v>#DIV/0!</v>
      </c>
    </row>
    <row r="36" spans="1:18" x14ac:dyDescent="0.25">
      <c r="B36" s="3"/>
      <c r="C36" s="45"/>
      <c r="D36" s="3" t="s">
        <v>771</v>
      </c>
      <c r="E36" s="45"/>
      <c r="F36" s="21" t="e">
        <f t="shared" si="0"/>
        <v>#DIV/0!</v>
      </c>
      <c r="H36" s="3"/>
      <c r="I36" s="45"/>
      <c r="J36" s="3" t="s">
        <v>771</v>
      </c>
      <c r="K36" s="45"/>
      <c r="L36" s="21" t="e">
        <f t="shared" si="1"/>
        <v>#DIV/0!</v>
      </c>
      <c r="N36" s="3"/>
      <c r="O36" s="45"/>
      <c r="P36" s="3" t="s">
        <v>771</v>
      </c>
      <c r="Q36" s="45"/>
      <c r="R36" s="21" t="e">
        <f>((Q36-O36)/O36)*100</f>
        <v>#DIV/0!</v>
      </c>
    </row>
    <row r="37" spans="1:18" x14ac:dyDescent="0.25">
      <c r="B37" s="3"/>
      <c r="C37" s="45"/>
      <c r="D37" s="3" t="s">
        <v>771</v>
      </c>
      <c r="E37" s="45"/>
      <c r="F37" s="21" t="e">
        <f t="shared" si="0"/>
        <v>#DIV/0!</v>
      </c>
      <c r="H37" s="3"/>
      <c r="I37" s="45"/>
      <c r="J37" s="3" t="s">
        <v>771</v>
      </c>
      <c r="K37" s="45"/>
      <c r="L37" s="21" t="e">
        <f t="shared" si="1"/>
        <v>#DIV/0!</v>
      </c>
      <c r="N37" s="3"/>
      <c r="O37" s="45"/>
      <c r="P37" s="3" t="s">
        <v>771</v>
      </c>
      <c r="Q37" s="45"/>
      <c r="R37" s="21" t="e">
        <f>((Q37-O37)/O37)*100</f>
        <v>#DIV/0!</v>
      </c>
    </row>
    <row r="38" spans="1:18" x14ac:dyDescent="0.25">
      <c r="A38" s="2"/>
      <c r="B38" s="3"/>
      <c r="C38" s="45"/>
      <c r="D38" s="3" t="s">
        <v>771</v>
      </c>
      <c r="E38" s="45"/>
      <c r="F38" s="21" t="e">
        <f>((E38-C38)/C38)*100</f>
        <v>#DIV/0!</v>
      </c>
      <c r="G38" s="2"/>
      <c r="H38" s="3"/>
      <c r="I38" s="45"/>
      <c r="J38" s="3" t="s">
        <v>771</v>
      </c>
      <c r="K38" s="45"/>
      <c r="L38" s="21" t="e">
        <f t="shared" si="1"/>
        <v>#DIV/0!</v>
      </c>
      <c r="M38" s="2"/>
      <c r="N38" s="3"/>
      <c r="O38" s="45"/>
      <c r="P38" s="3" t="s">
        <v>771</v>
      </c>
      <c r="Q38" s="45"/>
      <c r="R38" s="21" t="e">
        <f>((Q38-O38)/O38)*100</f>
        <v>#DIV/0!</v>
      </c>
    </row>
    <row r="39" spans="1:18" ht="15.75" thickBot="1" x14ac:dyDescent="0.3">
      <c r="A39" s="9"/>
      <c r="B39" s="9"/>
      <c r="C39" s="46"/>
      <c r="D39" s="9"/>
      <c r="E39" s="46"/>
      <c r="F39" s="23" t="e">
        <f>SUM(F31:F38)/8</f>
        <v>#DIV/0!</v>
      </c>
      <c r="G39" s="9"/>
      <c r="H39" s="9"/>
      <c r="I39" s="46"/>
      <c r="J39" s="9"/>
      <c r="K39" s="46"/>
      <c r="L39" s="23" t="e">
        <f>SUM(L31:L38)/8</f>
        <v>#DIV/0!</v>
      </c>
      <c r="M39" s="9"/>
      <c r="N39" s="9"/>
      <c r="O39" s="46"/>
      <c r="P39" s="9"/>
      <c r="Q39" s="46"/>
      <c r="R39" s="23" t="e">
        <f>SUM(R31:R38)/8</f>
        <v>#DIV/0!</v>
      </c>
    </row>
    <row r="40" spans="1:18" ht="15.75" thickTop="1" x14ac:dyDescent="0.25">
      <c r="A40" s="2">
        <v>1968</v>
      </c>
      <c r="B40" s="3"/>
      <c r="C40" s="45"/>
      <c r="D40" s="3" t="s">
        <v>771</v>
      </c>
      <c r="E40" s="45"/>
      <c r="F40" s="21" t="e">
        <f t="shared" ref="F40:F47" si="3">((E40-C40)/C40)*100</f>
        <v>#DIV/0!</v>
      </c>
    </row>
    <row r="41" spans="1:18" x14ac:dyDescent="0.25">
      <c r="B41" s="3"/>
      <c r="C41" s="45"/>
      <c r="D41" s="3" t="s">
        <v>771</v>
      </c>
      <c r="E41" s="45"/>
      <c r="F41" s="21" t="e">
        <f t="shared" si="3"/>
        <v>#DIV/0!</v>
      </c>
    </row>
    <row r="42" spans="1:18" x14ac:dyDescent="0.25">
      <c r="B42" s="3"/>
      <c r="C42" s="45"/>
      <c r="D42" s="3" t="s">
        <v>771</v>
      </c>
      <c r="E42" s="45"/>
      <c r="F42" s="21" t="e">
        <f t="shared" si="3"/>
        <v>#DIV/0!</v>
      </c>
    </row>
    <row r="43" spans="1:18" x14ac:dyDescent="0.25">
      <c r="B43" s="3"/>
      <c r="C43" s="45"/>
      <c r="D43" s="3" t="s">
        <v>771</v>
      </c>
      <c r="E43" s="45"/>
      <c r="F43" s="21" t="e">
        <f t="shared" si="3"/>
        <v>#DIV/0!</v>
      </c>
    </row>
    <row r="44" spans="1:18" x14ac:dyDescent="0.25">
      <c r="B44" s="3"/>
      <c r="C44" s="45"/>
      <c r="D44" s="3" t="s">
        <v>771</v>
      </c>
      <c r="E44" s="45"/>
      <c r="F44" s="21" t="e">
        <f t="shared" si="3"/>
        <v>#DIV/0!</v>
      </c>
    </row>
    <row r="45" spans="1:18" x14ac:dyDescent="0.25">
      <c r="B45" s="3"/>
      <c r="C45" s="45"/>
      <c r="D45" s="3" t="s">
        <v>771</v>
      </c>
      <c r="E45" s="45"/>
      <c r="F45" s="21" t="e">
        <f t="shared" si="3"/>
        <v>#DIV/0!</v>
      </c>
    </row>
    <row r="46" spans="1:18" x14ac:dyDescent="0.25">
      <c r="B46" s="3"/>
      <c r="C46" s="45"/>
      <c r="D46" s="3" t="s">
        <v>771</v>
      </c>
      <c r="E46" s="45"/>
      <c r="F46" s="21" t="e">
        <f t="shared" si="3"/>
        <v>#DIV/0!</v>
      </c>
    </row>
    <row r="47" spans="1:18" x14ac:dyDescent="0.25">
      <c r="A47" s="2"/>
      <c r="B47" s="38"/>
      <c r="C47" s="45"/>
      <c r="D47" s="3" t="s">
        <v>771</v>
      </c>
      <c r="E47" s="45"/>
      <c r="F47" s="21" t="e">
        <f t="shared" si="3"/>
        <v>#DIV/0!</v>
      </c>
    </row>
    <row r="48" spans="1:18" ht="15.75" thickBot="1" x14ac:dyDescent="0.3">
      <c r="A48" s="9"/>
      <c r="B48" s="9"/>
      <c r="C48" s="46"/>
      <c r="D48" s="9"/>
      <c r="E48" s="46"/>
      <c r="F48" s="23" t="e">
        <f>SUM(F40:F47)/8</f>
        <v>#DIV/0!</v>
      </c>
    </row>
    <row r="49" ht="15.75" thickTop="1" x14ac:dyDescent="0.25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OT Coded</vt:lpstr>
      <vt:lpstr>OT 100m</vt:lpstr>
      <vt:lpstr>OT 200m </vt:lpstr>
      <vt:lpstr>OT 400m</vt:lpstr>
      <vt:lpstr>OT 800m</vt:lpstr>
      <vt:lpstr>OT 1500m</vt:lpstr>
      <vt:lpstr>OT 5K</vt:lpstr>
      <vt:lpstr>OT 10K </vt:lpstr>
      <vt:lpstr>OT Race Walk</vt:lpstr>
      <vt:lpstr>OT Marathon</vt:lpstr>
      <vt:lpstr>OT High Jump</vt:lpstr>
      <vt:lpstr>OT Long Jump</vt:lpstr>
      <vt:lpstr>OT Triple Jump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Mesa</dc:creator>
  <cp:lastModifiedBy>Matt</cp:lastModifiedBy>
  <dcterms:created xsi:type="dcterms:W3CDTF">2016-09-02T18:48:02Z</dcterms:created>
  <dcterms:modified xsi:type="dcterms:W3CDTF">2017-03-16T01:53:51Z</dcterms:modified>
</cp:coreProperties>
</file>