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git\thesis\"/>
    </mc:Choice>
  </mc:AlternateContent>
  <xr:revisionPtr revIDLastSave="0" documentId="13_ncr:1_{17E8C70B-7591-412A-93DA-C21849637188}" xr6:coauthVersionLast="47" xr6:coauthVersionMax="47" xr10:uidLastSave="{00000000-0000-0000-0000-000000000000}"/>
  <bookViews>
    <workbookView xWindow="2850" yWindow="1920" windowWidth="21600" windowHeight="11385" activeTab="1" xr2:uid="{9F2DF0C9-F098-46AC-9051-06F7741C01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" l="1"/>
  <c r="Q14" i="2"/>
  <c r="Q11" i="2"/>
  <c r="Q8" i="2"/>
  <c r="Q5" i="2"/>
  <c r="Q2" i="2"/>
  <c r="P3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K2" i="2"/>
  <c r="L8" i="2" s="1"/>
  <c r="L17" i="2"/>
  <c r="L14" i="2"/>
  <c r="L11" i="2"/>
  <c r="L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F2" i="2"/>
  <c r="F11" i="2"/>
  <c r="F12" i="2"/>
  <c r="F13" i="2"/>
  <c r="F14" i="2"/>
  <c r="F15" i="2"/>
  <c r="F16" i="2"/>
  <c r="F17" i="2"/>
  <c r="F18" i="2"/>
  <c r="F19" i="2"/>
  <c r="F3" i="2"/>
  <c r="F4" i="2"/>
  <c r="F5" i="2"/>
  <c r="F6" i="2"/>
  <c r="F7" i="2"/>
  <c r="F8" i="2"/>
  <c r="F9" i="2"/>
  <c r="F10" i="2"/>
  <c r="O19" i="2"/>
  <c r="J19" i="2"/>
  <c r="E19" i="2"/>
  <c r="O18" i="2"/>
  <c r="J18" i="2"/>
  <c r="E18" i="2"/>
  <c r="O17" i="2"/>
  <c r="J17" i="2"/>
  <c r="E17" i="2"/>
  <c r="O16" i="2"/>
  <c r="J16" i="2"/>
  <c r="E16" i="2"/>
  <c r="O15" i="2"/>
  <c r="J15" i="2"/>
  <c r="E15" i="2"/>
  <c r="O14" i="2"/>
  <c r="J14" i="2"/>
  <c r="E14" i="2"/>
  <c r="O13" i="2"/>
  <c r="J13" i="2"/>
  <c r="E13" i="2"/>
  <c r="O12" i="2"/>
  <c r="J12" i="2"/>
  <c r="E12" i="2"/>
  <c r="O11" i="2"/>
  <c r="J11" i="2"/>
  <c r="E11" i="2"/>
  <c r="O10" i="2"/>
  <c r="J10" i="2"/>
  <c r="E10" i="2"/>
  <c r="O9" i="2"/>
  <c r="J9" i="2"/>
  <c r="E9" i="2"/>
  <c r="O8" i="2"/>
  <c r="J8" i="2"/>
  <c r="E8" i="2"/>
  <c r="O7" i="2"/>
  <c r="J7" i="2"/>
  <c r="E7" i="2"/>
  <c r="O6" i="2"/>
  <c r="J6" i="2"/>
  <c r="E6" i="2"/>
  <c r="O5" i="2"/>
  <c r="J5" i="2"/>
  <c r="E5" i="2"/>
  <c r="O4" i="2"/>
  <c r="J4" i="2"/>
  <c r="E4" i="2"/>
  <c r="O3" i="2"/>
  <c r="J3" i="2"/>
  <c r="E3" i="2"/>
  <c r="O2" i="2"/>
  <c r="J2" i="2"/>
  <c r="E2" i="2"/>
  <c r="K20" i="1"/>
  <c r="H20" i="1"/>
  <c r="E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14" i="2" l="1"/>
  <c r="G17" i="2"/>
  <c r="G11" i="2"/>
  <c r="G5" i="2"/>
  <c r="G8" i="2"/>
  <c r="G2" i="2"/>
</calcChain>
</file>

<file path=xl/sharedStrings.xml><?xml version="1.0" encoding="utf-8"?>
<sst xmlns="http://schemas.openxmlformats.org/spreadsheetml/2006/main" count="175" uniqueCount="65">
  <si>
    <t>Grid</t>
  </si>
  <si>
    <t>Position Pair</t>
  </si>
  <si>
    <t>T30 Sim</t>
  </si>
  <si>
    <t>T30 Real</t>
  </si>
  <si>
    <t>T30 Error</t>
  </si>
  <si>
    <t>C50 Sim</t>
  </si>
  <si>
    <t>C50 Real</t>
  </si>
  <si>
    <t>D50 Sim</t>
  </si>
  <si>
    <t>D50 Real</t>
  </si>
  <si>
    <t>Grid A</t>
  </si>
  <si>
    <t>S1 L1</t>
  </si>
  <si>
    <t>S1 L2</t>
  </si>
  <si>
    <t>S1 L3</t>
  </si>
  <si>
    <t>S2 L1</t>
  </si>
  <si>
    <t>S2 L2</t>
  </si>
  <si>
    <t>S2 L3</t>
  </si>
  <si>
    <t>S3 L1</t>
  </si>
  <si>
    <t>S3 L2</t>
  </si>
  <si>
    <t>S3 L3</t>
  </si>
  <si>
    <t>Grid B</t>
  </si>
  <si>
    <t>0.44</t>
  </si>
  <si>
    <t>2.43</t>
  </si>
  <si>
    <t>0.30</t>
  </si>
  <si>
    <t>0.37</t>
  </si>
  <si>
    <t>0.10</t>
  </si>
  <si>
    <t>0.40</t>
  </si>
  <si>
    <t>2.13</t>
  </si>
  <si>
    <t>2.83</t>
  </si>
  <si>
    <t>0.38</t>
  </si>
  <si>
    <t>0.34</t>
  </si>
  <si>
    <t>0.11</t>
  </si>
  <si>
    <t>0.41</t>
  </si>
  <si>
    <t>2.80</t>
  </si>
  <si>
    <t>2.45</t>
  </si>
  <si>
    <t>0.36</t>
  </si>
  <si>
    <t>0.43</t>
  </si>
  <si>
    <t>9.02</t>
  </si>
  <si>
    <t>2.95</t>
  </si>
  <si>
    <t>0.49</t>
  </si>
  <si>
    <t>7.96</t>
  </si>
  <si>
    <t>3.93</t>
  </si>
  <si>
    <t>0.14</t>
  </si>
  <si>
    <t>0.29</t>
  </si>
  <si>
    <t>3.33</t>
  </si>
  <si>
    <t>3.62</t>
  </si>
  <si>
    <t>0.32</t>
  </si>
  <si>
    <t>0.45</t>
  </si>
  <si>
    <t>6.24</t>
  </si>
  <si>
    <t>3.57</t>
  </si>
  <si>
    <t>0.19</t>
  </si>
  <si>
    <t>0.31</t>
  </si>
  <si>
    <t>0.46</t>
  </si>
  <si>
    <t>2.71</t>
  </si>
  <si>
    <t>2.42</t>
  </si>
  <si>
    <t>0.35</t>
  </si>
  <si>
    <t>0.39</t>
  </si>
  <si>
    <t>2.76</t>
  </si>
  <si>
    <t>2.88</t>
  </si>
  <si>
    <t>C50 Error</t>
  </si>
  <si>
    <t>D50 Error</t>
  </si>
  <si>
    <t>Average C50</t>
  </si>
  <si>
    <t>mu</t>
  </si>
  <si>
    <t>sigma</t>
  </si>
  <si>
    <t>mu (avg), st dev sigma, MSE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</si>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</sst>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4FFD-8DB8-4437-8924-30F880547952}">
  <dimension ref="A1:K21"/>
  <sheetViews>
    <sheetView workbookViewId="0">
      <selection activeCell="M1" sqref="M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7</v>
      </c>
      <c r="J1" t="s">
        <v>8</v>
      </c>
      <c r="K1" t="s">
        <v>59</v>
      </c>
    </row>
    <row r="2" spans="1:11" x14ac:dyDescent="0.25">
      <c r="A2" t="s">
        <v>9</v>
      </c>
      <c r="B2" s="1" t="s">
        <v>10</v>
      </c>
      <c r="C2" s="2">
        <v>0.12</v>
      </c>
      <c r="D2" s="2">
        <v>0.43</v>
      </c>
      <c r="E2" s="2">
        <f>D2-C2</f>
        <v>0.31</v>
      </c>
      <c r="F2" s="2">
        <v>4.33</v>
      </c>
      <c r="G2" s="2">
        <v>3.2</v>
      </c>
      <c r="H2" s="2">
        <f>G2-F2</f>
        <v>-1.1299999999999999</v>
      </c>
      <c r="I2" s="2">
        <v>0.27</v>
      </c>
      <c r="J2" s="2">
        <v>0.32</v>
      </c>
      <c r="K2" s="1">
        <f>J2-I2</f>
        <v>4.9999999999999989E-2</v>
      </c>
    </row>
    <row r="3" spans="1:11" x14ac:dyDescent="0.25">
      <c r="B3" s="1" t="s">
        <v>11</v>
      </c>
      <c r="C3" s="2">
        <v>0.12</v>
      </c>
      <c r="D3" s="2">
        <v>0.41</v>
      </c>
      <c r="E3" s="2">
        <f t="shared" ref="E3:E19" si="0">D3-C3</f>
        <v>0.28999999999999998</v>
      </c>
      <c r="F3" s="2">
        <v>2.96</v>
      </c>
      <c r="G3" s="2">
        <v>3.33</v>
      </c>
      <c r="H3" s="2">
        <f t="shared" ref="H3:H19" si="1">G3-F3</f>
        <v>0.37000000000000011</v>
      </c>
      <c r="I3" s="2">
        <v>0.34</v>
      </c>
      <c r="J3" s="2">
        <v>0.32</v>
      </c>
      <c r="K3" s="1">
        <f t="shared" ref="K3:K19" si="2">J3-I3</f>
        <v>-2.0000000000000018E-2</v>
      </c>
    </row>
    <row r="4" spans="1:11" x14ac:dyDescent="0.25">
      <c r="B4" s="1" t="s">
        <v>12</v>
      </c>
      <c r="C4" s="2">
        <v>0.12</v>
      </c>
      <c r="D4" s="2">
        <v>0.41</v>
      </c>
      <c r="E4" s="2">
        <f t="shared" si="0"/>
        <v>0.28999999999999998</v>
      </c>
      <c r="F4" s="2">
        <v>2.74</v>
      </c>
      <c r="G4" s="2">
        <v>2.4500000000000002</v>
      </c>
      <c r="H4" s="2">
        <f t="shared" si="1"/>
        <v>-0.29000000000000004</v>
      </c>
      <c r="I4" s="2">
        <v>0.35</v>
      </c>
      <c r="J4" s="2">
        <v>0.36</v>
      </c>
      <c r="K4" s="1">
        <f t="shared" si="2"/>
        <v>1.0000000000000009E-2</v>
      </c>
    </row>
    <row r="5" spans="1:11" x14ac:dyDescent="0.25">
      <c r="B5" s="1" t="s">
        <v>13</v>
      </c>
      <c r="C5" s="2">
        <v>0.12</v>
      </c>
      <c r="D5" s="2">
        <v>0.45</v>
      </c>
      <c r="E5" s="2">
        <f t="shared" si="0"/>
        <v>0.33</v>
      </c>
      <c r="F5" s="2">
        <v>5.81</v>
      </c>
      <c r="G5" s="2">
        <v>3.4</v>
      </c>
      <c r="H5" s="2">
        <f t="shared" si="1"/>
        <v>-2.4099999999999997</v>
      </c>
      <c r="I5" s="2">
        <v>0.21</v>
      </c>
      <c r="J5" s="2">
        <v>0.31</v>
      </c>
      <c r="K5" s="1">
        <f t="shared" si="2"/>
        <v>0.1</v>
      </c>
    </row>
    <row r="6" spans="1:11" x14ac:dyDescent="0.25">
      <c r="B6" s="1" t="s">
        <v>14</v>
      </c>
      <c r="C6" s="2">
        <v>0.12</v>
      </c>
      <c r="D6" s="2">
        <v>0.43</v>
      </c>
      <c r="E6" s="2">
        <f t="shared" si="0"/>
        <v>0.31</v>
      </c>
      <c r="F6" s="2">
        <v>2.02</v>
      </c>
      <c r="G6" s="2">
        <v>3.16</v>
      </c>
      <c r="H6" s="2">
        <f t="shared" si="1"/>
        <v>1.1400000000000001</v>
      </c>
      <c r="I6" s="2">
        <v>0.39</v>
      </c>
      <c r="J6" s="2">
        <v>0.33</v>
      </c>
      <c r="K6" s="1">
        <f t="shared" si="2"/>
        <v>-0.06</v>
      </c>
    </row>
    <row r="7" spans="1:11" x14ac:dyDescent="0.25">
      <c r="B7" s="1" t="s">
        <v>15</v>
      </c>
      <c r="C7" s="2">
        <v>0.12</v>
      </c>
      <c r="D7" s="2">
        <v>0.43</v>
      </c>
      <c r="E7" s="2">
        <f t="shared" si="0"/>
        <v>0.31</v>
      </c>
      <c r="F7" s="2">
        <v>3.9</v>
      </c>
      <c r="G7" s="2">
        <v>1.74</v>
      </c>
      <c r="H7" s="2">
        <f t="shared" si="1"/>
        <v>-2.16</v>
      </c>
      <c r="I7" s="2">
        <v>0.28999999999999998</v>
      </c>
      <c r="J7" s="2">
        <v>0.4</v>
      </c>
      <c r="K7" s="1">
        <f t="shared" si="2"/>
        <v>0.11000000000000004</v>
      </c>
    </row>
    <row r="8" spans="1:11" x14ac:dyDescent="0.25">
      <c r="B8" s="1" t="s">
        <v>16</v>
      </c>
      <c r="C8" s="2">
        <v>0.11</v>
      </c>
      <c r="D8" s="2">
        <v>0.42</v>
      </c>
      <c r="E8" s="2">
        <f t="shared" si="0"/>
        <v>0.31</v>
      </c>
      <c r="F8" s="2">
        <v>1.46</v>
      </c>
      <c r="G8" s="2">
        <v>2.4500000000000002</v>
      </c>
      <c r="H8" s="2">
        <f t="shared" si="1"/>
        <v>0.99000000000000021</v>
      </c>
      <c r="I8" s="2">
        <v>0.42</v>
      </c>
      <c r="J8" s="2">
        <v>0.36</v>
      </c>
      <c r="K8" s="1">
        <f t="shared" si="2"/>
        <v>-0.06</v>
      </c>
    </row>
    <row r="9" spans="1:11" x14ac:dyDescent="0.25">
      <c r="B9" s="1" t="s">
        <v>17</v>
      </c>
      <c r="C9" s="2">
        <v>0.11</v>
      </c>
      <c r="D9" s="2">
        <v>0.47</v>
      </c>
      <c r="E9" s="2">
        <f t="shared" si="0"/>
        <v>0.36</v>
      </c>
      <c r="F9" s="2">
        <v>1.72</v>
      </c>
      <c r="G9" s="2">
        <v>2.96</v>
      </c>
      <c r="H9" s="2">
        <f t="shared" si="1"/>
        <v>1.24</v>
      </c>
      <c r="I9" s="2">
        <v>0.4</v>
      </c>
      <c r="J9" s="2">
        <v>0.34</v>
      </c>
      <c r="K9" s="1">
        <f t="shared" si="2"/>
        <v>-0.06</v>
      </c>
    </row>
    <row r="10" spans="1:11" x14ac:dyDescent="0.25">
      <c r="B10" s="1" t="s">
        <v>18</v>
      </c>
      <c r="C10" s="2">
        <v>0.12</v>
      </c>
      <c r="D10" s="2">
        <v>0.45</v>
      </c>
      <c r="E10" s="2">
        <f t="shared" si="0"/>
        <v>0.33</v>
      </c>
      <c r="F10" s="2">
        <v>1.92</v>
      </c>
      <c r="G10" s="2">
        <v>2.71</v>
      </c>
      <c r="H10" s="2">
        <f t="shared" si="1"/>
        <v>0.79</v>
      </c>
      <c r="I10" s="2">
        <v>0.39</v>
      </c>
      <c r="J10" s="2">
        <v>0.35</v>
      </c>
      <c r="K10" s="1">
        <f t="shared" si="2"/>
        <v>-4.0000000000000036E-2</v>
      </c>
    </row>
    <row r="11" spans="1:11" x14ac:dyDescent="0.25">
      <c r="A11" t="s">
        <v>19</v>
      </c>
      <c r="B11" s="1" t="s">
        <v>10</v>
      </c>
      <c r="C11" s="3">
        <v>0.12</v>
      </c>
      <c r="D11" s="2" t="s">
        <v>20</v>
      </c>
      <c r="E11" s="2">
        <f t="shared" si="0"/>
        <v>0.32</v>
      </c>
      <c r="F11" s="2">
        <v>3.74</v>
      </c>
      <c r="G11" s="2" t="s">
        <v>21</v>
      </c>
      <c r="H11" s="2">
        <f t="shared" si="1"/>
        <v>-1.31</v>
      </c>
      <c r="I11" s="2" t="s">
        <v>22</v>
      </c>
      <c r="J11" s="2" t="s">
        <v>23</v>
      </c>
      <c r="K11" s="1">
        <f t="shared" si="2"/>
        <v>7.0000000000000007E-2</v>
      </c>
    </row>
    <row r="12" spans="1:11" x14ac:dyDescent="0.25">
      <c r="B12" s="1" t="s">
        <v>11</v>
      </c>
      <c r="C12" s="2" t="s">
        <v>24</v>
      </c>
      <c r="D12" s="2" t="s">
        <v>25</v>
      </c>
      <c r="E12" s="2">
        <f t="shared" si="0"/>
        <v>0.30000000000000004</v>
      </c>
      <c r="F12" s="2" t="s">
        <v>26</v>
      </c>
      <c r="G12" s="2" t="s">
        <v>27</v>
      </c>
      <c r="H12" s="2">
        <f t="shared" si="1"/>
        <v>0.70000000000000018</v>
      </c>
      <c r="I12" s="2" t="s">
        <v>28</v>
      </c>
      <c r="J12" s="2" t="s">
        <v>29</v>
      </c>
      <c r="K12" s="1">
        <f t="shared" si="2"/>
        <v>-3.999999999999998E-2</v>
      </c>
    </row>
    <row r="13" spans="1:11" x14ac:dyDescent="0.25">
      <c r="B13" s="1" t="s">
        <v>12</v>
      </c>
      <c r="C13" s="2" t="s">
        <v>30</v>
      </c>
      <c r="D13" s="2" t="s">
        <v>31</v>
      </c>
      <c r="E13" s="2">
        <f t="shared" si="0"/>
        <v>0.3</v>
      </c>
      <c r="F13" s="2" t="s">
        <v>32</v>
      </c>
      <c r="G13" s="2" t="s">
        <v>33</v>
      </c>
      <c r="H13" s="2">
        <f t="shared" si="1"/>
        <v>-0.34999999999999964</v>
      </c>
      <c r="I13" s="2" t="s">
        <v>29</v>
      </c>
      <c r="J13" s="2" t="s">
        <v>34</v>
      </c>
      <c r="K13" s="1">
        <f t="shared" si="2"/>
        <v>1.9999999999999962E-2</v>
      </c>
    </row>
    <row r="14" spans="1:11" x14ac:dyDescent="0.25">
      <c r="B14" s="1" t="s">
        <v>13</v>
      </c>
      <c r="C14" s="2" t="s">
        <v>30</v>
      </c>
      <c r="D14" s="2" t="s">
        <v>35</v>
      </c>
      <c r="E14" s="2">
        <f t="shared" si="0"/>
        <v>0.32</v>
      </c>
      <c r="F14" s="2" t="s">
        <v>36</v>
      </c>
      <c r="G14" s="2" t="s">
        <v>37</v>
      </c>
      <c r="H14" s="2">
        <f t="shared" si="1"/>
        <v>-6.0699999999999994</v>
      </c>
      <c r="I14" s="2" t="s">
        <v>30</v>
      </c>
      <c r="J14" s="2" t="s">
        <v>29</v>
      </c>
      <c r="K14" s="1">
        <f t="shared" si="2"/>
        <v>0.23000000000000004</v>
      </c>
    </row>
    <row r="15" spans="1:11" x14ac:dyDescent="0.25">
      <c r="B15" s="1" t="s">
        <v>14</v>
      </c>
      <c r="C15" s="2" t="s">
        <v>30</v>
      </c>
      <c r="D15" s="2" t="s">
        <v>38</v>
      </c>
      <c r="E15" s="2">
        <f t="shared" si="0"/>
        <v>0.38</v>
      </c>
      <c r="F15" s="2" t="s">
        <v>39</v>
      </c>
      <c r="G15" s="2" t="s">
        <v>40</v>
      </c>
      <c r="H15" s="2">
        <f t="shared" si="1"/>
        <v>-4.0299999999999994</v>
      </c>
      <c r="I15" s="2" t="s">
        <v>41</v>
      </c>
      <c r="J15" s="2" t="s">
        <v>42</v>
      </c>
      <c r="K15" s="1">
        <f t="shared" si="2"/>
        <v>0.14999999999999997</v>
      </c>
    </row>
    <row r="16" spans="1:11" x14ac:dyDescent="0.25">
      <c r="B16" s="1" t="s">
        <v>15</v>
      </c>
      <c r="C16" s="2" t="s">
        <v>24</v>
      </c>
      <c r="D16" s="2" t="s">
        <v>38</v>
      </c>
      <c r="E16" s="2">
        <f t="shared" si="0"/>
        <v>0.39</v>
      </c>
      <c r="F16" s="2" t="s">
        <v>43</v>
      </c>
      <c r="G16" s="2" t="s">
        <v>44</v>
      </c>
      <c r="H16" s="2">
        <f t="shared" si="1"/>
        <v>0.29000000000000004</v>
      </c>
      <c r="I16" s="2" t="s">
        <v>45</v>
      </c>
      <c r="J16" s="2" t="s">
        <v>22</v>
      </c>
      <c r="K16" s="1">
        <f t="shared" si="2"/>
        <v>-2.0000000000000018E-2</v>
      </c>
    </row>
    <row r="17" spans="2:11" x14ac:dyDescent="0.25">
      <c r="B17" s="1" t="s">
        <v>16</v>
      </c>
      <c r="C17" s="2" t="s">
        <v>30</v>
      </c>
      <c r="D17" s="2" t="s">
        <v>46</v>
      </c>
      <c r="E17" s="2">
        <f t="shared" si="0"/>
        <v>0.34</v>
      </c>
      <c r="F17" s="2" t="s">
        <v>47</v>
      </c>
      <c r="G17" s="2" t="s">
        <v>48</v>
      </c>
      <c r="H17" s="2">
        <f t="shared" si="1"/>
        <v>-2.6700000000000004</v>
      </c>
      <c r="I17" s="2" t="s">
        <v>49</v>
      </c>
      <c r="J17" s="2" t="s">
        <v>50</v>
      </c>
      <c r="K17" s="1">
        <f t="shared" si="2"/>
        <v>0.12</v>
      </c>
    </row>
    <row r="18" spans="2:11" x14ac:dyDescent="0.25">
      <c r="B18" s="1" t="s">
        <v>17</v>
      </c>
      <c r="C18" s="2" t="s">
        <v>24</v>
      </c>
      <c r="D18" s="2" t="s">
        <v>51</v>
      </c>
      <c r="E18" s="2">
        <f t="shared" si="0"/>
        <v>0.36</v>
      </c>
      <c r="F18" s="2" t="s">
        <v>52</v>
      </c>
      <c r="G18" s="2" t="s">
        <v>53</v>
      </c>
      <c r="H18" s="2">
        <f t="shared" si="1"/>
        <v>-0.29000000000000004</v>
      </c>
      <c r="I18" s="2" t="s">
        <v>54</v>
      </c>
      <c r="J18" s="2" t="s">
        <v>34</v>
      </c>
      <c r="K18" s="1">
        <f t="shared" si="2"/>
        <v>1.0000000000000009E-2</v>
      </c>
    </row>
    <row r="19" spans="2:11" x14ac:dyDescent="0.25">
      <c r="B19" s="1" t="s">
        <v>18</v>
      </c>
      <c r="C19" s="2" t="s">
        <v>24</v>
      </c>
      <c r="D19" s="2" t="s">
        <v>55</v>
      </c>
      <c r="E19" s="2">
        <f t="shared" si="0"/>
        <v>0.29000000000000004</v>
      </c>
      <c r="F19" s="2" t="s">
        <v>56</v>
      </c>
      <c r="G19" s="2" t="s">
        <v>57</v>
      </c>
      <c r="H19" s="2">
        <f t="shared" si="1"/>
        <v>0.12000000000000011</v>
      </c>
      <c r="I19" s="2" t="s">
        <v>54</v>
      </c>
      <c r="J19" s="2" t="s">
        <v>29</v>
      </c>
      <c r="K19" s="1">
        <f t="shared" si="2"/>
        <v>-9.9999999999999534E-3</v>
      </c>
    </row>
    <row r="20" spans="2:11" x14ac:dyDescent="0.25">
      <c r="D20" s="2" t="s">
        <v>61</v>
      </c>
      <c r="E20" s="2">
        <f>AVERAGE(E2:E19)</f>
        <v>0.32444444444444442</v>
      </c>
      <c r="G20" s="2" t="s">
        <v>60</v>
      </c>
      <c r="H20" s="2">
        <f>AVERAGE(H2:H19)</f>
        <v>-0.83722222222222209</v>
      </c>
      <c r="K20" s="1">
        <f>AVERAGE(K2:K19)</f>
        <v>3.1111111111111114E-2</v>
      </c>
    </row>
    <row r="21" spans="2:11" x14ac:dyDescent="0.25">
      <c r="D21" s="2" t="s">
        <v>62</v>
      </c>
      <c r="E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62-03C7-492D-9E4B-2CF822A8E501}">
  <dimension ref="A1:Q19"/>
  <sheetViews>
    <sheetView tabSelected="1" workbookViewId="0">
      <selection activeCell="Q11" sqref="Q11:Q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63</v>
      </c>
      <c r="H1" t="s">
        <v>5</v>
      </c>
      <c r="I1" t="s">
        <v>6</v>
      </c>
      <c r="J1" t="s">
        <v>58</v>
      </c>
      <c r="K1" t="s">
        <v>64</v>
      </c>
      <c r="L1" t="s">
        <v>63</v>
      </c>
      <c r="M1" t="s">
        <v>7</v>
      </c>
      <c r="N1" t="s">
        <v>8</v>
      </c>
      <c r="O1" t="s">
        <v>59</v>
      </c>
      <c r="P1" t="s">
        <v>64</v>
      </c>
      <c r="Q1" t="s">
        <v>63</v>
      </c>
    </row>
    <row r="2" spans="1:17" x14ac:dyDescent="0.25">
      <c r="A2" t="s">
        <v>9</v>
      </c>
      <c r="B2" s="1" t="s">
        <v>10</v>
      </c>
      <c r="C2" s="2">
        <v>0.12</v>
      </c>
      <c r="D2" s="2">
        <v>0.43</v>
      </c>
      <c r="E2" s="2">
        <f>D2-C2</f>
        <v>0.31</v>
      </c>
      <c r="F2" s="2">
        <f>POWER((C2-D2), 2)</f>
        <v>9.6100000000000005E-2</v>
      </c>
      <c r="G2" s="4">
        <f>AVERAGE(E2:E10)</f>
        <v>0.31555555555555553</v>
      </c>
      <c r="H2" s="2">
        <v>4.33</v>
      </c>
      <c r="I2" s="2">
        <v>3.2</v>
      </c>
      <c r="J2" s="2">
        <f>I2-H2</f>
        <v>-1.1299999999999999</v>
      </c>
      <c r="K2" s="2">
        <f>POWER((H2-I2), 2)</f>
        <v>1.2768999999999997</v>
      </c>
      <c r="L2" s="4">
        <f>AVERAGE(J2:J10)</f>
        <v>-0.16222222222222213</v>
      </c>
      <c r="M2" s="2">
        <v>0.27</v>
      </c>
      <c r="N2" s="2">
        <v>0.32</v>
      </c>
      <c r="O2" s="1">
        <f>N2-M2</f>
        <v>4.9999999999999989E-2</v>
      </c>
      <c r="P2" s="2">
        <f>POWER((M2-N2), 2)</f>
        <v>2.4999999999999988E-3</v>
      </c>
      <c r="Q2" s="4">
        <f>AVERAGE(O2:O10)</f>
        <v>3.3333333333333331E-3</v>
      </c>
    </row>
    <row r="3" spans="1:17" x14ac:dyDescent="0.25">
      <c r="B3" s="1" t="s">
        <v>11</v>
      </c>
      <c r="C3" s="2">
        <v>0.12</v>
      </c>
      <c r="D3" s="2">
        <v>0.41</v>
      </c>
      <c r="E3" s="2">
        <f>D3-C3</f>
        <v>0.28999999999999998</v>
      </c>
      <c r="F3" s="2">
        <f>POWER((C3-D3), 2)</f>
        <v>8.4099999999999994E-2</v>
      </c>
      <c r="G3" s="4"/>
      <c r="H3" s="2">
        <v>2.96</v>
      </c>
      <c r="I3" s="2">
        <v>3.33</v>
      </c>
      <c r="J3" s="2">
        <f t="shared" ref="J3:J19" si="0">I3-H3</f>
        <v>0.37000000000000011</v>
      </c>
      <c r="K3" s="2">
        <f t="shared" ref="K3:K19" si="1">POWER((H3-I3), 2)</f>
        <v>0.13690000000000008</v>
      </c>
      <c r="L3" s="4"/>
      <c r="M3" s="2">
        <v>0.34</v>
      </c>
      <c r="N3" s="2">
        <v>0.32</v>
      </c>
      <c r="O3" s="1">
        <f t="shared" ref="O3:O19" si="2">N3-M3</f>
        <v>-2.0000000000000018E-2</v>
      </c>
      <c r="P3" s="2">
        <f>POWER((M3-N3), 2)</f>
        <v>4.0000000000000072E-4</v>
      </c>
      <c r="Q3" s="4"/>
    </row>
    <row r="4" spans="1:17" x14ac:dyDescent="0.25">
      <c r="B4" s="1" t="s">
        <v>12</v>
      </c>
      <c r="C4" s="2">
        <v>0.12</v>
      </c>
      <c r="D4" s="2">
        <v>0.41</v>
      </c>
      <c r="E4" s="2">
        <f>D4-C4</f>
        <v>0.28999999999999998</v>
      </c>
      <c r="F4" s="2">
        <f>POWER((C4-D4), 2)</f>
        <v>8.4099999999999994E-2</v>
      </c>
      <c r="G4" s="4"/>
      <c r="H4" s="2">
        <v>2.74</v>
      </c>
      <c r="I4" s="2">
        <v>2.4500000000000002</v>
      </c>
      <c r="J4" s="2">
        <f t="shared" si="0"/>
        <v>-0.29000000000000004</v>
      </c>
      <c r="K4" s="2">
        <f t="shared" si="1"/>
        <v>8.4100000000000022E-2</v>
      </c>
      <c r="L4" s="4"/>
      <c r="M4" s="2">
        <v>0.35</v>
      </c>
      <c r="N4" s="2">
        <v>0.36</v>
      </c>
      <c r="O4" s="1">
        <f t="shared" si="2"/>
        <v>1.0000000000000009E-2</v>
      </c>
      <c r="P4" s="2">
        <f t="shared" ref="P3:P19" si="3">POWER((M4-N4), 2)</f>
        <v>1.0000000000000018E-4</v>
      </c>
      <c r="Q4" s="4"/>
    </row>
    <row r="5" spans="1:17" x14ac:dyDescent="0.25">
      <c r="B5" s="1" t="s">
        <v>13</v>
      </c>
      <c r="C5" s="2">
        <v>0.12</v>
      </c>
      <c r="D5" s="2">
        <v>0.45</v>
      </c>
      <c r="E5" s="2">
        <f>D5-C5</f>
        <v>0.33</v>
      </c>
      <c r="F5" s="2">
        <f>POWER((C5-D5), 2)</f>
        <v>0.10890000000000001</v>
      </c>
      <c r="G5" s="4">
        <f>_xlfn.STDEV.P(E2:E10)</f>
        <v>2.0608041101101572E-2</v>
      </c>
      <c r="H5" s="2">
        <v>5.81</v>
      </c>
      <c r="I5" s="2">
        <v>3.4</v>
      </c>
      <c r="J5" s="2">
        <f t="shared" si="0"/>
        <v>-2.4099999999999997</v>
      </c>
      <c r="K5" s="2">
        <f t="shared" si="1"/>
        <v>5.8080999999999987</v>
      </c>
      <c r="L5" s="4">
        <f>_xlfn.STDEV.P(J2:J10)</f>
        <v>1.3406530562692016</v>
      </c>
      <c r="M5" s="2">
        <v>0.21</v>
      </c>
      <c r="N5" s="2">
        <v>0.31</v>
      </c>
      <c r="O5" s="1">
        <f t="shared" si="2"/>
        <v>0.1</v>
      </c>
      <c r="P5" s="2">
        <f t="shared" si="3"/>
        <v>1.0000000000000002E-2</v>
      </c>
      <c r="Q5" s="4">
        <f>_xlfn.STDEV.P(O2:O10)</f>
        <v>6.4463598686045731E-2</v>
      </c>
    </row>
    <row r="6" spans="1:17" x14ac:dyDescent="0.25">
      <c r="B6" s="1" t="s">
        <v>14</v>
      </c>
      <c r="C6" s="2">
        <v>0.12</v>
      </c>
      <c r="D6" s="2">
        <v>0.43</v>
      </c>
      <c r="E6" s="2">
        <f>D6-C6</f>
        <v>0.31</v>
      </c>
      <c r="F6" s="2">
        <f>POWER((C6-D6), 2)</f>
        <v>9.6100000000000005E-2</v>
      </c>
      <c r="G6" s="4"/>
      <c r="H6" s="2">
        <v>2.02</v>
      </c>
      <c r="I6" s="2">
        <v>3.16</v>
      </c>
      <c r="J6" s="2">
        <f t="shared" si="0"/>
        <v>1.1400000000000001</v>
      </c>
      <c r="K6" s="2">
        <f t="shared" si="1"/>
        <v>1.2996000000000003</v>
      </c>
      <c r="L6" s="4"/>
      <c r="M6" s="2">
        <v>0.39</v>
      </c>
      <c r="N6" s="2">
        <v>0.33</v>
      </c>
      <c r="O6" s="1">
        <f t="shared" si="2"/>
        <v>-0.06</v>
      </c>
      <c r="P6" s="2">
        <f t="shared" si="3"/>
        <v>3.5999999999999999E-3</v>
      </c>
      <c r="Q6" s="4"/>
    </row>
    <row r="7" spans="1:17" x14ac:dyDescent="0.25">
      <c r="B7" s="1" t="s">
        <v>15</v>
      </c>
      <c r="C7" s="2">
        <v>0.12</v>
      </c>
      <c r="D7" s="2">
        <v>0.43</v>
      </c>
      <c r="E7" s="2">
        <f>D7-C7</f>
        <v>0.31</v>
      </c>
      <c r="F7" s="2">
        <f>POWER((C7-D7), 2)</f>
        <v>9.6100000000000005E-2</v>
      </c>
      <c r="G7" s="4"/>
      <c r="H7" s="2">
        <v>3.9</v>
      </c>
      <c r="I7" s="2">
        <v>1.74</v>
      </c>
      <c r="J7" s="2">
        <f t="shared" si="0"/>
        <v>-2.16</v>
      </c>
      <c r="K7" s="2">
        <f t="shared" si="1"/>
        <v>4.6656000000000004</v>
      </c>
      <c r="L7" s="4"/>
      <c r="M7" s="2">
        <v>0.28999999999999998</v>
      </c>
      <c r="N7" s="2">
        <v>0.4</v>
      </c>
      <c r="O7" s="1">
        <f t="shared" si="2"/>
        <v>0.11000000000000004</v>
      </c>
      <c r="P7" s="2">
        <f t="shared" si="3"/>
        <v>1.210000000000001E-2</v>
      </c>
      <c r="Q7" s="4"/>
    </row>
    <row r="8" spans="1:17" x14ac:dyDescent="0.25">
      <c r="B8" s="1" t="s">
        <v>16</v>
      </c>
      <c r="C8" s="2">
        <v>0.11</v>
      </c>
      <c r="D8" s="2">
        <v>0.42</v>
      </c>
      <c r="E8" s="2">
        <f>D8-C8</f>
        <v>0.31</v>
      </c>
      <c r="F8" s="2">
        <f>POWER((C8-D8), 2)</f>
        <v>9.6100000000000005E-2</v>
      </c>
      <c r="G8" s="4">
        <f>AVERAGE(F2:F10)</f>
        <v>9.9999999999999992E-2</v>
      </c>
      <c r="H8" s="2">
        <v>1.46</v>
      </c>
      <c r="I8" s="2">
        <v>2.4500000000000002</v>
      </c>
      <c r="J8" s="2">
        <f t="shared" si="0"/>
        <v>0.99000000000000021</v>
      </c>
      <c r="K8" s="2">
        <f t="shared" si="1"/>
        <v>0.98010000000000042</v>
      </c>
      <c r="L8" s="4">
        <f>AVERAGE(K2:K10)</f>
        <v>1.8236666666666668</v>
      </c>
      <c r="M8" s="2">
        <v>0.42</v>
      </c>
      <c r="N8" s="2">
        <v>0.36</v>
      </c>
      <c r="O8" s="1">
        <f t="shared" si="2"/>
        <v>-0.06</v>
      </c>
      <c r="P8" s="2">
        <f t="shared" si="3"/>
        <v>3.5999999999999999E-3</v>
      </c>
      <c r="Q8" s="4">
        <f>AVERAGE(P2:P10)</f>
        <v>4.1666666666666683E-3</v>
      </c>
    </row>
    <row r="9" spans="1:17" x14ac:dyDescent="0.25">
      <c r="B9" s="1" t="s">
        <v>17</v>
      </c>
      <c r="C9" s="2">
        <v>0.11</v>
      </c>
      <c r="D9" s="2">
        <v>0.47</v>
      </c>
      <c r="E9" s="2">
        <f>D9-C9</f>
        <v>0.36</v>
      </c>
      <c r="F9" s="2">
        <f>POWER((C9-D9), 2)</f>
        <v>0.12959999999999999</v>
      </c>
      <c r="G9" s="4"/>
      <c r="H9" s="2">
        <v>1.72</v>
      </c>
      <c r="I9" s="2">
        <v>2.96</v>
      </c>
      <c r="J9" s="2">
        <f t="shared" si="0"/>
        <v>1.24</v>
      </c>
      <c r="K9" s="2">
        <f t="shared" si="1"/>
        <v>1.5376000000000001</v>
      </c>
      <c r="L9" s="4"/>
      <c r="M9" s="2">
        <v>0.4</v>
      </c>
      <c r="N9" s="2">
        <v>0.34</v>
      </c>
      <c r="O9" s="1">
        <f t="shared" si="2"/>
        <v>-0.06</v>
      </c>
      <c r="P9" s="2">
        <f t="shared" si="3"/>
        <v>3.5999999999999999E-3</v>
      </c>
      <c r="Q9" s="4"/>
    </row>
    <row r="10" spans="1:17" x14ac:dyDescent="0.25">
      <c r="B10" s="1" t="s">
        <v>18</v>
      </c>
      <c r="C10" s="2">
        <v>0.12</v>
      </c>
      <c r="D10" s="2">
        <v>0.45</v>
      </c>
      <c r="E10" s="2">
        <f>D10-C10</f>
        <v>0.33</v>
      </c>
      <c r="F10" s="2">
        <f>POWER((C10-D10), 2)</f>
        <v>0.10890000000000001</v>
      </c>
      <c r="G10" s="4"/>
      <c r="H10" s="2">
        <v>1.92</v>
      </c>
      <c r="I10" s="2">
        <v>2.71</v>
      </c>
      <c r="J10" s="2">
        <f t="shared" si="0"/>
        <v>0.79</v>
      </c>
      <c r="K10" s="2">
        <f t="shared" si="1"/>
        <v>0.6241000000000001</v>
      </c>
      <c r="L10" s="4"/>
      <c r="M10" s="2">
        <v>0.39</v>
      </c>
      <c r="N10" s="2">
        <v>0.35</v>
      </c>
      <c r="O10" s="1">
        <f t="shared" si="2"/>
        <v>-4.0000000000000036E-2</v>
      </c>
      <c r="P10" s="2">
        <f t="shared" si="3"/>
        <v>1.6000000000000029E-3</v>
      </c>
      <c r="Q10" s="4"/>
    </row>
    <row r="11" spans="1:17" x14ac:dyDescent="0.25">
      <c r="A11" t="s">
        <v>19</v>
      </c>
      <c r="B11" s="1" t="s">
        <v>10</v>
      </c>
      <c r="C11" s="3">
        <v>0.12</v>
      </c>
      <c r="D11" s="2" t="s">
        <v>20</v>
      </c>
      <c r="E11" s="2">
        <f>D11-C11</f>
        <v>0.32</v>
      </c>
      <c r="F11" s="2">
        <f>POWER((C11-D11), 2)</f>
        <v>0.1024</v>
      </c>
      <c r="G11" s="4">
        <f>AVERAGE(E11:E19)</f>
        <v>0.33333333333333331</v>
      </c>
      <c r="H11" s="2">
        <v>3.74</v>
      </c>
      <c r="I11" s="2" t="s">
        <v>21</v>
      </c>
      <c r="J11" s="2">
        <f t="shared" si="0"/>
        <v>-1.31</v>
      </c>
      <c r="K11" s="2">
        <f t="shared" si="1"/>
        <v>1.7161000000000002</v>
      </c>
      <c r="L11" s="4">
        <f>AVERAGE(J11:J19)</f>
        <v>-1.5122222222222221</v>
      </c>
      <c r="M11" s="2" t="s">
        <v>22</v>
      </c>
      <c r="N11" s="2" t="s">
        <v>23</v>
      </c>
      <c r="O11" s="1">
        <f t="shared" si="2"/>
        <v>7.0000000000000007E-2</v>
      </c>
      <c r="P11" s="2">
        <f t="shared" si="3"/>
        <v>4.9000000000000007E-3</v>
      </c>
      <c r="Q11" s="4">
        <f>AVERAGE(O11:O19)</f>
        <v>5.8888888888888893E-2</v>
      </c>
    </row>
    <row r="12" spans="1:17" x14ac:dyDescent="0.25">
      <c r="B12" s="1" t="s">
        <v>11</v>
      </c>
      <c r="C12" s="2" t="s">
        <v>24</v>
      </c>
      <c r="D12" s="2" t="s">
        <v>25</v>
      </c>
      <c r="E12" s="2">
        <f>D12-C12</f>
        <v>0.30000000000000004</v>
      </c>
      <c r="F12" s="2">
        <f>POWER((C12-D12), 2)</f>
        <v>9.0000000000000024E-2</v>
      </c>
      <c r="G12" s="4"/>
      <c r="H12" s="2" t="s">
        <v>26</v>
      </c>
      <c r="I12" s="2" t="s">
        <v>27</v>
      </c>
      <c r="J12" s="2">
        <f t="shared" si="0"/>
        <v>0.70000000000000018</v>
      </c>
      <c r="K12" s="2">
        <f t="shared" si="1"/>
        <v>0.49000000000000027</v>
      </c>
      <c r="L12" s="4"/>
      <c r="M12" s="2" t="s">
        <v>28</v>
      </c>
      <c r="N12" s="2" t="s">
        <v>29</v>
      </c>
      <c r="O12" s="1">
        <f t="shared" si="2"/>
        <v>-3.999999999999998E-2</v>
      </c>
      <c r="P12" s="2">
        <f t="shared" si="3"/>
        <v>1.5999999999999983E-3</v>
      </c>
      <c r="Q12" s="4"/>
    </row>
    <row r="13" spans="1:17" x14ac:dyDescent="0.25">
      <c r="B13" s="1" t="s">
        <v>12</v>
      </c>
      <c r="C13" s="2" t="s">
        <v>30</v>
      </c>
      <c r="D13" s="2" t="s">
        <v>31</v>
      </c>
      <c r="E13" s="2">
        <f>D13-C13</f>
        <v>0.3</v>
      </c>
      <c r="F13" s="2">
        <f>POWER((C13-D13), 2)</f>
        <v>0.09</v>
      </c>
      <c r="G13" s="4"/>
      <c r="H13" s="2" t="s">
        <v>32</v>
      </c>
      <c r="I13" s="2" t="s">
        <v>33</v>
      </c>
      <c r="J13" s="2">
        <f t="shared" si="0"/>
        <v>-0.34999999999999964</v>
      </c>
      <c r="K13" s="2">
        <f t="shared" si="1"/>
        <v>0.12249999999999975</v>
      </c>
      <c r="L13" s="4"/>
      <c r="M13" s="2" t="s">
        <v>29</v>
      </c>
      <c r="N13" s="2" t="s">
        <v>34</v>
      </c>
      <c r="O13" s="1">
        <f t="shared" si="2"/>
        <v>1.9999999999999962E-2</v>
      </c>
      <c r="P13" s="2">
        <f t="shared" si="3"/>
        <v>3.999999999999985E-4</v>
      </c>
      <c r="Q13" s="4"/>
    </row>
    <row r="14" spans="1:17" x14ac:dyDescent="0.25">
      <c r="B14" s="1" t="s">
        <v>13</v>
      </c>
      <c r="C14" s="2" t="s">
        <v>30</v>
      </c>
      <c r="D14" s="2" t="s">
        <v>35</v>
      </c>
      <c r="E14" s="2">
        <f>D14-C14</f>
        <v>0.32</v>
      </c>
      <c r="F14" s="2">
        <f>POWER((C14-D14), 2)</f>
        <v>0.1024</v>
      </c>
      <c r="G14" s="4">
        <f>_xlfn.STDEV.P(E12:E19)</f>
        <v>3.6055512754639835E-2</v>
      </c>
      <c r="H14" s="2" t="s">
        <v>36</v>
      </c>
      <c r="I14" s="2" t="s">
        <v>37</v>
      </c>
      <c r="J14" s="2">
        <f t="shared" si="0"/>
        <v>-6.0699999999999994</v>
      </c>
      <c r="K14" s="2">
        <f t="shared" si="1"/>
        <v>36.844899999999996</v>
      </c>
      <c r="L14" s="4">
        <f>_xlfn.STDEV.P(J12:J19)</f>
        <v>2.2939744440599159</v>
      </c>
      <c r="M14" s="2" t="s">
        <v>30</v>
      </c>
      <c r="N14" s="2" t="s">
        <v>29</v>
      </c>
      <c r="O14" s="1">
        <f t="shared" si="2"/>
        <v>0.23000000000000004</v>
      </c>
      <c r="P14" s="2">
        <f t="shared" si="3"/>
        <v>5.2900000000000016E-2</v>
      </c>
      <c r="Q14" s="4">
        <f>_xlfn.STDEV.P(O12:O19)</f>
        <v>9.0795098986674386E-2</v>
      </c>
    </row>
    <row r="15" spans="1:17" x14ac:dyDescent="0.25">
      <c r="B15" s="1" t="s">
        <v>14</v>
      </c>
      <c r="C15" s="2" t="s">
        <v>30</v>
      </c>
      <c r="D15" s="2" t="s">
        <v>38</v>
      </c>
      <c r="E15" s="2">
        <f>D15-C15</f>
        <v>0.38</v>
      </c>
      <c r="F15" s="2">
        <f>POWER((C15-D15), 2)</f>
        <v>0.1444</v>
      </c>
      <c r="G15" s="4"/>
      <c r="H15" s="2" t="s">
        <v>39</v>
      </c>
      <c r="I15" s="2" t="s">
        <v>40</v>
      </c>
      <c r="J15" s="2">
        <f t="shared" si="0"/>
        <v>-4.0299999999999994</v>
      </c>
      <c r="K15" s="2">
        <f t="shared" si="1"/>
        <v>16.240899999999996</v>
      </c>
      <c r="L15" s="4"/>
      <c r="M15" s="2" t="s">
        <v>41</v>
      </c>
      <c r="N15" s="2" t="s">
        <v>42</v>
      </c>
      <c r="O15" s="1">
        <f t="shared" si="2"/>
        <v>0.14999999999999997</v>
      </c>
      <c r="P15" s="2">
        <f t="shared" si="3"/>
        <v>2.2499999999999989E-2</v>
      </c>
      <c r="Q15" s="4"/>
    </row>
    <row r="16" spans="1:17" x14ac:dyDescent="0.25">
      <c r="B16" s="1" t="s">
        <v>15</v>
      </c>
      <c r="C16" s="2" t="s">
        <v>24</v>
      </c>
      <c r="D16" s="2" t="s">
        <v>38</v>
      </c>
      <c r="E16" s="2">
        <f>D16-C16</f>
        <v>0.39</v>
      </c>
      <c r="F16" s="2">
        <f>POWER((C16-D16), 2)</f>
        <v>0.15210000000000001</v>
      </c>
      <c r="G16" s="4"/>
      <c r="H16" s="2" t="s">
        <v>43</v>
      </c>
      <c r="I16" s="2" t="s">
        <v>44</v>
      </c>
      <c r="J16" s="2">
        <f t="shared" si="0"/>
        <v>0.29000000000000004</v>
      </c>
      <c r="K16" s="2">
        <f t="shared" si="1"/>
        <v>8.4100000000000022E-2</v>
      </c>
      <c r="L16" s="4"/>
      <c r="M16" s="2" t="s">
        <v>45</v>
      </c>
      <c r="N16" s="2" t="s">
        <v>22</v>
      </c>
      <c r="O16" s="1">
        <f t="shared" si="2"/>
        <v>-2.0000000000000018E-2</v>
      </c>
      <c r="P16" s="2">
        <f t="shared" si="3"/>
        <v>4.0000000000000072E-4</v>
      </c>
      <c r="Q16" s="4"/>
    </row>
    <row r="17" spans="2:17" x14ac:dyDescent="0.25">
      <c r="B17" s="1" t="s">
        <v>16</v>
      </c>
      <c r="C17" s="2" t="s">
        <v>30</v>
      </c>
      <c r="D17" s="2" t="s">
        <v>46</v>
      </c>
      <c r="E17" s="2">
        <f>D17-C17</f>
        <v>0.34</v>
      </c>
      <c r="F17" s="2">
        <f>POWER((C17-D17), 2)</f>
        <v>0.11560000000000002</v>
      </c>
      <c r="G17" s="4">
        <f>AVERAGE(F11:F19)</f>
        <v>0.11228888888888891</v>
      </c>
      <c r="H17" s="2" t="s">
        <v>47</v>
      </c>
      <c r="I17" s="2" t="s">
        <v>48</v>
      </c>
      <c r="J17" s="2">
        <f t="shared" si="0"/>
        <v>-2.6700000000000004</v>
      </c>
      <c r="K17" s="2">
        <f t="shared" si="1"/>
        <v>7.1289000000000016</v>
      </c>
      <c r="L17" s="4">
        <f>AVERAGE(K11:K19)</f>
        <v>6.9695444444444439</v>
      </c>
      <c r="M17" s="2" t="s">
        <v>49</v>
      </c>
      <c r="N17" s="2" t="s">
        <v>50</v>
      </c>
      <c r="O17" s="1">
        <f t="shared" si="2"/>
        <v>0.12</v>
      </c>
      <c r="P17" s="2">
        <f t="shared" si="3"/>
        <v>1.44E-2</v>
      </c>
      <c r="Q17" s="4">
        <f>AVERAGE(P11:P19)</f>
        <v>1.0811111111111112E-2</v>
      </c>
    </row>
    <row r="18" spans="2:17" x14ac:dyDescent="0.25">
      <c r="B18" s="1" t="s">
        <v>17</v>
      </c>
      <c r="C18" s="2" t="s">
        <v>24</v>
      </c>
      <c r="D18" s="2" t="s">
        <v>51</v>
      </c>
      <c r="E18" s="2">
        <f>D18-C18</f>
        <v>0.36</v>
      </c>
      <c r="F18" s="2">
        <f>POWER((C18-D18), 2)</f>
        <v>0.12959999999999999</v>
      </c>
      <c r="G18" s="4"/>
      <c r="H18" s="2" t="s">
        <v>52</v>
      </c>
      <c r="I18" s="2" t="s">
        <v>53</v>
      </c>
      <c r="J18" s="2">
        <f t="shared" si="0"/>
        <v>-0.29000000000000004</v>
      </c>
      <c r="K18" s="2">
        <f t="shared" si="1"/>
        <v>8.4100000000000022E-2</v>
      </c>
      <c r="L18" s="4"/>
      <c r="M18" s="2" t="s">
        <v>54</v>
      </c>
      <c r="N18" s="2" t="s">
        <v>34</v>
      </c>
      <c r="O18" s="1">
        <f t="shared" si="2"/>
        <v>1.0000000000000009E-2</v>
      </c>
      <c r="P18" s="2">
        <f t="shared" si="3"/>
        <v>1.0000000000000018E-4</v>
      </c>
      <c r="Q18" s="4"/>
    </row>
    <row r="19" spans="2:17" x14ac:dyDescent="0.25">
      <c r="B19" s="1" t="s">
        <v>18</v>
      </c>
      <c r="C19" s="2" t="s">
        <v>24</v>
      </c>
      <c r="D19" s="2" t="s">
        <v>55</v>
      </c>
      <c r="E19" s="2">
        <f>D19-C19</f>
        <v>0.29000000000000004</v>
      </c>
      <c r="F19" s="2">
        <f>POWER((C19-D19), 2)</f>
        <v>8.4100000000000022E-2</v>
      </c>
      <c r="G19" s="4"/>
      <c r="H19" s="2" t="s">
        <v>56</v>
      </c>
      <c r="I19" s="2" t="s">
        <v>57</v>
      </c>
      <c r="J19" s="2">
        <f t="shared" si="0"/>
        <v>0.12000000000000011</v>
      </c>
      <c r="K19" s="2">
        <f t="shared" si="1"/>
        <v>1.4400000000000026E-2</v>
      </c>
      <c r="L19" s="4"/>
      <c r="M19" s="2" t="s">
        <v>54</v>
      </c>
      <c r="N19" s="2" t="s">
        <v>29</v>
      </c>
      <c r="O19" s="1">
        <f t="shared" si="2"/>
        <v>-9.9999999999999534E-3</v>
      </c>
      <c r="P19" s="2">
        <f t="shared" si="3"/>
        <v>9.999999999999907E-5</v>
      </c>
      <c r="Q19" s="4"/>
    </row>
  </sheetData>
  <mergeCells count="18">
    <mergeCell ref="Q2:Q4"/>
    <mergeCell ref="Q5:Q7"/>
    <mergeCell ref="Q8:Q10"/>
    <mergeCell ref="Q11:Q13"/>
    <mergeCell ref="Q14:Q16"/>
    <mergeCell ref="Q17:Q19"/>
    <mergeCell ref="L2:L4"/>
    <mergeCell ref="L5:L7"/>
    <mergeCell ref="L8:L10"/>
    <mergeCell ref="L11:L13"/>
    <mergeCell ref="L14:L16"/>
    <mergeCell ref="L17:L19"/>
    <mergeCell ref="G8:G10"/>
    <mergeCell ref="G5:G7"/>
    <mergeCell ref="G2:G4"/>
    <mergeCell ref="G17:G19"/>
    <mergeCell ref="G14:G16"/>
    <mergeCell ref="G11:G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Z k o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v Z k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Z K F c o i k e 4 D g A A A B E A A A A T A B w A R m 9 y b X V s Y X M v U 2 V j d G l v b j E u b S C i G A A o o B Q A A A A A A A A A A A A A A A A A A A A A A A A A A A A r T k 0 u y c z P U w i G 0 I b W A F B L A Q I t A B Q A A g A I A L 2 Z K F c u m v / c p A A A A P Y A A A A S A A A A A A A A A A A A A A A A A A A A A A B D b 2 5 m a W c v U G F j a 2 F n Z S 5 4 b W x Q S w E C L Q A U A A I A C A C 9 m S h X D 8 r p q 6 Q A A A D p A A A A E w A A A A A A A A A A A A A A A A D w A A A A W 0 N v b n R l b n R f V H l w Z X N d L n h t b F B L A Q I t A B Q A A g A I A L 2 Z K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T c q j J 7 1 G Q 7 F z 4 i E h 3 a I 1 A A A A A A I A A A A A A B B m A A A A A Q A A I A A A A F 3 / d t 3 q 6 B u 0 l G x v L e r D X 2 H t a 9 l u e J G T r t r D a T + u P / J j A A A A A A 6 A A A A A A g A A I A A A A K u u Z z l W 5 9 f C t K 0 Q G n h G M o 0 d Y + s K Y b U K y l / g i T L s k + B S U A A A A K O c w Q l U K 1 0 F t 4 i S Z F p D d L o 2 D g M Z 3 3 4 l G / M k 6 v a F U q V v s m q 4 6 u 5 t A a r M y G z c 8 T 8 I b b N i V T l q D 7 q 6 U b m p 2 N u D E K S f J o q z z z W u 1 Q V 8 2 w e 4 b q 3 K Q A A A A M 5 L z + z E 3 + Z X r s t b K o y x i N U x f B X N I Y r S v o L I w w X F A D v M 5 0 a 6 B Z 4 X k f G D i Q z j u 4 C V M M e 1 x z W V o 4 F I 3 Q C 4 3 S 8 W z H c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5951c3-e543-45aa-b500-678823f0a8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96B245EEDC8B4183589899863B80AD" ma:contentTypeVersion="15" ma:contentTypeDescription="Create a new document." ma:contentTypeScope="" ma:versionID="19530cbd817f8b722068a2a0d64747b0">
  <xsd:schema xmlns:xsd="http://www.w3.org/2001/XMLSchema" xmlns:xs="http://www.w3.org/2001/XMLSchema" xmlns:p="http://schemas.microsoft.com/office/2006/metadata/properties" xmlns:ns3="695951c3-e543-45aa-b500-678823f0a8ac" xmlns:ns4="826ab9f6-004b-4ec9-b5be-223c5c9fe1d8" targetNamespace="http://schemas.microsoft.com/office/2006/metadata/properties" ma:root="true" ma:fieldsID="56651bf3b4b4cf68474879486ce8066a" ns3:_="" ns4:_="">
    <xsd:import namespace="695951c3-e543-45aa-b500-678823f0a8ac"/>
    <xsd:import namespace="826ab9f6-004b-4ec9-b5be-223c5c9fe1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951c3-e543-45aa-b500-678823f0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ab9f6-004b-4ec9-b5be-223c5c9fe1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9AA3B-0D83-40EC-AAE8-F3ACB233FE7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E381931-EEBF-4BA8-9855-9C3035BADE20}">
  <ds:schemaRefs>
    <ds:schemaRef ds:uri="http://purl.org/dc/terms/"/>
    <ds:schemaRef ds:uri="http://purl.org/dc/elements/1.1/"/>
    <ds:schemaRef ds:uri="http://schemas.openxmlformats.org/package/2006/metadata/core-properties"/>
    <ds:schemaRef ds:uri="695951c3-e543-45aa-b500-678823f0a8ac"/>
    <ds:schemaRef ds:uri="826ab9f6-004b-4ec9-b5be-223c5c9fe1d8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EE648B-D91F-4478-A96D-21CC8ED5F40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F8D667-E24F-4B84-8886-6CD165BA3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5951c3-e543-45aa-b500-678823f0a8ac"/>
    <ds:schemaRef ds:uri="826ab9f6-004b-4ec9-b5be-223c5c9fe1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Colombo</dc:creator>
  <cp:lastModifiedBy>Mattia Colombo</cp:lastModifiedBy>
  <dcterms:created xsi:type="dcterms:W3CDTF">2023-09-08T18:13:45Z</dcterms:created>
  <dcterms:modified xsi:type="dcterms:W3CDTF">2023-09-12T08:53:58Z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0x010100A296B245EEDC8B4183589899863B80AD</vt:lpwstr>
  </property>
</Properties>
</file>