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h\OneDrive\Documents\Old Classes\MAN385 Sports Analytics\"/>
    </mc:Choice>
  </mc:AlternateContent>
  <xr:revisionPtr revIDLastSave="0" documentId="13_ncr:1_{5572AE21-F980-4019-BC4E-C738151E0C27}" xr6:coauthVersionLast="44" xr6:coauthVersionMax="44" xr10:uidLastSave="{00000000-0000-0000-0000-000000000000}"/>
  <bookViews>
    <workbookView xWindow="-108" yWindow="-108" windowWidth="23256" windowHeight="12576" activeTab="1" xr2:uid="{3AFF7838-A295-454A-9F8B-2B1B8C84C00A}"/>
  </bookViews>
  <sheets>
    <sheet name="Sheet1" sheetId="1" r:id="rId1"/>
    <sheet name="Sheet2" sheetId="2" r:id="rId2"/>
  </sheets>
  <definedNames>
    <definedName name="_xlnm._FilterDatabase" localSheetId="1" hidden="1">Sheet2!$C$4:$G$17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/>
  <c r="E5" i="2"/>
  <c r="E13" i="2"/>
  <c r="E9" i="2"/>
  <c r="E14" i="2"/>
  <c r="E7" i="2"/>
  <c r="E10" i="2"/>
  <c r="E15" i="2"/>
  <c r="E16" i="2"/>
  <c r="E11" i="2"/>
  <c r="E12" i="2"/>
  <c r="E17" i="2"/>
  <c r="E8" i="2"/>
  <c r="K61" i="1" l="1"/>
  <c r="J61" i="1"/>
  <c r="H67" i="1"/>
  <c r="G67" i="1"/>
  <c r="F26" i="1"/>
  <c r="F27" i="1"/>
  <c r="F28" i="1"/>
  <c r="F29" i="1"/>
  <c r="F25" i="1"/>
</calcChain>
</file>

<file path=xl/sharedStrings.xml><?xml version="1.0" encoding="utf-8"?>
<sst xmlns="http://schemas.openxmlformats.org/spreadsheetml/2006/main" count="77" uniqueCount="44">
  <si>
    <t>Full Game</t>
  </si>
  <si>
    <t>Close Game</t>
  </si>
  <si>
    <t>Texas</t>
  </si>
  <si>
    <t>Opponent</t>
  </si>
  <si>
    <t>Layup/Dunk</t>
  </si>
  <si>
    <t>Free Throw</t>
  </si>
  <si>
    <t>3-pointer</t>
  </si>
  <si>
    <t>2-pointer</t>
  </si>
  <si>
    <t>Offensive Efficiency</t>
  </si>
  <si>
    <t>Defensive Efficiency</t>
  </si>
  <si>
    <t>General</t>
  </si>
  <si>
    <t>Close Games</t>
  </si>
  <si>
    <t>98.0</t>
  </si>
  <si>
    <t>Close Wins</t>
  </si>
  <si>
    <t>Close Losses</t>
  </si>
  <si>
    <t>Average</t>
  </si>
  <si>
    <t>Crunch Wins</t>
  </si>
  <si>
    <t>Crunch Losses</t>
  </si>
  <si>
    <t>Net Efficiency Rating</t>
  </si>
  <si>
    <t>Scenario</t>
  </si>
  <si>
    <t>Layups &amp; Dunks</t>
  </si>
  <si>
    <t>3-Pointers</t>
  </si>
  <si>
    <t>2-Point Jumpers</t>
  </si>
  <si>
    <t>Difference</t>
  </si>
  <si>
    <t>Selection</t>
  </si>
  <si>
    <t>Conversion</t>
  </si>
  <si>
    <t xml:space="preserve">Layups &amp; Dunks  </t>
  </si>
  <si>
    <t>Kerwin Roach</t>
  </si>
  <si>
    <t>Matt Coleman</t>
  </si>
  <si>
    <t>Isaiah Taylor</t>
  </si>
  <si>
    <t>Eric Davis</t>
  </si>
  <si>
    <t>Dylan Osetkowski</t>
  </si>
  <si>
    <t>Andrew Jones</t>
  </si>
  <si>
    <t>Javan Felix</t>
  </si>
  <si>
    <t>Jarrett Allen</t>
  </si>
  <si>
    <t>Jase Febres</t>
  </si>
  <si>
    <t>Tevin Mack</t>
  </si>
  <si>
    <t>Jaxson Hayes</t>
  </si>
  <si>
    <t>Mo Bamba</t>
  </si>
  <si>
    <t>Jericho Sims</t>
  </si>
  <si>
    <t>Shots</t>
  </si>
  <si>
    <t>Percentage</t>
  </si>
  <si>
    <t>Seasons</t>
  </si>
  <si>
    <t>Shots/Season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</si>
</sst>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49" fontId="0" fillId="0" borderId="3" xfId="0" applyNumberFormat="1" applyFill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0" fillId="0" borderId="0" xfId="1" applyFont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3" fillId="0" borderId="13" xfId="0" applyFont="1" applyBorder="1"/>
    <xf numFmtId="0" fontId="4" fillId="0" borderId="13" xfId="0" applyFont="1" applyBorder="1"/>
    <xf numFmtId="0" fontId="0" fillId="0" borderId="15" xfId="0" applyBorder="1"/>
    <xf numFmtId="0" fontId="0" fillId="0" borderId="16" xfId="0" applyBorder="1"/>
    <xf numFmtId="164" fontId="0" fillId="0" borderId="16" xfId="0" applyNumberFormat="1" applyBorder="1"/>
    <xf numFmtId="0" fontId="0" fillId="0" borderId="17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effectLst>
                  <a:outerShdw blurRad="50800" dist="50800" dir="5400000" algn="ctr" rotWithShape="0">
                    <a:srgbClr val="000000">
                      <a:alpha val="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Texas Shooting Percentages by Situation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Full Game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effectLst/>
          </c:spPr>
          <c:invertIfNegative val="0"/>
          <c:cat>
            <c:strRef>
              <c:f>Sheet1!$C$6:$C$9</c:f>
              <c:strCache>
                <c:ptCount val="4"/>
                <c:pt idx="0">
                  <c:v>3-pointer</c:v>
                </c:pt>
                <c:pt idx="1">
                  <c:v>2-pointer</c:v>
                </c:pt>
                <c:pt idx="2">
                  <c:v>Layup/Dunk</c:v>
                </c:pt>
                <c:pt idx="3">
                  <c:v>Free Throw</c:v>
                </c:pt>
              </c:strCache>
            </c:strRef>
          </c:cat>
          <c:val>
            <c:numRef>
              <c:f>Sheet1!$D$6:$D$9</c:f>
              <c:numCache>
                <c:formatCode>General</c:formatCode>
                <c:ptCount val="4"/>
                <c:pt idx="0">
                  <c:v>32.770000000000003</c:v>
                </c:pt>
                <c:pt idx="1">
                  <c:v>34.78</c:v>
                </c:pt>
                <c:pt idx="2">
                  <c:v>62.43</c:v>
                </c:pt>
                <c:pt idx="3">
                  <c:v>67.41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0-468C-95C3-B804D0AD7F91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Close Game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Sheet1!$C$6:$C$9</c:f>
              <c:strCache>
                <c:ptCount val="4"/>
                <c:pt idx="0">
                  <c:v>3-pointer</c:v>
                </c:pt>
                <c:pt idx="1">
                  <c:v>2-pointer</c:v>
                </c:pt>
                <c:pt idx="2">
                  <c:v>Layup/Dunk</c:v>
                </c:pt>
                <c:pt idx="3">
                  <c:v>Free Throw</c:v>
                </c:pt>
              </c:strCache>
            </c:strRef>
          </c:cat>
          <c:val>
            <c:numRef>
              <c:f>Sheet1!$E$6:$E$9</c:f>
              <c:numCache>
                <c:formatCode>General</c:formatCode>
                <c:ptCount val="4"/>
                <c:pt idx="0">
                  <c:v>35.880000000000003</c:v>
                </c:pt>
                <c:pt idx="1">
                  <c:v>32.770000000000003</c:v>
                </c:pt>
                <c:pt idx="2">
                  <c:v>64.430000000000007</c:v>
                </c:pt>
                <c:pt idx="3">
                  <c:v>69.36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A0-468C-95C3-B804D0AD7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070016"/>
        <c:axId val="598072968"/>
      </c:barChart>
      <c:catAx>
        <c:axId val="5980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effectLst>
                  <a:outerShdw blurRad="50800" dist="50800" dir="5400000" algn="ctr" rotWithShape="0">
                    <a:srgbClr val="000000">
                      <a:alpha val="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72968"/>
        <c:crosses val="autoZero"/>
        <c:auto val="1"/>
        <c:lblAlgn val="ctr"/>
        <c:lblOffset val="100"/>
        <c:noMultiLvlLbl val="0"/>
      </c:catAx>
      <c:valAx>
        <c:axId val="598072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effectLst>
                  <a:outerShdw blurRad="50800" dist="50800" dir="5400000" algn="ctr" rotWithShape="0">
                    <a:srgbClr val="000000">
                      <a:alpha val="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070016"/>
        <c:crosses val="autoZero"/>
        <c:crossBetween val="between"/>
      </c:valAx>
      <c:spPr>
        <a:noFill/>
        <a:ln>
          <a:solidFill>
            <a:schemeClr val="tx1">
              <a:alpha val="9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effectLst>
                <a:outerShdw blurRad="50800" dist="50800" dir="5400000" algn="ctr" rotWithShape="0">
                  <a:srgbClr val="000000">
                    <a:alpha val="0"/>
                  </a:srgb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alpha val="21000"/>
      </a:schemeClr>
    </a:solidFill>
    <a:ln w="31750" cap="flat" cmpd="sng" algn="ctr">
      <a:solidFill>
        <a:schemeClr val="tx1"/>
      </a:solidFill>
      <a:round/>
    </a:ln>
    <a:effectLst>
      <a:softEdge rad="0"/>
    </a:effectLst>
  </c:spPr>
  <c:txPr>
    <a:bodyPr/>
    <a:lstStyle/>
    <a:p>
      <a:pPr>
        <a:defRPr>
          <a:solidFill>
            <a:schemeClr val="tx1"/>
          </a:solidFill>
          <a:effectLst>
            <a:outerShdw blurRad="50800" dist="50800" dir="5400000" algn="ctr" rotWithShape="0">
              <a:srgbClr val="000000">
                <a:alpha val="0"/>
              </a:srgb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Opponents' Shooting Percentages by Situation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Sheet1!$D$11</c:f>
              <c:strCache>
                <c:ptCount val="1"/>
                <c:pt idx="0">
                  <c:v>Full Game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Sheet1!$C$12:$C$15</c:f>
              <c:strCache>
                <c:ptCount val="4"/>
                <c:pt idx="0">
                  <c:v>3-pointer</c:v>
                </c:pt>
                <c:pt idx="1">
                  <c:v>2-pointer</c:v>
                </c:pt>
                <c:pt idx="2">
                  <c:v>Layup/Dunk</c:v>
                </c:pt>
                <c:pt idx="3">
                  <c:v>Free Throw</c:v>
                </c:pt>
              </c:strCache>
            </c:strRef>
          </c:cat>
          <c:val>
            <c:numRef>
              <c:f>Sheet1!$D$12:$D$15</c:f>
              <c:numCache>
                <c:formatCode>General</c:formatCode>
                <c:ptCount val="4"/>
                <c:pt idx="0">
                  <c:v>33.53</c:v>
                </c:pt>
                <c:pt idx="1">
                  <c:v>43.52</c:v>
                </c:pt>
                <c:pt idx="2">
                  <c:v>57.5</c:v>
                </c:pt>
                <c:pt idx="3">
                  <c:v>69.739999999999995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7-4D9A-976D-D614AB6E31AE}"/>
            </c:ext>
          </c:extLst>
        </c:ser>
        <c:ser>
          <c:idx val="1"/>
          <c:order val="1"/>
          <c:tx>
            <c:strRef>
              <c:f>Sheet1!$E$11</c:f>
              <c:strCache>
                <c:ptCount val="1"/>
                <c:pt idx="0">
                  <c:v>Close Game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Sheet1!$C$12:$C$15</c:f>
              <c:strCache>
                <c:ptCount val="4"/>
                <c:pt idx="0">
                  <c:v>3-pointer</c:v>
                </c:pt>
                <c:pt idx="1">
                  <c:v>2-pointer</c:v>
                </c:pt>
                <c:pt idx="2">
                  <c:v>Layup/Dunk</c:v>
                </c:pt>
                <c:pt idx="3">
                  <c:v>Free Throw</c:v>
                </c:pt>
              </c:strCache>
            </c:strRef>
          </c:cat>
          <c:val>
            <c:numRef>
              <c:f>Sheet1!$E$12:$E$15</c:f>
              <c:numCache>
                <c:formatCode>General</c:formatCode>
                <c:ptCount val="4"/>
                <c:pt idx="0">
                  <c:v>26.42</c:v>
                </c:pt>
                <c:pt idx="1">
                  <c:v>33.75</c:v>
                </c:pt>
                <c:pt idx="2">
                  <c:v>59.8</c:v>
                </c:pt>
                <c:pt idx="3">
                  <c:v>70.260000000000005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07-4D9A-976D-D614AB6E3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554432"/>
        <c:axId val="525549184"/>
      </c:barChart>
      <c:catAx>
        <c:axId val="5255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49184"/>
        <c:crosses val="autoZero"/>
        <c:auto val="1"/>
        <c:lblAlgn val="ctr"/>
        <c:lblOffset val="100"/>
        <c:noMultiLvlLbl val="0"/>
      </c:catAx>
      <c:valAx>
        <c:axId val="5255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554432"/>
        <c:crosses val="autoZero"/>
        <c:crossBetween val="between"/>
      </c:valAx>
      <c:spPr>
        <a:noFill/>
        <a:ln>
          <a:solidFill>
            <a:schemeClr val="tx1">
              <a:alpha val="9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alpha val="3000"/>
      </a:schemeClr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Texas</a:t>
            </a:r>
            <a:r>
              <a:rPr lang="en-US" baseline="0"/>
              <a:t> Efficiencies by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Sheet1!$D$24</c:f>
              <c:strCache>
                <c:ptCount val="1"/>
                <c:pt idx="0">
                  <c:v>Offensive Efficiency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Sheet1!$C$25:$C$29</c:f>
              <c:strCache>
                <c:ptCount val="5"/>
                <c:pt idx="0">
                  <c:v>Close Wins</c:v>
                </c:pt>
                <c:pt idx="1">
                  <c:v>Close Losses</c:v>
                </c:pt>
                <c:pt idx="2">
                  <c:v>Crunch Wins</c:v>
                </c:pt>
                <c:pt idx="3">
                  <c:v>Crunch Losses</c:v>
                </c:pt>
                <c:pt idx="4">
                  <c:v>Average</c:v>
                </c:pt>
              </c:strCache>
            </c:strRef>
          </c:cat>
          <c:val>
            <c:numRef>
              <c:f>Sheet1!$D$25:$D$29</c:f>
              <c:numCache>
                <c:formatCode>General</c:formatCode>
                <c:ptCount val="5"/>
                <c:pt idx="0">
                  <c:v>134.97</c:v>
                </c:pt>
                <c:pt idx="1">
                  <c:v>103.19</c:v>
                </c:pt>
                <c:pt idx="2">
                  <c:v>134.94</c:v>
                </c:pt>
                <c:pt idx="3">
                  <c:v>104.47</c:v>
                </c:pt>
                <c:pt idx="4">
                  <c:v>100.6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7-4D80-87C5-6095BB3133C6}"/>
            </c:ext>
          </c:extLst>
        </c:ser>
        <c:ser>
          <c:idx val="1"/>
          <c:order val="1"/>
          <c:tx>
            <c:strRef>
              <c:f>Sheet1!$E$24</c:f>
              <c:strCache>
                <c:ptCount val="1"/>
                <c:pt idx="0">
                  <c:v>Defensive Efficiency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Sheet1!$C$25:$C$29</c:f>
              <c:strCache>
                <c:ptCount val="5"/>
                <c:pt idx="0">
                  <c:v>Close Wins</c:v>
                </c:pt>
                <c:pt idx="1">
                  <c:v>Close Losses</c:v>
                </c:pt>
                <c:pt idx="2">
                  <c:v>Crunch Wins</c:v>
                </c:pt>
                <c:pt idx="3">
                  <c:v>Crunch Losses</c:v>
                </c:pt>
                <c:pt idx="4">
                  <c:v>Average</c:v>
                </c:pt>
              </c:strCache>
            </c:strRef>
          </c:cat>
          <c:val>
            <c:numRef>
              <c:f>Sheet1!$E$25:$E$29</c:f>
              <c:numCache>
                <c:formatCode>General</c:formatCode>
                <c:ptCount val="5"/>
                <c:pt idx="0">
                  <c:v>106.89</c:v>
                </c:pt>
                <c:pt idx="1">
                  <c:v>114.69</c:v>
                </c:pt>
                <c:pt idx="2">
                  <c:v>103.85</c:v>
                </c:pt>
                <c:pt idx="3">
                  <c:v>120.88</c:v>
                </c:pt>
                <c:pt idx="4">
                  <c:v>97.98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7-4D80-87C5-6095BB313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270624"/>
        <c:axId val="436270952"/>
      </c:barChart>
      <c:catAx>
        <c:axId val="43627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70952"/>
        <c:crosses val="autoZero"/>
        <c:auto val="1"/>
        <c:lblAlgn val="ctr"/>
        <c:lblOffset val="100"/>
        <c:noMultiLvlLbl val="0"/>
      </c:catAx>
      <c:valAx>
        <c:axId val="43627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70624"/>
        <c:crosses val="autoZero"/>
        <c:crossBetween val="between"/>
      </c:valAx>
      <c:spPr>
        <a:noFill/>
        <a:ln>
          <a:solidFill>
            <a:schemeClr val="tx1">
              <a:alpha val="9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alpha val="3000"/>
      </a:schemeClr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Shot Percentages Across Type</a:t>
            </a:r>
            <a:r>
              <a:rPr lang="en-US" baseline="0"/>
              <a:t> and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Sheet1!$G$58</c:f>
              <c:strCache>
                <c:ptCount val="1"/>
                <c:pt idx="0">
                  <c:v>Close Wins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multiLvlStrRef>
              <c:f>Sheet1!$E$59:$F$64</c:f>
              <c:multiLvlStrCache>
                <c:ptCount val="6"/>
                <c:lvl>
                  <c:pt idx="0">
                    <c:v>3-Pointers</c:v>
                  </c:pt>
                  <c:pt idx="1">
                    <c:v>2-Point Jumpers</c:v>
                  </c:pt>
                  <c:pt idx="2">
                    <c:v>Layups &amp; Dunks  </c:v>
                  </c:pt>
                  <c:pt idx="3">
                    <c:v>3-Pointers</c:v>
                  </c:pt>
                  <c:pt idx="4">
                    <c:v>2-Point Jumpers</c:v>
                  </c:pt>
                  <c:pt idx="5">
                    <c:v>Layups &amp; Dunks  </c:v>
                  </c:pt>
                </c:lvl>
                <c:lvl>
                  <c:pt idx="0">
                    <c:v>Selection</c:v>
                  </c:pt>
                  <c:pt idx="3">
                    <c:v>Conversion</c:v>
                  </c:pt>
                </c:lvl>
              </c:multiLvlStrCache>
            </c:multiLvlStrRef>
          </c:cat>
          <c:val>
            <c:numRef>
              <c:f>Sheet1!$G$59:$G$64</c:f>
              <c:numCache>
                <c:formatCode>General</c:formatCode>
                <c:ptCount val="6"/>
                <c:pt idx="0">
                  <c:v>36.6</c:v>
                </c:pt>
                <c:pt idx="1">
                  <c:v>34.33</c:v>
                </c:pt>
                <c:pt idx="2">
                  <c:v>29.1</c:v>
                </c:pt>
                <c:pt idx="3">
                  <c:v>41.3</c:v>
                </c:pt>
                <c:pt idx="4">
                  <c:v>29.1</c:v>
                </c:pt>
                <c:pt idx="5">
                  <c:v>66.67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5B-4A0C-820B-7AB149B60B2E}"/>
            </c:ext>
          </c:extLst>
        </c:ser>
        <c:ser>
          <c:idx val="1"/>
          <c:order val="1"/>
          <c:tx>
            <c:strRef>
              <c:f>Sheet1!$H$58</c:f>
              <c:strCache>
                <c:ptCount val="1"/>
                <c:pt idx="0">
                  <c:v>Close Losses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Sheet1!$E$59:$F$64</c:f>
              <c:multiLvlStrCache>
                <c:ptCount val="6"/>
                <c:lvl>
                  <c:pt idx="0">
                    <c:v>3-Pointers</c:v>
                  </c:pt>
                  <c:pt idx="1">
                    <c:v>2-Point Jumpers</c:v>
                  </c:pt>
                  <c:pt idx="2">
                    <c:v>Layups &amp; Dunks  </c:v>
                  </c:pt>
                  <c:pt idx="3">
                    <c:v>3-Pointers</c:v>
                  </c:pt>
                  <c:pt idx="4">
                    <c:v>2-Point Jumpers</c:v>
                  </c:pt>
                  <c:pt idx="5">
                    <c:v>Layups &amp; Dunks  </c:v>
                  </c:pt>
                </c:lvl>
                <c:lvl>
                  <c:pt idx="0">
                    <c:v>Selection</c:v>
                  </c:pt>
                  <c:pt idx="3">
                    <c:v>Conversion</c:v>
                  </c:pt>
                </c:lvl>
              </c:multiLvlStrCache>
            </c:multiLvlStrRef>
          </c:cat>
          <c:val>
            <c:numRef>
              <c:f>Sheet1!$H$59:$H$64</c:f>
              <c:numCache>
                <c:formatCode>General</c:formatCode>
                <c:ptCount val="6"/>
                <c:pt idx="0">
                  <c:v>39.799999999999997</c:v>
                </c:pt>
                <c:pt idx="1">
                  <c:v>24.01</c:v>
                </c:pt>
                <c:pt idx="2">
                  <c:v>36.18</c:v>
                </c:pt>
                <c:pt idx="3">
                  <c:v>27.4</c:v>
                </c:pt>
                <c:pt idx="4">
                  <c:v>36.18</c:v>
                </c:pt>
                <c:pt idx="5">
                  <c:v>63.64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5B-4A0C-820B-7AB149B60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906320"/>
        <c:axId val="436909600"/>
      </c:barChart>
      <c:catAx>
        <c:axId val="43690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>
                <a:alpha val="92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9600"/>
        <c:crosses val="autoZero"/>
        <c:auto val="0"/>
        <c:lblAlgn val="ctr"/>
        <c:lblOffset val="100"/>
        <c:noMultiLvlLbl val="0"/>
      </c:catAx>
      <c:valAx>
        <c:axId val="4369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6320"/>
        <c:crosses val="autoZero"/>
        <c:crossBetween val="between"/>
      </c:valAx>
      <c:spPr>
        <a:noFill/>
        <a:ln>
          <a:solidFill>
            <a:schemeClr val="tx1">
              <a:alpha val="9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alpha val="3000"/>
      </a:schemeClr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Texas' Close-Game</a:t>
            </a:r>
            <a:r>
              <a:rPr lang="en-US" baseline="0"/>
              <a:t> Volume Shooters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Shots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Sheet2!$C$5:$C$17</c:f>
              <c:strCache>
                <c:ptCount val="13"/>
                <c:pt idx="0">
                  <c:v>Isaiah Taylor</c:v>
                </c:pt>
                <c:pt idx="1">
                  <c:v>Matt Coleman</c:v>
                </c:pt>
                <c:pt idx="2">
                  <c:v>Javan Felix</c:v>
                </c:pt>
                <c:pt idx="3">
                  <c:v>Kerwin Roach</c:v>
                </c:pt>
                <c:pt idx="4">
                  <c:v>Dylan Osetkowski</c:v>
                </c:pt>
                <c:pt idx="5">
                  <c:v>Jarrett Allen</c:v>
                </c:pt>
                <c:pt idx="6">
                  <c:v>Jaxson Hayes</c:v>
                </c:pt>
                <c:pt idx="7">
                  <c:v>Mo Bamba</c:v>
                </c:pt>
                <c:pt idx="8">
                  <c:v>Eric Davis</c:v>
                </c:pt>
                <c:pt idx="9">
                  <c:v>Andrew Jones</c:v>
                </c:pt>
                <c:pt idx="10">
                  <c:v>Jase Febres</c:v>
                </c:pt>
                <c:pt idx="11">
                  <c:v>Tevin Mack</c:v>
                </c:pt>
                <c:pt idx="12">
                  <c:v>Jericho Sims</c:v>
                </c:pt>
              </c:strCache>
            </c:strRef>
          </c:cat>
          <c:val>
            <c:numRef>
              <c:f>Sheet2!$D$5:$D$17</c:f>
              <c:numCache>
                <c:formatCode>General</c:formatCode>
                <c:ptCount val="13"/>
                <c:pt idx="0">
                  <c:v>76</c:v>
                </c:pt>
                <c:pt idx="1">
                  <c:v>113</c:v>
                </c:pt>
                <c:pt idx="2">
                  <c:v>30</c:v>
                </c:pt>
                <c:pt idx="3">
                  <c:v>114</c:v>
                </c:pt>
                <c:pt idx="4">
                  <c:v>52</c:v>
                </c:pt>
                <c:pt idx="5">
                  <c:v>25</c:v>
                </c:pt>
                <c:pt idx="6">
                  <c:v>22</c:v>
                </c:pt>
                <c:pt idx="7">
                  <c:v>20</c:v>
                </c:pt>
                <c:pt idx="8">
                  <c:v>57</c:v>
                </c:pt>
                <c:pt idx="9">
                  <c:v>36</c:v>
                </c:pt>
                <c:pt idx="10">
                  <c:v>22</c:v>
                </c:pt>
                <c:pt idx="11">
                  <c:v>22</c:v>
                </c:pt>
                <c:pt idx="1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BA-433E-ADA4-76D79B0A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933872"/>
        <c:axId val="436923704"/>
      </c:barChart>
      <c:lineChart>
        <c:grouping val="standard"/>
        <c:varyColors val="0"/>
        <c:ser>
          <c:idx val="1"/>
          <c:order val="1"/>
          <c:tx>
            <c:strRef>
              <c:f>Sheet2!$F$4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Sheet2!$C$5:$C$17</c:f>
              <c:strCache>
                <c:ptCount val="13"/>
                <c:pt idx="0">
                  <c:v>Isaiah Taylor</c:v>
                </c:pt>
                <c:pt idx="1">
                  <c:v>Matt Coleman</c:v>
                </c:pt>
                <c:pt idx="2">
                  <c:v>Javan Felix</c:v>
                </c:pt>
                <c:pt idx="3">
                  <c:v>Kerwin Roach</c:v>
                </c:pt>
                <c:pt idx="4">
                  <c:v>Dylan Osetkowski</c:v>
                </c:pt>
                <c:pt idx="5">
                  <c:v>Jarrett Allen</c:v>
                </c:pt>
                <c:pt idx="6">
                  <c:v>Jaxson Hayes</c:v>
                </c:pt>
                <c:pt idx="7">
                  <c:v>Mo Bamba</c:v>
                </c:pt>
                <c:pt idx="8">
                  <c:v>Eric Davis</c:v>
                </c:pt>
                <c:pt idx="9">
                  <c:v>Andrew Jones</c:v>
                </c:pt>
                <c:pt idx="10">
                  <c:v>Jase Febres</c:v>
                </c:pt>
                <c:pt idx="11">
                  <c:v>Tevin Mack</c:v>
                </c:pt>
                <c:pt idx="12">
                  <c:v>Jericho Sims</c:v>
                </c:pt>
              </c:strCache>
            </c:strRef>
          </c:cat>
          <c:val>
            <c:numRef>
              <c:f>Sheet2!$F$5:$F$17</c:f>
              <c:numCache>
                <c:formatCode>0%</c:formatCode>
                <c:ptCount val="13"/>
                <c:pt idx="0">
                  <c:v>0.60519999999999996</c:v>
                </c:pt>
                <c:pt idx="1">
                  <c:v>0.52210000000000001</c:v>
                </c:pt>
                <c:pt idx="2">
                  <c:v>0.4667</c:v>
                </c:pt>
                <c:pt idx="3">
                  <c:v>0.50870000000000004</c:v>
                </c:pt>
                <c:pt idx="4">
                  <c:v>0.3846</c:v>
                </c:pt>
                <c:pt idx="5">
                  <c:v>0.6</c:v>
                </c:pt>
                <c:pt idx="6">
                  <c:v>0.77270000000000005</c:v>
                </c:pt>
                <c:pt idx="7">
                  <c:v>0.65</c:v>
                </c:pt>
                <c:pt idx="8">
                  <c:v>0.54390000000000005</c:v>
                </c:pt>
                <c:pt idx="9">
                  <c:v>0.69440000000000002</c:v>
                </c:pt>
                <c:pt idx="10">
                  <c:v>0.5</c:v>
                </c:pt>
                <c:pt idx="11">
                  <c:v>0.63629999999999998</c:v>
                </c:pt>
                <c:pt idx="12">
                  <c:v>0.68420000000000003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BA-433E-ADA4-76D79B0A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904024"/>
        <c:axId val="436911240"/>
      </c:lineChart>
      <c:catAx>
        <c:axId val="43693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23704"/>
        <c:crosses val="autoZero"/>
        <c:auto val="1"/>
        <c:lblAlgn val="ctr"/>
        <c:lblOffset val="100"/>
        <c:noMultiLvlLbl val="0"/>
      </c:catAx>
      <c:valAx>
        <c:axId val="436923704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alpha val="49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33872"/>
        <c:crosses val="autoZero"/>
        <c:crossBetween val="between"/>
      </c:valAx>
      <c:valAx>
        <c:axId val="436911240"/>
        <c:scaling>
          <c:orientation val="minMax"/>
          <c:min val="0.25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>
                <a:alpha val="8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904024"/>
        <c:crosses val="max"/>
        <c:crossBetween val="between"/>
      </c:valAx>
      <c:catAx>
        <c:axId val="4369040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6911240"/>
        <c:crosses val="autoZero"/>
        <c:auto val="1"/>
        <c:lblAlgn val="ctr"/>
        <c:lblOffset val="100"/>
        <c:noMultiLvlLbl val="0"/>
      </c:catAx>
      <c:spPr>
        <a:noFill/>
        <a:ln w="12700"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alpha val="3000"/>
      </a:schemeClr>
    </a:solidFill>
    <a:ln w="317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121920</xdr:colOff>
      <xdr:row>3</xdr:row>
      <xdr:rowOff>41910</xdr:rowOff>
    </xdr:from>
    <xdr:to>
      <xdr:col>16</xdr:col>
      <xdr:colOff>426720</xdr:colOff>
      <xdr:row>19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29B221-CCBC-46C4-BF6F-B3FECA954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121920</xdr:colOff>
      <xdr:row>19</xdr:row>
      <xdr:rowOff>57150</xdr:rowOff>
    </xdr:from>
    <xdr:to>
      <xdr:col>16</xdr:col>
      <xdr:colOff>426720</xdr:colOff>
      <xdr:row>34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CC428E-1A25-4321-97B8-78D7B961E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457200</xdr:colOff>
      <xdr:row>31</xdr:row>
      <xdr:rowOff>64770</xdr:rowOff>
    </xdr:from>
    <xdr:to>
      <xdr:col>6</xdr:col>
      <xdr:colOff>198120</xdr:colOff>
      <xdr:row>46</xdr:row>
      <xdr:rowOff>64770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5A8CE5-4C42-4C92-93E9-317599674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35</xdr:row>
      <xdr:rowOff>11430</xdr:rowOff>
    </xdr:from>
    <xdr:to>
      <xdr:col>14</xdr:col>
      <xdr:colOff>99060</xdr:colOff>
      <xdr:row>49</xdr:row>
      <xdr:rowOff>179070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82ECB5-F573-4C80-A6D8-2935641E7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5</xdr:row>
      <xdr:rowOff>57150</xdr:rowOff>
    </xdr:from>
    <xdr:to>
      <xdr:col>16</xdr:col>
      <xdr:colOff>190500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5A5FE7-97A0-4408-9610-494BDF4B2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5858-82EC-4635-9ABD-83D189C34CBB}">
  <dimension ref="C5:K74"/>
  <sheetViews>
    <sheetView topLeftCell="A58" zoomScale="45" workbookViewId="0">
      <selection activeCell="H60" sqref="H60"/>
    </sheetView>
  </sheetViews>
  <sheetFormatPr defaultRowHeight="14.4" x14ac:dyDescent="0.3"/>
  <cols>
    <col min="3" max="3" width="17.5546875" bestFit="1" customWidth="1"/>
    <col min="4" max="4" width="18.109375" bestFit="1" customWidth="1"/>
    <col min="5" max="5" width="17.5546875" bestFit="1" customWidth="1"/>
    <col min="6" max="6" width="18" customWidth="1"/>
    <col min="7" max="7" width="9.88671875" bestFit="1" customWidth="1"/>
    <col min="8" max="8" width="11.21875" bestFit="1" customWidth="1"/>
    <col min="9" max="9" width="9.5546875" bestFit="1" customWidth="1"/>
  </cols>
  <sheetData>
    <row r="5" spans="3:5" x14ac:dyDescent="0.3">
      <c r="C5" t="s">
        <v>2</v>
      </c>
      <c r="D5" t="s">
        <v>0</v>
      </c>
      <c r="E5" t="s">
        <v>1</v>
      </c>
    </row>
    <row r="6" spans="3:5" x14ac:dyDescent="0.3">
      <c r="C6" t="s">
        <v>6</v>
      </c>
      <c r="D6">
        <v>32.770000000000003</v>
      </c>
      <c r="E6">
        <v>35.880000000000003</v>
      </c>
    </row>
    <row r="7" spans="3:5" x14ac:dyDescent="0.3">
      <c r="C7" t="s">
        <v>7</v>
      </c>
      <c r="D7">
        <v>34.78</v>
      </c>
      <c r="E7">
        <v>32.770000000000003</v>
      </c>
    </row>
    <row r="8" spans="3:5" x14ac:dyDescent="0.3">
      <c r="C8" t="s">
        <v>4</v>
      </c>
      <c r="D8">
        <v>62.43</v>
      </c>
      <c r="E8">
        <v>64.430000000000007</v>
      </c>
    </row>
    <row r="9" spans="3:5" x14ac:dyDescent="0.3">
      <c r="C9" t="s">
        <v>5</v>
      </c>
      <c r="D9">
        <v>67.41</v>
      </c>
      <c r="E9">
        <v>69.36</v>
      </c>
    </row>
    <row r="11" spans="3:5" x14ac:dyDescent="0.3">
      <c r="C11" t="s">
        <v>3</v>
      </c>
      <c r="D11" t="s">
        <v>0</v>
      </c>
      <c r="E11" t="s">
        <v>1</v>
      </c>
    </row>
    <row r="12" spans="3:5" x14ac:dyDescent="0.3">
      <c r="C12" t="s">
        <v>6</v>
      </c>
      <c r="D12">
        <v>33.53</v>
      </c>
      <c r="E12">
        <v>26.42</v>
      </c>
    </row>
    <row r="13" spans="3:5" x14ac:dyDescent="0.3">
      <c r="C13" t="s">
        <v>7</v>
      </c>
      <c r="D13">
        <v>43.52</v>
      </c>
      <c r="E13">
        <v>33.75</v>
      </c>
    </row>
    <row r="14" spans="3:5" x14ac:dyDescent="0.3">
      <c r="C14" t="s">
        <v>4</v>
      </c>
      <c r="D14">
        <v>57.5</v>
      </c>
      <c r="E14">
        <v>59.8</v>
      </c>
    </row>
    <row r="15" spans="3:5" x14ac:dyDescent="0.3">
      <c r="C15" t="s">
        <v>5</v>
      </c>
      <c r="D15">
        <v>69.739999999999995</v>
      </c>
      <c r="E15">
        <v>70.260000000000005</v>
      </c>
    </row>
    <row r="19" spans="3:6" ht="15" thickBot="1" x14ac:dyDescent="0.35">
      <c r="C19" s="1"/>
      <c r="D19" s="2" t="s">
        <v>10</v>
      </c>
      <c r="E19" s="2" t="s">
        <v>11</v>
      </c>
    </row>
    <row r="20" spans="3:6" x14ac:dyDescent="0.3">
      <c r="C20" s="2" t="s">
        <v>8</v>
      </c>
      <c r="D20" s="3">
        <v>100.6</v>
      </c>
      <c r="E20" s="4">
        <v>115.7</v>
      </c>
    </row>
    <row r="21" spans="3:6" ht="15" thickBot="1" x14ac:dyDescent="0.35">
      <c r="C21" s="2" t="s">
        <v>9</v>
      </c>
      <c r="D21" s="6" t="s">
        <v>12</v>
      </c>
      <c r="E21" s="5">
        <v>111.1</v>
      </c>
    </row>
    <row r="24" spans="3:6" x14ac:dyDescent="0.3">
      <c r="D24" t="s">
        <v>8</v>
      </c>
      <c r="E24" t="s">
        <v>9</v>
      </c>
      <c r="F24" t="s">
        <v>18</v>
      </c>
    </row>
    <row r="25" spans="3:6" x14ac:dyDescent="0.3">
      <c r="C25" t="s">
        <v>13</v>
      </c>
      <c r="D25">
        <v>134.97</v>
      </c>
      <c r="E25">
        <v>106.89</v>
      </c>
      <c r="F25">
        <f>D25-E25</f>
        <v>28.08</v>
      </c>
    </row>
    <row r="26" spans="3:6" x14ac:dyDescent="0.3">
      <c r="C26" t="s">
        <v>14</v>
      </c>
      <c r="D26">
        <v>103.19</v>
      </c>
      <c r="E26">
        <v>114.69</v>
      </c>
      <c r="F26">
        <f t="shared" ref="F26:F29" si="0">D26-E26</f>
        <v>-11.5</v>
      </c>
    </row>
    <row r="27" spans="3:6" x14ac:dyDescent="0.3">
      <c r="C27" t="s">
        <v>16</v>
      </c>
      <c r="D27">
        <v>134.94</v>
      </c>
      <c r="E27">
        <v>103.85</v>
      </c>
      <c r="F27">
        <f t="shared" si="0"/>
        <v>31.090000000000003</v>
      </c>
    </row>
    <row r="28" spans="3:6" x14ac:dyDescent="0.3">
      <c r="C28" t="s">
        <v>17</v>
      </c>
      <c r="D28">
        <v>104.47</v>
      </c>
      <c r="E28">
        <v>120.88</v>
      </c>
      <c r="F28">
        <f t="shared" si="0"/>
        <v>-16.409999999999997</v>
      </c>
    </row>
    <row r="29" spans="3:6" x14ac:dyDescent="0.3">
      <c r="C29" t="s">
        <v>15</v>
      </c>
      <c r="D29">
        <v>100.6</v>
      </c>
      <c r="E29">
        <v>97.98</v>
      </c>
      <c r="F29">
        <f t="shared" si="0"/>
        <v>2.6199999999999903</v>
      </c>
    </row>
    <row r="48" ht="15" thickBot="1" x14ac:dyDescent="0.35"/>
    <row r="49" spans="3:11" ht="15" thickBot="1" x14ac:dyDescent="0.35">
      <c r="C49" s="7" t="s">
        <v>19</v>
      </c>
      <c r="D49" s="8" t="s">
        <v>18</v>
      </c>
    </row>
    <row r="50" spans="3:11" ht="15" thickTop="1" x14ac:dyDescent="0.3">
      <c r="C50" s="9" t="s">
        <v>13</v>
      </c>
      <c r="D50" s="10">
        <v>28.08</v>
      </c>
    </row>
    <row r="51" spans="3:11" x14ac:dyDescent="0.3">
      <c r="C51" s="9" t="s">
        <v>14</v>
      </c>
      <c r="D51" s="10">
        <v>-11.5</v>
      </c>
    </row>
    <row r="52" spans="3:11" x14ac:dyDescent="0.3">
      <c r="C52" s="9" t="s">
        <v>16</v>
      </c>
      <c r="D52" s="10">
        <v>31.090000000000003</v>
      </c>
    </row>
    <row r="53" spans="3:11" x14ac:dyDescent="0.3">
      <c r="C53" s="9" t="s">
        <v>17</v>
      </c>
      <c r="D53" s="13">
        <v>-16.409999999999997</v>
      </c>
      <c r="E53" s="15"/>
      <c r="F53" s="16"/>
      <c r="G53" s="16" t="s">
        <v>13</v>
      </c>
      <c r="H53" s="16" t="s">
        <v>14</v>
      </c>
      <c r="I53" s="16" t="s">
        <v>23</v>
      </c>
      <c r="J53" s="16"/>
      <c r="K53" s="17"/>
    </row>
    <row r="54" spans="3:11" ht="15" thickBot="1" x14ac:dyDescent="0.35">
      <c r="C54" s="11" t="s">
        <v>15</v>
      </c>
      <c r="D54" s="14">
        <v>2.6199999999999903</v>
      </c>
      <c r="E54" s="18"/>
      <c r="F54" s="19" t="s">
        <v>21</v>
      </c>
      <c r="G54" s="19"/>
      <c r="H54" s="19"/>
      <c r="I54" s="19"/>
      <c r="J54" s="19"/>
      <c r="K54" s="20"/>
    </row>
    <row r="55" spans="3:11" x14ac:dyDescent="0.3">
      <c r="E55" s="18"/>
      <c r="F55" s="19" t="s">
        <v>22</v>
      </c>
      <c r="G55" s="19"/>
      <c r="H55" s="19"/>
      <c r="I55" s="19"/>
      <c r="J55" s="19"/>
      <c r="K55" s="20"/>
    </row>
    <row r="56" spans="3:11" x14ac:dyDescent="0.3">
      <c r="E56" s="18"/>
      <c r="F56" s="19" t="s">
        <v>20</v>
      </c>
      <c r="G56" s="19"/>
      <c r="H56" s="19"/>
      <c r="I56" s="19"/>
      <c r="J56" s="19"/>
      <c r="K56" s="20"/>
    </row>
    <row r="57" spans="3:11" x14ac:dyDescent="0.3">
      <c r="E57" s="18"/>
      <c r="F57" s="19"/>
      <c r="G57" s="19"/>
      <c r="H57" s="19"/>
      <c r="I57" s="19"/>
      <c r="J57" s="19"/>
      <c r="K57" s="20"/>
    </row>
    <row r="58" spans="3:11" x14ac:dyDescent="0.3">
      <c r="E58" s="18"/>
      <c r="F58" s="19"/>
      <c r="G58" s="19" t="s">
        <v>13</v>
      </c>
      <c r="H58" s="19" t="s">
        <v>14</v>
      </c>
      <c r="I58" s="19" t="s">
        <v>23</v>
      </c>
      <c r="J58" s="19"/>
      <c r="K58" s="20"/>
    </row>
    <row r="59" spans="3:11" ht="21" x14ac:dyDescent="0.4">
      <c r="E59" s="21" t="s">
        <v>24</v>
      </c>
      <c r="F59" s="19" t="s">
        <v>21</v>
      </c>
      <c r="G59" s="19">
        <v>36.6</v>
      </c>
      <c r="H59" s="19">
        <v>39.799999999999997</v>
      </c>
      <c r="I59" s="19"/>
      <c r="J59" s="19"/>
      <c r="K59" s="20"/>
    </row>
    <row r="60" spans="3:11" x14ac:dyDescent="0.3">
      <c r="E60" s="18"/>
      <c r="F60" s="19" t="s">
        <v>22</v>
      </c>
      <c r="G60" s="19">
        <v>34.33</v>
      </c>
      <c r="H60" s="19">
        <v>24.01</v>
      </c>
      <c r="I60" s="19"/>
      <c r="J60" s="19"/>
      <c r="K60" s="20"/>
    </row>
    <row r="61" spans="3:11" x14ac:dyDescent="0.3">
      <c r="E61" s="18"/>
      <c r="F61" s="19" t="s">
        <v>26</v>
      </c>
      <c r="G61" s="19">
        <v>29.1</v>
      </c>
      <c r="H61" s="19">
        <v>36.18</v>
      </c>
      <c r="I61" s="19"/>
      <c r="J61" s="19">
        <f>SUM(H59:H61)</f>
        <v>99.990000000000009</v>
      </c>
      <c r="K61" s="20">
        <f>SUM(G59:G61)</f>
        <v>100.03</v>
      </c>
    </row>
    <row r="62" spans="3:11" ht="21" x14ac:dyDescent="0.4">
      <c r="E62" s="22" t="s">
        <v>25</v>
      </c>
      <c r="F62" s="19" t="s">
        <v>21</v>
      </c>
      <c r="G62" s="19">
        <v>41.3</v>
      </c>
      <c r="H62" s="19">
        <v>27.4</v>
      </c>
      <c r="I62" s="19"/>
      <c r="J62" s="19"/>
      <c r="K62" s="20"/>
    </row>
    <row r="63" spans="3:11" x14ac:dyDescent="0.3">
      <c r="E63" s="18"/>
      <c r="F63" s="19" t="s">
        <v>22</v>
      </c>
      <c r="G63" s="19">
        <v>29.1</v>
      </c>
      <c r="H63" s="19">
        <v>36.18</v>
      </c>
      <c r="I63" s="19"/>
      <c r="J63" s="19"/>
      <c r="K63" s="20"/>
    </row>
    <row r="64" spans="3:11" x14ac:dyDescent="0.3">
      <c r="E64" s="18"/>
      <c r="F64" s="19" t="s">
        <v>26</v>
      </c>
      <c r="G64" s="19">
        <v>66.67</v>
      </c>
      <c r="H64" s="19">
        <v>63.64</v>
      </c>
      <c r="I64" s="19"/>
      <c r="J64" s="19"/>
      <c r="K64" s="20"/>
    </row>
    <row r="65" spans="5:11" x14ac:dyDescent="0.3">
      <c r="E65" s="18"/>
      <c r="F65" s="19"/>
      <c r="G65" s="19"/>
      <c r="H65" s="19"/>
      <c r="I65" s="19"/>
      <c r="J65" s="19"/>
      <c r="K65" s="20"/>
    </row>
    <row r="66" spans="5:11" x14ac:dyDescent="0.3">
      <c r="E66" s="18"/>
      <c r="F66" s="19"/>
      <c r="G66" s="19"/>
      <c r="H66" s="19"/>
      <c r="I66" s="19"/>
      <c r="J66" s="19"/>
      <c r="K66" s="20"/>
    </row>
    <row r="67" spans="5:11" x14ac:dyDescent="0.3">
      <c r="E67" s="23"/>
      <c r="F67" s="24"/>
      <c r="G67" s="25">
        <f>G59/100*G62/100*3+G60/100*G63/100*2+G61/100*G64/100*2</f>
        <v>1.0412939999999999</v>
      </c>
      <c r="H67" s="25">
        <f>H59/100*H62/100*3+H60/100*H63/100*2+H61/100*H64/100*2</f>
        <v>0.9613913999999999</v>
      </c>
      <c r="I67" s="24"/>
      <c r="J67" s="24"/>
      <c r="K67" s="26"/>
    </row>
    <row r="69" spans="5:11" x14ac:dyDescent="0.3">
      <c r="E69" t="s">
        <v>21</v>
      </c>
      <c r="F69" t="s">
        <v>24</v>
      </c>
    </row>
    <row r="70" spans="5:11" x14ac:dyDescent="0.3">
      <c r="F70" t="s">
        <v>25</v>
      </c>
    </row>
    <row r="71" spans="5:11" x14ac:dyDescent="0.3">
      <c r="E71" t="s">
        <v>22</v>
      </c>
      <c r="F71" t="s">
        <v>24</v>
      </c>
    </row>
    <row r="72" spans="5:11" x14ac:dyDescent="0.3">
      <c r="F72" t="s">
        <v>25</v>
      </c>
    </row>
    <row r="73" spans="5:11" x14ac:dyDescent="0.3">
      <c r="E73" t="s">
        <v>20</v>
      </c>
      <c r="F73" t="s">
        <v>24</v>
      </c>
    </row>
    <row r="74" spans="5:11" x14ac:dyDescent="0.3">
      <c r="F74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FA77-9E21-4EB9-A8B2-E30D412F0AC2}">
  <dimension ref="C4:G17"/>
  <sheetViews>
    <sheetView tabSelected="1" workbookViewId="0">
      <selection activeCell="J5" sqref="J5"/>
    </sheetView>
  </sheetViews>
  <sheetFormatPr defaultRowHeight="14.4" x14ac:dyDescent="0.3"/>
  <cols>
    <col min="3" max="3" width="15.44140625" bestFit="1" customWidth="1"/>
    <col min="5" max="5" width="12" bestFit="1" customWidth="1"/>
    <col min="6" max="6" width="10.109375" bestFit="1" customWidth="1"/>
  </cols>
  <sheetData>
    <row r="4" spans="3:7" x14ac:dyDescent="0.3">
      <c r="D4" t="s">
        <v>40</v>
      </c>
      <c r="E4" t="s">
        <v>43</v>
      </c>
      <c r="F4" t="s">
        <v>41</v>
      </c>
      <c r="G4" t="s">
        <v>42</v>
      </c>
    </row>
    <row r="5" spans="3:7" x14ac:dyDescent="0.3">
      <c r="C5" t="s">
        <v>29</v>
      </c>
      <c r="D5">
        <v>76</v>
      </c>
      <c r="E5">
        <f>D5/G5</f>
        <v>76</v>
      </c>
      <c r="F5" s="12">
        <v>0.60519999999999996</v>
      </c>
      <c r="G5">
        <v>1</v>
      </c>
    </row>
    <row r="6" spans="3:7" x14ac:dyDescent="0.3">
      <c r="C6" t="s">
        <v>28</v>
      </c>
      <c r="D6">
        <v>113</v>
      </c>
      <c r="E6">
        <f>D6/G6</f>
        <v>56.5</v>
      </c>
      <c r="F6" s="12">
        <v>0.52210000000000001</v>
      </c>
      <c r="G6">
        <v>2</v>
      </c>
    </row>
    <row r="7" spans="3:7" x14ac:dyDescent="0.3">
      <c r="C7" t="s">
        <v>33</v>
      </c>
      <c r="D7">
        <v>30</v>
      </c>
      <c r="E7">
        <f>D7/G7</f>
        <v>30</v>
      </c>
      <c r="F7" s="12">
        <v>0.4667</v>
      </c>
      <c r="G7">
        <v>1</v>
      </c>
    </row>
    <row r="8" spans="3:7" x14ac:dyDescent="0.3">
      <c r="C8" t="s">
        <v>27</v>
      </c>
      <c r="D8">
        <v>114</v>
      </c>
      <c r="E8">
        <f>D8/G8</f>
        <v>28.5</v>
      </c>
      <c r="F8" s="12">
        <v>0.50870000000000004</v>
      </c>
      <c r="G8">
        <v>4</v>
      </c>
    </row>
    <row r="9" spans="3:7" x14ac:dyDescent="0.3">
      <c r="C9" t="s">
        <v>31</v>
      </c>
      <c r="D9">
        <v>52</v>
      </c>
      <c r="E9">
        <f>D9/G9</f>
        <v>26</v>
      </c>
      <c r="F9" s="12">
        <v>0.3846</v>
      </c>
      <c r="G9">
        <v>2</v>
      </c>
    </row>
    <row r="10" spans="3:7" x14ac:dyDescent="0.3">
      <c r="C10" t="s">
        <v>34</v>
      </c>
      <c r="D10">
        <v>25</v>
      </c>
      <c r="E10">
        <f>D10/G10</f>
        <v>25</v>
      </c>
      <c r="F10" s="12">
        <v>0.6</v>
      </c>
      <c r="G10">
        <v>1</v>
      </c>
    </row>
    <row r="11" spans="3:7" x14ac:dyDescent="0.3">
      <c r="C11" t="s">
        <v>37</v>
      </c>
      <c r="D11">
        <v>22</v>
      </c>
      <c r="E11">
        <f>D11/G11</f>
        <v>22</v>
      </c>
      <c r="F11" s="12">
        <v>0.77270000000000005</v>
      </c>
      <c r="G11">
        <v>1</v>
      </c>
    </row>
    <row r="12" spans="3:7" x14ac:dyDescent="0.3">
      <c r="C12" t="s">
        <v>38</v>
      </c>
      <c r="D12">
        <v>20</v>
      </c>
      <c r="E12">
        <f>D12/G12</f>
        <v>20</v>
      </c>
      <c r="F12" s="12">
        <v>0.65</v>
      </c>
      <c r="G12">
        <v>1</v>
      </c>
    </row>
    <row r="13" spans="3:7" x14ac:dyDescent="0.3">
      <c r="C13" t="s">
        <v>30</v>
      </c>
      <c r="D13">
        <v>57</v>
      </c>
      <c r="E13">
        <f>D13/G13</f>
        <v>19</v>
      </c>
      <c r="F13" s="12">
        <v>0.54390000000000005</v>
      </c>
      <c r="G13">
        <v>3</v>
      </c>
    </row>
    <row r="14" spans="3:7" x14ac:dyDescent="0.3">
      <c r="C14" t="s">
        <v>32</v>
      </c>
      <c r="D14">
        <v>36</v>
      </c>
      <c r="E14">
        <f>D14/G14</f>
        <v>18</v>
      </c>
      <c r="F14" s="12">
        <v>0.69440000000000002</v>
      </c>
      <c r="G14">
        <v>2</v>
      </c>
    </row>
    <row r="15" spans="3:7" x14ac:dyDescent="0.3">
      <c r="C15" t="s">
        <v>35</v>
      </c>
      <c r="D15">
        <v>22</v>
      </c>
      <c r="E15">
        <f>D15/G15</f>
        <v>11</v>
      </c>
      <c r="F15" s="12">
        <v>0.5</v>
      </c>
      <c r="G15">
        <v>2</v>
      </c>
    </row>
    <row r="16" spans="3:7" x14ac:dyDescent="0.3">
      <c r="C16" t="s">
        <v>36</v>
      </c>
      <c r="D16">
        <v>22</v>
      </c>
      <c r="E16">
        <f>D16/G16</f>
        <v>11</v>
      </c>
      <c r="F16" s="12">
        <v>0.63629999999999998</v>
      </c>
      <c r="G16">
        <v>2</v>
      </c>
    </row>
    <row r="17" spans="3:7" x14ac:dyDescent="0.3">
      <c r="C17" t="s">
        <v>39</v>
      </c>
      <c r="D17">
        <v>19</v>
      </c>
      <c r="E17">
        <f>D17/G17</f>
        <v>9.5</v>
      </c>
      <c r="F17" s="12">
        <v>0.68420000000000003</v>
      </c>
      <c r="G17">
        <v>2</v>
      </c>
    </row>
  </sheetData>
  <autoFilter ref="C4:G17" xr:uid="{EC0381B8-CE3D-4830-9BAB-47613F8DDE6B}">
    <sortState xmlns:xlrd2="http://schemas.microsoft.com/office/spreadsheetml/2017/richdata2" ref="C5:G17">
      <sortCondition descending="1" ref="E4:E1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Zlotnik</dc:creator>
  <cp:lastModifiedBy>Matt Zlotnik</cp:lastModifiedBy>
  <dcterms:created xsi:type="dcterms:W3CDTF">2019-05-14T20:47:23Z</dcterms:created>
  <dcterms:modified xsi:type="dcterms:W3CDTF">2019-10-02T21:48:34Z</dcterms:modified>
</cp:coreProperties>
</file>