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8_{57EBCD3E-FF36-4AEB-96A5-BD7049238CD5}" xr6:coauthVersionLast="36" xr6:coauthVersionMax="36" xr10:uidLastSave="{00000000-0000-0000-0000-000000000000}"/>
  <bookViews>
    <workbookView xWindow="0" yWindow="0" windowWidth="28800" windowHeight="14025" tabRatio="500" xr2:uid="{00000000-000D-0000-FFFF-FFFF00000000}"/>
  </bookViews>
  <sheets>
    <sheet name="PaarwVgl." sheetId="1" r:id="rId1"/>
  </sheets>
  <definedNames>
    <definedName name="_xlnm.Print_Area" localSheetId="0">PaarwVgl.!$B$1:$Y$21</definedName>
    <definedName name="Maximalwert">PaarwVgl.!$X$24</definedName>
    <definedName name="Summe">PaarwVgl.!$X$25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D5" i="1"/>
  <c r="X5" i="1"/>
  <c r="D6" i="1"/>
  <c r="E6" i="1"/>
  <c r="X6" i="1"/>
  <c r="D7" i="1"/>
  <c r="X7" i="1" s="1"/>
  <c r="E7" i="1"/>
  <c r="F7" i="1"/>
  <c r="D8" i="1"/>
  <c r="E8" i="1"/>
  <c r="F8" i="1"/>
  <c r="G8" i="1"/>
  <c r="X8" i="1"/>
  <c r="D9" i="1"/>
  <c r="E9" i="1"/>
  <c r="X9" i="1" s="1"/>
  <c r="F9" i="1"/>
  <c r="G9" i="1"/>
  <c r="H9" i="1"/>
  <c r="D10" i="1"/>
  <c r="X10" i="1" s="1"/>
  <c r="E10" i="1"/>
  <c r="F10" i="1"/>
  <c r="G10" i="1"/>
  <c r="H10" i="1"/>
  <c r="I10" i="1"/>
  <c r="D11" i="1"/>
  <c r="E11" i="1"/>
  <c r="X11" i="1" s="1"/>
  <c r="F11" i="1"/>
  <c r="G11" i="1"/>
  <c r="H11" i="1"/>
  <c r="I11" i="1"/>
  <c r="J11" i="1"/>
  <c r="D12" i="1"/>
  <c r="E12" i="1"/>
  <c r="X12" i="1" s="1"/>
  <c r="F12" i="1"/>
  <c r="G12" i="1"/>
  <c r="H12" i="1"/>
  <c r="I12" i="1"/>
  <c r="J12" i="1"/>
  <c r="K12" i="1"/>
  <c r="D13" i="1"/>
  <c r="E13" i="1"/>
  <c r="X13" i="1" s="1"/>
  <c r="F13" i="1"/>
  <c r="G13" i="1"/>
  <c r="H13" i="1"/>
  <c r="I13" i="1"/>
  <c r="J13" i="1"/>
  <c r="K13" i="1"/>
  <c r="L13" i="1"/>
  <c r="D14" i="1"/>
  <c r="E14" i="1"/>
  <c r="X14" i="1" s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X15" i="1" s="1"/>
  <c r="I15" i="1"/>
  <c r="J15" i="1"/>
  <c r="K15" i="1"/>
  <c r="L15" i="1"/>
  <c r="M15" i="1"/>
  <c r="N15" i="1"/>
  <c r="D16" i="1"/>
  <c r="X16" i="1" s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X17" i="1" s="1"/>
  <c r="G17" i="1"/>
  <c r="H17" i="1"/>
  <c r="I17" i="1"/>
  <c r="J17" i="1"/>
  <c r="K17" i="1"/>
  <c r="L17" i="1"/>
  <c r="M17" i="1"/>
  <c r="N17" i="1"/>
  <c r="O17" i="1"/>
  <c r="P17" i="1"/>
  <c r="D18" i="1"/>
  <c r="X18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X19" i="1" s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X20" i="1" s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X21" i="1" s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X22" i="1" s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D23" i="1"/>
  <c r="X23" i="1" s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X24" i="1" l="1"/>
  <c r="Y18" i="1" s="1"/>
  <c r="X25" i="1"/>
  <c r="Z11" i="1" s="1"/>
  <c r="Z12" i="1" l="1"/>
  <c r="Z19" i="1"/>
  <c r="Z10" i="1"/>
  <c r="Y13" i="1"/>
  <c r="Y10" i="1"/>
  <c r="Y16" i="1"/>
  <c r="Y12" i="1"/>
  <c r="Z9" i="1"/>
  <c r="Y17" i="1"/>
  <c r="Y9" i="1"/>
  <c r="Z8" i="1"/>
  <c r="Z13" i="1"/>
  <c r="Z17" i="1"/>
  <c r="Z15" i="1"/>
  <c r="Z7" i="1"/>
  <c r="Z16" i="1"/>
  <c r="Y20" i="1"/>
  <c r="Y15" i="1"/>
  <c r="Y7" i="1"/>
  <c r="Z4" i="1"/>
  <c r="Z5" i="1"/>
  <c r="Z6" i="1"/>
  <c r="Y21" i="1"/>
  <c r="Z21" i="1"/>
  <c r="Y11" i="1"/>
  <c r="Z20" i="1"/>
  <c r="Y23" i="1"/>
  <c r="Y22" i="1"/>
  <c r="Y6" i="1"/>
  <c r="Z23" i="1"/>
  <c r="Y4" i="1"/>
  <c r="Y5" i="1"/>
  <c r="Z14" i="1"/>
  <c r="Z22" i="1"/>
  <c r="Y14" i="1"/>
  <c r="Y19" i="1"/>
  <c r="Y8" i="1"/>
  <c r="Z18" i="1"/>
  <c r="Z24" i="1" l="1"/>
  <c r="Z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Ein Microsoft Office-Anwender</author>
    <author>Blessing</author>
  </authors>
  <commentList>
    <comment ref="Y3" authorId="0" shapeId="0" xr:uid="{00000000-0006-0000-0000-000001000000}">
      <text>
        <r>
          <rPr>
            <sz val="10"/>
            <color indexed="81"/>
            <rFont val="Calibri"/>
            <family val="2"/>
          </rPr>
          <t xml:space="preserve">Verwenden für FMEA: Bedeutung
</t>
        </r>
      </text>
    </comment>
    <comment ref="Z3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Ergibt in Summe immer 100%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X8" authorId="1" shapeId="0" xr:uid="{00000000-0006-0000-0000-000003000000}">
      <text>
        <r>
          <rPr>
            <b/>
            <sz val="10"/>
            <color indexed="81"/>
            <rFont val="Calibri"/>
            <family val="2"/>
          </rPr>
          <t>=SUMME(WENN(C8=0;0;SUMME(D8:W8)))</t>
        </r>
      </text>
    </comment>
    <comment ref="Y14" authorId="1" shapeId="0" xr:uid="{00000000-0006-0000-0000-000004000000}">
      <text>
        <r>
          <rPr>
            <b/>
            <sz val="10"/>
            <color indexed="81"/>
            <rFont val="Calibri"/>
            <family val="2"/>
          </rPr>
          <t>=RUNDEN(X14/X$24*10;0)</t>
        </r>
      </text>
    </comment>
    <comment ref="Z17" authorId="1" shapeId="0" xr:uid="{00000000-0006-0000-0000-000005000000}">
      <text>
        <r>
          <rPr>
            <b/>
            <sz val="10"/>
            <color indexed="81"/>
            <rFont val="Calibri"/>
            <family val="2"/>
          </rPr>
          <t>=X17/$X$25*100</t>
        </r>
      </text>
    </comment>
  </commentList>
</comments>
</file>

<file path=xl/sharedStrings.xml><?xml version="1.0" encoding="utf-8"?>
<sst xmlns="http://schemas.openxmlformats.org/spreadsheetml/2006/main" count="27" uniqueCount="26">
  <si>
    <t>Summe</t>
  </si>
  <si>
    <t>Prozentwert, normiert</t>
  </si>
  <si>
    <t>Maximalwert</t>
  </si>
  <si>
    <t>Faktor, ganzzahlig, normiert auf 10</t>
  </si>
  <si>
    <t>Paarweiser Vergleich von (Kunden-) Anforderungen</t>
  </si>
  <si>
    <t>lfd. Nr.</t>
  </si>
  <si>
    <t>Anforderung 10</t>
  </si>
  <si>
    <t>Anforderung 11</t>
  </si>
  <si>
    <t>Anforderung 12</t>
  </si>
  <si>
    <t>Anforderung 13</t>
  </si>
  <si>
    <t>Anforderung 14</t>
  </si>
  <si>
    <t>Anforderung 15</t>
  </si>
  <si>
    <t>Anforderung 16</t>
  </si>
  <si>
    <t>Anforderung 17</t>
  </si>
  <si>
    <t>Anforderung 18</t>
  </si>
  <si>
    <t>Anforderung 19</t>
  </si>
  <si>
    <t>Anforderung 20</t>
  </si>
  <si>
    <t>Gewicht &lt; 15kg (Mechanik)</t>
  </si>
  <si>
    <t>Gleichartige Teile</t>
  </si>
  <si>
    <t>Günstig &lt; 500€</t>
  </si>
  <si>
    <t>Lebensdauer &lt; 100000h</t>
  </si>
  <si>
    <t>Getriebe Motor</t>
  </si>
  <si>
    <t>Kompakt (Kettenlänge&lt;1000mm)</t>
  </si>
  <si>
    <t>Rostfreier Stahl</t>
  </si>
  <si>
    <t>Netzbetrieb des Motors möglich</t>
  </si>
  <si>
    <t>Magnetlagerung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</si>
</sst>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MS Sans Serif"/>
    </font>
    <font>
      <sz val="10"/>
      <name val="Arial"/>
      <family val="2"/>
    </font>
    <font>
      <sz val="18"/>
      <name val="Arial"/>
      <family val="2"/>
    </font>
    <font>
      <sz val="18"/>
      <name val="MS Sans Serif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 applyFont="1" applyBorder="1"/>
    <xf numFmtId="0" fontId="1" fillId="0" borderId="0" xfId="1" applyFont="1"/>
    <xf numFmtId="0" fontId="1" fillId="0" borderId="2" xfId="1" applyFont="1" applyBorder="1"/>
    <xf numFmtId="0" fontId="4" fillId="0" borderId="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textRotation="90"/>
    </xf>
    <xf numFmtId="0" fontId="5" fillId="0" borderId="5" xfId="1" applyFont="1" applyBorder="1" applyAlignment="1">
      <alignment horizontal="center" textRotation="90"/>
    </xf>
    <xf numFmtId="0" fontId="4" fillId="0" borderId="5" xfId="1" applyFont="1" applyBorder="1" applyAlignment="1">
      <alignment horizontal="left" vertical="center" wrapText="1" indent="1"/>
    </xf>
    <xf numFmtId="0" fontId="4" fillId="2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 wrapText="1" indent="1"/>
    </xf>
    <xf numFmtId="0" fontId="4" fillId="3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/>
    <xf numFmtId="0" fontId="4" fillId="3" borderId="14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left" vertical="center" wrapText="1" indent="1"/>
    </xf>
    <xf numFmtId="0" fontId="4" fillId="3" borderId="18" xfId="1" applyFont="1" applyFill="1" applyBorder="1" applyAlignment="1">
      <alignment horizontal="center" vertical="center"/>
    </xf>
    <xf numFmtId="0" fontId="4" fillId="3" borderId="19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/>
    <xf numFmtId="0" fontId="1" fillId="0" borderId="0" xfId="1" applyFont="1" applyAlignment="1">
      <alignment horizontal="center" vertical="center"/>
    </xf>
    <xf numFmtId="1" fontId="10" fillId="0" borderId="10" xfId="1" applyNumberFormat="1" applyFont="1" applyBorder="1" applyAlignment="1">
      <alignment horizontal="center" vertical="center"/>
    </xf>
    <xf numFmtId="0" fontId="1" fillId="0" borderId="14" xfId="1" applyFont="1" applyBorder="1"/>
    <xf numFmtId="0" fontId="2" fillId="0" borderId="14" xfId="1" applyFont="1" applyBorder="1"/>
    <xf numFmtId="0" fontId="2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textRotation="90" wrapText="1"/>
    </xf>
    <xf numFmtId="0" fontId="4" fillId="0" borderId="24" xfId="1" applyFont="1" applyBorder="1" applyAlignment="1">
      <alignment horizontal="center" textRotation="90" wrapText="1"/>
    </xf>
    <xf numFmtId="0" fontId="4" fillId="0" borderId="25" xfId="1" applyFont="1" applyBorder="1" applyAlignment="1">
      <alignment horizontal="center" textRotation="90" wrapText="1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6" fillId="0" borderId="10" xfId="1" applyFont="1" applyBorder="1" applyAlignment="1">
      <alignment textRotation="90"/>
    </xf>
    <xf numFmtId="164" fontId="1" fillId="0" borderId="11" xfId="1" applyNumberFormat="1" applyFont="1" applyBorder="1" applyAlignment="1">
      <alignment horizontal="center" vertical="center"/>
    </xf>
    <xf numFmtId="164" fontId="1" fillId="0" borderId="26" xfId="1" applyNumberFormat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385230</xdr:colOff>
      <xdr:row>2</xdr:row>
      <xdr:rowOff>894079</xdr:rowOff>
    </xdr:from>
    <xdr:to>
      <xdr:col>2</xdr:col>
      <xdr:colOff>1992203</xdr:colOff>
      <xdr:row>2</xdr:row>
      <xdr:rowOff>1363979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 rot="-2543862">
          <a:off x="862750" y="2052319"/>
          <a:ext cx="1606973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802640</xdr:colOff>
      <xdr:row>2</xdr:row>
      <xdr:rowOff>1290321</xdr:rowOff>
    </xdr:from>
    <xdr:to>
      <xdr:col>2</xdr:col>
      <xdr:colOff>2184400</xdr:colOff>
      <xdr:row>2</xdr:row>
      <xdr:rowOff>1960881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8980097">
          <a:off x="1280160" y="2448561"/>
          <a:ext cx="138176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wichtiger = 2</a:t>
          </a:r>
        </a:p>
        <a:p>
          <a:r>
            <a:rPr lang="de-DE" sz="1100"/>
            <a:t>gleich wichtig = 1</a:t>
          </a:r>
        </a:p>
        <a:p>
          <a:r>
            <a:rPr lang="de-DE" sz="1100"/>
            <a:t>weniger wichtig = 0</a:t>
          </a:r>
        </a:p>
        <a:p>
          <a:endParaRPr lang="de-DE" sz="1100"/>
        </a:p>
      </xdr:txBody>
    </xdr:sp>
    <xdr:clientData/>
  </xdr:twoCellAnchor>
  <xdr:twoCellAnchor>
    <xdr:from>
      <xdr:col>2</xdr:col>
      <xdr:colOff>40640</xdr:colOff>
      <xdr:row>2</xdr:row>
      <xdr:rowOff>741680</xdr:rowOff>
    </xdr:from>
    <xdr:to>
      <xdr:col>2</xdr:col>
      <xdr:colOff>1717040</xdr:colOff>
      <xdr:row>2</xdr:row>
      <xdr:rowOff>1026160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9133352">
          <a:off x="518160" y="1899920"/>
          <a:ext cx="1676400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... ist verglichen mit ...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112"/>
  <sheetViews>
    <sheetView tabSelected="1" zoomScale="125" workbookViewId="0">
      <selection activeCell="C13" sqref="C13"/>
    </sheetView>
  </sheetViews>
  <sheetFormatPr baseColWidth="10" defaultColWidth="11.42578125" defaultRowHeight="15" x14ac:dyDescent="0.2"/>
  <cols>
    <col min="1" max="1" width="1.140625" style="2" customWidth="1"/>
    <col min="2" max="2" width="6.140625" style="2" customWidth="1"/>
    <col min="3" max="3" width="35.85546875" style="2" customWidth="1"/>
    <col min="4" max="23" width="4.140625" style="36" customWidth="1"/>
    <col min="24" max="24" width="6" style="36" customWidth="1"/>
    <col min="25" max="25" width="4.140625" style="36" customWidth="1"/>
    <col min="26" max="26" width="7.42578125" style="2" customWidth="1"/>
    <col min="27" max="27" width="11.42578125" style="2"/>
    <col min="28" max="28" width="4" style="2" customWidth="1"/>
    <col min="29" max="16384" width="11.42578125" style="2"/>
  </cols>
  <sheetData>
    <row r="1" spans="2:29" ht="74.25" customHeight="1" x14ac:dyDescent="0.35">
      <c r="B1" s="39"/>
      <c r="C1" s="40"/>
      <c r="D1" s="51" t="s">
        <v>4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39"/>
    </row>
    <row r="2" spans="2:29" ht="15.75" thickBot="1" x14ac:dyDescent="0.25">
      <c r="B2" s="3"/>
      <c r="C2" s="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29" ht="188.25" thickBot="1" x14ac:dyDescent="0.25">
      <c r="B3" s="48" t="s">
        <v>5</v>
      </c>
      <c r="C3" s="41"/>
      <c r="D3" s="42" t="str">
        <f>$C4</f>
        <v>Gewicht &lt; 15kg (Mechanik)</v>
      </c>
      <c r="E3" s="43" t="str">
        <f>$C5</f>
        <v>Gleichartige Teile</v>
      </c>
      <c r="F3" s="43" t="str">
        <f>C6</f>
        <v>Günstig &lt; 500€</v>
      </c>
      <c r="G3" s="43" t="str">
        <f>C7</f>
        <v>Lebensdauer &lt; 100000h</v>
      </c>
      <c r="H3" s="43" t="str">
        <f>C8</f>
        <v>Getriebe Motor</v>
      </c>
      <c r="I3" s="43" t="str">
        <f>C9</f>
        <v>Kompakt (Kettenlänge&lt;1000mm)</v>
      </c>
      <c r="J3" s="43" t="str">
        <f>C10</f>
        <v>Rostfreier Stahl</v>
      </c>
      <c r="K3" s="43" t="str">
        <f>C11</f>
        <v>Netzbetrieb des Motors möglich</v>
      </c>
      <c r="L3" s="43" t="str">
        <f>C12</f>
        <v>Magnetlagerung</v>
      </c>
      <c r="M3" s="43" t="str">
        <f>C13</f>
        <v>Anforderung 10</v>
      </c>
      <c r="N3" s="43" t="str">
        <f>C14</f>
        <v>Anforderung 11</v>
      </c>
      <c r="O3" s="43" t="str">
        <f>C15</f>
        <v>Anforderung 12</v>
      </c>
      <c r="P3" s="43" t="str">
        <f>C16</f>
        <v>Anforderung 13</v>
      </c>
      <c r="Q3" s="43" t="str">
        <f>C17</f>
        <v>Anforderung 14</v>
      </c>
      <c r="R3" s="43" t="str">
        <f>C18</f>
        <v>Anforderung 15</v>
      </c>
      <c r="S3" s="43" t="str">
        <f>C19</f>
        <v>Anforderung 16</v>
      </c>
      <c r="T3" s="43" t="str">
        <f>C20</f>
        <v>Anforderung 17</v>
      </c>
      <c r="U3" s="43" t="str">
        <f>C21</f>
        <v>Anforderung 18</v>
      </c>
      <c r="V3" s="43" t="str">
        <f>C22</f>
        <v>Anforderung 19</v>
      </c>
      <c r="W3" s="44" t="str">
        <f>C23</f>
        <v>Anforderung 20</v>
      </c>
      <c r="X3" s="5" t="s">
        <v>0</v>
      </c>
      <c r="Y3" s="5" t="s">
        <v>3</v>
      </c>
      <c r="Z3" s="6" t="s">
        <v>1</v>
      </c>
    </row>
    <row r="4" spans="2:29" ht="22.5" customHeight="1" thickBot="1" x14ac:dyDescent="0.25">
      <c r="B4" s="45">
        <v>1</v>
      </c>
      <c r="C4" s="7" t="s">
        <v>17</v>
      </c>
      <c r="D4" s="8"/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1">
        <v>0</v>
      </c>
      <c r="X4" s="12">
        <f t="shared" ref="X4:X23" si="0">SUM(IF(C4=0,0,SUM(D4:W4)))</f>
        <v>0</v>
      </c>
      <c r="Y4" s="38">
        <f>ROUND(X4/X$24*10,0)</f>
        <v>0</v>
      </c>
      <c r="Z4" s="49">
        <f>X4/$X$25*100</f>
        <v>0</v>
      </c>
      <c r="AB4" s="13"/>
    </row>
    <row r="5" spans="2:29" ht="22.5" customHeight="1" thickBot="1" x14ac:dyDescent="0.3">
      <c r="B5" s="45">
        <v>2</v>
      </c>
      <c r="C5" s="14" t="s">
        <v>18</v>
      </c>
      <c r="D5" s="15">
        <f>2-E4</f>
        <v>2</v>
      </c>
      <c r="E5" s="16"/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9">
        <v>0</v>
      </c>
      <c r="X5" s="20">
        <f t="shared" si="0"/>
        <v>2</v>
      </c>
      <c r="Y5" s="38">
        <f t="shared" ref="Y5:Y23" si="1">ROUND(X5/X$24*10,0)</f>
        <v>1</v>
      </c>
      <c r="Z5" s="49">
        <f t="shared" ref="Z5:Z23" si="2">X5/$X$25*100</f>
        <v>0.52631578947368418</v>
      </c>
      <c r="AB5" s="21"/>
      <c r="AC5" s="22"/>
    </row>
    <row r="6" spans="2:29" ht="22.5" customHeight="1" thickBot="1" x14ac:dyDescent="0.3">
      <c r="B6" s="45">
        <v>3</v>
      </c>
      <c r="C6" s="14" t="s">
        <v>19</v>
      </c>
      <c r="D6" s="15">
        <f>2-F4</f>
        <v>2</v>
      </c>
      <c r="E6" s="23">
        <f>2-F5</f>
        <v>2</v>
      </c>
      <c r="F6" s="16"/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9">
        <v>0</v>
      </c>
      <c r="X6" s="20">
        <f t="shared" si="0"/>
        <v>4</v>
      </c>
      <c r="Y6" s="38">
        <f t="shared" si="1"/>
        <v>1</v>
      </c>
      <c r="Z6" s="49">
        <f t="shared" si="2"/>
        <v>1.0526315789473684</v>
      </c>
      <c r="AB6" s="21"/>
      <c r="AC6" s="22"/>
    </row>
    <row r="7" spans="2:29" ht="22.5" customHeight="1" thickBot="1" x14ac:dyDescent="0.3">
      <c r="B7" s="45">
        <v>4</v>
      </c>
      <c r="C7" s="14" t="s">
        <v>20</v>
      </c>
      <c r="D7" s="15">
        <f>2-G4</f>
        <v>2</v>
      </c>
      <c r="E7" s="23">
        <f>2-G5</f>
        <v>2</v>
      </c>
      <c r="F7" s="23">
        <f>2-G6</f>
        <v>2</v>
      </c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9">
        <v>0</v>
      </c>
      <c r="X7" s="20">
        <f t="shared" si="0"/>
        <v>6</v>
      </c>
      <c r="Y7" s="38">
        <f t="shared" si="1"/>
        <v>2</v>
      </c>
      <c r="Z7" s="49">
        <f t="shared" si="2"/>
        <v>1.5789473684210527</v>
      </c>
      <c r="AB7" s="21"/>
      <c r="AC7" s="22"/>
    </row>
    <row r="8" spans="2:29" ht="22.5" customHeight="1" thickBot="1" x14ac:dyDescent="0.25">
      <c r="B8" s="45">
        <v>5</v>
      </c>
      <c r="C8" s="14" t="s">
        <v>21</v>
      </c>
      <c r="D8" s="15">
        <f>2-H4</f>
        <v>2</v>
      </c>
      <c r="E8" s="23">
        <f>2-H5</f>
        <v>2</v>
      </c>
      <c r="F8" s="23">
        <f>2-H6</f>
        <v>2</v>
      </c>
      <c r="G8" s="23">
        <f>2-H7</f>
        <v>2</v>
      </c>
      <c r="H8" s="16"/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9">
        <v>0</v>
      </c>
      <c r="X8" s="20">
        <f t="shared" si="0"/>
        <v>8</v>
      </c>
      <c r="Y8" s="38">
        <f t="shared" si="1"/>
        <v>2</v>
      </c>
      <c r="Z8" s="49">
        <f t="shared" si="2"/>
        <v>2.1052631578947367</v>
      </c>
    </row>
    <row r="9" spans="2:29" ht="22.5" customHeight="1" thickBot="1" x14ac:dyDescent="0.25">
      <c r="B9" s="45">
        <v>6</v>
      </c>
      <c r="C9" s="14" t="s">
        <v>22</v>
      </c>
      <c r="D9" s="15">
        <f>2-I4</f>
        <v>2</v>
      </c>
      <c r="E9" s="23">
        <f>2-I5</f>
        <v>2</v>
      </c>
      <c r="F9" s="23">
        <f>2-I6</f>
        <v>2</v>
      </c>
      <c r="G9" s="23">
        <f>2-I7</f>
        <v>2</v>
      </c>
      <c r="H9" s="23">
        <f>2-I8</f>
        <v>2</v>
      </c>
      <c r="I9" s="16"/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9">
        <v>0</v>
      </c>
      <c r="X9" s="20">
        <f t="shared" si="0"/>
        <v>10</v>
      </c>
      <c r="Y9" s="38">
        <f t="shared" si="1"/>
        <v>3</v>
      </c>
      <c r="Z9" s="49">
        <f t="shared" si="2"/>
        <v>2.6315789473684208</v>
      </c>
    </row>
    <row r="10" spans="2:29" ht="22.5" customHeight="1" thickBot="1" x14ac:dyDescent="0.25">
      <c r="B10" s="46">
        <v>7</v>
      </c>
      <c r="C10" s="14" t="s">
        <v>23</v>
      </c>
      <c r="D10" s="15">
        <f>2-J4</f>
        <v>2</v>
      </c>
      <c r="E10" s="23">
        <f>2-J5</f>
        <v>2</v>
      </c>
      <c r="F10" s="23">
        <f>2-J6</f>
        <v>2</v>
      </c>
      <c r="G10" s="23">
        <f>2-J7</f>
        <v>2</v>
      </c>
      <c r="H10" s="23">
        <f>2-J8</f>
        <v>2</v>
      </c>
      <c r="I10" s="23">
        <f>2-J9</f>
        <v>2</v>
      </c>
      <c r="J10" s="16"/>
      <c r="K10" s="17">
        <v>0</v>
      </c>
      <c r="L10" s="17">
        <v>0</v>
      </c>
      <c r="M10" s="17">
        <v>0</v>
      </c>
      <c r="N10" s="17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9">
        <v>0</v>
      </c>
      <c r="X10" s="20">
        <f t="shared" si="0"/>
        <v>12</v>
      </c>
      <c r="Y10" s="38">
        <f t="shared" si="1"/>
        <v>3</v>
      </c>
      <c r="Z10" s="49">
        <f t="shared" si="2"/>
        <v>3.1578947368421053</v>
      </c>
    </row>
    <row r="11" spans="2:29" ht="22.5" customHeight="1" thickBot="1" x14ac:dyDescent="0.25">
      <c r="B11" s="46">
        <v>8</v>
      </c>
      <c r="C11" s="14" t="s">
        <v>24</v>
      </c>
      <c r="D11" s="15">
        <f>2-K4</f>
        <v>2</v>
      </c>
      <c r="E11" s="23">
        <f>2-K5</f>
        <v>2</v>
      </c>
      <c r="F11" s="23">
        <f>2-K6</f>
        <v>2</v>
      </c>
      <c r="G11" s="23">
        <f>2-K7</f>
        <v>2</v>
      </c>
      <c r="H11" s="23">
        <f>2-K8</f>
        <v>2</v>
      </c>
      <c r="I11" s="23">
        <f>2-K9</f>
        <v>2</v>
      </c>
      <c r="J11" s="23">
        <f>2-K10</f>
        <v>2</v>
      </c>
      <c r="K11" s="16"/>
      <c r="L11" s="17">
        <v>0</v>
      </c>
      <c r="M11" s="17">
        <v>0</v>
      </c>
      <c r="N11" s="17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9">
        <v>0</v>
      </c>
      <c r="X11" s="20">
        <f t="shared" si="0"/>
        <v>14</v>
      </c>
      <c r="Y11" s="38">
        <f t="shared" si="1"/>
        <v>4</v>
      </c>
      <c r="Z11" s="49">
        <f t="shared" si="2"/>
        <v>3.6842105263157889</v>
      </c>
    </row>
    <row r="12" spans="2:29" ht="22.5" customHeight="1" thickBot="1" x14ac:dyDescent="0.25">
      <c r="B12" s="46">
        <v>9</v>
      </c>
      <c r="C12" s="14" t="s">
        <v>25</v>
      </c>
      <c r="D12" s="15">
        <f>2-L4</f>
        <v>2</v>
      </c>
      <c r="E12" s="23">
        <f>2-L5</f>
        <v>2</v>
      </c>
      <c r="F12" s="23">
        <f>2-L6</f>
        <v>2</v>
      </c>
      <c r="G12" s="23">
        <f>2-L7</f>
        <v>2</v>
      </c>
      <c r="H12" s="23">
        <f>2-L8</f>
        <v>2</v>
      </c>
      <c r="I12" s="23">
        <f>2-L9</f>
        <v>2</v>
      </c>
      <c r="J12" s="23">
        <f>2-L10</f>
        <v>2</v>
      </c>
      <c r="K12" s="23">
        <f>2-L11</f>
        <v>2</v>
      </c>
      <c r="L12" s="16"/>
      <c r="M12" s="17">
        <v>0</v>
      </c>
      <c r="N12" s="17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9">
        <v>0</v>
      </c>
      <c r="X12" s="20">
        <f t="shared" si="0"/>
        <v>16</v>
      </c>
      <c r="Y12" s="38">
        <f t="shared" si="1"/>
        <v>4</v>
      </c>
      <c r="Z12" s="49">
        <f t="shared" si="2"/>
        <v>4.2105263157894735</v>
      </c>
    </row>
    <row r="13" spans="2:29" ht="22.5" customHeight="1" thickBot="1" x14ac:dyDescent="0.25">
      <c r="B13" s="46">
        <v>10</v>
      </c>
      <c r="C13" s="14" t="s">
        <v>6</v>
      </c>
      <c r="D13" s="15">
        <f>2-M4</f>
        <v>2</v>
      </c>
      <c r="E13" s="23">
        <f>2-M5</f>
        <v>2</v>
      </c>
      <c r="F13" s="23">
        <f>2-M6</f>
        <v>2</v>
      </c>
      <c r="G13" s="23">
        <f>2-M7</f>
        <v>2</v>
      </c>
      <c r="H13" s="23">
        <f>2-M8</f>
        <v>2</v>
      </c>
      <c r="I13" s="23">
        <f>2-M9</f>
        <v>2</v>
      </c>
      <c r="J13" s="23">
        <f>2-M10</f>
        <v>2</v>
      </c>
      <c r="K13" s="23">
        <f>2-M11</f>
        <v>2</v>
      </c>
      <c r="L13" s="23">
        <f>2-M12</f>
        <v>2</v>
      </c>
      <c r="M13" s="16"/>
      <c r="N13" s="17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9">
        <v>0</v>
      </c>
      <c r="X13" s="20">
        <f t="shared" si="0"/>
        <v>18</v>
      </c>
      <c r="Y13" s="38">
        <f t="shared" si="1"/>
        <v>5</v>
      </c>
      <c r="Z13" s="49">
        <f t="shared" si="2"/>
        <v>4.7368421052631584</v>
      </c>
    </row>
    <row r="14" spans="2:29" ht="22.5" customHeight="1" thickBot="1" x14ac:dyDescent="0.25">
      <c r="B14" s="46">
        <v>11</v>
      </c>
      <c r="C14" s="14" t="s">
        <v>7</v>
      </c>
      <c r="D14" s="15">
        <f>2-N4</f>
        <v>2</v>
      </c>
      <c r="E14" s="23">
        <f>2-N5</f>
        <v>2</v>
      </c>
      <c r="F14" s="23">
        <f>2-N6</f>
        <v>2</v>
      </c>
      <c r="G14" s="23">
        <f>2-N7</f>
        <v>2</v>
      </c>
      <c r="H14" s="23">
        <f>2-N8</f>
        <v>2</v>
      </c>
      <c r="I14" s="23">
        <f>2-N9</f>
        <v>2</v>
      </c>
      <c r="J14" s="23">
        <f>2-N10</f>
        <v>2</v>
      </c>
      <c r="K14" s="23">
        <f>2-N11</f>
        <v>2</v>
      </c>
      <c r="L14" s="23">
        <f>2-N12</f>
        <v>2</v>
      </c>
      <c r="M14" s="23">
        <f>2-N13</f>
        <v>2</v>
      </c>
      <c r="N14" s="16"/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18">
        <v>0</v>
      </c>
      <c r="W14" s="19">
        <v>0</v>
      </c>
      <c r="X14" s="25">
        <f t="shared" si="0"/>
        <v>20</v>
      </c>
      <c r="Y14" s="38">
        <f t="shared" si="1"/>
        <v>5</v>
      </c>
      <c r="Z14" s="49">
        <f t="shared" si="2"/>
        <v>5.2631578947368416</v>
      </c>
    </row>
    <row r="15" spans="2:29" ht="22.5" customHeight="1" thickBot="1" x14ac:dyDescent="0.25">
      <c r="B15" s="46">
        <v>12</v>
      </c>
      <c r="C15" s="14" t="s">
        <v>8</v>
      </c>
      <c r="D15" s="15">
        <f>2-O$4</f>
        <v>2</v>
      </c>
      <c r="E15" s="23">
        <f>2-O5</f>
        <v>2</v>
      </c>
      <c r="F15" s="23">
        <f>2-O6</f>
        <v>2</v>
      </c>
      <c r="G15" s="23">
        <f>2-O7</f>
        <v>2</v>
      </c>
      <c r="H15" s="23">
        <f>2-O8</f>
        <v>2</v>
      </c>
      <c r="I15" s="23">
        <f>2-O9</f>
        <v>2</v>
      </c>
      <c r="J15" s="23">
        <f>2-O10</f>
        <v>2</v>
      </c>
      <c r="K15" s="23">
        <f>2-O11</f>
        <v>2</v>
      </c>
      <c r="L15" s="23">
        <f>2-O12</f>
        <v>2</v>
      </c>
      <c r="M15" s="23">
        <f>2-O13</f>
        <v>2</v>
      </c>
      <c r="N15" s="23">
        <f>2-O14</f>
        <v>2</v>
      </c>
      <c r="O15" s="16"/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18">
        <v>0</v>
      </c>
      <c r="W15" s="19">
        <v>0</v>
      </c>
      <c r="X15" s="25">
        <f t="shared" si="0"/>
        <v>22</v>
      </c>
      <c r="Y15" s="38">
        <f t="shared" si="1"/>
        <v>6</v>
      </c>
      <c r="Z15" s="49">
        <f t="shared" si="2"/>
        <v>5.7894736842105265</v>
      </c>
    </row>
    <row r="16" spans="2:29" ht="22.5" customHeight="1" thickBot="1" x14ac:dyDescent="0.25">
      <c r="B16" s="46">
        <v>13</v>
      </c>
      <c r="C16" s="14" t="s">
        <v>9</v>
      </c>
      <c r="D16" s="15">
        <f>2-P4</f>
        <v>2</v>
      </c>
      <c r="E16" s="23">
        <f>2-P5</f>
        <v>2</v>
      </c>
      <c r="F16" s="23">
        <f>2-P6</f>
        <v>2</v>
      </c>
      <c r="G16" s="23">
        <f>2-P7</f>
        <v>2</v>
      </c>
      <c r="H16" s="23">
        <f>2-P8</f>
        <v>2</v>
      </c>
      <c r="I16" s="23">
        <f>2-P9</f>
        <v>2</v>
      </c>
      <c r="J16" s="23">
        <f>2-P10</f>
        <v>2</v>
      </c>
      <c r="K16" s="23">
        <f>2-P11</f>
        <v>2</v>
      </c>
      <c r="L16" s="23">
        <f>2-P12</f>
        <v>2</v>
      </c>
      <c r="M16" s="23">
        <f>2-P13</f>
        <v>2</v>
      </c>
      <c r="N16" s="23">
        <f>2-P14</f>
        <v>2</v>
      </c>
      <c r="O16" s="23">
        <f>2-P15</f>
        <v>2</v>
      </c>
      <c r="P16" s="16"/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18">
        <v>0</v>
      </c>
      <c r="W16" s="19">
        <v>0</v>
      </c>
      <c r="X16" s="25">
        <f t="shared" si="0"/>
        <v>24</v>
      </c>
      <c r="Y16" s="38">
        <f t="shared" si="1"/>
        <v>6</v>
      </c>
      <c r="Z16" s="49">
        <f t="shared" si="2"/>
        <v>6.3157894736842106</v>
      </c>
    </row>
    <row r="17" spans="2:26" ht="22.5" customHeight="1" thickBot="1" x14ac:dyDescent="0.25">
      <c r="B17" s="46">
        <v>14</v>
      </c>
      <c r="C17" s="14" t="s">
        <v>10</v>
      </c>
      <c r="D17" s="15">
        <f>2-Q4</f>
        <v>2</v>
      </c>
      <c r="E17" s="23">
        <f>2-Q5</f>
        <v>2</v>
      </c>
      <c r="F17" s="23">
        <f>2-Q6</f>
        <v>2</v>
      </c>
      <c r="G17" s="23">
        <f>2-Q7</f>
        <v>2</v>
      </c>
      <c r="H17" s="23">
        <f>2-Q8</f>
        <v>2</v>
      </c>
      <c r="I17" s="23">
        <f>2-Q9</f>
        <v>2</v>
      </c>
      <c r="J17" s="23">
        <f>2-Q10</f>
        <v>2</v>
      </c>
      <c r="K17" s="23">
        <f>2-Q11</f>
        <v>2</v>
      </c>
      <c r="L17" s="23">
        <f>2-Q12</f>
        <v>2</v>
      </c>
      <c r="M17" s="23">
        <f>2-Q13</f>
        <v>2</v>
      </c>
      <c r="N17" s="23">
        <f>2-Q14</f>
        <v>2</v>
      </c>
      <c r="O17" s="23">
        <f>2-Q15</f>
        <v>2</v>
      </c>
      <c r="P17" s="23">
        <f>2-Q16</f>
        <v>2</v>
      </c>
      <c r="Q17" s="16"/>
      <c r="R17" s="26">
        <v>0</v>
      </c>
      <c r="S17" s="26">
        <v>0</v>
      </c>
      <c r="T17" s="26">
        <v>0</v>
      </c>
      <c r="U17" s="26">
        <v>0</v>
      </c>
      <c r="V17" s="18">
        <v>0</v>
      </c>
      <c r="W17" s="19">
        <v>0</v>
      </c>
      <c r="X17" s="25">
        <f t="shared" si="0"/>
        <v>26</v>
      </c>
      <c r="Y17" s="38">
        <f t="shared" si="1"/>
        <v>7</v>
      </c>
      <c r="Z17" s="49">
        <f t="shared" si="2"/>
        <v>6.8421052631578956</v>
      </c>
    </row>
    <row r="18" spans="2:26" ht="22.5" customHeight="1" thickBot="1" x14ac:dyDescent="0.25">
      <c r="B18" s="46">
        <v>15</v>
      </c>
      <c r="C18" s="14" t="s">
        <v>11</v>
      </c>
      <c r="D18" s="15">
        <f>2-R4</f>
        <v>2</v>
      </c>
      <c r="E18" s="23">
        <f>2-R5</f>
        <v>2</v>
      </c>
      <c r="F18" s="23">
        <f>2-R6</f>
        <v>2</v>
      </c>
      <c r="G18" s="23">
        <f>2-R7</f>
        <v>2</v>
      </c>
      <c r="H18" s="23">
        <f>2-R8</f>
        <v>2</v>
      </c>
      <c r="I18" s="23">
        <f>2-R9</f>
        <v>2</v>
      </c>
      <c r="J18" s="23">
        <f>2-R10</f>
        <v>2</v>
      </c>
      <c r="K18" s="23">
        <f>2-R11</f>
        <v>2</v>
      </c>
      <c r="L18" s="23">
        <f>2-R12</f>
        <v>2</v>
      </c>
      <c r="M18" s="23">
        <f>2-R13</f>
        <v>2</v>
      </c>
      <c r="N18" s="23">
        <f>2-R14</f>
        <v>2</v>
      </c>
      <c r="O18" s="23">
        <f>2-R15</f>
        <v>2</v>
      </c>
      <c r="P18" s="23">
        <f>2-R16</f>
        <v>2</v>
      </c>
      <c r="Q18" s="23">
        <f>2-R17</f>
        <v>2</v>
      </c>
      <c r="R18" s="16"/>
      <c r="S18" s="26">
        <v>0</v>
      </c>
      <c r="T18" s="26">
        <v>0</v>
      </c>
      <c r="U18" s="26">
        <v>0</v>
      </c>
      <c r="V18" s="18">
        <v>0</v>
      </c>
      <c r="W18" s="19">
        <v>0</v>
      </c>
      <c r="X18" s="25">
        <f t="shared" si="0"/>
        <v>28</v>
      </c>
      <c r="Y18" s="38">
        <f t="shared" si="1"/>
        <v>7</v>
      </c>
      <c r="Z18" s="49">
        <f t="shared" si="2"/>
        <v>7.3684210526315779</v>
      </c>
    </row>
    <row r="19" spans="2:26" ht="22.5" customHeight="1" thickBot="1" x14ac:dyDescent="0.25">
      <c r="B19" s="46">
        <v>16</v>
      </c>
      <c r="C19" s="14" t="s">
        <v>12</v>
      </c>
      <c r="D19" s="15">
        <f>2-S4</f>
        <v>2</v>
      </c>
      <c r="E19" s="23">
        <f>2-S5</f>
        <v>2</v>
      </c>
      <c r="F19" s="23">
        <f>2-S6</f>
        <v>2</v>
      </c>
      <c r="G19" s="23">
        <f>2-S7</f>
        <v>2</v>
      </c>
      <c r="H19" s="23">
        <f>2-S8</f>
        <v>2</v>
      </c>
      <c r="I19" s="23">
        <f>2-S9</f>
        <v>2</v>
      </c>
      <c r="J19" s="23">
        <f>2-S10</f>
        <v>2</v>
      </c>
      <c r="K19" s="23">
        <f>2-S11</f>
        <v>2</v>
      </c>
      <c r="L19" s="23">
        <f>2-S12</f>
        <v>2</v>
      </c>
      <c r="M19" s="23">
        <f>2-S13</f>
        <v>2</v>
      </c>
      <c r="N19" s="23">
        <f>2-S14</f>
        <v>2</v>
      </c>
      <c r="O19" s="23">
        <f>2-S15</f>
        <v>2</v>
      </c>
      <c r="P19" s="23">
        <f>2-S16</f>
        <v>2</v>
      </c>
      <c r="Q19" s="23">
        <f>2-S17</f>
        <v>2</v>
      </c>
      <c r="R19" s="23">
        <f>2-S18</f>
        <v>2</v>
      </c>
      <c r="S19" s="16"/>
      <c r="T19" s="26">
        <v>0</v>
      </c>
      <c r="U19" s="26">
        <v>0</v>
      </c>
      <c r="V19" s="18">
        <v>0</v>
      </c>
      <c r="W19" s="19">
        <v>0</v>
      </c>
      <c r="X19" s="25">
        <f t="shared" si="0"/>
        <v>30</v>
      </c>
      <c r="Y19" s="38">
        <f t="shared" si="1"/>
        <v>8</v>
      </c>
      <c r="Z19" s="49">
        <f t="shared" si="2"/>
        <v>7.8947368421052628</v>
      </c>
    </row>
    <row r="20" spans="2:26" ht="22.5" customHeight="1" thickBot="1" x14ac:dyDescent="0.25">
      <c r="B20" s="46">
        <v>17</v>
      </c>
      <c r="C20" s="14" t="s">
        <v>13</v>
      </c>
      <c r="D20" s="15">
        <f>2-T4</f>
        <v>2</v>
      </c>
      <c r="E20" s="23">
        <f>2-T5</f>
        <v>2</v>
      </c>
      <c r="F20" s="23">
        <f>2-T6</f>
        <v>2</v>
      </c>
      <c r="G20" s="23">
        <f>2-T7</f>
        <v>2</v>
      </c>
      <c r="H20" s="23">
        <f>2-T8</f>
        <v>2</v>
      </c>
      <c r="I20" s="23">
        <f>2-T9</f>
        <v>2</v>
      </c>
      <c r="J20" s="23">
        <f>2-T10</f>
        <v>2</v>
      </c>
      <c r="K20" s="23">
        <f>2-T11</f>
        <v>2</v>
      </c>
      <c r="L20" s="23">
        <f>2-T12</f>
        <v>2</v>
      </c>
      <c r="M20" s="23">
        <f>2-T13</f>
        <v>2</v>
      </c>
      <c r="N20" s="23">
        <f>2-T14</f>
        <v>2</v>
      </c>
      <c r="O20" s="23">
        <f>2-T15</f>
        <v>2</v>
      </c>
      <c r="P20" s="23">
        <f>2-T16</f>
        <v>2</v>
      </c>
      <c r="Q20" s="23">
        <f>2-T17</f>
        <v>2</v>
      </c>
      <c r="R20" s="23">
        <f>2-T18</f>
        <v>2</v>
      </c>
      <c r="S20" s="23">
        <f>2-T19</f>
        <v>2</v>
      </c>
      <c r="T20" s="16"/>
      <c r="U20" s="26">
        <v>0</v>
      </c>
      <c r="V20" s="18">
        <v>0</v>
      </c>
      <c r="W20" s="19">
        <v>0</v>
      </c>
      <c r="X20" s="25">
        <f t="shared" si="0"/>
        <v>32</v>
      </c>
      <c r="Y20" s="38">
        <f t="shared" si="1"/>
        <v>8</v>
      </c>
      <c r="Z20" s="49">
        <f t="shared" si="2"/>
        <v>8.4210526315789469</v>
      </c>
    </row>
    <row r="21" spans="2:26" ht="22.5" customHeight="1" thickBot="1" x14ac:dyDescent="0.25">
      <c r="B21" s="46">
        <v>18</v>
      </c>
      <c r="C21" s="14" t="s">
        <v>14</v>
      </c>
      <c r="D21" s="15">
        <f>2-U4</f>
        <v>2</v>
      </c>
      <c r="E21" s="23">
        <f>2-U5</f>
        <v>2</v>
      </c>
      <c r="F21" s="23">
        <f>2-U6</f>
        <v>2</v>
      </c>
      <c r="G21" s="23">
        <f>2-U7</f>
        <v>2</v>
      </c>
      <c r="H21" s="23">
        <f>2-U8</f>
        <v>2</v>
      </c>
      <c r="I21" s="23">
        <f>2-U9</f>
        <v>2</v>
      </c>
      <c r="J21" s="23">
        <f>2-U10</f>
        <v>2</v>
      </c>
      <c r="K21" s="23">
        <f>2-U11</f>
        <v>2</v>
      </c>
      <c r="L21" s="23">
        <f>2-U12</f>
        <v>2</v>
      </c>
      <c r="M21" s="23">
        <f>2-U13</f>
        <v>2</v>
      </c>
      <c r="N21" s="23">
        <f>2-U14</f>
        <v>2</v>
      </c>
      <c r="O21" s="23">
        <f>2-U15</f>
        <v>2</v>
      </c>
      <c r="P21" s="23">
        <f>2-U16</f>
        <v>2</v>
      </c>
      <c r="Q21" s="23">
        <f>2-U17</f>
        <v>2</v>
      </c>
      <c r="R21" s="23">
        <f>2-U18</f>
        <v>2</v>
      </c>
      <c r="S21" s="23">
        <f>2-U19</f>
        <v>2</v>
      </c>
      <c r="T21" s="23">
        <f>2-U20</f>
        <v>2</v>
      </c>
      <c r="U21" s="16"/>
      <c r="V21" s="18">
        <v>0</v>
      </c>
      <c r="W21" s="19">
        <v>0</v>
      </c>
      <c r="X21" s="25">
        <f t="shared" si="0"/>
        <v>34</v>
      </c>
      <c r="Y21" s="38">
        <f t="shared" si="1"/>
        <v>9</v>
      </c>
      <c r="Z21" s="49">
        <f t="shared" si="2"/>
        <v>8.9473684210526319</v>
      </c>
    </row>
    <row r="22" spans="2:26" ht="22.5" customHeight="1" thickBot="1" x14ac:dyDescent="0.25">
      <c r="B22" s="46">
        <v>19</v>
      </c>
      <c r="C22" s="14" t="s">
        <v>15</v>
      </c>
      <c r="D22" s="15">
        <f>2-V4</f>
        <v>2</v>
      </c>
      <c r="E22" s="23">
        <f>2-V5</f>
        <v>2</v>
      </c>
      <c r="F22" s="23">
        <f>2-V6</f>
        <v>2</v>
      </c>
      <c r="G22" s="23">
        <f>2-V7</f>
        <v>2</v>
      </c>
      <c r="H22" s="23">
        <f>2-V8</f>
        <v>2</v>
      </c>
      <c r="I22" s="23">
        <f>2-V9</f>
        <v>2</v>
      </c>
      <c r="J22" s="23">
        <f>2-V10</f>
        <v>2</v>
      </c>
      <c r="K22" s="23">
        <f>2-V11</f>
        <v>2</v>
      </c>
      <c r="L22" s="23">
        <f>2-V12</f>
        <v>2</v>
      </c>
      <c r="M22" s="23">
        <f>2-V13</f>
        <v>2</v>
      </c>
      <c r="N22" s="23">
        <f>2-V14</f>
        <v>2</v>
      </c>
      <c r="O22" s="23">
        <f>2-V15</f>
        <v>2</v>
      </c>
      <c r="P22" s="23">
        <f>2-V16</f>
        <v>2</v>
      </c>
      <c r="Q22" s="23">
        <f>2-V17</f>
        <v>2</v>
      </c>
      <c r="R22" s="23">
        <f>2-V18</f>
        <v>2</v>
      </c>
      <c r="S22" s="23">
        <f>2-V19</f>
        <v>2</v>
      </c>
      <c r="T22" s="23">
        <f>2-V20</f>
        <v>2</v>
      </c>
      <c r="U22" s="23">
        <f>2-V21</f>
        <v>2</v>
      </c>
      <c r="V22" s="16"/>
      <c r="W22" s="19">
        <v>0</v>
      </c>
      <c r="X22" s="25">
        <f t="shared" si="0"/>
        <v>36</v>
      </c>
      <c r="Y22" s="38">
        <f t="shared" si="1"/>
        <v>9</v>
      </c>
      <c r="Z22" s="49">
        <f t="shared" si="2"/>
        <v>9.4736842105263168</v>
      </c>
    </row>
    <row r="23" spans="2:26" ht="22.5" customHeight="1" thickBot="1" x14ac:dyDescent="0.25">
      <c r="B23" s="47">
        <v>20</v>
      </c>
      <c r="C23" s="27" t="s">
        <v>16</v>
      </c>
      <c r="D23" s="28">
        <f>2-W4</f>
        <v>2</v>
      </c>
      <c r="E23" s="29">
        <f>2-W5</f>
        <v>2</v>
      </c>
      <c r="F23" s="29">
        <f>2-W6</f>
        <v>2</v>
      </c>
      <c r="G23" s="29">
        <f>2-W7</f>
        <v>2</v>
      </c>
      <c r="H23" s="29">
        <f>2-W8</f>
        <v>2</v>
      </c>
      <c r="I23" s="29">
        <f>2-W9</f>
        <v>2</v>
      </c>
      <c r="J23" s="29">
        <f>2-W10</f>
        <v>2</v>
      </c>
      <c r="K23" s="29">
        <f>2-W11</f>
        <v>2</v>
      </c>
      <c r="L23" s="29">
        <f>2-W12</f>
        <v>2</v>
      </c>
      <c r="M23" s="29">
        <f>2-W13</f>
        <v>2</v>
      </c>
      <c r="N23" s="29">
        <f>2-W14</f>
        <v>2</v>
      </c>
      <c r="O23" s="29">
        <f>2-W15</f>
        <v>2</v>
      </c>
      <c r="P23" s="29">
        <f>2-W16</f>
        <v>2</v>
      </c>
      <c r="Q23" s="29">
        <f>2-W17</f>
        <v>2</v>
      </c>
      <c r="R23" s="29">
        <f>2-W18</f>
        <v>2</v>
      </c>
      <c r="S23" s="29">
        <f>2-W19</f>
        <v>2</v>
      </c>
      <c r="T23" s="29">
        <f>2-W20</f>
        <v>2</v>
      </c>
      <c r="U23" s="29">
        <f>2-W21</f>
        <v>2</v>
      </c>
      <c r="V23" s="29">
        <f>2-W22</f>
        <v>2</v>
      </c>
      <c r="W23" s="30"/>
      <c r="X23" s="31">
        <f t="shared" si="0"/>
        <v>38</v>
      </c>
      <c r="Y23" s="38">
        <f t="shared" si="1"/>
        <v>10</v>
      </c>
      <c r="Z23" s="50">
        <f t="shared" si="2"/>
        <v>10</v>
      </c>
    </row>
    <row r="24" spans="2:26" ht="25.5" customHeight="1" x14ac:dyDescent="0.2">
      <c r="C24" s="32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5" t="s">
        <v>2</v>
      </c>
      <c r="X24" s="4">
        <f>MAX(X4:X23)</f>
        <v>38</v>
      </c>
      <c r="Y24" s="34"/>
      <c r="Z24" s="4">
        <f>MAX(Z4:Z23)</f>
        <v>10</v>
      </c>
    </row>
    <row r="25" spans="2:26" x14ac:dyDescent="0.2"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5" t="s">
        <v>0</v>
      </c>
      <c r="X25" s="34">
        <f>SUM(X4:X23)</f>
        <v>380</v>
      </c>
      <c r="Y25" s="34"/>
      <c r="Z25" s="4">
        <f>SUM(Z4:Z23)</f>
        <v>100</v>
      </c>
    </row>
    <row r="26" spans="2:26" x14ac:dyDescent="0.2">
      <c r="C26" s="32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2:26" x14ac:dyDescent="0.2">
      <c r="C27" s="32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2:26" x14ac:dyDescent="0.2"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2:26" x14ac:dyDescent="0.2"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2:26" x14ac:dyDescent="0.2"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spans="2:26" x14ac:dyDescent="0.2"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2:26" x14ac:dyDescent="0.2"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3:25" x14ac:dyDescent="0.2"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3:25" x14ac:dyDescent="0.2"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3:25" x14ac:dyDescent="0.2"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3:25" x14ac:dyDescent="0.2"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3:25" x14ac:dyDescent="0.2"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3:25" x14ac:dyDescent="0.2"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3:25" x14ac:dyDescent="0.2"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3:25" x14ac:dyDescent="0.2"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3:25" x14ac:dyDescent="0.2"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3:25" x14ac:dyDescent="0.2"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3:25" x14ac:dyDescent="0.2"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3:25" x14ac:dyDescent="0.2"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3:25" x14ac:dyDescent="0.2"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spans="3:25" x14ac:dyDescent="0.2"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spans="3:25" x14ac:dyDescent="0.2"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3:25" x14ac:dyDescent="0.2"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3:25" x14ac:dyDescent="0.2"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3:25" x14ac:dyDescent="0.2"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spans="3:25" x14ac:dyDescent="0.2"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spans="3:25" x14ac:dyDescent="0.2"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spans="3:25" x14ac:dyDescent="0.2"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spans="3:25" x14ac:dyDescent="0.2"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spans="3:25" x14ac:dyDescent="0.2"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spans="3:25" x14ac:dyDescent="0.2"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3:25" x14ac:dyDescent="0.2"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3:25" x14ac:dyDescent="0.2"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3:25" x14ac:dyDescent="0.2"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3:25" x14ac:dyDescent="0.2"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3:25" x14ac:dyDescent="0.2"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3:25" x14ac:dyDescent="0.2"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3:25" x14ac:dyDescent="0.2"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3:25" x14ac:dyDescent="0.2"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3:25" x14ac:dyDescent="0.2"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3:25" x14ac:dyDescent="0.2"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3:25" x14ac:dyDescent="0.2"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3:25" x14ac:dyDescent="0.2"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3:25" x14ac:dyDescent="0.2"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3:25" x14ac:dyDescent="0.2"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3:25" x14ac:dyDescent="0.2"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3:25" x14ac:dyDescent="0.2"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3:25" x14ac:dyDescent="0.2"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3:25" x14ac:dyDescent="0.2"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3:25" x14ac:dyDescent="0.2"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3:25" x14ac:dyDescent="0.2"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3:25" x14ac:dyDescent="0.2"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3:25" x14ac:dyDescent="0.2"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3:25" x14ac:dyDescent="0.2"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3:25" x14ac:dyDescent="0.2"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3:25" x14ac:dyDescent="0.2"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3:25" x14ac:dyDescent="0.2"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3:25" x14ac:dyDescent="0.2"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3:25" x14ac:dyDescent="0.2"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3:25" x14ac:dyDescent="0.2"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3:25" x14ac:dyDescent="0.2"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3:25" x14ac:dyDescent="0.2"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3:25" x14ac:dyDescent="0.2"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spans="3:25" x14ac:dyDescent="0.2"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3:25" x14ac:dyDescent="0.2"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spans="3:25" x14ac:dyDescent="0.2"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3:25" x14ac:dyDescent="0.2"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spans="3:25" x14ac:dyDescent="0.2"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3:25" x14ac:dyDescent="0.2"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spans="3:25" x14ac:dyDescent="0.2"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3:25" x14ac:dyDescent="0.2"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3:25" x14ac:dyDescent="0.2"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spans="3:25" x14ac:dyDescent="0.2"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spans="3:25" x14ac:dyDescent="0.2"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spans="3:25" x14ac:dyDescent="0.2"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spans="3:25" x14ac:dyDescent="0.2"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spans="3:25" x14ac:dyDescent="0.2"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spans="3:25" x14ac:dyDescent="0.2"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spans="3:25" x14ac:dyDescent="0.2"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spans="3:25" x14ac:dyDescent="0.2"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spans="3:25" x14ac:dyDescent="0.2">
      <c r="C106" s="32"/>
      <c r="D106" s="34"/>
      <c r="X106" s="34"/>
      <c r="Y106" s="34"/>
    </row>
    <row r="107" spans="3:25" x14ac:dyDescent="0.2">
      <c r="C107" s="32"/>
      <c r="D107" s="34"/>
      <c r="X107" s="34"/>
      <c r="Y107" s="34"/>
    </row>
    <row r="108" spans="3:25" x14ac:dyDescent="0.2">
      <c r="C108" s="32"/>
      <c r="D108" s="34"/>
      <c r="X108" s="34"/>
      <c r="Y108" s="34"/>
    </row>
    <row r="109" spans="3:25" x14ac:dyDescent="0.2">
      <c r="C109" s="32"/>
      <c r="D109" s="34"/>
      <c r="X109" s="34"/>
      <c r="Y109" s="34"/>
    </row>
    <row r="110" spans="3:25" x14ac:dyDescent="0.2">
      <c r="C110" s="37"/>
      <c r="D110" s="34"/>
      <c r="X110" s="34"/>
      <c r="Y110" s="34"/>
    </row>
    <row r="111" spans="3:25" x14ac:dyDescent="0.2">
      <c r="C111" s="37"/>
      <c r="D111" s="34"/>
      <c r="X111" s="34"/>
      <c r="Y111" s="34"/>
    </row>
    <row r="112" spans="3:25" x14ac:dyDescent="0.2">
      <c r="C112" s="37"/>
      <c r="D112" s="34"/>
      <c r="X112" s="34"/>
      <c r="Y112" s="34"/>
    </row>
  </sheetData>
  <mergeCells count="1">
    <mergeCell ref="D1:Y1"/>
  </mergeCells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PaarwVgl.</vt:lpstr>
      <vt:lpstr>PaarwVgl.!Druckbereich</vt:lpstr>
      <vt:lpstr>Maximalwert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Hopf, Marie</cp:lastModifiedBy>
  <dcterms:created xsi:type="dcterms:W3CDTF">2015-10-03T16:26:48Z</dcterms:created>
  <dcterms:modified xsi:type="dcterms:W3CDTF">2019-10-29T14:55:11Z</dcterms:modified>
</cp:coreProperties>
</file>